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checkCompatibility="1" defaultThemeVersion="124226"/>
  <bookViews>
    <workbookView xWindow="2565" yWindow="2265" windowWidth="20730" windowHeight="11760" tabRatio="809" activeTab="9"/>
  </bookViews>
  <sheets>
    <sheet name="A-1(1)" sheetId="52" r:id="rId1"/>
    <sheet name="A-1(2)" sheetId="53" r:id="rId2"/>
    <sheet name="A-1(3)" sheetId="54" r:id="rId3"/>
    <sheet name="A-1(4)" sheetId="55" r:id="rId4"/>
    <sheet name="A-2" sheetId="56" r:id="rId5"/>
    <sheet name="A-3(1)" sheetId="73" r:id="rId6"/>
    <sheet name="A-3(2)" sheetId="74" r:id="rId7"/>
    <sheet name="A-3(3)" sheetId="75" r:id="rId8"/>
    <sheet name="A-3(4)" sheetId="76" r:id="rId9"/>
    <sheet name="A-3(5)" sheetId="77" r:id="rId10"/>
    <sheet name="A-3(6)" sheetId="78" r:id="rId11"/>
    <sheet name="A-3(7)" sheetId="79" r:id="rId12"/>
    <sheet name="A-4" sheetId="57" r:id="rId13"/>
    <sheet name="A-5" sheetId="58" r:id="rId14"/>
    <sheet name="A-6(1)" sheetId="69" r:id="rId15"/>
    <sheet name="A-6(2)～(4)" sheetId="70" r:id="rId16"/>
    <sheet name="A-7" sheetId="80" r:id="rId17"/>
  </sheets>
  <externalReferences>
    <externalReference r:id="rId18"/>
    <externalReference r:id="rId19"/>
  </externalReferences>
  <definedNames>
    <definedName name="aa" localSheetId="11">[1]a001!#REF!</definedName>
    <definedName name="aa" localSheetId="16">[1]a001!#REF!</definedName>
    <definedName name="aa">[1]a001!#REF!</definedName>
    <definedName name="DataEnd" localSheetId="11">[2]a001!#REF!</definedName>
    <definedName name="DataEnd" localSheetId="16">[2]a001!#REF!</definedName>
    <definedName name="DataEnd">[2]a001!#REF!</definedName>
    <definedName name="HyousokuEnd" localSheetId="11">[2]a001!#REF!</definedName>
    <definedName name="HyousokuEnd" localSheetId="16">[2]a001!#REF!</definedName>
    <definedName name="HyousokuEnd">[2]a001!#REF!</definedName>
    <definedName name="_xlnm.Print_Area" localSheetId="0">'A-1(1)'!$B$2:$BI$106</definedName>
    <definedName name="_xlnm.Print_Area" localSheetId="1">'A-1(2)'!$B$2:$BI$106</definedName>
    <definedName name="_xlnm.Print_Area" localSheetId="2">'A-1(3)'!$B$2:$BI$106</definedName>
    <definedName name="_xlnm.Print_Area" localSheetId="3">'A-1(4)'!$B$2:$BI$106</definedName>
    <definedName name="_xlnm.Print_Area" localSheetId="4">'A-2'!$B$2:$AG$105</definedName>
    <definedName name="_xlnm.Print_Area" localSheetId="5">'A-3(1)'!$B$2:$CK$103</definedName>
    <definedName name="_xlnm.Print_Area" localSheetId="6">'A-3(2)'!$B$2:$CK$103</definedName>
    <definedName name="_xlnm.Print_Area" localSheetId="7">'A-3(3)'!$B$2:$CK$103</definedName>
    <definedName name="_xlnm.Print_Area" localSheetId="8">'A-3(4)'!$B$2:$CK$103</definedName>
    <definedName name="_xlnm.Print_Area" localSheetId="9">'A-3(5)'!$B$2:$CK$103</definedName>
    <definedName name="_xlnm.Print_Area" localSheetId="10">'A-3(6)'!$B$2:$CK$103</definedName>
    <definedName name="_xlnm.Print_Area" localSheetId="11">'A-3(7)'!$B$2:$CK$103</definedName>
    <definedName name="_xlnm.Print_Area" localSheetId="12">'A-4'!$B$2:$AO$105</definedName>
    <definedName name="_xlnm.Print_Area" localSheetId="13">'A-5'!$B$2:$BS$105</definedName>
    <definedName name="_xlnm.Print_Area" localSheetId="14">'A-6(1)'!$B$2:$I$69</definedName>
    <definedName name="_xlnm.Print_Area" localSheetId="15">'A-6(2)～(4)'!$B$2:$L$36</definedName>
    <definedName name="_xlnm.Print_Area" localSheetId="16">'A-7'!$B$2:$G$106</definedName>
    <definedName name="_xlnm.Print_Titles" localSheetId="0">'A-1(1)'!$2:$7</definedName>
    <definedName name="_xlnm.Print_Titles" localSheetId="1">'A-1(2)'!$2:$7</definedName>
    <definedName name="_xlnm.Print_Titles" localSheetId="2">'A-1(3)'!$2:$7</definedName>
    <definedName name="_xlnm.Print_Titles" localSheetId="3">'A-1(4)'!$2:$7</definedName>
    <definedName name="_xlnm.Print_Titles" localSheetId="4">'A-2'!$2:$6</definedName>
    <definedName name="_xlnm.Print_Titles" localSheetId="5">'A-3(1)'!$1:$4</definedName>
    <definedName name="_xlnm.Print_Titles" localSheetId="6">'A-3(2)'!$1:$4</definedName>
    <definedName name="_xlnm.Print_Titles" localSheetId="7">'A-3(3)'!$1:$4</definedName>
    <definedName name="_xlnm.Print_Titles" localSheetId="8">'A-3(4)'!$1:$4</definedName>
    <definedName name="_xlnm.Print_Titles" localSheetId="9">'A-3(5)'!$1:$4</definedName>
    <definedName name="_xlnm.Print_Titles" localSheetId="10">'A-3(6)'!$1:$4</definedName>
    <definedName name="_xlnm.Print_Titles" localSheetId="11">'A-3(7)'!$1:$4</definedName>
    <definedName name="_xlnm.Print_Titles" localSheetId="12">'A-4'!$2:$6</definedName>
    <definedName name="_xlnm.Print_Titles" localSheetId="13">'A-5'!$2:$6</definedName>
    <definedName name="_xlnm.Print_Titles" localSheetId="16">'A-7'!$2:$7</definedName>
  </definedNames>
  <calcPr calcId="181029"/>
</workbook>
</file>

<file path=xl/calcChain.xml><?xml version="1.0" encoding="utf-8"?>
<calcChain xmlns="http://schemas.openxmlformats.org/spreadsheetml/2006/main">
  <c r="BE86" i="53" l="1"/>
  <c r="BE72" i="53"/>
  <c r="BE70" i="53"/>
  <c r="BE65" i="53" l="1"/>
  <c r="BE61" i="53"/>
  <c r="BE58" i="53" l="1"/>
  <c r="BE51" i="53" l="1"/>
  <c r="BE45" i="53"/>
  <c r="BE36" i="53" l="1"/>
  <c r="BE31" i="53"/>
  <c r="BE21" i="53"/>
  <c r="BE17" i="53"/>
  <c r="BC17" i="53"/>
  <c r="BA17" i="53"/>
  <c r="F97" i="80" l="1"/>
  <c r="F96" i="80"/>
  <c r="F92" i="80"/>
  <c r="F90" i="80"/>
  <c r="F85" i="80"/>
  <c r="F82" i="80"/>
  <c r="F86" i="80" s="1"/>
  <c r="F70" i="80"/>
  <c r="F65" i="80"/>
  <c r="F61" i="80"/>
  <c r="F58" i="80"/>
  <c r="F51" i="80"/>
  <c r="F45" i="80"/>
  <c r="F36" i="80"/>
  <c r="F31" i="80"/>
  <c r="F21" i="80"/>
  <c r="F17" i="80"/>
  <c r="F9" i="80"/>
  <c r="F32" i="80" s="1"/>
  <c r="E97" i="80"/>
  <c r="E96" i="80"/>
  <c r="E92" i="80"/>
  <c r="E90" i="80"/>
  <c r="E86" i="80"/>
  <c r="E85" i="80"/>
  <c r="E82" i="80"/>
  <c r="E72" i="80"/>
  <c r="E70" i="80"/>
  <c r="E65" i="80"/>
  <c r="E61" i="80"/>
  <c r="E58" i="80"/>
  <c r="E51" i="80"/>
  <c r="E45" i="80"/>
  <c r="E36" i="80"/>
  <c r="E32" i="80"/>
  <c r="E31" i="80"/>
  <c r="E21" i="80"/>
  <c r="E17" i="80"/>
  <c r="E9" i="80"/>
  <c r="D97" i="80"/>
  <c r="D92" i="80"/>
  <c r="D90" i="80"/>
  <c r="D85" i="80"/>
  <c r="D86" i="80" s="1"/>
  <c r="D82" i="80"/>
  <c r="D70" i="80"/>
  <c r="D65" i="80"/>
  <c r="D61" i="80"/>
  <c r="D58" i="80"/>
  <c r="D51" i="80"/>
  <c r="D45" i="80"/>
  <c r="D36" i="80"/>
  <c r="D31" i="80"/>
  <c r="D21" i="80"/>
  <c r="D17" i="80"/>
  <c r="D32" i="80" s="1"/>
  <c r="D9" i="80"/>
  <c r="BS85" i="58"/>
  <c r="BR85" i="58"/>
  <c r="BN85" i="58"/>
  <c r="BI85" i="58"/>
  <c r="BD85" i="58"/>
  <c r="BS89" i="58"/>
  <c r="BS91" i="58" s="1"/>
  <c r="BS84" i="58"/>
  <c r="BS81" i="58"/>
  <c r="BS69" i="58"/>
  <c r="BS64" i="58"/>
  <c r="BS60" i="58"/>
  <c r="BS57" i="58"/>
  <c r="BS50" i="58"/>
  <c r="BS44" i="58"/>
  <c r="BS35" i="58"/>
  <c r="BS30" i="58"/>
  <c r="BS20" i="58"/>
  <c r="BS31" i="58" s="1"/>
  <c r="BS16" i="58"/>
  <c r="BS8" i="58"/>
  <c r="BR91" i="58"/>
  <c r="BR89" i="58"/>
  <c r="BR84" i="58"/>
  <c r="BR81" i="58"/>
  <c r="BR69" i="58"/>
  <c r="BR71" i="58" s="1"/>
  <c r="BR64" i="58"/>
  <c r="BR60" i="58"/>
  <c r="BR57" i="58"/>
  <c r="BR50" i="58"/>
  <c r="BR44" i="58"/>
  <c r="BR35" i="58"/>
  <c r="BR30" i="58"/>
  <c r="BR31" i="58" s="1"/>
  <c r="BR20" i="58"/>
  <c r="BR16" i="58"/>
  <c r="BR8" i="58"/>
  <c r="BQ91" i="58"/>
  <c r="BQ89" i="58"/>
  <c r="BQ84" i="58"/>
  <c r="BQ81" i="58"/>
  <c r="BQ71" i="58"/>
  <c r="BQ69" i="58"/>
  <c r="BQ64" i="58"/>
  <c r="BQ60" i="58"/>
  <c r="BQ57" i="58"/>
  <c r="BQ50" i="58"/>
  <c r="BQ44" i="58"/>
  <c r="BQ35" i="58"/>
  <c r="BQ31" i="58"/>
  <c r="BQ30" i="58"/>
  <c r="BQ20" i="58"/>
  <c r="BQ16" i="58"/>
  <c r="BQ8" i="58"/>
  <c r="BP89" i="58"/>
  <c r="BP91" i="58" s="1"/>
  <c r="BP84" i="58"/>
  <c r="BP81" i="58"/>
  <c r="BP69" i="58"/>
  <c r="BP64" i="58"/>
  <c r="BP60" i="58"/>
  <c r="BP57" i="58"/>
  <c r="BP50" i="58"/>
  <c r="BP44" i="58"/>
  <c r="BP35" i="58"/>
  <c r="BP30" i="58"/>
  <c r="BP20" i="58"/>
  <c r="BP16" i="58"/>
  <c r="BP8" i="58"/>
  <c r="BO91" i="58"/>
  <c r="BO89" i="58"/>
  <c r="BO84" i="58"/>
  <c r="BO85" i="58" s="1"/>
  <c r="BO81" i="58"/>
  <c r="BO69" i="58"/>
  <c r="BO64" i="58"/>
  <c r="BO60" i="58"/>
  <c r="BO57" i="58"/>
  <c r="BO50" i="58"/>
  <c r="BO44" i="58"/>
  <c r="BO35" i="58"/>
  <c r="BO30" i="58"/>
  <c r="BO20" i="58"/>
  <c r="BO16" i="58"/>
  <c r="BO8" i="58"/>
  <c r="BN89" i="58"/>
  <c r="BN91" i="58" s="1"/>
  <c r="BN84" i="58"/>
  <c r="BN81" i="58"/>
  <c r="BN69" i="58"/>
  <c r="BN64" i="58"/>
  <c r="BN60" i="58"/>
  <c r="BN71" i="58" s="1"/>
  <c r="BN57" i="58"/>
  <c r="BN50" i="58"/>
  <c r="BN44" i="58"/>
  <c r="BN35" i="58"/>
  <c r="BN30" i="58"/>
  <c r="BN20" i="58"/>
  <c r="BN16" i="58"/>
  <c r="BN31" i="58" s="1"/>
  <c r="BN8" i="58"/>
  <c r="BM91" i="58"/>
  <c r="BM89" i="58"/>
  <c r="BM84" i="58"/>
  <c r="BM81" i="58"/>
  <c r="BM85" i="58" s="1"/>
  <c r="BM69" i="58"/>
  <c r="BM64" i="58"/>
  <c r="BM60" i="58"/>
  <c r="BM57" i="58"/>
  <c r="BM50" i="58"/>
  <c r="BM44" i="58"/>
  <c r="BM35" i="58"/>
  <c r="BM71" i="58" s="1"/>
  <c r="BM30" i="58"/>
  <c r="BM20" i="58"/>
  <c r="BM31" i="58" s="1"/>
  <c r="BM16" i="58"/>
  <c r="BM8" i="58"/>
  <c r="BL91" i="58"/>
  <c r="BL89" i="58"/>
  <c r="BL84" i="58"/>
  <c r="BL85" i="58" s="1"/>
  <c r="BL81" i="58"/>
  <c r="BL69" i="58"/>
  <c r="BL64" i="58"/>
  <c r="BL60" i="58"/>
  <c r="BL57" i="58"/>
  <c r="BL50" i="58"/>
  <c r="BL44" i="58"/>
  <c r="BL35" i="58"/>
  <c r="BL71" i="58" s="1"/>
  <c r="BL30" i="58"/>
  <c r="BL20" i="58"/>
  <c r="BL16" i="58"/>
  <c r="BL8" i="58"/>
  <c r="BI89" i="58"/>
  <c r="BI91" i="58" s="1"/>
  <c r="BI84" i="58"/>
  <c r="BI81" i="58"/>
  <c r="BI71" i="58"/>
  <c r="BI69" i="58"/>
  <c r="BI64" i="58"/>
  <c r="BI60" i="58"/>
  <c r="BI57" i="58"/>
  <c r="BI50" i="58"/>
  <c r="BI44" i="58"/>
  <c r="BI35" i="58"/>
  <c r="BI31" i="58"/>
  <c r="BI30" i="58"/>
  <c r="BI20" i="58"/>
  <c r="BI16" i="58"/>
  <c r="BI8" i="58"/>
  <c r="BH91" i="58"/>
  <c r="BH89" i="58"/>
  <c r="BH84" i="58"/>
  <c r="BH81" i="58"/>
  <c r="BH85" i="58" s="1"/>
  <c r="BH69" i="58"/>
  <c r="BH64" i="58"/>
  <c r="BH60" i="58"/>
  <c r="BH57" i="58"/>
  <c r="BH50" i="58"/>
  <c r="BH44" i="58"/>
  <c r="BH35" i="58"/>
  <c r="BH30" i="58"/>
  <c r="BH31" i="58" s="1"/>
  <c r="BH20" i="58"/>
  <c r="BH16" i="58"/>
  <c r="BH8" i="58"/>
  <c r="BG91" i="58"/>
  <c r="BG89" i="58"/>
  <c r="BG84" i="58"/>
  <c r="BG85" i="58" s="1"/>
  <c r="BG81" i="58"/>
  <c r="BG69" i="58"/>
  <c r="BG64" i="58"/>
  <c r="BG60" i="58"/>
  <c r="BG57" i="58"/>
  <c r="BG50" i="58"/>
  <c r="BG44" i="58"/>
  <c r="BG71" i="58" s="1"/>
  <c r="BG35" i="58"/>
  <c r="BG31" i="58"/>
  <c r="BG30" i="58"/>
  <c r="BG20" i="58"/>
  <c r="BG16" i="58"/>
  <c r="BG8" i="58"/>
  <c r="BF89" i="58"/>
  <c r="BF91" i="58" s="1"/>
  <c r="BF84" i="58"/>
  <c r="BF85" i="58" s="1"/>
  <c r="BF81" i="58"/>
  <c r="BF69" i="58"/>
  <c r="BF64" i="58"/>
  <c r="BF60" i="58"/>
  <c r="BF57" i="58"/>
  <c r="BF50" i="58"/>
  <c r="BF44" i="58"/>
  <c r="BF35" i="58"/>
  <c r="BF71" i="58" s="1"/>
  <c r="BF30" i="58"/>
  <c r="BF20" i="58"/>
  <c r="BF16" i="58"/>
  <c r="BF8" i="58"/>
  <c r="BE91" i="58"/>
  <c r="BE89" i="58"/>
  <c r="BE84" i="58"/>
  <c r="BE85" i="58" s="1"/>
  <c r="BE81" i="58"/>
  <c r="BE69" i="58"/>
  <c r="BE64" i="58"/>
  <c r="BE60" i="58"/>
  <c r="BE57" i="58"/>
  <c r="BE50" i="58"/>
  <c r="BE44" i="58"/>
  <c r="BE35" i="58"/>
  <c r="BE30" i="58"/>
  <c r="BE20" i="58"/>
  <c r="BE16" i="58"/>
  <c r="BE8" i="58"/>
  <c r="BD89" i="58"/>
  <c r="BD91" i="58" s="1"/>
  <c r="BD84" i="58"/>
  <c r="BD81" i="58"/>
  <c r="BD69" i="58"/>
  <c r="BD64" i="58"/>
  <c r="BD60" i="58"/>
  <c r="BD57" i="58"/>
  <c r="BD50" i="58"/>
  <c r="BD44" i="58"/>
  <c r="BD35" i="58"/>
  <c r="BD30" i="58"/>
  <c r="BD20" i="58"/>
  <c r="BD16" i="58"/>
  <c r="BD31" i="58" s="1"/>
  <c r="BD8" i="58"/>
  <c r="BC91" i="58"/>
  <c r="BC89" i="58"/>
  <c r="BC84" i="58"/>
  <c r="BC81" i="58"/>
  <c r="BC85" i="58" s="1"/>
  <c r="BC69" i="58"/>
  <c r="BC64" i="58"/>
  <c r="BC71" i="58" s="1"/>
  <c r="BC60" i="58"/>
  <c r="BC57" i="58"/>
  <c r="BC50" i="58"/>
  <c r="BC44" i="58"/>
  <c r="BC35" i="58"/>
  <c r="BC30" i="58"/>
  <c r="BC20" i="58"/>
  <c r="BC31" i="58" s="1"/>
  <c r="BC16" i="58"/>
  <c r="BC8" i="58"/>
  <c r="BB91" i="58"/>
  <c r="BB89" i="58"/>
  <c r="BB84" i="58"/>
  <c r="BB81" i="58"/>
  <c r="BB69" i="58"/>
  <c r="BB64" i="58"/>
  <c r="BB60" i="58"/>
  <c r="BB57" i="58"/>
  <c r="BB50" i="58"/>
  <c r="BB44" i="58"/>
  <c r="BB35" i="58"/>
  <c r="BB30" i="58"/>
  <c r="BB20" i="58"/>
  <c r="BB16" i="58"/>
  <c r="BB8" i="58"/>
  <c r="AY89" i="58"/>
  <c r="AY91" i="58" s="1"/>
  <c r="AY84" i="58"/>
  <c r="AY81" i="58"/>
  <c r="AY85" i="58" s="1"/>
  <c r="AY69" i="58"/>
  <c r="AY71" i="58" s="1"/>
  <c r="AY64" i="58"/>
  <c r="AY60" i="58"/>
  <c r="AY57" i="58"/>
  <c r="AY50" i="58"/>
  <c r="AY44" i="58"/>
  <c r="AY35" i="58"/>
  <c r="AY30" i="58"/>
  <c r="AY31" i="58" s="1"/>
  <c r="AY20" i="58"/>
  <c r="AY16" i="58"/>
  <c r="AY8" i="58"/>
  <c r="AX91" i="58"/>
  <c r="AX89" i="58"/>
  <c r="AX84" i="58"/>
  <c r="AX81" i="58"/>
  <c r="AX69" i="58"/>
  <c r="AX64" i="58"/>
  <c r="AX60" i="58"/>
  <c r="AX57" i="58"/>
  <c r="AX50" i="58"/>
  <c r="AX44" i="58"/>
  <c r="AX35" i="58"/>
  <c r="AX71" i="58" s="1"/>
  <c r="AX30" i="58"/>
  <c r="AX20" i="58"/>
  <c r="AX16" i="58"/>
  <c r="AX8" i="58"/>
  <c r="AW89" i="58"/>
  <c r="AW91" i="58" s="1"/>
  <c r="AW85" i="58"/>
  <c r="AW84" i="58"/>
  <c r="AW81" i="58"/>
  <c r="AW71" i="58"/>
  <c r="AW69" i="58"/>
  <c r="AW64" i="58"/>
  <c r="AW60" i="58"/>
  <c r="AW57" i="58"/>
  <c r="AW50" i="58"/>
  <c r="AW44" i="58"/>
  <c r="AW35" i="58"/>
  <c r="AW31" i="58"/>
  <c r="AW30" i="58"/>
  <c r="AW20" i="58"/>
  <c r="AW16" i="58"/>
  <c r="AW8" i="58"/>
  <c r="AV91" i="58"/>
  <c r="AV89" i="58"/>
  <c r="AV84" i="58"/>
  <c r="AV81" i="58"/>
  <c r="AV69" i="58"/>
  <c r="AV64" i="58"/>
  <c r="AV60" i="58"/>
  <c r="AV57" i="58"/>
  <c r="AV50" i="58"/>
  <c r="AV44" i="58"/>
  <c r="AV35" i="58"/>
  <c r="AV71" i="58" s="1"/>
  <c r="AV30" i="58"/>
  <c r="AV20" i="58"/>
  <c r="AV16" i="58"/>
  <c r="AV8" i="58"/>
  <c r="AU89" i="58"/>
  <c r="AU91" i="58" s="1"/>
  <c r="AU84" i="58"/>
  <c r="AU81" i="58"/>
  <c r="AU85" i="58" s="1"/>
  <c r="AU71" i="58"/>
  <c r="AU69" i="58"/>
  <c r="AU64" i="58"/>
  <c r="AU60" i="58"/>
  <c r="AU57" i="58"/>
  <c r="AU50" i="58"/>
  <c r="AU44" i="58"/>
  <c r="AU35" i="58"/>
  <c r="AU31" i="58"/>
  <c r="AU30" i="58"/>
  <c r="AU20" i="58"/>
  <c r="AU16" i="58"/>
  <c r="AU8" i="58"/>
  <c r="AT91" i="58"/>
  <c r="AT89" i="58"/>
  <c r="AT84" i="58"/>
  <c r="AT85" i="58" s="1"/>
  <c r="AT81" i="58"/>
  <c r="AT69" i="58"/>
  <c r="AT64" i="58"/>
  <c r="AT60" i="58"/>
  <c r="AT57" i="58"/>
  <c r="AT50" i="58"/>
  <c r="AT44" i="58"/>
  <c r="AT35" i="58"/>
  <c r="AT71" i="58" s="1"/>
  <c r="AT30" i="58"/>
  <c r="AT20" i="58"/>
  <c r="AT16" i="58"/>
  <c r="AT8" i="58"/>
  <c r="AS89" i="58"/>
  <c r="AS91" i="58" s="1"/>
  <c r="AS85" i="58"/>
  <c r="AS84" i="58"/>
  <c r="AS81" i="58"/>
  <c r="AS69" i="58"/>
  <c r="AS64" i="58"/>
  <c r="AS60" i="58"/>
  <c r="AS57" i="58"/>
  <c r="AS50" i="58"/>
  <c r="AS71" i="58" s="1"/>
  <c r="AS44" i="58"/>
  <c r="AS35" i="58"/>
  <c r="AS30" i="58"/>
  <c r="AS20" i="58"/>
  <c r="AS16" i="58"/>
  <c r="AS8" i="58"/>
  <c r="AR91" i="58"/>
  <c r="AR89" i="58"/>
  <c r="AR84" i="58"/>
  <c r="AR81" i="58"/>
  <c r="AR85" i="58" s="1"/>
  <c r="AR69" i="58"/>
  <c r="AR64" i="58"/>
  <c r="AR60" i="58"/>
  <c r="AR57" i="58"/>
  <c r="AR50" i="58"/>
  <c r="AR44" i="58"/>
  <c r="AR35" i="58"/>
  <c r="AR30" i="58"/>
  <c r="AR20" i="58"/>
  <c r="AR16" i="58"/>
  <c r="AR8" i="58"/>
  <c r="AO89" i="58"/>
  <c r="AO91" i="58" s="1"/>
  <c r="AO85" i="58"/>
  <c r="AO84" i="58"/>
  <c r="AO81" i="58"/>
  <c r="AO69" i="58"/>
  <c r="AO64" i="58"/>
  <c r="AO60" i="58"/>
  <c r="AO57" i="58"/>
  <c r="AO50" i="58"/>
  <c r="AO44" i="58"/>
  <c r="AO35" i="58"/>
  <c r="AO30" i="58"/>
  <c r="AO20" i="58"/>
  <c r="AO16" i="58"/>
  <c r="AO8" i="58"/>
  <c r="AO31" i="58" s="1"/>
  <c r="AN91" i="58"/>
  <c r="AN89" i="58"/>
  <c r="AN84" i="58"/>
  <c r="AN85" i="58" s="1"/>
  <c r="AN81" i="58"/>
  <c r="AN69" i="58"/>
  <c r="AN64" i="58"/>
  <c r="AN60" i="58"/>
  <c r="AN57" i="58"/>
  <c r="AN50" i="58"/>
  <c r="AN44" i="58"/>
  <c r="AN35" i="58"/>
  <c r="AN30" i="58"/>
  <c r="AN20" i="58"/>
  <c r="AN16" i="58"/>
  <c r="AN8" i="58"/>
  <c r="AM91" i="58"/>
  <c r="AM89" i="58"/>
  <c r="AM85" i="58"/>
  <c r="AM84" i="58"/>
  <c r="AM81" i="58"/>
  <c r="AM69" i="58"/>
  <c r="AM64" i="58"/>
  <c r="AM60" i="58"/>
  <c r="AM57" i="58"/>
  <c r="AM71" i="58" s="1"/>
  <c r="AM50" i="58"/>
  <c r="AM44" i="58"/>
  <c r="AM35" i="58"/>
  <c r="AM30" i="58"/>
  <c r="AM20" i="58"/>
  <c r="AM16" i="58"/>
  <c r="AM8" i="58"/>
  <c r="AL91" i="58"/>
  <c r="AL89" i="58"/>
  <c r="AL84" i="58"/>
  <c r="AL81" i="58"/>
  <c r="AL85" i="58" s="1"/>
  <c r="AL69" i="58"/>
  <c r="AL64" i="58"/>
  <c r="AL60" i="58"/>
  <c r="AL57" i="58"/>
  <c r="AL50" i="58"/>
  <c r="AL44" i="58"/>
  <c r="AL35" i="58"/>
  <c r="AL30" i="58"/>
  <c r="AL20" i="58"/>
  <c r="AL16" i="58"/>
  <c r="AL8" i="58"/>
  <c r="AL31" i="58" s="1"/>
  <c r="AK89" i="58"/>
  <c r="AK91" i="58" s="1"/>
  <c r="AK85" i="58"/>
  <c r="AK84" i="58"/>
  <c r="AK81" i="58"/>
  <c r="AK69" i="58"/>
  <c r="AK64" i="58"/>
  <c r="AK60" i="58"/>
  <c r="AK57" i="58"/>
  <c r="AK71" i="58" s="1"/>
  <c r="AK50" i="58"/>
  <c r="AK44" i="58"/>
  <c r="AK35" i="58"/>
  <c r="AK30" i="58"/>
  <c r="AK20" i="58"/>
  <c r="AK16" i="58"/>
  <c r="AK8" i="58"/>
  <c r="AK31" i="58" s="1"/>
  <c r="AJ91" i="58"/>
  <c r="AJ89" i="58"/>
  <c r="AJ84" i="58"/>
  <c r="AJ81" i="58"/>
  <c r="AJ85" i="58" s="1"/>
  <c r="AJ69" i="58"/>
  <c r="AJ64" i="58"/>
  <c r="AJ60" i="58"/>
  <c r="AJ57" i="58"/>
  <c r="AJ50" i="58"/>
  <c r="AJ44" i="58"/>
  <c r="AJ35" i="58"/>
  <c r="AJ30" i="58"/>
  <c r="AJ20" i="58"/>
  <c r="AJ16" i="58"/>
  <c r="AJ8" i="58"/>
  <c r="AI89" i="58"/>
  <c r="AI91" i="58" s="1"/>
  <c r="AI97" i="58" s="1"/>
  <c r="AI85" i="58"/>
  <c r="AI84" i="58"/>
  <c r="AI81" i="58"/>
  <c r="AI71" i="58"/>
  <c r="AI69" i="58"/>
  <c r="AI64" i="58"/>
  <c r="AI60" i="58"/>
  <c r="AI57" i="58"/>
  <c r="AI50" i="58"/>
  <c r="AI44" i="58"/>
  <c r="AI35" i="58"/>
  <c r="AI31" i="58"/>
  <c r="AI30" i="58"/>
  <c r="AI20" i="58"/>
  <c r="AI16" i="58"/>
  <c r="AI8" i="58"/>
  <c r="AH91" i="58"/>
  <c r="AH89" i="58"/>
  <c r="AH84" i="58"/>
  <c r="AH81" i="58"/>
  <c r="AH85" i="58" s="1"/>
  <c r="AH69" i="58"/>
  <c r="AH64" i="58"/>
  <c r="AH60" i="58"/>
  <c r="AH57" i="58"/>
  <c r="AH50" i="58"/>
  <c r="AH44" i="58"/>
  <c r="AH35" i="58"/>
  <c r="AH71" i="58" s="1"/>
  <c r="AH30" i="58"/>
  <c r="AH20" i="58"/>
  <c r="AH16" i="58"/>
  <c r="AH8" i="58"/>
  <c r="AE89" i="58"/>
  <c r="AE91" i="58" s="1"/>
  <c r="AE84" i="58"/>
  <c r="AE81" i="58"/>
  <c r="AE85" i="58" s="1"/>
  <c r="AE69" i="58"/>
  <c r="AE71" i="58" s="1"/>
  <c r="AE64" i="58"/>
  <c r="AE60" i="58"/>
  <c r="AE57" i="58"/>
  <c r="AE50" i="58"/>
  <c r="AE44" i="58"/>
  <c r="AE35" i="58"/>
  <c r="AE30" i="58"/>
  <c r="AE31" i="58" s="1"/>
  <c r="AE20" i="58"/>
  <c r="AE16" i="58"/>
  <c r="AE8" i="58"/>
  <c r="AD91" i="58"/>
  <c r="AD89" i="58"/>
  <c r="AD84" i="58"/>
  <c r="AD81" i="58"/>
  <c r="AD69" i="58"/>
  <c r="AD64" i="58"/>
  <c r="AD60" i="58"/>
  <c r="AD57" i="58"/>
  <c r="AD50" i="58"/>
  <c r="AD44" i="58"/>
  <c r="AD35" i="58"/>
  <c r="AD71" i="58" s="1"/>
  <c r="AD30" i="58"/>
  <c r="AD20" i="58"/>
  <c r="AD16" i="58"/>
  <c r="AD8" i="58"/>
  <c r="AC89" i="58"/>
  <c r="AC91" i="58" s="1"/>
  <c r="AC97" i="58" s="1"/>
  <c r="AC85" i="58"/>
  <c r="AC84" i="58"/>
  <c r="AC81" i="58"/>
  <c r="AC69" i="58"/>
  <c r="AC64" i="58"/>
  <c r="AC60" i="58"/>
  <c r="AC57" i="58"/>
  <c r="AC71" i="58" s="1"/>
  <c r="AC50" i="58"/>
  <c r="AC44" i="58"/>
  <c r="AC35" i="58"/>
  <c r="AC30" i="58"/>
  <c r="AC20" i="58"/>
  <c r="AC16" i="58"/>
  <c r="AC8" i="58"/>
  <c r="AC31" i="58" s="1"/>
  <c r="AB91" i="58"/>
  <c r="AB89" i="58"/>
  <c r="AB84" i="58"/>
  <c r="AB81" i="58"/>
  <c r="AB69" i="58"/>
  <c r="AB64" i="58"/>
  <c r="AB60" i="58"/>
  <c r="AB57" i="58"/>
  <c r="AB50" i="58"/>
  <c r="AB44" i="58"/>
  <c r="AB35" i="58"/>
  <c r="AB71" i="58" s="1"/>
  <c r="AB30" i="58"/>
  <c r="AB20" i="58"/>
  <c r="AB16" i="58"/>
  <c r="AB8" i="58"/>
  <c r="AA89" i="58"/>
  <c r="AA91" i="58" s="1"/>
  <c r="AA84" i="58"/>
  <c r="AA81" i="58"/>
  <c r="AA85" i="58" s="1"/>
  <c r="AA71" i="58"/>
  <c r="AA69" i="58"/>
  <c r="AA64" i="58"/>
  <c r="AA60" i="58"/>
  <c r="AA57" i="58"/>
  <c r="AA50" i="58"/>
  <c r="AA44" i="58"/>
  <c r="AA35" i="58"/>
  <c r="AA31" i="58"/>
  <c r="AA30" i="58"/>
  <c r="AA20" i="58"/>
  <c r="AA16" i="58"/>
  <c r="AA8" i="58"/>
  <c r="Z91" i="58"/>
  <c r="Z89" i="58"/>
  <c r="Z84" i="58"/>
  <c r="Z85" i="58" s="1"/>
  <c r="Z81" i="58"/>
  <c r="Z69" i="58"/>
  <c r="Z64" i="58"/>
  <c r="Z60" i="58"/>
  <c r="Z57" i="58"/>
  <c r="Z50" i="58"/>
  <c r="Z44" i="58"/>
  <c r="Z35" i="58"/>
  <c r="Z71" i="58" s="1"/>
  <c r="Z30" i="58"/>
  <c r="Z20" i="58"/>
  <c r="Z16" i="58"/>
  <c r="Z8" i="58"/>
  <c r="Y89" i="58"/>
  <c r="Y91" i="58" s="1"/>
  <c r="Y85" i="58"/>
  <c r="Y84" i="58"/>
  <c r="Y81" i="58"/>
  <c r="Y69" i="58"/>
  <c r="Y64" i="58"/>
  <c r="Y60" i="58"/>
  <c r="Y57" i="58"/>
  <c r="Y50" i="58"/>
  <c r="Y44" i="58"/>
  <c r="Y35" i="58"/>
  <c r="Y30" i="58"/>
  <c r="Y20" i="58"/>
  <c r="Y16" i="58"/>
  <c r="Y8" i="58"/>
  <c r="X91" i="58"/>
  <c r="X89" i="58"/>
  <c r="X84" i="58"/>
  <c r="X81" i="58"/>
  <c r="X85" i="58" s="1"/>
  <c r="X69" i="58"/>
  <c r="X64" i="58"/>
  <c r="X60" i="58"/>
  <c r="X57" i="58"/>
  <c r="X50" i="58"/>
  <c r="X44" i="58"/>
  <c r="X35" i="58"/>
  <c r="X30" i="58"/>
  <c r="X20" i="58"/>
  <c r="X16" i="58"/>
  <c r="X8" i="58"/>
  <c r="X31" i="58" s="1"/>
  <c r="U89" i="58"/>
  <c r="U91" i="58" s="1"/>
  <c r="U85" i="58"/>
  <c r="U84" i="58"/>
  <c r="U81" i="58"/>
  <c r="U69" i="58"/>
  <c r="U64" i="58"/>
  <c r="U60" i="58"/>
  <c r="U57" i="58"/>
  <c r="U50" i="58"/>
  <c r="U44" i="58"/>
  <c r="U35" i="58"/>
  <c r="U30" i="58"/>
  <c r="U20" i="58"/>
  <c r="U16" i="58"/>
  <c r="U8" i="58"/>
  <c r="U31" i="58" s="1"/>
  <c r="T91" i="58"/>
  <c r="T89" i="58"/>
  <c r="T84" i="58"/>
  <c r="T85" i="58" s="1"/>
  <c r="T81" i="58"/>
  <c r="T69" i="58"/>
  <c r="T64" i="58"/>
  <c r="T60" i="58"/>
  <c r="T57" i="58"/>
  <c r="T50" i="58"/>
  <c r="T44" i="58"/>
  <c r="T35" i="58"/>
  <c r="T30" i="58"/>
  <c r="T20" i="58"/>
  <c r="T16" i="58"/>
  <c r="T31" i="58" s="1"/>
  <c r="T8" i="58"/>
  <c r="S89" i="58"/>
  <c r="S91" i="58" s="1"/>
  <c r="S85" i="58"/>
  <c r="S84" i="58"/>
  <c r="S81" i="58"/>
  <c r="S71" i="58"/>
  <c r="S69" i="58"/>
  <c r="S64" i="58"/>
  <c r="S60" i="58"/>
  <c r="S57" i="58"/>
  <c r="S50" i="58"/>
  <c r="S44" i="58"/>
  <c r="S35" i="58"/>
  <c r="S31" i="58"/>
  <c r="S30" i="58"/>
  <c r="S20" i="58"/>
  <c r="S16" i="58"/>
  <c r="S8" i="58"/>
  <c r="R91" i="58"/>
  <c r="R89" i="58"/>
  <c r="R84" i="58"/>
  <c r="R81" i="58"/>
  <c r="R85" i="58" s="1"/>
  <c r="R69" i="58"/>
  <c r="R64" i="58"/>
  <c r="R60" i="58"/>
  <c r="R57" i="58"/>
  <c r="R50" i="58"/>
  <c r="R44" i="58"/>
  <c r="R35" i="58"/>
  <c r="R30" i="58"/>
  <c r="R20" i="58"/>
  <c r="R16" i="58"/>
  <c r="R8" i="58"/>
  <c r="Q89" i="58"/>
  <c r="Q91" i="58" s="1"/>
  <c r="Q85" i="58"/>
  <c r="Q84" i="58"/>
  <c r="Q81" i="58"/>
  <c r="Q71" i="58"/>
  <c r="Q69" i="58"/>
  <c r="Q64" i="58"/>
  <c r="Q60" i="58"/>
  <c r="Q57" i="58"/>
  <c r="Q50" i="58"/>
  <c r="Q44" i="58"/>
  <c r="Q35" i="58"/>
  <c r="Q31" i="58"/>
  <c r="Q30" i="58"/>
  <c r="Q20" i="58"/>
  <c r="Q16" i="58"/>
  <c r="Q8" i="58"/>
  <c r="P91" i="58"/>
  <c r="P89" i="58"/>
  <c r="P84" i="58"/>
  <c r="P81" i="58"/>
  <c r="P85" i="58" s="1"/>
  <c r="P69" i="58"/>
  <c r="P64" i="58"/>
  <c r="P60" i="58"/>
  <c r="P57" i="58"/>
  <c r="P50" i="58"/>
  <c r="P44" i="58"/>
  <c r="P35" i="58"/>
  <c r="P30" i="58"/>
  <c r="P20" i="58"/>
  <c r="P16" i="58"/>
  <c r="P31" i="58" s="1"/>
  <c r="P8" i="58"/>
  <c r="O89" i="58"/>
  <c r="O91" i="58" s="1"/>
  <c r="O85" i="58"/>
  <c r="O84" i="58"/>
  <c r="O81" i="58"/>
  <c r="O71" i="58"/>
  <c r="O69" i="58"/>
  <c r="O64" i="58"/>
  <c r="O60" i="58"/>
  <c r="O57" i="58"/>
  <c r="O50" i="58"/>
  <c r="O44" i="58"/>
  <c r="O35" i="58"/>
  <c r="O31" i="58"/>
  <c r="O30" i="58"/>
  <c r="O20" i="58"/>
  <c r="O16" i="58"/>
  <c r="O8" i="58"/>
  <c r="N91" i="58"/>
  <c r="N89" i="58"/>
  <c r="N84" i="58"/>
  <c r="N81" i="58"/>
  <c r="N85" i="58" s="1"/>
  <c r="N69" i="58"/>
  <c r="N64" i="58"/>
  <c r="N60" i="58"/>
  <c r="N57" i="58"/>
  <c r="N50" i="58"/>
  <c r="N44" i="58"/>
  <c r="N35" i="58"/>
  <c r="N30" i="58"/>
  <c r="N20" i="58"/>
  <c r="N16" i="58"/>
  <c r="N8" i="58"/>
  <c r="K89" i="58"/>
  <c r="K91" i="58" s="1"/>
  <c r="K84" i="58"/>
  <c r="K81" i="58"/>
  <c r="K85" i="58" s="1"/>
  <c r="K69" i="58"/>
  <c r="K71" i="58" s="1"/>
  <c r="K64" i="58"/>
  <c r="K60" i="58"/>
  <c r="K57" i="58"/>
  <c r="K50" i="58"/>
  <c r="K44" i="58"/>
  <c r="K35" i="58"/>
  <c r="K30" i="58"/>
  <c r="K31" i="58" s="1"/>
  <c r="K20" i="58"/>
  <c r="K16" i="58"/>
  <c r="K8" i="58"/>
  <c r="J91" i="58"/>
  <c r="J89" i="58"/>
  <c r="J84" i="58"/>
  <c r="J81" i="58"/>
  <c r="J85" i="58" s="1"/>
  <c r="J69" i="58"/>
  <c r="J64" i="58"/>
  <c r="J60" i="58"/>
  <c r="J57" i="58"/>
  <c r="J50" i="58"/>
  <c r="J44" i="58"/>
  <c r="J35" i="58"/>
  <c r="J30" i="58"/>
  <c r="J20" i="58"/>
  <c r="J16" i="58"/>
  <c r="J8" i="58"/>
  <c r="I89" i="58"/>
  <c r="I91" i="58" s="1"/>
  <c r="I85" i="58"/>
  <c r="I84" i="58"/>
  <c r="I81" i="58"/>
  <c r="I69" i="58"/>
  <c r="I64" i="58"/>
  <c r="I60" i="58"/>
  <c r="I57" i="58"/>
  <c r="I50" i="58"/>
  <c r="I44" i="58"/>
  <c r="I35" i="58"/>
  <c r="I30" i="58"/>
  <c r="I20" i="58"/>
  <c r="I16" i="58"/>
  <c r="I8" i="58"/>
  <c r="I31" i="58" s="1"/>
  <c r="H91" i="58"/>
  <c r="H89" i="58"/>
  <c r="H84" i="58"/>
  <c r="H81" i="58"/>
  <c r="H85" i="58" s="1"/>
  <c r="H69" i="58"/>
  <c r="H64" i="58"/>
  <c r="H60" i="58"/>
  <c r="H57" i="58"/>
  <c r="H50" i="58"/>
  <c r="H44" i="58"/>
  <c r="H35" i="58"/>
  <c r="H71" i="58" s="1"/>
  <c r="H30" i="58"/>
  <c r="H20" i="58"/>
  <c r="H16" i="58"/>
  <c r="H8" i="58"/>
  <c r="G89" i="58"/>
  <c r="G91" i="58" s="1"/>
  <c r="G85" i="58"/>
  <c r="G84" i="58"/>
  <c r="G81" i="58"/>
  <c r="G69" i="58"/>
  <c r="G64" i="58"/>
  <c r="G60" i="58"/>
  <c r="G57" i="58"/>
  <c r="G50" i="58"/>
  <c r="G44" i="58"/>
  <c r="G35" i="58"/>
  <c r="G30" i="58"/>
  <c r="G20" i="58"/>
  <c r="G16" i="58"/>
  <c r="G8" i="58"/>
  <c r="G31" i="58" s="1"/>
  <c r="F91" i="58"/>
  <c r="F89" i="58"/>
  <c r="F84" i="58"/>
  <c r="F85" i="58" s="1"/>
  <c r="F81" i="58"/>
  <c r="F69" i="58"/>
  <c r="F64" i="58"/>
  <c r="F60" i="58"/>
  <c r="F57" i="58"/>
  <c r="F50" i="58"/>
  <c r="F44" i="58"/>
  <c r="F35" i="58"/>
  <c r="F30" i="58"/>
  <c r="F20" i="58"/>
  <c r="F16" i="58"/>
  <c r="F8" i="58"/>
  <c r="E91" i="58"/>
  <c r="E89" i="58"/>
  <c r="E85" i="58"/>
  <c r="E84" i="58"/>
  <c r="E81" i="58"/>
  <c r="E69" i="58"/>
  <c r="E64" i="58"/>
  <c r="E60" i="58"/>
  <c r="E71" i="58" s="1"/>
  <c r="E57" i="58"/>
  <c r="E50" i="58"/>
  <c r="E44" i="58"/>
  <c r="E35" i="58"/>
  <c r="E30" i="58"/>
  <c r="E20" i="58"/>
  <c r="E16" i="58"/>
  <c r="E31" i="58" s="1"/>
  <c r="E8" i="58"/>
  <c r="D91" i="58"/>
  <c r="D89" i="58"/>
  <c r="D84" i="58"/>
  <c r="D81" i="58"/>
  <c r="D85" i="58" s="1"/>
  <c r="D69" i="58"/>
  <c r="D64" i="58"/>
  <c r="D60" i="58"/>
  <c r="D57" i="58"/>
  <c r="D50" i="58"/>
  <c r="D44" i="58"/>
  <c r="D35" i="58"/>
  <c r="D30" i="58"/>
  <c r="D20" i="58"/>
  <c r="D16" i="58"/>
  <c r="D8" i="58"/>
  <c r="D31" i="58" s="1"/>
  <c r="AA97" i="57"/>
  <c r="AI85" i="57"/>
  <c r="AI89" i="57"/>
  <c r="AI91" i="57" s="1"/>
  <c r="AI84" i="57"/>
  <c r="AI81" i="57"/>
  <c r="AI69" i="57"/>
  <c r="AI64" i="57"/>
  <c r="AI60" i="57"/>
  <c r="AI57" i="57"/>
  <c r="AI50" i="57"/>
  <c r="AI71" i="57" s="1"/>
  <c r="AI44" i="57"/>
  <c r="AI35" i="57"/>
  <c r="AI30" i="57"/>
  <c r="AI20" i="57"/>
  <c r="AI31" i="57" s="1"/>
  <c r="AI16" i="57"/>
  <c r="AI8" i="57"/>
  <c r="AH91" i="57"/>
  <c r="AH89" i="57"/>
  <c r="AH84" i="57"/>
  <c r="AH81" i="57"/>
  <c r="AH85" i="57" s="1"/>
  <c r="AH69" i="57"/>
  <c r="AH71" i="57" s="1"/>
  <c r="AH64" i="57"/>
  <c r="AH60" i="57"/>
  <c r="AH57" i="57"/>
  <c r="AH50" i="57"/>
  <c r="AH44" i="57"/>
  <c r="AH35" i="57"/>
  <c r="AH30" i="57"/>
  <c r="AH31" i="57" s="1"/>
  <c r="AH20" i="57"/>
  <c r="AH16" i="57"/>
  <c r="AH8" i="57"/>
  <c r="AG91" i="57"/>
  <c r="AG89" i="57"/>
  <c r="AG84" i="57"/>
  <c r="AG81" i="57"/>
  <c r="AG85" i="57" s="1"/>
  <c r="AG71" i="57"/>
  <c r="AG69" i="57"/>
  <c r="AG64" i="57"/>
  <c r="AG60" i="57"/>
  <c r="AG57" i="57"/>
  <c r="AG50" i="57"/>
  <c r="AG44" i="57"/>
  <c r="AG35" i="57"/>
  <c r="AG31" i="57"/>
  <c r="AG30" i="57"/>
  <c r="AG20" i="57"/>
  <c r="AG16" i="57"/>
  <c r="AG8" i="57"/>
  <c r="AF89" i="57"/>
  <c r="AF91" i="57" s="1"/>
  <c r="AF84" i="57"/>
  <c r="AF81" i="57"/>
  <c r="AF85" i="57" s="1"/>
  <c r="AF69" i="57"/>
  <c r="AF64" i="57"/>
  <c r="AF60" i="57"/>
  <c r="AF57" i="57"/>
  <c r="AF50" i="57"/>
  <c r="AF44" i="57"/>
  <c r="AF35" i="57"/>
  <c r="AF30" i="57"/>
  <c r="AF20" i="57"/>
  <c r="AF16" i="57"/>
  <c r="AF8" i="57"/>
  <c r="AC91" i="57"/>
  <c r="AC89" i="57"/>
  <c r="AC85" i="57"/>
  <c r="AC84" i="57"/>
  <c r="AC81" i="57"/>
  <c r="AC69" i="57"/>
  <c r="AC64" i="57"/>
  <c r="AC60" i="57"/>
  <c r="AC57" i="57"/>
  <c r="AC50" i="57"/>
  <c r="AC71" i="57" s="1"/>
  <c r="AC44" i="57"/>
  <c r="AC35" i="57"/>
  <c r="AC31" i="57"/>
  <c r="AC30" i="57"/>
  <c r="AC20" i="57"/>
  <c r="AC16" i="57"/>
  <c r="AC8" i="57"/>
  <c r="AB91" i="57"/>
  <c r="AB89" i="57"/>
  <c r="AB84" i="57"/>
  <c r="AB81" i="57"/>
  <c r="AB85" i="57" s="1"/>
  <c r="AB69" i="57"/>
  <c r="AB64" i="57"/>
  <c r="AB60" i="57"/>
  <c r="AB57" i="57"/>
  <c r="AB50" i="57"/>
  <c r="AB44" i="57"/>
  <c r="AB35" i="57"/>
  <c r="AB71" i="57" s="1"/>
  <c r="AB30" i="57"/>
  <c r="AB20" i="57"/>
  <c r="AB16" i="57"/>
  <c r="AB8" i="57"/>
  <c r="AA89" i="57"/>
  <c r="AA91" i="57" s="1"/>
  <c r="AA85" i="57"/>
  <c r="AA84" i="57"/>
  <c r="AA81" i="57"/>
  <c r="AA69" i="57"/>
  <c r="AA64" i="57"/>
  <c r="AA60" i="57"/>
  <c r="AA57" i="57"/>
  <c r="AA50" i="57"/>
  <c r="AA71" i="57" s="1"/>
  <c r="AA44" i="57"/>
  <c r="AA35" i="57"/>
  <c r="AA31" i="57"/>
  <c r="AA30" i="57"/>
  <c r="AA20" i="57"/>
  <c r="AA16" i="57"/>
  <c r="AA8" i="57"/>
  <c r="Z91" i="57"/>
  <c r="Z89" i="57"/>
  <c r="Z84" i="57"/>
  <c r="Z85" i="57" s="1"/>
  <c r="Z81" i="57"/>
  <c r="Z69" i="57"/>
  <c r="Z64" i="57"/>
  <c r="Z60" i="57"/>
  <c r="Z57" i="57"/>
  <c r="Z50" i="57"/>
  <c r="Z44" i="57"/>
  <c r="Z35" i="57"/>
  <c r="Z71" i="57" s="1"/>
  <c r="Z30" i="57"/>
  <c r="Z20" i="57"/>
  <c r="Z16" i="57"/>
  <c r="Z8" i="57"/>
  <c r="Y91" i="57"/>
  <c r="Y97" i="57" s="1"/>
  <c r="Y89" i="57"/>
  <c r="Y85" i="57"/>
  <c r="Y84" i="57"/>
  <c r="Y81" i="57"/>
  <c r="Y69" i="57"/>
  <c r="Y64" i="57"/>
  <c r="Y60" i="57"/>
  <c r="Y57" i="57"/>
  <c r="Y50" i="57"/>
  <c r="Y71" i="57" s="1"/>
  <c r="Y44" i="57"/>
  <c r="Y35" i="57"/>
  <c r="Y30" i="57"/>
  <c r="Y20" i="57"/>
  <c r="Y16" i="57"/>
  <c r="Y31" i="57" s="1"/>
  <c r="Y8" i="57"/>
  <c r="X91" i="57"/>
  <c r="X89" i="57"/>
  <c r="X84" i="57"/>
  <c r="X81" i="57"/>
  <c r="X85" i="57" s="1"/>
  <c r="X69" i="57"/>
  <c r="X64" i="57"/>
  <c r="X60" i="57"/>
  <c r="X57" i="57"/>
  <c r="X50" i="57"/>
  <c r="X44" i="57"/>
  <c r="X35" i="57"/>
  <c r="X30" i="57"/>
  <c r="X20" i="57"/>
  <c r="X16" i="57"/>
  <c r="X8" i="57"/>
  <c r="X31" i="57" s="1"/>
  <c r="W89" i="57"/>
  <c r="W91" i="57" s="1"/>
  <c r="W85" i="57"/>
  <c r="W97" i="57" s="1"/>
  <c r="W84" i="57"/>
  <c r="W81" i="57"/>
  <c r="W69" i="57"/>
  <c r="W64" i="57"/>
  <c r="W60" i="57"/>
  <c r="W57" i="57"/>
  <c r="W50" i="57"/>
  <c r="W71" i="57" s="1"/>
  <c r="W44" i="57"/>
  <c r="W35" i="57"/>
  <c r="W31" i="57"/>
  <c r="W30" i="57"/>
  <c r="W20" i="57"/>
  <c r="W16" i="57"/>
  <c r="W8" i="57"/>
  <c r="V91" i="57"/>
  <c r="V89" i="57"/>
  <c r="V84" i="57"/>
  <c r="V81" i="57"/>
  <c r="V85" i="57" s="1"/>
  <c r="V69" i="57"/>
  <c r="V64" i="57"/>
  <c r="V60" i="57"/>
  <c r="V57" i="57"/>
  <c r="V50" i="57"/>
  <c r="V44" i="57"/>
  <c r="V35" i="57"/>
  <c r="V30" i="57"/>
  <c r="V20" i="57"/>
  <c r="V16" i="57"/>
  <c r="V31" i="57" s="1"/>
  <c r="V8" i="57"/>
  <c r="U91" i="57"/>
  <c r="U89" i="57"/>
  <c r="U85" i="57"/>
  <c r="U84" i="57"/>
  <c r="U81" i="57"/>
  <c r="U69" i="57"/>
  <c r="U64" i="57"/>
  <c r="U60" i="57"/>
  <c r="U57" i="57"/>
  <c r="U50" i="57"/>
  <c r="U44" i="57"/>
  <c r="U35" i="57"/>
  <c r="U30" i="57"/>
  <c r="U20" i="57"/>
  <c r="U16" i="57"/>
  <c r="U8" i="57"/>
  <c r="T91" i="57"/>
  <c r="T89" i="57"/>
  <c r="T84" i="57"/>
  <c r="T81" i="57"/>
  <c r="T69" i="57"/>
  <c r="T64" i="57"/>
  <c r="T60" i="57"/>
  <c r="T57" i="57"/>
  <c r="T50" i="57"/>
  <c r="T44" i="57"/>
  <c r="T35" i="57"/>
  <c r="T30" i="57"/>
  <c r="T20" i="57"/>
  <c r="T16" i="57"/>
  <c r="T8" i="57"/>
  <c r="T31" i="57" s="1"/>
  <c r="S89" i="57"/>
  <c r="S91" i="57" s="1"/>
  <c r="S85" i="57"/>
  <c r="S84" i="57"/>
  <c r="S81" i="57"/>
  <c r="S69" i="57"/>
  <c r="S64" i="57"/>
  <c r="S60" i="57"/>
  <c r="S57" i="57"/>
  <c r="S50" i="57"/>
  <c r="S44" i="57"/>
  <c r="S35" i="57"/>
  <c r="S71" i="57" s="1"/>
  <c r="S30" i="57"/>
  <c r="S20" i="57"/>
  <c r="S16" i="57"/>
  <c r="S8" i="57"/>
  <c r="S31" i="57" s="1"/>
  <c r="R91" i="57"/>
  <c r="R89" i="57"/>
  <c r="R85" i="57"/>
  <c r="R84" i="57"/>
  <c r="R81" i="57"/>
  <c r="R69" i="57"/>
  <c r="R64" i="57"/>
  <c r="R60" i="57"/>
  <c r="R57" i="57"/>
  <c r="R50" i="57"/>
  <c r="R44" i="57"/>
  <c r="R35" i="57"/>
  <c r="R30" i="57"/>
  <c r="R20" i="57"/>
  <c r="R16" i="57"/>
  <c r="R31" i="57" s="1"/>
  <c r="R8" i="57"/>
  <c r="O91" i="57"/>
  <c r="O89" i="57"/>
  <c r="O85" i="57"/>
  <c r="O97" i="57" s="1"/>
  <c r="O84" i="57"/>
  <c r="O81" i="57"/>
  <c r="O69" i="57"/>
  <c r="O64" i="57"/>
  <c r="O60" i="57"/>
  <c r="O57" i="57"/>
  <c r="O50" i="57"/>
  <c r="O71" i="57" s="1"/>
  <c r="O44" i="57"/>
  <c r="O35" i="57"/>
  <c r="O30" i="57"/>
  <c r="O20" i="57"/>
  <c r="O16" i="57"/>
  <c r="O31" i="57" s="1"/>
  <c r="O8" i="57"/>
  <c r="N91" i="57"/>
  <c r="N89" i="57"/>
  <c r="N84" i="57"/>
  <c r="N81" i="57"/>
  <c r="N85" i="57" s="1"/>
  <c r="N69" i="57"/>
  <c r="N64" i="57"/>
  <c r="N60" i="57"/>
  <c r="N57" i="57"/>
  <c r="N50" i="57"/>
  <c r="N44" i="57"/>
  <c r="N35" i="57"/>
  <c r="N30" i="57"/>
  <c r="N20" i="57"/>
  <c r="N16" i="57"/>
  <c r="N8" i="57"/>
  <c r="N31" i="57" s="1"/>
  <c r="M89" i="57"/>
  <c r="M91" i="57" s="1"/>
  <c r="M85" i="57"/>
  <c r="M84" i="57"/>
  <c r="M81" i="57"/>
  <c r="M69" i="57"/>
  <c r="M64" i="57"/>
  <c r="M60" i="57"/>
  <c r="M57" i="57"/>
  <c r="M50" i="57"/>
  <c r="M71" i="57" s="1"/>
  <c r="M44" i="57"/>
  <c r="M35" i="57"/>
  <c r="M30" i="57"/>
  <c r="M31" i="57" s="1"/>
  <c r="M20" i="57"/>
  <c r="M16" i="57"/>
  <c r="M8" i="57"/>
  <c r="L91" i="57"/>
  <c r="L89" i="57"/>
  <c r="L84" i="57"/>
  <c r="L81" i="57"/>
  <c r="L69" i="57"/>
  <c r="L64" i="57"/>
  <c r="L60" i="57"/>
  <c r="L57" i="57"/>
  <c r="L50" i="57"/>
  <c r="L44" i="57"/>
  <c r="L35" i="57"/>
  <c r="L30" i="57"/>
  <c r="L20" i="57"/>
  <c r="L16" i="57"/>
  <c r="L31" i="57" s="1"/>
  <c r="L8" i="57"/>
  <c r="K89" i="57"/>
  <c r="K91" i="57" s="1"/>
  <c r="K85" i="57"/>
  <c r="K84" i="57"/>
  <c r="K81" i="57"/>
  <c r="K69" i="57"/>
  <c r="K64" i="57"/>
  <c r="K60" i="57"/>
  <c r="K57" i="57"/>
  <c r="K50" i="57"/>
  <c r="K44" i="57"/>
  <c r="K35" i="57"/>
  <c r="K30" i="57"/>
  <c r="K20" i="57"/>
  <c r="K16" i="57"/>
  <c r="K8" i="57"/>
  <c r="K31" i="57" s="1"/>
  <c r="J91" i="57"/>
  <c r="J89" i="57"/>
  <c r="J84" i="57"/>
  <c r="J81" i="57"/>
  <c r="J69" i="57"/>
  <c r="J64" i="57"/>
  <c r="J60" i="57"/>
  <c r="J57" i="57"/>
  <c r="J50" i="57"/>
  <c r="J44" i="57"/>
  <c r="J35" i="57"/>
  <c r="J30" i="57"/>
  <c r="J20" i="57"/>
  <c r="J16" i="57"/>
  <c r="J8" i="57"/>
  <c r="I89" i="57"/>
  <c r="I91" i="57" s="1"/>
  <c r="I85" i="57"/>
  <c r="I84" i="57"/>
  <c r="I81" i="57"/>
  <c r="I69" i="57"/>
  <c r="I64" i="57"/>
  <c r="I60" i="57"/>
  <c r="I57" i="57"/>
  <c r="I50" i="57"/>
  <c r="I44" i="57"/>
  <c r="I35" i="57"/>
  <c r="I71" i="57" s="1"/>
  <c r="I30" i="57"/>
  <c r="I20" i="57"/>
  <c r="I16" i="57"/>
  <c r="I8" i="57"/>
  <c r="H91" i="57"/>
  <c r="H89" i="57"/>
  <c r="H85" i="57"/>
  <c r="H84" i="57"/>
  <c r="H81" i="57"/>
  <c r="H69" i="57"/>
  <c r="H64" i="57"/>
  <c r="H60" i="57"/>
  <c r="H57" i="57"/>
  <c r="H50" i="57"/>
  <c r="H44" i="57"/>
  <c r="H35" i="57"/>
  <c r="H30" i="57"/>
  <c r="H20" i="57"/>
  <c r="H16" i="57"/>
  <c r="H8" i="57"/>
  <c r="G91" i="57"/>
  <c r="G89" i="57"/>
  <c r="G85" i="57"/>
  <c r="G84" i="57"/>
  <c r="G81" i="57"/>
  <c r="G69" i="57"/>
  <c r="G64" i="57"/>
  <c r="G60" i="57"/>
  <c r="G57" i="57"/>
  <c r="G50" i="57"/>
  <c r="G44" i="57"/>
  <c r="G35" i="57"/>
  <c r="G30" i="57"/>
  <c r="G20" i="57"/>
  <c r="G16" i="57"/>
  <c r="G8" i="57"/>
  <c r="G31" i="57" s="1"/>
  <c r="F91" i="57"/>
  <c r="F89" i="57"/>
  <c r="F84" i="57"/>
  <c r="F81" i="57"/>
  <c r="F69" i="57"/>
  <c r="F64" i="57"/>
  <c r="F60" i="57"/>
  <c r="F57" i="57"/>
  <c r="F50" i="57"/>
  <c r="F44" i="57"/>
  <c r="F35" i="57"/>
  <c r="F71" i="57" s="1"/>
  <c r="F30" i="57"/>
  <c r="F20" i="57"/>
  <c r="F16" i="57"/>
  <c r="F8" i="57"/>
  <c r="F31" i="57" s="1"/>
  <c r="E89" i="57"/>
  <c r="E91" i="57" s="1"/>
  <c r="E84" i="57"/>
  <c r="E81" i="57"/>
  <c r="E85" i="57" s="1"/>
  <c r="E69" i="57"/>
  <c r="E64" i="57"/>
  <c r="E60" i="57"/>
  <c r="E57" i="57"/>
  <c r="E50" i="57"/>
  <c r="E44" i="57"/>
  <c r="E35" i="57"/>
  <c r="E30" i="57"/>
  <c r="E20" i="57"/>
  <c r="E16" i="57"/>
  <c r="E8" i="57"/>
  <c r="E31" i="57" s="1"/>
  <c r="D91" i="57"/>
  <c r="D89" i="57"/>
  <c r="D85" i="57"/>
  <c r="D84" i="57"/>
  <c r="D81" i="57"/>
  <c r="D69" i="57"/>
  <c r="D64" i="57"/>
  <c r="D60" i="57"/>
  <c r="D57" i="57"/>
  <c r="D50" i="57"/>
  <c r="D44" i="57"/>
  <c r="D71" i="57" s="1"/>
  <c r="D35" i="57"/>
  <c r="D30" i="57"/>
  <c r="D20" i="57"/>
  <c r="D16" i="57"/>
  <c r="D8" i="57"/>
  <c r="AM95" i="74"/>
  <c r="CK89" i="79"/>
  <c r="CK89" i="78"/>
  <c r="CK89" i="75"/>
  <c r="CK87" i="79"/>
  <c r="CK87" i="78"/>
  <c r="CK87" i="77"/>
  <c r="CK89" i="77" s="1"/>
  <c r="CK87" i="76"/>
  <c r="CK89" i="76" s="1"/>
  <c r="CK87" i="75"/>
  <c r="CK87" i="74"/>
  <c r="CK89" i="74" s="1"/>
  <c r="CK83" i="74"/>
  <c r="CK82" i="79"/>
  <c r="CK82" i="78"/>
  <c r="CK82" i="77"/>
  <c r="CK82" i="76"/>
  <c r="CK82" i="75"/>
  <c r="CK82" i="74"/>
  <c r="CK79" i="79"/>
  <c r="CK79" i="78"/>
  <c r="CK79" i="77"/>
  <c r="CK83" i="77" s="1"/>
  <c r="CK79" i="76"/>
  <c r="CK83" i="76" s="1"/>
  <c r="CK79" i="75"/>
  <c r="CK83" i="75" s="1"/>
  <c r="CK79" i="74"/>
  <c r="CK67" i="79"/>
  <c r="CK67" i="78"/>
  <c r="CK67" i="77"/>
  <c r="CK67" i="76"/>
  <c r="CK67" i="75"/>
  <c r="CK67" i="74"/>
  <c r="CK62" i="79"/>
  <c r="CK62" i="78"/>
  <c r="CK62" i="77"/>
  <c r="CK62" i="76"/>
  <c r="CK62" i="75"/>
  <c r="CK62" i="74"/>
  <c r="CK58" i="79"/>
  <c r="CK58" i="78"/>
  <c r="CK58" i="77"/>
  <c r="CK58" i="76"/>
  <c r="CK58" i="75"/>
  <c r="CK58" i="74"/>
  <c r="CK55" i="79"/>
  <c r="CK55" i="78"/>
  <c r="CK55" i="77"/>
  <c r="CK55" i="76"/>
  <c r="CK55" i="75"/>
  <c r="CK55" i="74"/>
  <c r="CK69" i="74" s="1"/>
  <c r="CK48" i="79"/>
  <c r="CK48" i="78"/>
  <c r="CK48" i="77"/>
  <c r="CK48" i="76"/>
  <c r="CK48" i="75"/>
  <c r="CK48" i="74"/>
  <c r="CK42" i="79"/>
  <c r="CK42" i="78"/>
  <c r="CK42" i="77"/>
  <c r="CK42" i="76"/>
  <c r="CK42" i="75"/>
  <c r="CK42" i="74"/>
  <c r="CK33" i="79"/>
  <c r="CK33" i="78"/>
  <c r="CK33" i="77"/>
  <c r="CK33" i="76"/>
  <c r="CK69" i="76" s="1"/>
  <c r="CK33" i="75"/>
  <c r="CK69" i="75" s="1"/>
  <c r="CK33" i="74"/>
  <c r="CK29" i="77"/>
  <c r="CK28" i="79"/>
  <c r="CK28" i="78"/>
  <c r="CK28" i="77"/>
  <c r="CK28" i="76"/>
  <c r="CK28" i="75"/>
  <c r="CK28" i="74"/>
  <c r="CK18" i="79"/>
  <c r="CK18" i="78"/>
  <c r="CK18" i="77"/>
  <c r="CK18" i="76"/>
  <c r="CK18" i="75"/>
  <c r="CK18" i="74"/>
  <c r="CK14" i="79"/>
  <c r="CK14" i="78"/>
  <c r="CK14" i="77"/>
  <c r="CK14" i="76"/>
  <c r="CK14" i="75"/>
  <c r="CK14" i="74"/>
  <c r="CK6" i="79"/>
  <c r="CK6" i="78"/>
  <c r="CK29" i="78" s="1"/>
  <c r="CK6" i="77"/>
  <c r="CK6" i="76"/>
  <c r="CK29" i="76" s="1"/>
  <c r="CK6" i="75"/>
  <c r="CK29" i="75" s="1"/>
  <c r="CK6" i="74"/>
  <c r="CK29" i="74" s="1"/>
  <c r="CJ89" i="79"/>
  <c r="CJ89" i="75"/>
  <c r="CJ89" i="74"/>
  <c r="CJ87" i="79"/>
  <c r="CJ87" i="78"/>
  <c r="CJ89" i="78" s="1"/>
  <c r="CJ87" i="77"/>
  <c r="CJ89" i="77" s="1"/>
  <c r="CJ87" i="76"/>
  <c r="CJ89" i="76" s="1"/>
  <c r="CJ87" i="75"/>
  <c r="CJ87" i="74"/>
  <c r="CJ83" i="79"/>
  <c r="CJ83" i="78"/>
  <c r="CJ82" i="79"/>
  <c r="CJ82" i="78"/>
  <c r="CJ82" i="77"/>
  <c r="CJ83" i="77" s="1"/>
  <c r="CJ82" i="76"/>
  <c r="CJ83" i="76" s="1"/>
  <c r="CJ82" i="75"/>
  <c r="CJ82" i="74"/>
  <c r="CJ79" i="79"/>
  <c r="CJ79" i="78"/>
  <c r="CJ79" i="77"/>
  <c r="CJ79" i="76"/>
  <c r="CJ79" i="75"/>
  <c r="CJ83" i="75" s="1"/>
  <c r="CJ79" i="74"/>
  <c r="CJ83" i="74" s="1"/>
  <c r="CJ69" i="79"/>
  <c r="CJ67" i="79"/>
  <c r="CJ67" i="78"/>
  <c r="CJ67" i="77"/>
  <c r="CJ67" i="76"/>
  <c r="CJ67" i="75"/>
  <c r="CJ67" i="74"/>
  <c r="CJ62" i="79"/>
  <c r="CJ62" i="78"/>
  <c r="CJ62" i="77"/>
  <c r="CJ62" i="76"/>
  <c r="CJ62" i="75"/>
  <c r="CJ62" i="74"/>
  <c r="CJ58" i="79"/>
  <c r="CJ58" i="78"/>
  <c r="CJ58" i="77"/>
  <c r="CJ58" i="76"/>
  <c r="CJ58" i="75"/>
  <c r="CJ58" i="74"/>
  <c r="CJ55" i="79"/>
  <c r="CJ55" i="78"/>
  <c r="CJ69" i="78" s="1"/>
  <c r="CJ55" i="77"/>
  <c r="CJ69" i="77" s="1"/>
  <c r="CJ55" i="76"/>
  <c r="CJ55" i="75"/>
  <c r="CJ55" i="74"/>
  <c r="CJ48" i="79"/>
  <c r="CJ48" i="78"/>
  <c r="CJ48" i="77"/>
  <c r="CJ48" i="76"/>
  <c r="CJ48" i="75"/>
  <c r="CJ48" i="74"/>
  <c r="CJ42" i="79"/>
  <c r="CJ42" i="78"/>
  <c r="CJ42" i="77"/>
  <c r="CJ42" i="76"/>
  <c r="CJ42" i="75"/>
  <c r="CJ42" i="74"/>
  <c r="CJ33" i="79"/>
  <c r="CJ33" i="78"/>
  <c r="CJ33" i="77"/>
  <c r="CJ33" i="76"/>
  <c r="CJ33" i="75"/>
  <c r="CJ33" i="74"/>
  <c r="CJ29" i="77"/>
  <c r="CJ28" i="79"/>
  <c r="CJ28" i="78"/>
  <c r="CJ29" i="78" s="1"/>
  <c r="CJ28" i="77"/>
  <c r="CJ28" i="76"/>
  <c r="CJ28" i="75"/>
  <c r="CJ28" i="74"/>
  <c r="CJ18" i="79"/>
  <c r="CJ18" i="78"/>
  <c r="CJ18" i="77"/>
  <c r="CJ18" i="76"/>
  <c r="CJ18" i="75"/>
  <c r="CJ18" i="74"/>
  <c r="CJ14" i="79"/>
  <c r="CJ14" i="78"/>
  <c r="CJ14" i="77"/>
  <c r="CJ14" i="76"/>
  <c r="CJ14" i="75"/>
  <c r="CJ14" i="74"/>
  <c r="CJ6" i="79"/>
  <c r="CJ6" i="78"/>
  <c r="CJ6" i="77"/>
  <c r="CJ6" i="76"/>
  <c r="CJ6" i="75"/>
  <c r="CJ29" i="75" s="1"/>
  <c r="CJ6" i="74"/>
  <c r="CI89" i="79"/>
  <c r="CI89" i="78"/>
  <c r="CI87" i="79"/>
  <c r="CI87" i="78"/>
  <c r="CI87" i="77"/>
  <c r="CI89" i="77" s="1"/>
  <c r="CI87" i="76"/>
  <c r="CI89" i="76" s="1"/>
  <c r="CI87" i="75"/>
  <c r="CI89" i="75" s="1"/>
  <c r="CI87" i="74"/>
  <c r="CI89" i="74" s="1"/>
  <c r="CI83" i="74"/>
  <c r="CI82" i="79"/>
  <c r="CI82" i="78"/>
  <c r="CI82" i="77"/>
  <c r="CI82" i="76"/>
  <c r="CI82" i="75"/>
  <c r="CI82" i="74"/>
  <c r="CI79" i="79"/>
  <c r="CI83" i="79" s="1"/>
  <c r="CI79" i="78"/>
  <c r="CI79" i="77"/>
  <c r="CI83" i="77" s="1"/>
  <c r="CI79" i="76"/>
  <c r="CI83" i="76" s="1"/>
  <c r="CI79" i="75"/>
  <c r="CI83" i="75" s="1"/>
  <c r="CI79" i="74"/>
  <c r="CI69" i="77"/>
  <c r="CI95" i="77" s="1"/>
  <c r="CI67" i="79"/>
  <c r="CI67" i="78"/>
  <c r="CI67" i="77"/>
  <c r="CI67" i="76"/>
  <c r="CI67" i="75"/>
  <c r="CI67" i="74"/>
  <c r="CI62" i="79"/>
  <c r="CI62" i="78"/>
  <c r="CI62" i="77"/>
  <c r="CI62" i="76"/>
  <c r="CI62" i="75"/>
  <c r="CI62" i="74"/>
  <c r="CI58" i="79"/>
  <c r="CI58" i="78"/>
  <c r="CI58" i="77"/>
  <c r="CI58" i="76"/>
  <c r="CI58" i="75"/>
  <c r="CI58" i="74"/>
  <c r="CI55" i="79"/>
  <c r="CI55" i="78"/>
  <c r="CI55" i="77"/>
  <c r="CI55" i="76"/>
  <c r="CI69" i="76" s="1"/>
  <c r="CI55" i="75"/>
  <c r="CI55" i="74"/>
  <c r="CI48" i="79"/>
  <c r="CI48" i="78"/>
  <c r="CI48" i="77"/>
  <c r="CI48" i="76"/>
  <c r="CI48" i="75"/>
  <c r="CI48" i="74"/>
  <c r="CI69" i="74" s="1"/>
  <c r="CI42" i="79"/>
  <c r="CI42" i="78"/>
  <c r="CI42" i="77"/>
  <c r="CI42" i="76"/>
  <c r="CI42" i="75"/>
  <c r="CI42" i="74"/>
  <c r="CI33" i="79"/>
  <c r="CI33" i="78"/>
  <c r="CI69" i="78" s="1"/>
  <c r="CI33" i="77"/>
  <c r="CI33" i="76"/>
  <c r="CI33" i="75"/>
  <c r="CI69" i="75" s="1"/>
  <c r="CI33" i="74"/>
  <c r="CI28" i="79"/>
  <c r="CI28" i="78"/>
  <c r="CI28" i="77"/>
  <c r="CI28" i="76"/>
  <c r="CI28" i="75"/>
  <c r="CI29" i="75" s="1"/>
  <c r="CI28" i="74"/>
  <c r="CI18" i="79"/>
  <c r="CI18" i="78"/>
  <c r="CI18" i="77"/>
  <c r="CI18" i="76"/>
  <c r="CI18" i="75"/>
  <c r="CI18" i="74"/>
  <c r="CI14" i="79"/>
  <c r="CI14" i="78"/>
  <c r="CI14" i="77"/>
  <c r="CI14" i="76"/>
  <c r="CI14" i="75"/>
  <c r="CI14" i="74"/>
  <c r="CI6" i="79"/>
  <c r="CI6" i="78"/>
  <c r="CI6" i="77"/>
  <c r="CI29" i="77" s="1"/>
  <c r="CI6" i="76"/>
  <c r="CI29" i="76" s="1"/>
  <c r="CI6" i="75"/>
  <c r="CI6" i="74"/>
  <c r="CH89" i="75"/>
  <c r="CH89" i="74"/>
  <c r="CH87" i="79"/>
  <c r="CH89" i="79" s="1"/>
  <c r="CH87" i="78"/>
  <c r="CH89" i="78" s="1"/>
  <c r="CH87" i="77"/>
  <c r="CH89" i="77" s="1"/>
  <c r="CH87" i="76"/>
  <c r="CH89" i="76" s="1"/>
  <c r="CH87" i="75"/>
  <c r="CH87" i="74"/>
  <c r="CH83" i="78"/>
  <c r="CH83" i="77"/>
  <c r="CH83" i="76"/>
  <c r="CH83" i="75"/>
  <c r="CH82" i="79"/>
  <c r="CH82" i="78"/>
  <c r="CH82" i="77"/>
  <c r="CH82" i="76"/>
  <c r="CH82" i="75"/>
  <c r="CH82" i="74"/>
  <c r="CH79" i="79"/>
  <c r="CH83" i="79" s="1"/>
  <c r="CH79" i="78"/>
  <c r="CH79" i="77"/>
  <c r="CH79" i="76"/>
  <c r="CH79" i="75"/>
  <c r="CH79" i="74"/>
  <c r="CH69" i="78"/>
  <c r="CH69" i="77"/>
  <c r="CH67" i="79"/>
  <c r="CH67" i="78"/>
  <c r="CH67" i="77"/>
  <c r="CH67" i="76"/>
  <c r="CH67" i="75"/>
  <c r="CH67" i="74"/>
  <c r="CH62" i="79"/>
  <c r="CH62" i="78"/>
  <c r="CH62" i="77"/>
  <c r="CH62" i="76"/>
  <c r="CH62" i="75"/>
  <c r="CH62" i="74"/>
  <c r="CH58" i="79"/>
  <c r="CH58" i="78"/>
  <c r="CH58" i="77"/>
  <c r="CH58" i="76"/>
  <c r="CH58" i="75"/>
  <c r="CH58" i="74"/>
  <c r="CH55" i="79"/>
  <c r="CH55" i="78"/>
  <c r="CH55" i="77"/>
  <c r="CH55" i="76"/>
  <c r="CH55" i="75"/>
  <c r="CH55" i="74"/>
  <c r="CH48" i="79"/>
  <c r="CH69" i="79" s="1"/>
  <c r="CH48" i="78"/>
  <c r="CH48" i="77"/>
  <c r="CH48" i="76"/>
  <c r="CH48" i="75"/>
  <c r="CH48" i="74"/>
  <c r="CH42" i="79"/>
  <c r="CH42" i="78"/>
  <c r="CH42" i="77"/>
  <c r="CH42" i="76"/>
  <c r="CH69" i="76" s="1"/>
  <c r="CH42" i="75"/>
  <c r="CH42" i="74"/>
  <c r="CH33" i="79"/>
  <c r="CH33" i="78"/>
  <c r="CH33" i="77"/>
  <c r="CH33" i="76"/>
  <c r="CH33" i="75"/>
  <c r="CH69" i="75" s="1"/>
  <c r="CH33" i="74"/>
  <c r="CH69" i="74" s="1"/>
  <c r="CH28" i="79"/>
  <c r="CH28" i="78"/>
  <c r="CH28" i="77"/>
  <c r="CH28" i="76"/>
  <c r="CH28" i="75"/>
  <c r="CH28" i="74"/>
  <c r="CH18" i="79"/>
  <c r="CH18" i="78"/>
  <c r="CH18" i="77"/>
  <c r="CH18" i="76"/>
  <c r="CH18" i="75"/>
  <c r="CH18" i="74"/>
  <c r="CH14" i="79"/>
  <c r="CH14" i="78"/>
  <c r="CH14" i="77"/>
  <c r="CH14" i="76"/>
  <c r="CH14" i="75"/>
  <c r="CH14" i="74"/>
  <c r="CH6" i="79"/>
  <c r="CH6" i="78"/>
  <c r="CH6" i="77"/>
  <c r="CH29" i="77" s="1"/>
  <c r="CH6" i="76"/>
  <c r="CH6" i="75"/>
  <c r="CH6" i="74"/>
  <c r="CG89" i="79"/>
  <c r="CG89" i="78"/>
  <c r="CG89" i="77"/>
  <c r="CG89" i="75"/>
  <c r="CG87" i="79"/>
  <c r="CG87" i="78"/>
  <c r="CG87" i="77"/>
  <c r="CG87" i="76"/>
  <c r="CG89" i="76" s="1"/>
  <c r="CG87" i="75"/>
  <c r="CG87" i="74"/>
  <c r="CG89" i="74" s="1"/>
  <c r="CG83" i="75"/>
  <c r="CG83" i="74"/>
  <c r="CG82" i="79"/>
  <c r="CG82" i="78"/>
  <c r="CG82" i="77"/>
  <c r="CG82" i="76"/>
  <c r="CG82" i="75"/>
  <c r="CG82" i="74"/>
  <c r="CG79" i="79"/>
  <c r="CG83" i="79" s="1"/>
  <c r="CG79" i="78"/>
  <c r="CG83" i="78" s="1"/>
  <c r="CG79" i="77"/>
  <c r="CG79" i="76"/>
  <c r="CG83" i="76" s="1"/>
  <c r="CG79" i="75"/>
  <c r="CG79" i="74"/>
  <c r="CG69" i="77"/>
  <c r="CG69" i="75"/>
  <c r="CG67" i="79"/>
  <c r="CG67" i="78"/>
  <c r="CG67" i="77"/>
  <c r="CG67" i="76"/>
  <c r="CG67" i="75"/>
  <c r="CG67" i="74"/>
  <c r="CG62" i="79"/>
  <c r="CG62" i="78"/>
  <c r="CG62" i="77"/>
  <c r="CG62" i="76"/>
  <c r="CG62" i="75"/>
  <c r="CG62" i="74"/>
  <c r="CG58" i="79"/>
  <c r="CG58" i="78"/>
  <c r="CG58" i="77"/>
  <c r="CG58" i="76"/>
  <c r="CG58" i="75"/>
  <c r="CG58" i="74"/>
  <c r="CG55" i="79"/>
  <c r="CG55" i="78"/>
  <c r="CG55" i="77"/>
  <c r="CG55" i="76"/>
  <c r="CG69" i="76" s="1"/>
  <c r="CG55" i="75"/>
  <c r="CG55" i="74"/>
  <c r="CG48" i="79"/>
  <c r="CG48" i="78"/>
  <c r="CG48" i="77"/>
  <c r="CG48" i="76"/>
  <c r="CG48" i="75"/>
  <c r="CG48" i="74"/>
  <c r="CG69" i="74" s="1"/>
  <c r="CG42" i="79"/>
  <c r="CG42" i="78"/>
  <c r="CG42" i="77"/>
  <c r="CG42" i="76"/>
  <c r="CG42" i="75"/>
  <c r="CG42" i="74"/>
  <c r="CG33" i="79"/>
  <c r="CG69" i="79" s="1"/>
  <c r="CG33" i="78"/>
  <c r="CG69" i="78" s="1"/>
  <c r="CG33" i="77"/>
  <c r="CG33" i="76"/>
  <c r="CG33" i="75"/>
  <c r="CG33" i="74"/>
  <c r="CG29" i="77"/>
  <c r="CG29" i="76"/>
  <c r="CG28" i="79"/>
  <c r="CG28" i="78"/>
  <c r="CG28" i="77"/>
  <c r="CG28" i="76"/>
  <c r="CG28" i="75"/>
  <c r="CG28" i="74"/>
  <c r="CG18" i="79"/>
  <c r="CG18" i="78"/>
  <c r="CG18" i="77"/>
  <c r="CG18" i="76"/>
  <c r="CG18" i="75"/>
  <c r="CG18" i="74"/>
  <c r="CG14" i="79"/>
  <c r="CG14" i="78"/>
  <c r="CG14" i="77"/>
  <c r="CG14" i="76"/>
  <c r="CG14" i="75"/>
  <c r="CG14" i="74"/>
  <c r="CG6" i="79"/>
  <c r="CG6" i="78"/>
  <c r="CG6" i="77"/>
  <c r="CG6" i="76"/>
  <c r="CG6" i="75"/>
  <c r="CG29" i="75" s="1"/>
  <c r="CG6" i="74"/>
  <c r="CG29" i="74" s="1"/>
  <c r="CF89" i="79"/>
  <c r="CF89" i="75"/>
  <c r="CF89" i="74"/>
  <c r="CF87" i="79"/>
  <c r="CF87" i="78"/>
  <c r="CF89" i="78" s="1"/>
  <c r="CF87" i="77"/>
  <c r="CF89" i="77" s="1"/>
  <c r="CF87" i="76"/>
  <c r="CF89" i="76" s="1"/>
  <c r="CF87" i="75"/>
  <c r="CF87" i="74"/>
  <c r="CF83" i="78"/>
  <c r="CF83" i="76"/>
  <c r="CF83" i="75"/>
  <c r="CF82" i="79"/>
  <c r="CF82" i="78"/>
  <c r="CF82" i="77"/>
  <c r="CF83" i="77" s="1"/>
  <c r="CF82" i="76"/>
  <c r="CF82" i="75"/>
  <c r="CF82" i="74"/>
  <c r="CF79" i="79"/>
  <c r="CF83" i="79" s="1"/>
  <c r="CF79" i="78"/>
  <c r="CF79" i="77"/>
  <c r="CF79" i="76"/>
  <c r="CF79" i="75"/>
  <c r="CF79" i="74"/>
  <c r="CF83" i="74" s="1"/>
  <c r="CF67" i="79"/>
  <c r="CF67" i="78"/>
  <c r="CF67" i="77"/>
  <c r="CF67" i="76"/>
  <c r="CF67" i="75"/>
  <c r="CF67" i="74"/>
  <c r="CF62" i="79"/>
  <c r="CF62" i="78"/>
  <c r="CF62" i="77"/>
  <c r="CF62" i="76"/>
  <c r="CF62" i="75"/>
  <c r="CF62" i="74"/>
  <c r="CF58" i="79"/>
  <c r="CF58" i="78"/>
  <c r="CF58" i="77"/>
  <c r="CF58" i="76"/>
  <c r="CF58" i="75"/>
  <c r="CF58" i="74"/>
  <c r="CF55" i="79"/>
  <c r="CF55" i="78"/>
  <c r="CF55" i="77"/>
  <c r="CF55" i="76"/>
  <c r="CF55" i="75"/>
  <c r="CF55" i="74"/>
  <c r="CF48" i="79"/>
  <c r="CF48" i="78"/>
  <c r="CF48" i="77"/>
  <c r="CF48" i="76"/>
  <c r="CF48" i="75"/>
  <c r="CF48" i="74"/>
  <c r="CF42" i="79"/>
  <c r="CF42" i="78"/>
  <c r="CF42" i="77"/>
  <c r="CF42" i="76"/>
  <c r="CF42" i="75"/>
  <c r="CF42" i="74"/>
  <c r="CF33" i="79"/>
  <c r="CF33" i="78"/>
  <c r="CF33" i="77"/>
  <c r="CF33" i="76"/>
  <c r="CF33" i="75"/>
  <c r="CF33" i="74"/>
  <c r="CF29" i="79"/>
  <c r="CF29" i="78"/>
  <c r="CF28" i="79"/>
  <c r="CF28" i="78"/>
  <c r="CF28" i="77"/>
  <c r="CF28" i="76"/>
  <c r="CF28" i="75"/>
  <c r="CF28" i="74"/>
  <c r="CF18" i="79"/>
  <c r="CF18" i="78"/>
  <c r="CF18" i="77"/>
  <c r="CF18" i="76"/>
  <c r="CF18" i="75"/>
  <c r="CF18" i="74"/>
  <c r="CF14" i="79"/>
  <c r="CF14" i="78"/>
  <c r="CF14" i="77"/>
  <c r="CF14" i="76"/>
  <c r="CF14" i="75"/>
  <c r="CF14" i="74"/>
  <c r="CF6" i="79"/>
  <c r="CF6" i="78"/>
  <c r="CF6" i="77"/>
  <c r="CF29" i="77" s="1"/>
  <c r="CF6" i="76"/>
  <c r="CF29" i="76" s="1"/>
  <c r="CF6" i="75"/>
  <c r="CF29" i="75" s="1"/>
  <c r="CF6" i="74"/>
  <c r="CE89" i="79"/>
  <c r="CE89" i="78"/>
  <c r="CE89" i="77"/>
  <c r="CE89" i="76"/>
  <c r="CE89" i="75"/>
  <c r="CE87" i="79"/>
  <c r="CE87" i="78"/>
  <c r="CE87" i="77"/>
  <c r="CE87" i="76"/>
  <c r="CE87" i="75"/>
  <c r="CE87" i="74"/>
  <c r="CE89" i="74" s="1"/>
  <c r="CE83" i="75"/>
  <c r="CE83" i="74"/>
  <c r="CE82" i="79"/>
  <c r="CE82" i="78"/>
  <c r="CE82" i="77"/>
  <c r="CE82" i="76"/>
  <c r="CE82" i="75"/>
  <c r="CE82" i="74"/>
  <c r="CE79" i="79"/>
  <c r="CE83" i="79" s="1"/>
  <c r="CE79" i="78"/>
  <c r="CE83" i="78" s="1"/>
  <c r="CE79" i="77"/>
  <c r="CE83" i="77" s="1"/>
  <c r="CE79" i="76"/>
  <c r="CE83" i="76" s="1"/>
  <c r="CE79" i="75"/>
  <c r="CE79" i="74"/>
  <c r="CE67" i="79"/>
  <c r="CE67" i="78"/>
  <c r="CE67" i="77"/>
  <c r="CE67" i="76"/>
  <c r="CE67" i="75"/>
  <c r="CE67" i="74"/>
  <c r="CE62" i="79"/>
  <c r="CE62" i="78"/>
  <c r="CE62" i="77"/>
  <c r="CE62" i="76"/>
  <c r="CE62" i="75"/>
  <c r="CE62" i="74"/>
  <c r="CE58" i="79"/>
  <c r="CE58" i="78"/>
  <c r="CE58" i="77"/>
  <c r="CE58" i="76"/>
  <c r="CE58" i="75"/>
  <c r="CE58" i="74"/>
  <c r="CE55" i="79"/>
  <c r="CE55" i="78"/>
  <c r="CE55" i="77"/>
  <c r="CE55" i="76"/>
  <c r="CE55" i="75"/>
  <c r="CE55" i="74"/>
  <c r="CE69" i="74" s="1"/>
  <c r="CE48" i="79"/>
  <c r="CE48" i="78"/>
  <c r="CE48" i="77"/>
  <c r="CE48" i="76"/>
  <c r="CE48" i="75"/>
  <c r="CE48" i="74"/>
  <c r="CE42" i="79"/>
  <c r="CE42" i="78"/>
  <c r="CE42" i="77"/>
  <c r="CE42" i="76"/>
  <c r="CE42" i="75"/>
  <c r="CE42" i="74"/>
  <c r="CE33" i="79"/>
  <c r="CE33" i="78"/>
  <c r="CE33" i="77"/>
  <c r="CE33" i="76"/>
  <c r="CE69" i="76" s="1"/>
  <c r="CE33" i="75"/>
  <c r="CE69" i="75" s="1"/>
  <c r="CE33" i="74"/>
  <c r="CE28" i="79"/>
  <c r="CE28" i="78"/>
  <c r="CE28" i="77"/>
  <c r="CE28" i="76"/>
  <c r="CE28" i="75"/>
  <c r="CE28" i="74"/>
  <c r="CE18" i="79"/>
  <c r="CE18" i="78"/>
  <c r="CE18" i="77"/>
  <c r="CE18" i="76"/>
  <c r="CE18" i="75"/>
  <c r="CE18" i="74"/>
  <c r="CE14" i="79"/>
  <c r="CE14" i="78"/>
  <c r="CE14" i="77"/>
  <c r="CE14" i="76"/>
  <c r="CE14" i="75"/>
  <c r="CE14" i="74"/>
  <c r="CE6" i="79"/>
  <c r="CE29" i="79" s="1"/>
  <c r="CE6" i="78"/>
  <c r="CE6" i="77"/>
  <c r="CE29" i="77" s="1"/>
  <c r="CE6" i="76"/>
  <c r="CE29" i="76" s="1"/>
  <c r="CE6" i="75"/>
  <c r="CE29" i="75" s="1"/>
  <c r="CE6" i="74"/>
  <c r="CE29" i="74" s="1"/>
  <c r="CD89" i="79"/>
  <c r="CD89" i="75"/>
  <c r="CD89" i="74"/>
  <c r="CD87" i="79"/>
  <c r="CD87" i="78"/>
  <c r="CD89" i="78" s="1"/>
  <c r="CD87" i="77"/>
  <c r="CD89" i="77" s="1"/>
  <c r="CD87" i="76"/>
  <c r="CD89" i="76" s="1"/>
  <c r="CD87" i="75"/>
  <c r="CD87" i="74"/>
  <c r="CD83" i="79"/>
  <c r="CD83" i="78"/>
  <c r="CD82" i="79"/>
  <c r="CD82" i="78"/>
  <c r="CD82" i="77"/>
  <c r="CD83" i="77" s="1"/>
  <c r="CD82" i="76"/>
  <c r="CD83" i="76" s="1"/>
  <c r="CD82" i="75"/>
  <c r="CD82" i="74"/>
  <c r="CD79" i="79"/>
  <c r="CD79" i="78"/>
  <c r="CD79" i="77"/>
  <c r="CD79" i="76"/>
  <c r="CD79" i="75"/>
  <c r="CD83" i="75" s="1"/>
  <c r="CD79" i="74"/>
  <c r="CD83" i="74" s="1"/>
  <c r="CD67" i="79"/>
  <c r="CD67" i="78"/>
  <c r="CD67" i="77"/>
  <c r="CD67" i="76"/>
  <c r="CD67" i="75"/>
  <c r="CD67" i="74"/>
  <c r="CD62" i="79"/>
  <c r="CD62" i="78"/>
  <c r="CD62" i="77"/>
  <c r="CD62" i="76"/>
  <c r="CD62" i="75"/>
  <c r="CD62" i="74"/>
  <c r="CD58" i="79"/>
  <c r="CD58" i="78"/>
  <c r="CD58" i="77"/>
  <c r="CD58" i="76"/>
  <c r="CD58" i="75"/>
  <c r="CD58" i="74"/>
  <c r="CD55" i="79"/>
  <c r="CD55" i="78"/>
  <c r="CD55" i="77"/>
  <c r="CD55" i="76"/>
  <c r="CD55" i="75"/>
  <c r="CD55" i="74"/>
  <c r="CD48" i="79"/>
  <c r="CD48" i="78"/>
  <c r="CD48" i="77"/>
  <c r="CD69" i="77" s="1"/>
  <c r="CD48" i="76"/>
  <c r="CD48" i="75"/>
  <c r="CD48" i="74"/>
  <c r="CD42" i="79"/>
  <c r="CD42" i="78"/>
  <c r="CD42" i="77"/>
  <c r="CD42" i="76"/>
  <c r="CD42" i="75"/>
  <c r="CD42" i="74"/>
  <c r="CD33" i="79"/>
  <c r="CD33" i="78"/>
  <c r="CD33" i="77"/>
  <c r="CD33" i="76"/>
  <c r="CD33" i="75"/>
  <c r="CD33" i="74"/>
  <c r="CD29" i="78"/>
  <c r="CD28" i="79"/>
  <c r="CD29" i="79" s="1"/>
  <c r="CD28" i="78"/>
  <c r="CD28" i="77"/>
  <c r="CD28" i="76"/>
  <c r="CD28" i="75"/>
  <c r="CD28" i="74"/>
  <c r="CD18" i="79"/>
  <c r="CD18" i="78"/>
  <c r="CD18" i="77"/>
  <c r="CD29" i="77" s="1"/>
  <c r="CD18" i="76"/>
  <c r="CD18" i="75"/>
  <c r="CD18" i="74"/>
  <c r="CD14" i="79"/>
  <c r="CD14" i="78"/>
  <c r="CD14" i="77"/>
  <c r="CD14" i="76"/>
  <c r="CD14" i="75"/>
  <c r="CD14" i="74"/>
  <c r="CD6" i="79"/>
  <c r="CD6" i="78"/>
  <c r="CD6" i="77"/>
  <c r="CD6" i="76"/>
  <c r="CD29" i="76" s="1"/>
  <c r="CD6" i="75"/>
  <c r="CD6" i="74"/>
  <c r="CD29" i="74" s="1"/>
  <c r="CC89" i="79"/>
  <c r="CC89" i="78"/>
  <c r="CC89" i="75"/>
  <c r="CC87" i="79"/>
  <c r="CC87" i="78"/>
  <c r="CC87" i="77"/>
  <c r="CC89" i="77" s="1"/>
  <c r="CC87" i="76"/>
  <c r="CC89" i="76" s="1"/>
  <c r="CC87" i="75"/>
  <c r="CC87" i="74"/>
  <c r="CC89" i="74" s="1"/>
  <c r="CC83" i="74"/>
  <c r="CC82" i="79"/>
  <c r="CC82" i="78"/>
  <c r="CC82" i="77"/>
  <c r="CC82" i="76"/>
  <c r="CC82" i="75"/>
  <c r="CC82" i="74"/>
  <c r="CC79" i="79"/>
  <c r="CC83" i="79" s="1"/>
  <c r="CC79" i="78"/>
  <c r="CC83" i="78" s="1"/>
  <c r="CC79" i="77"/>
  <c r="CC79" i="76"/>
  <c r="CC83" i="76" s="1"/>
  <c r="CC79" i="75"/>
  <c r="CC83" i="75" s="1"/>
  <c r="CC79" i="74"/>
  <c r="CC67" i="79"/>
  <c r="CC67" i="78"/>
  <c r="CC67" i="77"/>
  <c r="CC67" i="76"/>
  <c r="CC67" i="75"/>
  <c r="CC67" i="74"/>
  <c r="CC62" i="79"/>
  <c r="CC62" i="78"/>
  <c r="CC62" i="77"/>
  <c r="CC62" i="76"/>
  <c r="CC62" i="75"/>
  <c r="CC62" i="74"/>
  <c r="CC58" i="79"/>
  <c r="CC58" i="78"/>
  <c r="CC58" i="77"/>
  <c r="CC58" i="76"/>
  <c r="CC58" i="75"/>
  <c r="CC58" i="74"/>
  <c r="CC55" i="79"/>
  <c r="CC55" i="78"/>
  <c r="CC55" i="77"/>
  <c r="CC55" i="76"/>
  <c r="CC55" i="75"/>
  <c r="CC55" i="74"/>
  <c r="CC69" i="74" s="1"/>
  <c r="CC48" i="79"/>
  <c r="CC48" i="78"/>
  <c r="CC48" i="77"/>
  <c r="CC48" i="76"/>
  <c r="CC48" i="75"/>
  <c r="CC48" i="74"/>
  <c r="CC42" i="79"/>
  <c r="CC42" i="78"/>
  <c r="CC42" i="77"/>
  <c r="CC42" i="76"/>
  <c r="CC42" i="75"/>
  <c r="CC42" i="74"/>
  <c r="CC33" i="79"/>
  <c r="CC33" i="78"/>
  <c r="CC33" i="77"/>
  <c r="CC33" i="76"/>
  <c r="CC69" i="76" s="1"/>
  <c r="CC33" i="75"/>
  <c r="CC69" i="75" s="1"/>
  <c r="CC33" i="74"/>
  <c r="CC28" i="79"/>
  <c r="CC28" i="78"/>
  <c r="CC28" i="77"/>
  <c r="CC28" i="76"/>
  <c r="CC28" i="75"/>
  <c r="CC28" i="74"/>
  <c r="CC18" i="79"/>
  <c r="CC18" i="78"/>
  <c r="CC18" i="77"/>
  <c r="CC18" i="76"/>
  <c r="CC18" i="75"/>
  <c r="CC18" i="74"/>
  <c r="CC14" i="79"/>
  <c r="CC14" i="78"/>
  <c r="CC14" i="77"/>
  <c r="CC14" i="76"/>
  <c r="CC14" i="75"/>
  <c r="CC14" i="74"/>
  <c r="CC6" i="79"/>
  <c r="CC29" i="79" s="1"/>
  <c r="CC6" i="78"/>
  <c r="CC29" i="78" s="1"/>
  <c r="CC6" i="77"/>
  <c r="CC29" i="77" s="1"/>
  <c r="CC6" i="76"/>
  <c r="CC29" i="76" s="1"/>
  <c r="CC6" i="75"/>
  <c r="CC6" i="74"/>
  <c r="CC29" i="74" s="1"/>
  <c r="BZ89" i="75"/>
  <c r="BZ89" i="74"/>
  <c r="BZ87" i="79"/>
  <c r="BZ89" i="79" s="1"/>
  <c r="BZ87" i="78"/>
  <c r="BZ89" i="78" s="1"/>
  <c r="BZ87" i="77"/>
  <c r="BZ89" i="77" s="1"/>
  <c r="BZ87" i="76"/>
  <c r="BZ89" i="76" s="1"/>
  <c r="BZ87" i="75"/>
  <c r="BZ87" i="74"/>
  <c r="BZ83" i="78"/>
  <c r="BZ83" i="77"/>
  <c r="BZ83" i="76"/>
  <c r="BZ82" i="79"/>
  <c r="BZ82" i="78"/>
  <c r="BZ82" i="77"/>
  <c r="BZ82" i="76"/>
  <c r="BZ82" i="75"/>
  <c r="BZ82" i="74"/>
  <c r="BZ79" i="79"/>
  <c r="BZ83" i="79" s="1"/>
  <c r="BZ79" i="78"/>
  <c r="BZ79" i="77"/>
  <c r="BZ79" i="76"/>
  <c r="BZ79" i="75"/>
  <c r="BZ79" i="74"/>
  <c r="BZ69" i="79"/>
  <c r="BZ69" i="78"/>
  <c r="BZ69" i="77"/>
  <c r="BZ67" i="79"/>
  <c r="BZ67" i="78"/>
  <c r="BZ67" i="77"/>
  <c r="BZ67" i="76"/>
  <c r="BZ67" i="75"/>
  <c r="BZ67" i="74"/>
  <c r="BZ62" i="79"/>
  <c r="BZ62" i="78"/>
  <c r="BZ62" i="77"/>
  <c r="BZ62" i="76"/>
  <c r="BZ62" i="75"/>
  <c r="BZ62" i="74"/>
  <c r="BZ58" i="79"/>
  <c r="BZ58" i="78"/>
  <c r="BZ58" i="77"/>
  <c r="BZ58" i="76"/>
  <c r="BZ58" i="75"/>
  <c r="BZ58" i="74"/>
  <c r="BZ55" i="79"/>
  <c r="BZ55" i="78"/>
  <c r="BZ55" i="77"/>
  <c r="BZ55" i="76"/>
  <c r="BZ55" i="75"/>
  <c r="BZ55" i="74"/>
  <c r="BZ48" i="79"/>
  <c r="BZ48" i="78"/>
  <c r="BZ48" i="77"/>
  <c r="BZ48" i="76"/>
  <c r="BZ48" i="75"/>
  <c r="BZ48" i="74"/>
  <c r="BZ42" i="79"/>
  <c r="BZ42" i="78"/>
  <c r="BZ42" i="77"/>
  <c r="BZ42" i="76"/>
  <c r="BZ42" i="75"/>
  <c r="BZ42" i="74"/>
  <c r="BZ33" i="79"/>
  <c r="BZ33" i="78"/>
  <c r="BZ33" i="77"/>
  <c r="BZ33" i="76"/>
  <c r="BZ33" i="75"/>
  <c r="BZ33" i="74"/>
  <c r="BZ28" i="79"/>
  <c r="BZ28" i="78"/>
  <c r="BZ29" i="78" s="1"/>
  <c r="BZ28" i="77"/>
  <c r="BZ29" i="77" s="1"/>
  <c r="BZ28" i="76"/>
  <c r="BZ28" i="75"/>
  <c r="BZ28" i="74"/>
  <c r="BZ18" i="79"/>
  <c r="BZ18" i="78"/>
  <c r="BZ18" i="77"/>
  <c r="BZ18" i="76"/>
  <c r="BZ18" i="75"/>
  <c r="BZ18" i="74"/>
  <c r="BZ14" i="79"/>
  <c r="BZ14" i="78"/>
  <c r="BZ14" i="77"/>
  <c r="BZ14" i="76"/>
  <c r="BZ14" i="75"/>
  <c r="BZ14" i="74"/>
  <c r="BZ6" i="79"/>
  <c r="BZ29" i="79" s="1"/>
  <c r="BZ6" i="78"/>
  <c r="BZ6" i="77"/>
  <c r="BZ6" i="76"/>
  <c r="BZ6" i="75"/>
  <c r="BZ6" i="74"/>
  <c r="BY89" i="79"/>
  <c r="BY89" i="78"/>
  <c r="BY87" i="79"/>
  <c r="BY87" i="78"/>
  <c r="BY87" i="77"/>
  <c r="BY89" i="77" s="1"/>
  <c r="BY87" i="76"/>
  <c r="BY89" i="76" s="1"/>
  <c r="BY87" i="75"/>
  <c r="BY89" i="75" s="1"/>
  <c r="BY87" i="74"/>
  <c r="BY89" i="74" s="1"/>
  <c r="BY83" i="74"/>
  <c r="BY82" i="79"/>
  <c r="BY82" i="78"/>
  <c r="BY82" i="77"/>
  <c r="BY82" i="76"/>
  <c r="BY82" i="75"/>
  <c r="BY82" i="74"/>
  <c r="BY79" i="79"/>
  <c r="BY79" i="78"/>
  <c r="BY79" i="77"/>
  <c r="BY83" i="77" s="1"/>
  <c r="BY79" i="76"/>
  <c r="BY83" i="76" s="1"/>
  <c r="BY79" i="75"/>
  <c r="BY83" i="75" s="1"/>
  <c r="BY79" i="74"/>
  <c r="BY67" i="79"/>
  <c r="BY67" i="78"/>
  <c r="BY67" i="77"/>
  <c r="BY67" i="76"/>
  <c r="BY67" i="75"/>
  <c r="BY67" i="74"/>
  <c r="BY62" i="79"/>
  <c r="BY62" i="78"/>
  <c r="BY62" i="77"/>
  <c r="BY62" i="76"/>
  <c r="BY62" i="75"/>
  <c r="BY62" i="74"/>
  <c r="BY58" i="79"/>
  <c r="BY58" i="78"/>
  <c r="BY58" i="77"/>
  <c r="BY58" i="76"/>
  <c r="BY58" i="75"/>
  <c r="BY58" i="74"/>
  <c r="BY55" i="79"/>
  <c r="BY55" i="78"/>
  <c r="BY55" i="77"/>
  <c r="BY55" i="76"/>
  <c r="BY69" i="76" s="1"/>
  <c r="BY55" i="75"/>
  <c r="BY55" i="74"/>
  <c r="BY48" i="79"/>
  <c r="BY48" i="78"/>
  <c r="BY48" i="77"/>
  <c r="BY48" i="76"/>
  <c r="BY48" i="75"/>
  <c r="BY48" i="74"/>
  <c r="BY69" i="74" s="1"/>
  <c r="BY42" i="79"/>
  <c r="BY42" i="78"/>
  <c r="BY42" i="77"/>
  <c r="BY69" i="77" s="1"/>
  <c r="BY42" i="76"/>
  <c r="BY42" i="75"/>
  <c r="BY42" i="74"/>
  <c r="BY33" i="79"/>
  <c r="BY69" i="79" s="1"/>
  <c r="BY33" i="78"/>
  <c r="BY69" i="78" s="1"/>
  <c r="BY33" i="77"/>
  <c r="BY33" i="76"/>
  <c r="BY33" i="75"/>
  <c r="BY33" i="74"/>
  <c r="BY29" i="76"/>
  <c r="BY29" i="75"/>
  <c r="BY28" i="79"/>
  <c r="BY28" i="78"/>
  <c r="BY28" i="77"/>
  <c r="BY28" i="76"/>
  <c r="BY28" i="75"/>
  <c r="BY28" i="74"/>
  <c r="BY18" i="79"/>
  <c r="BY18" i="78"/>
  <c r="BY18" i="77"/>
  <c r="BY18" i="76"/>
  <c r="BY18" i="75"/>
  <c r="BY18" i="74"/>
  <c r="BY14" i="79"/>
  <c r="BY14" i="78"/>
  <c r="BY14" i="77"/>
  <c r="BY29" i="77" s="1"/>
  <c r="BY14" i="76"/>
  <c r="BY14" i="75"/>
  <c r="BY14" i="74"/>
  <c r="BY6" i="79"/>
  <c r="BY6" i="78"/>
  <c r="BY6" i="77"/>
  <c r="BY6" i="76"/>
  <c r="BY6" i="75"/>
  <c r="BY6" i="74"/>
  <c r="BY29" i="74" s="1"/>
  <c r="BY95" i="74" s="1"/>
  <c r="BX89" i="75"/>
  <c r="BX89" i="74"/>
  <c r="BX87" i="79"/>
  <c r="BX89" i="79" s="1"/>
  <c r="BX87" i="78"/>
  <c r="BX89" i="78" s="1"/>
  <c r="BX87" i="77"/>
  <c r="BX89" i="77" s="1"/>
  <c r="BX87" i="76"/>
  <c r="BX89" i="76" s="1"/>
  <c r="BX87" i="75"/>
  <c r="BX87" i="74"/>
  <c r="BX83" i="78"/>
  <c r="BX83" i="77"/>
  <c r="BX83" i="76"/>
  <c r="BX82" i="79"/>
  <c r="BX82" i="78"/>
  <c r="BX82" i="77"/>
  <c r="BX82" i="76"/>
  <c r="BX82" i="75"/>
  <c r="BX83" i="75" s="1"/>
  <c r="BX82" i="74"/>
  <c r="BX79" i="79"/>
  <c r="BX83" i="79" s="1"/>
  <c r="BX79" i="78"/>
  <c r="BX79" i="77"/>
  <c r="BX79" i="76"/>
  <c r="BX79" i="75"/>
  <c r="BX79" i="74"/>
  <c r="BX69" i="79"/>
  <c r="BX69" i="78"/>
  <c r="BX67" i="79"/>
  <c r="BX67" i="78"/>
  <c r="BX67" i="77"/>
  <c r="BX67" i="76"/>
  <c r="BX67" i="75"/>
  <c r="BX67" i="74"/>
  <c r="BX62" i="79"/>
  <c r="BX62" i="78"/>
  <c r="BX62" i="77"/>
  <c r="BX62" i="76"/>
  <c r="BX62" i="75"/>
  <c r="BX62" i="74"/>
  <c r="BX58" i="79"/>
  <c r="BX58" i="78"/>
  <c r="BX58" i="77"/>
  <c r="BX58" i="76"/>
  <c r="BX58" i="75"/>
  <c r="BX58" i="74"/>
  <c r="BX55" i="79"/>
  <c r="BX55" i="78"/>
  <c r="BX55" i="77"/>
  <c r="BX55" i="76"/>
  <c r="BX55" i="75"/>
  <c r="BX55" i="74"/>
  <c r="BX48" i="79"/>
  <c r="BX48" i="78"/>
  <c r="BX48" i="77"/>
  <c r="BX48" i="76"/>
  <c r="BX48" i="75"/>
  <c r="BX48" i="74"/>
  <c r="BX42" i="79"/>
  <c r="BX42" i="78"/>
  <c r="BX42" i="77"/>
  <c r="BX69" i="77" s="1"/>
  <c r="BX42" i="76"/>
  <c r="BX69" i="76" s="1"/>
  <c r="BX42" i="75"/>
  <c r="BX42" i="74"/>
  <c r="BX33" i="79"/>
  <c r="BX33" i="78"/>
  <c r="BX33" i="77"/>
  <c r="BX33" i="76"/>
  <c r="BX33" i="75"/>
  <c r="BX69" i="75" s="1"/>
  <c r="BX33" i="74"/>
  <c r="BX69" i="74" s="1"/>
  <c r="BX28" i="79"/>
  <c r="BX28" i="78"/>
  <c r="BX28" i="77"/>
  <c r="BX28" i="76"/>
  <c r="BX28" i="75"/>
  <c r="BX28" i="74"/>
  <c r="BX18" i="79"/>
  <c r="BX18" i="78"/>
  <c r="BX18" i="77"/>
  <c r="BX18" i="76"/>
  <c r="BX18" i="75"/>
  <c r="BX18" i="74"/>
  <c r="BX14" i="79"/>
  <c r="BX14" i="78"/>
  <c r="BX14" i="77"/>
  <c r="BX14" i="76"/>
  <c r="BX14" i="75"/>
  <c r="BX14" i="74"/>
  <c r="BX6" i="79"/>
  <c r="BX6" i="78"/>
  <c r="BX29" i="78" s="1"/>
  <c r="BX6" i="77"/>
  <c r="BX29" i="77" s="1"/>
  <c r="BX6" i="76"/>
  <c r="BX6" i="75"/>
  <c r="BX6" i="74"/>
  <c r="BW89" i="79"/>
  <c r="BW89" i="78"/>
  <c r="BW89" i="77"/>
  <c r="BW89" i="75"/>
  <c r="BW95" i="75" s="1"/>
  <c r="BW87" i="79"/>
  <c r="BW87" i="78"/>
  <c r="BW87" i="77"/>
  <c r="BW87" i="76"/>
  <c r="BW89" i="76" s="1"/>
  <c r="BW95" i="76" s="1"/>
  <c r="BW87" i="75"/>
  <c r="BW87" i="74"/>
  <c r="BW89" i="74" s="1"/>
  <c r="BW83" i="75"/>
  <c r="BW83" i="74"/>
  <c r="BW82" i="79"/>
  <c r="BW82" i="78"/>
  <c r="BW82" i="77"/>
  <c r="BW82" i="76"/>
  <c r="BW82" i="75"/>
  <c r="BW82" i="74"/>
  <c r="BW79" i="79"/>
  <c r="BW83" i="79" s="1"/>
  <c r="BW79" i="78"/>
  <c r="BW83" i="78" s="1"/>
  <c r="BW79" i="77"/>
  <c r="BW79" i="76"/>
  <c r="BW83" i="76" s="1"/>
  <c r="BW79" i="75"/>
  <c r="BW79" i="74"/>
  <c r="BW69" i="76"/>
  <c r="BW69" i="75"/>
  <c r="BW67" i="79"/>
  <c r="BW67" i="78"/>
  <c r="BW67" i="77"/>
  <c r="BW67" i="76"/>
  <c r="BW67" i="75"/>
  <c r="BW67" i="74"/>
  <c r="BW62" i="79"/>
  <c r="BW62" i="78"/>
  <c r="BW62" i="77"/>
  <c r="BW62" i="76"/>
  <c r="BW62" i="75"/>
  <c r="BW62" i="74"/>
  <c r="BW58" i="79"/>
  <c r="BW58" i="78"/>
  <c r="BW58" i="77"/>
  <c r="BW58" i="76"/>
  <c r="BW58" i="75"/>
  <c r="BW58" i="74"/>
  <c r="BW55" i="79"/>
  <c r="BW55" i="78"/>
  <c r="BW55" i="77"/>
  <c r="BW55" i="76"/>
  <c r="BW55" i="75"/>
  <c r="BW55" i="74"/>
  <c r="BW48" i="79"/>
  <c r="BW48" i="78"/>
  <c r="BW48" i="77"/>
  <c r="BW48" i="76"/>
  <c r="BW48" i="75"/>
  <c r="BW48" i="74"/>
  <c r="BW69" i="74" s="1"/>
  <c r="BW42" i="79"/>
  <c r="BW42" i="78"/>
  <c r="BW42" i="77"/>
  <c r="BW42" i="76"/>
  <c r="BW42" i="75"/>
  <c r="BW42" i="74"/>
  <c r="BW33" i="79"/>
  <c r="BW33" i="78"/>
  <c r="BW69" i="78" s="1"/>
  <c r="BW33" i="77"/>
  <c r="BW69" i="77" s="1"/>
  <c r="BW33" i="76"/>
  <c r="BW33" i="75"/>
  <c r="BW33" i="74"/>
  <c r="BW29" i="76"/>
  <c r="BW28" i="79"/>
  <c r="BW28" i="78"/>
  <c r="BW28" i="77"/>
  <c r="BW28" i="76"/>
  <c r="BW28" i="75"/>
  <c r="BW28" i="74"/>
  <c r="BW18" i="79"/>
  <c r="BW18" i="78"/>
  <c r="BW18" i="77"/>
  <c r="BW18" i="76"/>
  <c r="BW18" i="75"/>
  <c r="BW18" i="74"/>
  <c r="BW14" i="79"/>
  <c r="BW14" i="78"/>
  <c r="BW14" i="77"/>
  <c r="BW14" i="76"/>
  <c r="BW14" i="75"/>
  <c r="BW29" i="75" s="1"/>
  <c r="BW14" i="74"/>
  <c r="BW6" i="79"/>
  <c r="BW6" i="78"/>
  <c r="BW6" i="77"/>
  <c r="BW6" i="76"/>
  <c r="BW6" i="75"/>
  <c r="BW6" i="74"/>
  <c r="BW29" i="74" s="1"/>
  <c r="BV89" i="79"/>
  <c r="BV95" i="79" s="1"/>
  <c r="BV89" i="75"/>
  <c r="BV89" i="74"/>
  <c r="BV87" i="79"/>
  <c r="BV87" i="78"/>
  <c r="BV89" i="78" s="1"/>
  <c r="BV87" i="77"/>
  <c r="BV89" i="77" s="1"/>
  <c r="BV87" i="76"/>
  <c r="BV89" i="76" s="1"/>
  <c r="BV87" i="75"/>
  <c r="BV87" i="74"/>
  <c r="BV83" i="78"/>
  <c r="BV83" i="76"/>
  <c r="BV82" i="79"/>
  <c r="BV82" i="78"/>
  <c r="BV82" i="77"/>
  <c r="BV83" i="77" s="1"/>
  <c r="BV82" i="76"/>
  <c r="BV82" i="75"/>
  <c r="BV82" i="74"/>
  <c r="BV79" i="79"/>
  <c r="BV83" i="79" s="1"/>
  <c r="BV79" i="78"/>
  <c r="BV79" i="77"/>
  <c r="BV79" i="76"/>
  <c r="BV79" i="75"/>
  <c r="BV83" i="75" s="1"/>
  <c r="BV79" i="74"/>
  <c r="BV83" i="74" s="1"/>
  <c r="BV67" i="79"/>
  <c r="BV67" i="78"/>
  <c r="BV67" i="77"/>
  <c r="BV67" i="76"/>
  <c r="BV67" i="75"/>
  <c r="BV67" i="74"/>
  <c r="BV62" i="79"/>
  <c r="BV62" i="78"/>
  <c r="BV62" i="77"/>
  <c r="BV62" i="76"/>
  <c r="BV62" i="75"/>
  <c r="BV62" i="74"/>
  <c r="BV58" i="79"/>
  <c r="BV58" i="78"/>
  <c r="BV58" i="77"/>
  <c r="BV58" i="76"/>
  <c r="BV58" i="75"/>
  <c r="BV58" i="74"/>
  <c r="BV55" i="79"/>
  <c r="BV55" i="78"/>
  <c r="BV55" i="77"/>
  <c r="BV55" i="76"/>
  <c r="BV55" i="75"/>
  <c r="BV55" i="74"/>
  <c r="BV48" i="79"/>
  <c r="BV69" i="79" s="1"/>
  <c r="BV48" i="78"/>
  <c r="BV69" i="78" s="1"/>
  <c r="BV48" i="77"/>
  <c r="BV48" i="76"/>
  <c r="BV48" i="75"/>
  <c r="BV48" i="74"/>
  <c r="BV42" i="79"/>
  <c r="BV42" i="78"/>
  <c r="BV42" i="77"/>
  <c r="BV69" i="77" s="1"/>
  <c r="BV42" i="76"/>
  <c r="BV69" i="76" s="1"/>
  <c r="BV42" i="75"/>
  <c r="BV42" i="74"/>
  <c r="BV33" i="79"/>
  <c r="BV33" i="78"/>
  <c r="BV33" i="77"/>
  <c r="BV33" i="76"/>
  <c r="BV33" i="75"/>
  <c r="BV69" i="75" s="1"/>
  <c r="BV33" i="74"/>
  <c r="BV69" i="74" s="1"/>
  <c r="BV28" i="79"/>
  <c r="BV28" i="78"/>
  <c r="BV28" i="77"/>
  <c r="BV28" i="76"/>
  <c r="BV28" i="75"/>
  <c r="BV28" i="74"/>
  <c r="BV18" i="79"/>
  <c r="BV18" i="78"/>
  <c r="BV18" i="77"/>
  <c r="BV18" i="76"/>
  <c r="BV18" i="75"/>
  <c r="BV18" i="74"/>
  <c r="BV14" i="79"/>
  <c r="BV14" i="78"/>
  <c r="BV14" i="77"/>
  <c r="BV14" i="76"/>
  <c r="BV14" i="75"/>
  <c r="BV14" i="74"/>
  <c r="BV6" i="79"/>
  <c r="BV29" i="79" s="1"/>
  <c r="BV6" i="78"/>
  <c r="BV29" i="78" s="1"/>
  <c r="BV6" i="77"/>
  <c r="BV6" i="76"/>
  <c r="BV6" i="75"/>
  <c r="BV6" i="74"/>
  <c r="BU89" i="79"/>
  <c r="BU89" i="78"/>
  <c r="BU89" i="77"/>
  <c r="BU89" i="76"/>
  <c r="BU89" i="75"/>
  <c r="BU87" i="79"/>
  <c r="BU87" i="78"/>
  <c r="BU87" i="77"/>
  <c r="BU87" i="76"/>
  <c r="BU87" i="75"/>
  <c r="BU87" i="74"/>
  <c r="BU89" i="74" s="1"/>
  <c r="BU83" i="75"/>
  <c r="BU83" i="74"/>
  <c r="BU82" i="79"/>
  <c r="BU82" i="78"/>
  <c r="BU82" i="77"/>
  <c r="BU82" i="76"/>
  <c r="BU82" i="75"/>
  <c r="BU82" i="74"/>
  <c r="BU79" i="79"/>
  <c r="BU83" i="79" s="1"/>
  <c r="BU79" i="78"/>
  <c r="BU83" i="78" s="1"/>
  <c r="BU79" i="77"/>
  <c r="BU83" i="77" s="1"/>
  <c r="BU79" i="76"/>
  <c r="BU83" i="76" s="1"/>
  <c r="BU79" i="75"/>
  <c r="BU79" i="74"/>
  <c r="BU69" i="77"/>
  <c r="BU69" i="75"/>
  <c r="BU67" i="79"/>
  <c r="BU67" i="78"/>
  <c r="BU67" i="77"/>
  <c r="BU67" i="76"/>
  <c r="BU67" i="75"/>
  <c r="BU67" i="74"/>
  <c r="BU62" i="79"/>
  <c r="BU62" i="78"/>
  <c r="BU62" i="77"/>
  <c r="BU62" i="76"/>
  <c r="BU62" i="75"/>
  <c r="BU62" i="74"/>
  <c r="BU58" i="79"/>
  <c r="BU58" i="78"/>
  <c r="BU58" i="77"/>
  <c r="BU58" i="76"/>
  <c r="BU58" i="75"/>
  <c r="BU58" i="74"/>
  <c r="BU55" i="79"/>
  <c r="BU55" i="78"/>
  <c r="BU55" i="77"/>
  <c r="BU55" i="76"/>
  <c r="BU69" i="76" s="1"/>
  <c r="BU55" i="75"/>
  <c r="BU55" i="74"/>
  <c r="BU48" i="79"/>
  <c r="BU48" i="78"/>
  <c r="BU48" i="77"/>
  <c r="BU48" i="76"/>
  <c r="BU48" i="75"/>
  <c r="BU48" i="74"/>
  <c r="BU69" i="74" s="1"/>
  <c r="BU42" i="79"/>
  <c r="BU42" i="78"/>
  <c r="BU42" i="77"/>
  <c r="BU42" i="76"/>
  <c r="BU42" i="75"/>
  <c r="BU42" i="74"/>
  <c r="BU33" i="79"/>
  <c r="BU33" i="78"/>
  <c r="BU69" i="78" s="1"/>
  <c r="BU33" i="77"/>
  <c r="BU33" i="76"/>
  <c r="BU33" i="75"/>
  <c r="BU33" i="74"/>
  <c r="BU28" i="79"/>
  <c r="BU28" i="78"/>
  <c r="BU28" i="77"/>
  <c r="BU28" i="76"/>
  <c r="BU28" i="75"/>
  <c r="BU28" i="74"/>
  <c r="BU18" i="79"/>
  <c r="BU18" i="78"/>
  <c r="BU18" i="77"/>
  <c r="BU18" i="76"/>
  <c r="BU18" i="75"/>
  <c r="BU18" i="74"/>
  <c r="BU14" i="79"/>
  <c r="BU14" i="78"/>
  <c r="BU14" i="77"/>
  <c r="BU14" i="76"/>
  <c r="BU14" i="75"/>
  <c r="BU14" i="74"/>
  <c r="BU6" i="79"/>
  <c r="BU6" i="78"/>
  <c r="BU6" i="77"/>
  <c r="BU6" i="76"/>
  <c r="BU6" i="75"/>
  <c r="BU29" i="75" s="1"/>
  <c r="BU6" i="74"/>
  <c r="BU29" i="74" s="1"/>
  <c r="BT89" i="79"/>
  <c r="BT89" i="75"/>
  <c r="BT89" i="74"/>
  <c r="BT87" i="79"/>
  <c r="BT87" i="78"/>
  <c r="BT89" i="78" s="1"/>
  <c r="BT87" i="77"/>
  <c r="BT89" i="77" s="1"/>
  <c r="BT87" i="76"/>
  <c r="BT89" i="76" s="1"/>
  <c r="BT87" i="75"/>
  <c r="BT87" i="74"/>
  <c r="BT83" i="79"/>
  <c r="BT83" i="78"/>
  <c r="BT82" i="79"/>
  <c r="BT82" i="78"/>
  <c r="BT82" i="77"/>
  <c r="BT83" i="77" s="1"/>
  <c r="BT82" i="76"/>
  <c r="BT83" i="76" s="1"/>
  <c r="BT82" i="75"/>
  <c r="BT82" i="74"/>
  <c r="BT79" i="79"/>
  <c r="BT79" i="78"/>
  <c r="BT79" i="77"/>
  <c r="BT79" i="76"/>
  <c r="BT79" i="75"/>
  <c r="BT79" i="74"/>
  <c r="BT83" i="74" s="1"/>
  <c r="BT67" i="79"/>
  <c r="BT67" i="78"/>
  <c r="BT67" i="77"/>
  <c r="BT67" i="76"/>
  <c r="BT67" i="75"/>
  <c r="BT67" i="74"/>
  <c r="BT62" i="79"/>
  <c r="BT62" i="78"/>
  <c r="BT62" i="77"/>
  <c r="BT62" i="76"/>
  <c r="BT62" i="75"/>
  <c r="BT62" i="74"/>
  <c r="BT58" i="79"/>
  <c r="BT58" i="78"/>
  <c r="BT58" i="77"/>
  <c r="BT58" i="76"/>
  <c r="BT58" i="75"/>
  <c r="BT58" i="74"/>
  <c r="BT55" i="79"/>
  <c r="BT69" i="79" s="1"/>
  <c r="BT55" i="78"/>
  <c r="BT55" i="77"/>
  <c r="BT55" i="76"/>
  <c r="BT55" i="75"/>
  <c r="BT55" i="74"/>
  <c r="BT48" i="79"/>
  <c r="BT48" i="78"/>
  <c r="BT69" i="78" s="1"/>
  <c r="BT48" i="77"/>
  <c r="BT69" i="77" s="1"/>
  <c r="BT48" i="76"/>
  <c r="BT48" i="75"/>
  <c r="BT48" i="74"/>
  <c r="BT42" i="79"/>
  <c r="BT42" i="78"/>
  <c r="BT42" i="77"/>
  <c r="BT42" i="76"/>
  <c r="BT69" i="76" s="1"/>
  <c r="BT42" i="75"/>
  <c r="BT42" i="74"/>
  <c r="BT33" i="79"/>
  <c r="BT33" i="78"/>
  <c r="BT33" i="77"/>
  <c r="BT33" i="76"/>
  <c r="BT33" i="75"/>
  <c r="BT33" i="74"/>
  <c r="BT69" i="74" s="1"/>
  <c r="BT29" i="79"/>
  <c r="BT29" i="78"/>
  <c r="BT28" i="79"/>
  <c r="BT28" i="78"/>
  <c r="BT28" i="77"/>
  <c r="BT28" i="76"/>
  <c r="BT28" i="75"/>
  <c r="BT28" i="74"/>
  <c r="BT18" i="79"/>
  <c r="BT18" i="78"/>
  <c r="BT18" i="77"/>
  <c r="BT18" i="76"/>
  <c r="BT18" i="75"/>
  <c r="BT18" i="74"/>
  <c r="BT14" i="79"/>
  <c r="BT14" i="78"/>
  <c r="BT14" i="77"/>
  <c r="BT14" i="76"/>
  <c r="BT14" i="75"/>
  <c r="BT14" i="74"/>
  <c r="BT6" i="79"/>
  <c r="BT6" i="78"/>
  <c r="BT6" i="77"/>
  <c r="BT29" i="77" s="1"/>
  <c r="BT6" i="76"/>
  <c r="BT29" i="76" s="1"/>
  <c r="BT6" i="75"/>
  <c r="BT6" i="74"/>
  <c r="BT29" i="74" s="1"/>
  <c r="BS89" i="79"/>
  <c r="BS89" i="78"/>
  <c r="BS89" i="75"/>
  <c r="BS87" i="79"/>
  <c r="BS87" i="78"/>
  <c r="BS87" i="77"/>
  <c r="BS89" i="77" s="1"/>
  <c r="BS87" i="76"/>
  <c r="BS89" i="76" s="1"/>
  <c r="BS87" i="75"/>
  <c r="BS87" i="74"/>
  <c r="BS89" i="74" s="1"/>
  <c r="BS83" i="75"/>
  <c r="BS83" i="74"/>
  <c r="BS82" i="79"/>
  <c r="BS82" i="78"/>
  <c r="BS82" i="77"/>
  <c r="BS82" i="76"/>
  <c r="BS82" i="75"/>
  <c r="BS82" i="74"/>
  <c r="BS79" i="79"/>
  <c r="BS83" i="79" s="1"/>
  <c r="BS79" i="78"/>
  <c r="BS83" i="78" s="1"/>
  <c r="BS79" i="77"/>
  <c r="BS79" i="76"/>
  <c r="BS83" i="76" s="1"/>
  <c r="BS79" i="75"/>
  <c r="BS79" i="74"/>
  <c r="BS67" i="79"/>
  <c r="BS67" i="78"/>
  <c r="BS67" i="77"/>
  <c r="BS67" i="76"/>
  <c r="BS67" i="75"/>
  <c r="BS67" i="74"/>
  <c r="BS62" i="79"/>
  <c r="BS62" i="78"/>
  <c r="BS62" i="77"/>
  <c r="BS62" i="76"/>
  <c r="BS62" i="75"/>
  <c r="BS62" i="74"/>
  <c r="BS58" i="79"/>
  <c r="BS58" i="78"/>
  <c r="BS58" i="77"/>
  <c r="BS58" i="76"/>
  <c r="BS58" i="75"/>
  <c r="BS58" i="74"/>
  <c r="BS55" i="79"/>
  <c r="BS55" i="78"/>
  <c r="BS55" i="77"/>
  <c r="BS55" i="76"/>
  <c r="BS55" i="75"/>
  <c r="BS55" i="74"/>
  <c r="BS69" i="74" s="1"/>
  <c r="BS48" i="79"/>
  <c r="BS48" i="78"/>
  <c r="BS48" i="77"/>
  <c r="BS48" i="76"/>
  <c r="BS48" i="75"/>
  <c r="BS48" i="74"/>
  <c r="BS42" i="79"/>
  <c r="BS42" i="78"/>
  <c r="BS42" i="77"/>
  <c r="BS42" i="76"/>
  <c r="BS42" i="75"/>
  <c r="BS42" i="74"/>
  <c r="BS33" i="79"/>
  <c r="BS33" i="78"/>
  <c r="BS33" i="77"/>
  <c r="BS33" i="76"/>
  <c r="BS69" i="76" s="1"/>
  <c r="BS33" i="75"/>
  <c r="BS69" i="75" s="1"/>
  <c r="BS33" i="74"/>
  <c r="BS29" i="77"/>
  <c r="BS28" i="79"/>
  <c r="BS28" i="78"/>
  <c r="BS28" i="77"/>
  <c r="BS28" i="76"/>
  <c r="BS28" i="75"/>
  <c r="BS28" i="74"/>
  <c r="BS18" i="79"/>
  <c r="BS18" i="78"/>
  <c r="BS18" i="77"/>
  <c r="BS18" i="76"/>
  <c r="BS18" i="75"/>
  <c r="BS18" i="74"/>
  <c r="BS14" i="79"/>
  <c r="BS14" i="78"/>
  <c r="BS14" i="77"/>
  <c r="BS14" i="76"/>
  <c r="BS14" i="75"/>
  <c r="BS14" i="74"/>
  <c r="BS6" i="79"/>
  <c r="BS6" i="78"/>
  <c r="BS29" i="78" s="1"/>
  <c r="BS6" i="77"/>
  <c r="BS6" i="76"/>
  <c r="BS29" i="76" s="1"/>
  <c r="BS6" i="75"/>
  <c r="BS6" i="74"/>
  <c r="BS29" i="74" s="1"/>
  <c r="BR89" i="79"/>
  <c r="BR89" i="75"/>
  <c r="BR89" i="74"/>
  <c r="BR87" i="79"/>
  <c r="BR87" i="78"/>
  <c r="BR89" i="78" s="1"/>
  <c r="BR87" i="77"/>
  <c r="BR89" i="77" s="1"/>
  <c r="BR87" i="76"/>
  <c r="BR89" i="76" s="1"/>
  <c r="BR87" i="75"/>
  <c r="BR87" i="74"/>
  <c r="BR83" i="79"/>
  <c r="BR83" i="78"/>
  <c r="BR82" i="79"/>
  <c r="BR82" i="78"/>
  <c r="BR82" i="77"/>
  <c r="BR83" i="77" s="1"/>
  <c r="BR82" i="76"/>
  <c r="BR83" i="76" s="1"/>
  <c r="BR82" i="75"/>
  <c r="BR82" i="74"/>
  <c r="BR79" i="79"/>
  <c r="BR79" i="78"/>
  <c r="BR79" i="77"/>
  <c r="BR79" i="76"/>
  <c r="BR79" i="75"/>
  <c r="BR79" i="74"/>
  <c r="BR83" i="74" s="1"/>
  <c r="BR69" i="79"/>
  <c r="BR67" i="79"/>
  <c r="BR67" i="78"/>
  <c r="BR67" i="77"/>
  <c r="BR67" i="76"/>
  <c r="BR67" i="75"/>
  <c r="BR67" i="74"/>
  <c r="BR62" i="79"/>
  <c r="BR62" i="78"/>
  <c r="BR62" i="77"/>
  <c r="BR62" i="76"/>
  <c r="BR62" i="75"/>
  <c r="BR62" i="74"/>
  <c r="BR58" i="79"/>
  <c r="BR58" i="78"/>
  <c r="BR58" i="77"/>
  <c r="BR58" i="76"/>
  <c r="BR58" i="75"/>
  <c r="BR58" i="74"/>
  <c r="BR55" i="79"/>
  <c r="BR55" i="78"/>
  <c r="BR69" i="78" s="1"/>
  <c r="BR55" i="77"/>
  <c r="BR69" i="77" s="1"/>
  <c r="BR55" i="76"/>
  <c r="BR55" i="75"/>
  <c r="BR55" i="74"/>
  <c r="BR48" i="79"/>
  <c r="BR48" i="78"/>
  <c r="BR48" i="77"/>
  <c r="BR48" i="76"/>
  <c r="BR48" i="75"/>
  <c r="BR48" i="74"/>
  <c r="BR42" i="79"/>
  <c r="BR42" i="78"/>
  <c r="BR42" i="77"/>
  <c r="BR42" i="76"/>
  <c r="BR42" i="75"/>
  <c r="BR42" i="74"/>
  <c r="BR33" i="79"/>
  <c r="BR33" i="78"/>
  <c r="BR33" i="77"/>
  <c r="BR33" i="76"/>
  <c r="BR33" i="75"/>
  <c r="BR33" i="74"/>
  <c r="BR28" i="79"/>
  <c r="BR28" i="78"/>
  <c r="BR29" i="78" s="1"/>
  <c r="BR28" i="77"/>
  <c r="BR28" i="76"/>
  <c r="BR28" i="75"/>
  <c r="BR28" i="74"/>
  <c r="BR18" i="79"/>
  <c r="BR18" i="78"/>
  <c r="BR18" i="77"/>
  <c r="BR29" i="77" s="1"/>
  <c r="BR18" i="76"/>
  <c r="BR18" i="75"/>
  <c r="BR18" i="74"/>
  <c r="BR14" i="79"/>
  <c r="BR14" i="78"/>
  <c r="BR14" i="77"/>
  <c r="BR14" i="76"/>
  <c r="BR14" i="75"/>
  <c r="BR14" i="74"/>
  <c r="BR6" i="79"/>
  <c r="BR6" i="78"/>
  <c r="BR6" i="77"/>
  <c r="BR6" i="76"/>
  <c r="BR6" i="75"/>
  <c r="BR6" i="74"/>
  <c r="BR29" i="74" s="1"/>
  <c r="BO89" i="79"/>
  <c r="BO89" i="78"/>
  <c r="BO87" i="79"/>
  <c r="BO87" i="78"/>
  <c r="BO87" i="77"/>
  <c r="BO89" i="77" s="1"/>
  <c r="BO87" i="76"/>
  <c r="BO89" i="76" s="1"/>
  <c r="BO95" i="76" s="1"/>
  <c r="BO87" i="75"/>
  <c r="BO89" i="75" s="1"/>
  <c r="BO87" i="74"/>
  <c r="BO89" i="74" s="1"/>
  <c r="BO83" i="74"/>
  <c r="BO82" i="79"/>
  <c r="BO82" i="78"/>
  <c r="BO82" i="77"/>
  <c r="BO82" i="76"/>
  <c r="BO82" i="75"/>
  <c r="BO82" i="74"/>
  <c r="BO79" i="79"/>
  <c r="BO83" i="79" s="1"/>
  <c r="BO79" i="78"/>
  <c r="BO79" i="77"/>
  <c r="BO83" i="77" s="1"/>
  <c r="BO79" i="76"/>
  <c r="BO83" i="76" s="1"/>
  <c r="BO79" i="75"/>
  <c r="BO83" i="75" s="1"/>
  <c r="BO79" i="74"/>
  <c r="BO69" i="77"/>
  <c r="BO67" i="79"/>
  <c r="BO67" i="78"/>
  <c r="BO67" i="77"/>
  <c r="BO67" i="76"/>
  <c r="BO67" i="75"/>
  <c r="BO67" i="74"/>
  <c r="BO62" i="79"/>
  <c r="BO62" i="78"/>
  <c r="BO62" i="77"/>
  <c r="BO62" i="76"/>
  <c r="BO62" i="75"/>
  <c r="BO62" i="74"/>
  <c r="BO58" i="79"/>
  <c r="BO58" i="78"/>
  <c r="BO58" i="77"/>
  <c r="BO58" i="76"/>
  <c r="BO58" i="75"/>
  <c r="BO58" i="74"/>
  <c r="BO55" i="79"/>
  <c r="BO55" i="78"/>
  <c r="BO55" i="77"/>
  <c r="BO55" i="76"/>
  <c r="BO69" i="76" s="1"/>
  <c r="BO55" i="75"/>
  <c r="BO55" i="74"/>
  <c r="BO48" i="79"/>
  <c r="BO48" i="78"/>
  <c r="BO48" i="77"/>
  <c r="BO48" i="76"/>
  <c r="BO48" i="75"/>
  <c r="BO48" i="74"/>
  <c r="BO69" i="74" s="1"/>
  <c r="BO42" i="79"/>
  <c r="BO42" i="78"/>
  <c r="BO42" i="77"/>
  <c r="BO42" i="76"/>
  <c r="BO42" i="75"/>
  <c r="BO42" i="74"/>
  <c r="BO33" i="79"/>
  <c r="BO33" i="78"/>
  <c r="BO69" i="78" s="1"/>
  <c r="BO33" i="77"/>
  <c r="BO33" i="76"/>
  <c r="BO33" i="75"/>
  <c r="BO69" i="75" s="1"/>
  <c r="BO33" i="74"/>
  <c r="BO28" i="79"/>
  <c r="BO28" i="78"/>
  <c r="BO28" i="77"/>
  <c r="BO28" i="76"/>
  <c r="BO28" i="75"/>
  <c r="BO29" i="75" s="1"/>
  <c r="BO28" i="74"/>
  <c r="BO18" i="79"/>
  <c r="BO18" i="78"/>
  <c r="BO18" i="77"/>
  <c r="BO18" i="76"/>
  <c r="BO18" i="75"/>
  <c r="BO18" i="74"/>
  <c r="BO14" i="79"/>
  <c r="BO14" i="78"/>
  <c r="BO14" i="77"/>
  <c r="BO14" i="76"/>
  <c r="BO14" i="75"/>
  <c r="BO14" i="74"/>
  <c r="BO6" i="79"/>
  <c r="BO6" i="78"/>
  <c r="BO29" i="78" s="1"/>
  <c r="BO6" i="77"/>
  <c r="BO29" i="77" s="1"/>
  <c r="BO6" i="76"/>
  <c r="BO29" i="76" s="1"/>
  <c r="BO6" i="75"/>
  <c r="BO6" i="74"/>
  <c r="BN89" i="75"/>
  <c r="BN89" i="74"/>
  <c r="BN87" i="79"/>
  <c r="BN89" i="79" s="1"/>
  <c r="BN87" i="78"/>
  <c r="BN89" i="78" s="1"/>
  <c r="BN87" i="77"/>
  <c r="BN89" i="77" s="1"/>
  <c r="BN95" i="77" s="1"/>
  <c r="BN87" i="76"/>
  <c r="BN89" i="76" s="1"/>
  <c r="BN87" i="75"/>
  <c r="BN87" i="74"/>
  <c r="BN83" i="78"/>
  <c r="BN83" i="77"/>
  <c r="BN83" i="76"/>
  <c r="BN83" i="75"/>
  <c r="BN82" i="79"/>
  <c r="BN82" i="78"/>
  <c r="BN82" i="77"/>
  <c r="BN82" i="76"/>
  <c r="BN82" i="75"/>
  <c r="BN82" i="74"/>
  <c r="BN79" i="79"/>
  <c r="BN83" i="79" s="1"/>
  <c r="BN79" i="78"/>
  <c r="BN79" i="77"/>
  <c r="BN79" i="76"/>
  <c r="BN79" i="75"/>
  <c r="BN79" i="74"/>
  <c r="BN67" i="79"/>
  <c r="BN67" i="78"/>
  <c r="BN67" i="77"/>
  <c r="BN67" i="76"/>
  <c r="BN67" i="75"/>
  <c r="BN67" i="74"/>
  <c r="BN62" i="79"/>
  <c r="BN62" i="78"/>
  <c r="BN62" i="77"/>
  <c r="BN62" i="76"/>
  <c r="BN62" i="75"/>
  <c r="BN62" i="74"/>
  <c r="BN58" i="79"/>
  <c r="BN58" i="78"/>
  <c r="BN58" i="77"/>
  <c r="BN58" i="76"/>
  <c r="BN58" i="75"/>
  <c r="BN58" i="74"/>
  <c r="BN55" i="79"/>
  <c r="BN55" i="78"/>
  <c r="BN55" i="77"/>
  <c r="BN55" i="76"/>
  <c r="BN55" i="75"/>
  <c r="BN55" i="74"/>
  <c r="BN48" i="79"/>
  <c r="BN69" i="79" s="1"/>
  <c r="BN48" i="78"/>
  <c r="BN69" i="78" s="1"/>
  <c r="BN48" i="77"/>
  <c r="BN48" i="76"/>
  <c r="BN48" i="75"/>
  <c r="BN48" i="74"/>
  <c r="BN42" i="79"/>
  <c r="BN42" i="78"/>
  <c r="BN42" i="77"/>
  <c r="BN69" i="77" s="1"/>
  <c r="BN42" i="76"/>
  <c r="BN69" i="76" s="1"/>
  <c r="BN42" i="75"/>
  <c r="BN42" i="74"/>
  <c r="BN33" i="79"/>
  <c r="BN33" i="78"/>
  <c r="BN33" i="77"/>
  <c r="BN33" i="76"/>
  <c r="BN33" i="75"/>
  <c r="BN69" i="75" s="1"/>
  <c r="BN33" i="74"/>
  <c r="BN69" i="74" s="1"/>
  <c r="BN28" i="79"/>
  <c r="BN28" i="78"/>
  <c r="BN28" i="77"/>
  <c r="BN28" i="76"/>
  <c r="BN28" i="75"/>
  <c r="BN28" i="74"/>
  <c r="BN18" i="79"/>
  <c r="BN18" i="78"/>
  <c r="BN18" i="77"/>
  <c r="BN18" i="76"/>
  <c r="BN18" i="75"/>
  <c r="BN18" i="74"/>
  <c r="BN14" i="79"/>
  <c r="BN14" i="78"/>
  <c r="BN14" i="77"/>
  <c r="BN14" i="76"/>
  <c r="BN14" i="75"/>
  <c r="BN14" i="74"/>
  <c r="BN6" i="79"/>
  <c r="BN6" i="78"/>
  <c r="BN6" i="77"/>
  <c r="BN29" i="77" s="1"/>
  <c r="BN6" i="76"/>
  <c r="BN6" i="75"/>
  <c r="BN6" i="74"/>
  <c r="BM89" i="79"/>
  <c r="BM89" i="78"/>
  <c r="BM89" i="77"/>
  <c r="BM89" i="75"/>
  <c r="BM87" i="79"/>
  <c r="BM87" i="78"/>
  <c r="BM87" i="77"/>
  <c r="BM87" i="76"/>
  <c r="BM89" i="76" s="1"/>
  <c r="BM87" i="75"/>
  <c r="BM87" i="74"/>
  <c r="BM89" i="74" s="1"/>
  <c r="BM83" i="74"/>
  <c r="BM82" i="79"/>
  <c r="BM82" i="78"/>
  <c r="BM82" i="77"/>
  <c r="BM82" i="76"/>
  <c r="BM82" i="75"/>
  <c r="BM82" i="74"/>
  <c r="BM79" i="79"/>
  <c r="BM83" i="79" s="1"/>
  <c r="BM79" i="78"/>
  <c r="BM83" i="78" s="1"/>
  <c r="BM79" i="77"/>
  <c r="BM79" i="76"/>
  <c r="BM83" i="76" s="1"/>
  <c r="BM79" i="75"/>
  <c r="BM83" i="75" s="1"/>
  <c r="BM79" i="74"/>
  <c r="BM69" i="77"/>
  <c r="BM69" i="75"/>
  <c r="BM67" i="79"/>
  <c r="BM67" i="78"/>
  <c r="BM67" i="77"/>
  <c r="BM67" i="76"/>
  <c r="BM67" i="75"/>
  <c r="BM67" i="74"/>
  <c r="BM62" i="79"/>
  <c r="BM62" i="78"/>
  <c r="BM62" i="77"/>
  <c r="BM62" i="76"/>
  <c r="BM62" i="75"/>
  <c r="BM62" i="74"/>
  <c r="BM58" i="79"/>
  <c r="BM58" i="78"/>
  <c r="BM58" i="77"/>
  <c r="BM58" i="76"/>
  <c r="BM58" i="75"/>
  <c r="BM58" i="74"/>
  <c r="BM55" i="79"/>
  <c r="BM55" i="78"/>
  <c r="BM55" i="77"/>
  <c r="BM55" i="76"/>
  <c r="BM69" i="76" s="1"/>
  <c r="BM55" i="75"/>
  <c r="BM55" i="74"/>
  <c r="BM48" i="79"/>
  <c r="BM48" i="78"/>
  <c r="BM48" i="77"/>
  <c r="BM48" i="76"/>
  <c r="BM48" i="75"/>
  <c r="BM48" i="74"/>
  <c r="BM69" i="74" s="1"/>
  <c r="BM42" i="79"/>
  <c r="BM42" i="78"/>
  <c r="BM42" i="77"/>
  <c r="BM42" i="76"/>
  <c r="BM42" i="75"/>
  <c r="BM42" i="74"/>
  <c r="BM33" i="79"/>
  <c r="BM69" i="79" s="1"/>
  <c r="BM33" i="78"/>
  <c r="BM69" i="78" s="1"/>
  <c r="BM33" i="77"/>
  <c r="BM33" i="76"/>
  <c r="BM33" i="75"/>
  <c r="BM33" i="74"/>
  <c r="BM29" i="77"/>
  <c r="BM28" i="79"/>
  <c r="BM28" i="78"/>
  <c r="BM28" i="77"/>
  <c r="BM28" i="76"/>
  <c r="BM28" i="75"/>
  <c r="BM28" i="74"/>
  <c r="BM18" i="79"/>
  <c r="BM18" i="78"/>
  <c r="BM18" i="77"/>
  <c r="BM18" i="76"/>
  <c r="BM18" i="75"/>
  <c r="BM18" i="74"/>
  <c r="BM14" i="79"/>
  <c r="BM14" i="78"/>
  <c r="BM14" i="77"/>
  <c r="BM14" i="76"/>
  <c r="BM14" i="75"/>
  <c r="BM14" i="74"/>
  <c r="BM6" i="79"/>
  <c r="BM6" i="78"/>
  <c r="BM6" i="77"/>
  <c r="BM6" i="76"/>
  <c r="BM29" i="76" s="1"/>
  <c r="BM6" i="75"/>
  <c r="BM29" i="75" s="1"/>
  <c r="BM6" i="74"/>
  <c r="BL89" i="79"/>
  <c r="BL89" i="75"/>
  <c r="BL89" i="74"/>
  <c r="BL87" i="79"/>
  <c r="BL87" i="78"/>
  <c r="BL89" i="78" s="1"/>
  <c r="BL95" i="78" s="1"/>
  <c r="BL87" i="77"/>
  <c r="BL89" i="77" s="1"/>
  <c r="BL87" i="76"/>
  <c r="BL89" i="76" s="1"/>
  <c r="BL87" i="75"/>
  <c r="BL87" i="74"/>
  <c r="BL83" i="78"/>
  <c r="BL83" i="76"/>
  <c r="BL83" i="75"/>
  <c r="BL82" i="79"/>
  <c r="BL82" i="78"/>
  <c r="BL82" i="77"/>
  <c r="BL83" i="77" s="1"/>
  <c r="BL82" i="76"/>
  <c r="BL82" i="75"/>
  <c r="BL82" i="74"/>
  <c r="BL79" i="79"/>
  <c r="BL83" i="79" s="1"/>
  <c r="BL79" i="78"/>
  <c r="BL79" i="77"/>
  <c r="BL79" i="76"/>
  <c r="BL79" i="75"/>
  <c r="BL79" i="74"/>
  <c r="BL83" i="74" s="1"/>
  <c r="BL67" i="79"/>
  <c r="BL67" i="78"/>
  <c r="BL67" i="77"/>
  <c r="BL67" i="76"/>
  <c r="BL67" i="75"/>
  <c r="BL67" i="74"/>
  <c r="BL62" i="79"/>
  <c r="BL62" i="78"/>
  <c r="BL62" i="77"/>
  <c r="BL62" i="76"/>
  <c r="BL62" i="75"/>
  <c r="BL62" i="74"/>
  <c r="BL58" i="79"/>
  <c r="BL58" i="78"/>
  <c r="BL58" i="77"/>
  <c r="BL58" i="76"/>
  <c r="BL58" i="75"/>
  <c r="BL58" i="74"/>
  <c r="BL55" i="79"/>
  <c r="BL55" i="78"/>
  <c r="BL55" i="77"/>
  <c r="BL55" i="76"/>
  <c r="BL55" i="75"/>
  <c r="BL55" i="74"/>
  <c r="BL48" i="79"/>
  <c r="BL48" i="78"/>
  <c r="BL69" i="78" s="1"/>
  <c r="BL48" i="77"/>
  <c r="BL48" i="76"/>
  <c r="BL48" i="75"/>
  <c r="BL48" i="74"/>
  <c r="BL42" i="79"/>
  <c r="BL42" i="78"/>
  <c r="BL42" i="77"/>
  <c r="BL42" i="76"/>
  <c r="BL69" i="76" s="1"/>
  <c r="BL42" i="75"/>
  <c r="BL42" i="74"/>
  <c r="BL33" i="79"/>
  <c r="BL33" i="78"/>
  <c r="BL33" i="77"/>
  <c r="BL33" i="76"/>
  <c r="BL33" i="75"/>
  <c r="BL33" i="74"/>
  <c r="BL69" i="74" s="1"/>
  <c r="BL29" i="79"/>
  <c r="BL29" i="78"/>
  <c r="BL28" i="79"/>
  <c r="BL28" i="78"/>
  <c r="BL28" i="77"/>
  <c r="BL28" i="76"/>
  <c r="BL28" i="75"/>
  <c r="BL28" i="74"/>
  <c r="BL18" i="79"/>
  <c r="BL18" i="78"/>
  <c r="BL18" i="77"/>
  <c r="BL18" i="76"/>
  <c r="BL18" i="75"/>
  <c r="BL18" i="74"/>
  <c r="BL14" i="79"/>
  <c r="BL14" i="78"/>
  <c r="BL14" i="77"/>
  <c r="BL14" i="76"/>
  <c r="BL14" i="75"/>
  <c r="BL14" i="74"/>
  <c r="BL6" i="79"/>
  <c r="BL6" i="78"/>
  <c r="BL6" i="77"/>
  <c r="BL29" i="77" s="1"/>
  <c r="BL6" i="76"/>
  <c r="BL29" i="76" s="1"/>
  <c r="BL6" i="75"/>
  <c r="BL29" i="75" s="1"/>
  <c r="BL6" i="74"/>
  <c r="BK89" i="79"/>
  <c r="BK89" i="78"/>
  <c r="BK89" i="77"/>
  <c r="BK89" i="76"/>
  <c r="BK89" i="75"/>
  <c r="BK95" i="75" s="1"/>
  <c r="BK87" i="79"/>
  <c r="BK87" i="78"/>
  <c r="BK87" i="77"/>
  <c r="BK87" i="76"/>
  <c r="BK87" i="75"/>
  <c r="BK87" i="74"/>
  <c r="BK89" i="74" s="1"/>
  <c r="BK83" i="75"/>
  <c r="BK83" i="74"/>
  <c r="BK82" i="79"/>
  <c r="BK82" i="78"/>
  <c r="BK82" i="77"/>
  <c r="BK82" i="76"/>
  <c r="BK82" i="75"/>
  <c r="BK82" i="74"/>
  <c r="BK79" i="79"/>
  <c r="BK79" i="78"/>
  <c r="BK83" i="78" s="1"/>
  <c r="BK79" i="77"/>
  <c r="BK83" i="77" s="1"/>
  <c r="BK79" i="76"/>
  <c r="BK83" i="76" s="1"/>
  <c r="BK79" i="75"/>
  <c r="BK79" i="74"/>
  <c r="BK67" i="79"/>
  <c r="BK67" i="78"/>
  <c r="BK67" i="77"/>
  <c r="BK67" i="76"/>
  <c r="BK67" i="75"/>
  <c r="BK67" i="74"/>
  <c r="BK62" i="79"/>
  <c r="BK62" i="78"/>
  <c r="BK62" i="77"/>
  <c r="BK62" i="76"/>
  <c r="BK62" i="75"/>
  <c r="BK62" i="74"/>
  <c r="BK58" i="79"/>
  <c r="BK58" i="78"/>
  <c r="BK58" i="77"/>
  <c r="BK58" i="76"/>
  <c r="BK58" i="75"/>
  <c r="BK58" i="74"/>
  <c r="BK55" i="79"/>
  <c r="BK55" i="78"/>
  <c r="BK55" i="77"/>
  <c r="BK55" i="76"/>
  <c r="BK55" i="75"/>
  <c r="BK69" i="75" s="1"/>
  <c r="BK55" i="74"/>
  <c r="BK69" i="74" s="1"/>
  <c r="BK48" i="79"/>
  <c r="BK48" i="78"/>
  <c r="BK48" i="77"/>
  <c r="BK48" i="76"/>
  <c r="BK48" i="75"/>
  <c r="BK48" i="74"/>
  <c r="BK42" i="79"/>
  <c r="BK42" i="78"/>
  <c r="BK42" i="77"/>
  <c r="BK42" i="76"/>
  <c r="BK42" i="75"/>
  <c r="BK42" i="74"/>
  <c r="BK33" i="79"/>
  <c r="BK33" i="78"/>
  <c r="BK33" i="77"/>
  <c r="BK69" i="77" s="1"/>
  <c r="BK33" i="76"/>
  <c r="BK69" i="76" s="1"/>
  <c r="BK33" i="75"/>
  <c r="BK33" i="74"/>
  <c r="BK29" i="75"/>
  <c r="BK28" i="79"/>
  <c r="BK28" i="78"/>
  <c r="BK28" i="77"/>
  <c r="BK28" i="76"/>
  <c r="BK28" i="75"/>
  <c r="BK28" i="74"/>
  <c r="BK18" i="79"/>
  <c r="BK18" i="78"/>
  <c r="BK18" i="77"/>
  <c r="BK18" i="76"/>
  <c r="BK18" i="75"/>
  <c r="BK18" i="74"/>
  <c r="BK14" i="79"/>
  <c r="BK14" i="78"/>
  <c r="BK14" i="77"/>
  <c r="BK14" i="76"/>
  <c r="BK14" i="75"/>
  <c r="BK14" i="74"/>
  <c r="BK6" i="79"/>
  <c r="BK29" i="79" s="1"/>
  <c r="BK6" i="78"/>
  <c r="BK6" i="77"/>
  <c r="BK29" i="77" s="1"/>
  <c r="BK6" i="76"/>
  <c r="BK29" i="76" s="1"/>
  <c r="BK6" i="75"/>
  <c r="BK6" i="74"/>
  <c r="BK29" i="74" s="1"/>
  <c r="BJ89" i="79"/>
  <c r="BJ89" i="75"/>
  <c r="BJ89" i="74"/>
  <c r="BJ87" i="79"/>
  <c r="BJ87" i="78"/>
  <c r="BJ89" i="78" s="1"/>
  <c r="BJ87" i="77"/>
  <c r="BJ89" i="77" s="1"/>
  <c r="BJ87" i="76"/>
  <c r="BJ89" i="76" s="1"/>
  <c r="BJ87" i="75"/>
  <c r="BJ87" i="74"/>
  <c r="BJ83" i="79"/>
  <c r="BJ83" i="78"/>
  <c r="BJ82" i="79"/>
  <c r="BJ82" i="78"/>
  <c r="BJ82" i="77"/>
  <c r="BJ83" i="77" s="1"/>
  <c r="BJ82" i="76"/>
  <c r="BJ83" i="76" s="1"/>
  <c r="BJ82" i="75"/>
  <c r="BJ82" i="74"/>
  <c r="BJ79" i="79"/>
  <c r="BJ79" i="78"/>
  <c r="BJ79" i="77"/>
  <c r="BJ79" i="76"/>
  <c r="BJ79" i="75"/>
  <c r="BJ83" i="75" s="1"/>
  <c r="BJ79" i="74"/>
  <c r="BJ83" i="74" s="1"/>
  <c r="BJ67" i="79"/>
  <c r="BJ67" i="78"/>
  <c r="BJ67" i="77"/>
  <c r="BJ67" i="76"/>
  <c r="BJ67" i="75"/>
  <c r="BJ67" i="74"/>
  <c r="BJ62" i="79"/>
  <c r="BJ62" i="78"/>
  <c r="BJ62" i="77"/>
  <c r="BJ62" i="76"/>
  <c r="BJ62" i="75"/>
  <c r="BJ62" i="74"/>
  <c r="BJ58" i="79"/>
  <c r="BJ58" i="78"/>
  <c r="BJ58" i="77"/>
  <c r="BJ58" i="76"/>
  <c r="BJ58" i="75"/>
  <c r="BJ58" i="74"/>
  <c r="BJ55" i="79"/>
  <c r="BJ55" i="78"/>
  <c r="BJ55" i="77"/>
  <c r="BJ55" i="76"/>
  <c r="BJ55" i="75"/>
  <c r="BJ55" i="74"/>
  <c r="BJ48" i="79"/>
  <c r="BJ48" i="78"/>
  <c r="BJ48" i="77"/>
  <c r="BJ48" i="76"/>
  <c r="BJ48" i="75"/>
  <c r="BJ48" i="74"/>
  <c r="BJ42" i="79"/>
  <c r="BJ42" i="78"/>
  <c r="BJ42" i="77"/>
  <c r="BJ42" i="76"/>
  <c r="BJ42" i="75"/>
  <c r="BJ42" i="74"/>
  <c r="BJ33" i="79"/>
  <c r="BJ69" i="79" s="1"/>
  <c r="BJ33" i="78"/>
  <c r="BJ33" i="77"/>
  <c r="BJ33" i="76"/>
  <c r="BJ33" i="75"/>
  <c r="BJ33" i="74"/>
  <c r="BJ29" i="78"/>
  <c r="BJ29" i="77"/>
  <c r="BJ28" i="79"/>
  <c r="BJ29" i="79" s="1"/>
  <c r="BJ28" i="78"/>
  <c r="BJ28" i="77"/>
  <c r="BJ28" i="76"/>
  <c r="BJ28" i="75"/>
  <c r="BJ28" i="74"/>
  <c r="BJ18" i="79"/>
  <c r="BJ18" i="78"/>
  <c r="BJ18" i="77"/>
  <c r="BJ18" i="76"/>
  <c r="BJ18" i="75"/>
  <c r="BJ18" i="74"/>
  <c r="BJ14" i="79"/>
  <c r="BJ14" i="78"/>
  <c r="BJ14" i="77"/>
  <c r="BJ14" i="76"/>
  <c r="BJ14" i="75"/>
  <c r="BJ14" i="74"/>
  <c r="BJ6" i="79"/>
  <c r="BJ6" i="78"/>
  <c r="BJ6" i="77"/>
  <c r="BJ6" i="76"/>
  <c r="BJ29" i="76" s="1"/>
  <c r="BJ6" i="75"/>
  <c r="BJ29" i="75" s="1"/>
  <c r="BJ6" i="74"/>
  <c r="BJ29" i="74" s="1"/>
  <c r="BI89" i="79"/>
  <c r="BI89" i="78"/>
  <c r="BI89" i="75"/>
  <c r="BI87" i="79"/>
  <c r="BI87" i="78"/>
  <c r="BI87" i="77"/>
  <c r="BI89" i="77" s="1"/>
  <c r="BI87" i="76"/>
  <c r="BI89" i="76" s="1"/>
  <c r="BI95" i="76" s="1"/>
  <c r="BI87" i="75"/>
  <c r="BI87" i="74"/>
  <c r="BI89" i="74" s="1"/>
  <c r="BI83" i="74"/>
  <c r="BI82" i="79"/>
  <c r="BI82" i="78"/>
  <c r="BI82" i="77"/>
  <c r="BI82" i="76"/>
  <c r="BI82" i="75"/>
  <c r="BI82" i="74"/>
  <c r="BI79" i="79"/>
  <c r="BI83" i="79" s="1"/>
  <c r="BI79" i="78"/>
  <c r="BI83" i="78" s="1"/>
  <c r="BI79" i="77"/>
  <c r="BI79" i="76"/>
  <c r="BI83" i="76" s="1"/>
  <c r="BI79" i="75"/>
  <c r="BI83" i="75" s="1"/>
  <c r="BI79" i="74"/>
  <c r="BI67" i="79"/>
  <c r="BI67" i="78"/>
  <c r="BI67" i="77"/>
  <c r="BI67" i="76"/>
  <c r="BI67" i="75"/>
  <c r="BI67" i="74"/>
  <c r="BI62" i="79"/>
  <c r="BI62" i="78"/>
  <c r="BI62" i="77"/>
  <c r="BI62" i="76"/>
  <c r="BI62" i="75"/>
  <c r="BI62" i="74"/>
  <c r="BI58" i="79"/>
  <c r="BI58" i="78"/>
  <c r="BI58" i="77"/>
  <c r="BI58" i="76"/>
  <c r="BI58" i="75"/>
  <c r="BI58" i="74"/>
  <c r="BI55" i="79"/>
  <c r="BI55" i="78"/>
  <c r="BI55" i="77"/>
  <c r="BI55" i="76"/>
  <c r="BI55" i="75"/>
  <c r="BI69" i="75" s="1"/>
  <c r="BI55" i="74"/>
  <c r="BI69" i="74" s="1"/>
  <c r="BI48" i="79"/>
  <c r="BI48" i="78"/>
  <c r="BI48" i="77"/>
  <c r="BI48" i="76"/>
  <c r="BI48" i="75"/>
  <c r="BI48" i="74"/>
  <c r="BI42" i="79"/>
  <c r="BI42" i="78"/>
  <c r="BI42" i="77"/>
  <c r="BI42" i="76"/>
  <c r="BI42" i="75"/>
  <c r="BI42" i="74"/>
  <c r="BI33" i="79"/>
  <c r="BI33" i="78"/>
  <c r="BI33" i="77"/>
  <c r="BI69" i="77" s="1"/>
  <c r="BI33" i="76"/>
  <c r="BI69" i="76" s="1"/>
  <c r="BI33" i="75"/>
  <c r="BI33" i="74"/>
  <c r="BI28" i="79"/>
  <c r="BI28" i="78"/>
  <c r="BI28" i="77"/>
  <c r="BI28" i="76"/>
  <c r="BI28" i="75"/>
  <c r="BI28" i="74"/>
  <c r="BI18" i="79"/>
  <c r="BI18" i="78"/>
  <c r="BI18" i="77"/>
  <c r="BI18" i="76"/>
  <c r="BI18" i="75"/>
  <c r="BI18" i="74"/>
  <c r="BI14" i="79"/>
  <c r="BI14" i="78"/>
  <c r="BI14" i="77"/>
  <c r="BI14" i="76"/>
  <c r="BI14" i="75"/>
  <c r="BI14" i="74"/>
  <c r="BI6" i="79"/>
  <c r="BI6" i="78"/>
  <c r="BI29" i="78" s="1"/>
  <c r="BI6" i="77"/>
  <c r="BI29" i="77" s="1"/>
  <c r="BI6" i="76"/>
  <c r="BI29" i="76" s="1"/>
  <c r="BI6" i="75"/>
  <c r="BI6" i="74"/>
  <c r="BI29" i="74" s="1"/>
  <c r="BH89" i="75"/>
  <c r="BH89" i="74"/>
  <c r="BH87" i="79"/>
  <c r="BH89" i="79" s="1"/>
  <c r="BH87" i="78"/>
  <c r="BH89" i="78" s="1"/>
  <c r="BH87" i="77"/>
  <c r="BH89" i="77" s="1"/>
  <c r="BH87" i="76"/>
  <c r="BH89" i="76" s="1"/>
  <c r="BH87" i="75"/>
  <c r="BH87" i="74"/>
  <c r="BH83" i="79"/>
  <c r="BH83" i="78"/>
  <c r="BH83" i="77"/>
  <c r="BH83" i="76"/>
  <c r="BH82" i="79"/>
  <c r="BH82" i="78"/>
  <c r="BH82" i="77"/>
  <c r="BH82" i="76"/>
  <c r="BH82" i="75"/>
  <c r="BH82" i="74"/>
  <c r="BH79" i="79"/>
  <c r="BH79" i="78"/>
  <c r="BH79" i="77"/>
  <c r="BH79" i="76"/>
  <c r="BH79" i="75"/>
  <c r="BH79" i="74"/>
  <c r="BH69" i="79"/>
  <c r="BH69" i="77"/>
  <c r="BH67" i="79"/>
  <c r="BH67" i="78"/>
  <c r="BH67" i="77"/>
  <c r="BH67" i="76"/>
  <c r="BH67" i="75"/>
  <c r="BH67" i="74"/>
  <c r="BH62" i="79"/>
  <c r="BH62" i="78"/>
  <c r="BH62" i="77"/>
  <c r="BH62" i="76"/>
  <c r="BH62" i="75"/>
  <c r="BH62" i="74"/>
  <c r="BH58" i="79"/>
  <c r="BH58" i="78"/>
  <c r="BH58" i="77"/>
  <c r="BH58" i="76"/>
  <c r="BH58" i="75"/>
  <c r="BH58" i="74"/>
  <c r="BH55" i="79"/>
  <c r="BH55" i="78"/>
  <c r="BH55" i="77"/>
  <c r="BH55" i="76"/>
  <c r="BH55" i="75"/>
  <c r="BH55" i="74"/>
  <c r="BH48" i="79"/>
  <c r="BH48" i="78"/>
  <c r="BH48" i="77"/>
  <c r="BH48" i="76"/>
  <c r="BH48" i="75"/>
  <c r="BH48" i="74"/>
  <c r="BH42" i="79"/>
  <c r="BH42" i="78"/>
  <c r="BH42" i="77"/>
  <c r="BH42" i="76"/>
  <c r="BH42" i="75"/>
  <c r="BH69" i="75" s="1"/>
  <c r="BH42" i="74"/>
  <c r="BH33" i="79"/>
  <c r="BH33" i="78"/>
  <c r="BH69" i="78" s="1"/>
  <c r="BH33" i="77"/>
  <c r="BH33" i="76"/>
  <c r="BH33" i="75"/>
  <c r="BH33" i="74"/>
  <c r="BH29" i="76"/>
  <c r="BH28" i="79"/>
  <c r="BH28" i="78"/>
  <c r="BH28" i="77"/>
  <c r="BH28" i="76"/>
  <c r="BH28" i="75"/>
  <c r="BH28" i="74"/>
  <c r="BH18" i="79"/>
  <c r="BH18" i="78"/>
  <c r="BH18" i="77"/>
  <c r="BH18" i="76"/>
  <c r="BH18" i="75"/>
  <c r="BH18" i="74"/>
  <c r="BH14" i="79"/>
  <c r="BH14" i="78"/>
  <c r="BH14" i="77"/>
  <c r="BH14" i="76"/>
  <c r="BH14" i="75"/>
  <c r="BH14" i="74"/>
  <c r="BH6" i="79"/>
  <c r="BH29" i="79" s="1"/>
  <c r="BH6" i="78"/>
  <c r="BH29" i="78" s="1"/>
  <c r="BH6" i="77"/>
  <c r="BH6" i="76"/>
  <c r="BH6" i="75"/>
  <c r="BH6" i="74"/>
  <c r="BG89" i="78"/>
  <c r="BG89" i="77"/>
  <c r="BG89" i="76"/>
  <c r="BG89" i="75"/>
  <c r="BG87" i="79"/>
  <c r="BG89" i="79" s="1"/>
  <c r="BG87" i="78"/>
  <c r="BG87" i="77"/>
  <c r="BG87" i="76"/>
  <c r="BG87" i="75"/>
  <c r="BG87" i="74"/>
  <c r="BG89" i="74" s="1"/>
  <c r="BG83" i="79"/>
  <c r="BG82" i="79"/>
  <c r="BG82" i="78"/>
  <c r="BG83" i="78" s="1"/>
  <c r="BG82" i="77"/>
  <c r="BG83" i="77" s="1"/>
  <c r="BG82" i="76"/>
  <c r="BG82" i="75"/>
  <c r="BG82" i="74"/>
  <c r="BG79" i="79"/>
  <c r="BG79" i="78"/>
  <c r="BG79" i="77"/>
  <c r="BG79" i="76"/>
  <c r="BG79" i="75"/>
  <c r="BG79" i="74"/>
  <c r="BG83" i="74" s="1"/>
  <c r="BG69" i="79"/>
  <c r="BG67" i="79"/>
  <c r="BG67" i="78"/>
  <c r="BG67" i="77"/>
  <c r="BG67" i="76"/>
  <c r="BG67" i="75"/>
  <c r="BG67" i="74"/>
  <c r="BG62" i="79"/>
  <c r="BG62" i="78"/>
  <c r="BG62" i="77"/>
  <c r="BG62" i="76"/>
  <c r="BG62" i="75"/>
  <c r="BG62" i="74"/>
  <c r="BG58" i="79"/>
  <c r="BG58" i="78"/>
  <c r="BG58" i="77"/>
  <c r="BG58" i="76"/>
  <c r="BG58" i="75"/>
  <c r="BG58" i="74"/>
  <c r="BG55" i="79"/>
  <c r="BG55" i="78"/>
  <c r="BG55" i="77"/>
  <c r="BG69" i="77" s="1"/>
  <c r="BG55" i="76"/>
  <c r="BG55" i="75"/>
  <c r="BG55" i="74"/>
  <c r="BG48" i="79"/>
  <c r="BG48" i="78"/>
  <c r="BG48" i="77"/>
  <c r="BG48" i="76"/>
  <c r="BG48" i="75"/>
  <c r="BG48" i="74"/>
  <c r="BG42" i="79"/>
  <c r="BG42" i="78"/>
  <c r="BG42" i="77"/>
  <c r="BG42" i="76"/>
  <c r="BG69" i="76" s="1"/>
  <c r="BG42" i="75"/>
  <c r="BG42" i="74"/>
  <c r="BG33" i="79"/>
  <c r="BG33" i="78"/>
  <c r="BG33" i="77"/>
  <c r="BG33" i="76"/>
  <c r="BG33" i="75"/>
  <c r="BG33" i="74"/>
  <c r="BG69" i="74" s="1"/>
  <c r="BG29" i="77"/>
  <c r="BG28" i="79"/>
  <c r="BG28" i="78"/>
  <c r="BG28" i="77"/>
  <c r="BG28" i="76"/>
  <c r="BG28" i="75"/>
  <c r="BG28" i="74"/>
  <c r="BG18" i="79"/>
  <c r="BG18" i="78"/>
  <c r="BG18" i="77"/>
  <c r="BG18" i="76"/>
  <c r="BG29" i="76" s="1"/>
  <c r="BG18" i="75"/>
  <c r="BG18" i="74"/>
  <c r="BG14" i="79"/>
  <c r="BG14" i="78"/>
  <c r="BG14" i="77"/>
  <c r="BG14" i="76"/>
  <c r="BG14" i="75"/>
  <c r="BG14" i="74"/>
  <c r="BG6" i="79"/>
  <c r="BG29" i="79" s="1"/>
  <c r="BG6" i="78"/>
  <c r="BG6" i="77"/>
  <c r="BG6" i="76"/>
  <c r="BG6" i="75"/>
  <c r="BG6" i="74"/>
  <c r="BD89" i="78"/>
  <c r="BD89" i="77"/>
  <c r="BD89" i="75"/>
  <c r="BD89" i="74"/>
  <c r="BD87" i="79"/>
  <c r="BD89" i="79" s="1"/>
  <c r="BD87" i="78"/>
  <c r="BD87" i="77"/>
  <c r="BD87" i="76"/>
  <c r="BD89" i="76" s="1"/>
  <c r="BD87" i="75"/>
  <c r="BD87" i="74"/>
  <c r="BD83" i="79"/>
  <c r="BD83" i="78"/>
  <c r="BD82" i="79"/>
  <c r="BD82" i="78"/>
  <c r="BD82" i="77"/>
  <c r="BD83" i="77" s="1"/>
  <c r="BD82" i="76"/>
  <c r="BD83" i="76" s="1"/>
  <c r="BD82" i="75"/>
  <c r="BD82" i="74"/>
  <c r="BD79" i="79"/>
  <c r="BD79" i="78"/>
  <c r="BD79" i="77"/>
  <c r="BD79" i="76"/>
  <c r="BD79" i="75"/>
  <c r="BD83" i="75" s="1"/>
  <c r="BD79" i="74"/>
  <c r="BD83" i="74" s="1"/>
  <c r="BD69" i="79"/>
  <c r="BD69" i="75"/>
  <c r="BD67" i="79"/>
  <c r="BD67" i="78"/>
  <c r="BD67" i="77"/>
  <c r="BD67" i="76"/>
  <c r="BD67" i="75"/>
  <c r="BD67" i="74"/>
  <c r="BD62" i="79"/>
  <c r="BD62" i="78"/>
  <c r="BD62" i="77"/>
  <c r="BD62" i="76"/>
  <c r="BD62" i="75"/>
  <c r="BD62" i="74"/>
  <c r="BD58" i="79"/>
  <c r="BD58" i="78"/>
  <c r="BD58" i="77"/>
  <c r="BD58" i="76"/>
  <c r="BD58" i="75"/>
  <c r="BD58" i="74"/>
  <c r="BD55" i="79"/>
  <c r="BD55" i="78"/>
  <c r="BD55" i="77"/>
  <c r="BD55" i="76"/>
  <c r="BD55" i="75"/>
  <c r="BD55" i="74"/>
  <c r="BD48" i="79"/>
  <c r="BD48" i="78"/>
  <c r="BD48" i="77"/>
  <c r="BD48" i="76"/>
  <c r="BD48" i="75"/>
  <c r="BD48" i="74"/>
  <c r="BD42" i="79"/>
  <c r="BD42" i="78"/>
  <c r="BD42" i="77"/>
  <c r="BD69" i="77" s="1"/>
  <c r="BD42" i="76"/>
  <c r="BD42" i="75"/>
  <c r="BD42" i="74"/>
  <c r="BD33" i="79"/>
  <c r="BD33" i="78"/>
  <c r="BD33" i="77"/>
  <c r="BD33" i="76"/>
  <c r="BD33" i="75"/>
  <c r="BD33" i="74"/>
  <c r="BD29" i="78"/>
  <c r="BD28" i="79"/>
  <c r="BD28" i="78"/>
  <c r="BD28" i="77"/>
  <c r="BD28" i="76"/>
  <c r="BD28" i="75"/>
  <c r="BD28" i="74"/>
  <c r="BD18" i="79"/>
  <c r="BD18" i="78"/>
  <c r="BD18" i="77"/>
  <c r="BD18" i="76"/>
  <c r="BD29" i="76" s="1"/>
  <c r="BD18" i="75"/>
  <c r="BD18" i="74"/>
  <c r="BD14" i="79"/>
  <c r="BD14" i="78"/>
  <c r="BD14" i="77"/>
  <c r="BD14" i="76"/>
  <c r="BD14" i="75"/>
  <c r="BD14" i="74"/>
  <c r="BD6" i="79"/>
  <c r="BD6" i="78"/>
  <c r="BD6" i="77"/>
  <c r="BD6" i="76"/>
  <c r="BD6" i="75"/>
  <c r="BD6" i="74"/>
  <c r="BC89" i="79"/>
  <c r="BC89" i="78"/>
  <c r="BC89" i="77"/>
  <c r="BC87" i="79"/>
  <c r="BC87" i="78"/>
  <c r="BC87" i="77"/>
  <c r="BC87" i="76"/>
  <c r="BC89" i="76" s="1"/>
  <c r="BC87" i="75"/>
  <c r="BC89" i="75" s="1"/>
  <c r="BC87" i="74"/>
  <c r="BC89" i="74" s="1"/>
  <c r="BC83" i="79"/>
  <c r="BC82" i="79"/>
  <c r="BC82" i="78"/>
  <c r="BC82" i="77"/>
  <c r="BC82" i="76"/>
  <c r="BC82" i="75"/>
  <c r="BC82" i="74"/>
  <c r="BC79" i="79"/>
  <c r="BC79" i="78"/>
  <c r="BC83" i="78" s="1"/>
  <c r="BC79" i="77"/>
  <c r="BC79" i="76"/>
  <c r="BC79" i="75"/>
  <c r="BC83" i="75" s="1"/>
  <c r="BC79" i="74"/>
  <c r="BC83" i="74" s="1"/>
  <c r="BC67" i="79"/>
  <c r="BC67" i="78"/>
  <c r="BC67" i="77"/>
  <c r="BC67" i="76"/>
  <c r="BC67" i="75"/>
  <c r="BC67" i="74"/>
  <c r="BC62" i="79"/>
  <c r="BC62" i="78"/>
  <c r="BC62" i="77"/>
  <c r="BC62" i="76"/>
  <c r="BC62" i="75"/>
  <c r="BC62" i="74"/>
  <c r="BC58" i="79"/>
  <c r="BC58" i="78"/>
  <c r="BC58" i="77"/>
  <c r="BC58" i="76"/>
  <c r="BC58" i="75"/>
  <c r="BC58" i="74"/>
  <c r="BC55" i="79"/>
  <c r="BC55" i="78"/>
  <c r="BC55" i="77"/>
  <c r="BC55" i="76"/>
  <c r="BC55" i="75"/>
  <c r="BC55" i="74"/>
  <c r="BC69" i="74" s="1"/>
  <c r="BC48" i="79"/>
  <c r="BC48" i="78"/>
  <c r="BC48" i="77"/>
  <c r="BC48" i="76"/>
  <c r="BC48" i="75"/>
  <c r="BC48" i="74"/>
  <c r="BC42" i="79"/>
  <c r="BC42" i="78"/>
  <c r="BC42" i="77"/>
  <c r="BC42" i="76"/>
  <c r="BC42" i="75"/>
  <c r="BC42" i="74"/>
  <c r="BC33" i="79"/>
  <c r="BC33" i="78"/>
  <c r="BC33" i="77"/>
  <c r="BC33" i="76"/>
  <c r="BC69" i="76" s="1"/>
  <c r="BC33" i="75"/>
  <c r="BC69" i="75" s="1"/>
  <c r="BC33" i="74"/>
  <c r="BC28" i="79"/>
  <c r="BC28" i="78"/>
  <c r="BC28" i="77"/>
  <c r="BC28" i="76"/>
  <c r="BC28" i="75"/>
  <c r="BC28" i="74"/>
  <c r="BC18" i="79"/>
  <c r="BC18" i="78"/>
  <c r="BC18" i="77"/>
  <c r="BC18" i="76"/>
  <c r="BC18" i="75"/>
  <c r="BC18" i="74"/>
  <c r="BC14" i="79"/>
  <c r="BC14" i="78"/>
  <c r="BC14" i="77"/>
  <c r="BC14" i="76"/>
  <c r="BC14" i="75"/>
  <c r="BC14" i="74"/>
  <c r="BC6" i="79"/>
  <c r="BC29" i="79" s="1"/>
  <c r="BC6" i="78"/>
  <c r="BC6" i="77"/>
  <c r="BC6" i="76"/>
  <c r="BC6" i="75"/>
  <c r="BC6" i="74"/>
  <c r="BB89" i="79"/>
  <c r="BB89" i="78"/>
  <c r="BB89" i="77"/>
  <c r="BB89" i="74"/>
  <c r="BB87" i="79"/>
  <c r="BB87" i="78"/>
  <c r="BB87" i="77"/>
  <c r="BB87" i="76"/>
  <c r="BB89" i="76" s="1"/>
  <c r="BB95" i="76" s="1"/>
  <c r="BB87" i="75"/>
  <c r="BB89" i="75" s="1"/>
  <c r="BB87" i="74"/>
  <c r="BB83" i="74"/>
  <c r="BB82" i="79"/>
  <c r="BB82" i="78"/>
  <c r="BB82" i="77"/>
  <c r="BB82" i="76"/>
  <c r="BB83" i="76" s="1"/>
  <c r="BB82" i="75"/>
  <c r="BB82" i="74"/>
  <c r="BB79" i="79"/>
  <c r="BB83" i="79" s="1"/>
  <c r="BB79" i="78"/>
  <c r="BB83" i="78" s="1"/>
  <c r="BB79" i="77"/>
  <c r="BB79" i="76"/>
  <c r="BB79" i="75"/>
  <c r="BB83" i="75" s="1"/>
  <c r="BB79" i="74"/>
  <c r="BB69" i="77"/>
  <c r="BB69" i="75"/>
  <c r="BB67" i="79"/>
  <c r="BB67" i="78"/>
  <c r="BB67" i="77"/>
  <c r="BB67" i="76"/>
  <c r="BB67" i="75"/>
  <c r="BB67" i="74"/>
  <c r="BB62" i="79"/>
  <c r="BB62" i="78"/>
  <c r="BB62" i="77"/>
  <c r="BB62" i="76"/>
  <c r="BB62" i="75"/>
  <c r="BB62" i="74"/>
  <c r="BB58" i="79"/>
  <c r="BB58" i="78"/>
  <c r="BB58" i="77"/>
  <c r="BB58" i="76"/>
  <c r="BB58" i="75"/>
  <c r="BB58" i="74"/>
  <c r="BB55" i="79"/>
  <c r="BB55" i="78"/>
  <c r="BB55" i="77"/>
  <c r="BB55" i="76"/>
  <c r="BB69" i="76" s="1"/>
  <c r="BB55" i="75"/>
  <c r="BB55" i="74"/>
  <c r="BB48" i="79"/>
  <c r="BB48" i="78"/>
  <c r="BB48" i="77"/>
  <c r="BB48" i="76"/>
  <c r="BB48" i="75"/>
  <c r="BB48" i="74"/>
  <c r="BB42" i="79"/>
  <c r="BB69" i="79" s="1"/>
  <c r="BB42" i="78"/>
  <c r="BB42" i="77"/>
  <c r="BB42" i="76"/>
  <c r="BB42" i="75"/>
  <c r="BB42" i="74"/>
  <c r="BB33" i="79"/>
  <c r="BB33" i="78"/>
  <c r="BB69" i="78" s="1"/>
  <c r="BB33" i="77"/>
  <c r="BB33" i="76"/>
  <c r="BB33" i="75"/>
  <c r="BB33" i="74"/>
  <c r="BB28" i="79"/>
  <c r="BB28" i="78"/>
  <c r="BB29" i="78" s="1"/>
  <c r="BB28" i="77"/>
  <c r="BB28" i="76"/>
  <c r="BB28" i="75"/>
  <c r="BB28" i="74"/>
  <c r="BB18" i="79"/>
  <c r="BB18" i="78"/>
  <c r="BB18" i="77"/>
  <c r="BB18" i="76"/>
  <c r="BB29" i="76" s="1"/>
  <c r="BB18" i="75"/>
  <c r="BB18" i="74"/>
  <c r="BB14" i="79"/>
  <c r="BB14" i="78"/>
  <c r="BB14" i="77"/>
  <c r="BB14" i="76"/>
  <c r="BB14" i="75"/>
  <c r="BB14" i="74"/>
  <c r="BB6" i="79"/>
  <c r="BB29" i="79" s="1"/>
  <c r="BB6" i="78"/>
  <c r="BB6" i="77"/>
  <c r="BB6" i="76"/>
  <c r="BB6" i="75"/>
  <c r="BB6" i="74"/>
  <c r="BA89" i="79"/>
  <c r="BA89" i="78"/>
  <c r="BA89" i="77"/>
  <c r="BA87" i="79"/>
  <c r="BA87" i="78"/>
  <c r="BA87" i="77"/>
  <c r="BA87" i="76"/>
  <c r="BA89" i="76" s="1"/>
  <c r="BA87" i="75"/>
  <c r="BA89" i="75" s="1"/>
  <c r="BA87" i="74"/>
  <c r="BA89" i="74" s="1"/>
  <c r="BA83" i="77"/>
  <c r="BA83" i="75"/>
  <c r="BA83" i="74"/>
  <c r="BA82" i="79"/>
  <c r="BA82" i="78"/>
  <c r="BA82" i="77"/>
  <c r="BA82" i="76"/>
  <c r="BA82" i="75"/>
  <c r="BA82" i="74"/>
  <c r="BA79" i="79"/>
  <c r="BA83" i="79" s="1"/>
  <c r="BA79" i="78"/>
  <c r="BA83" i="78" s="1"/>
  <c r="BA79" i="77"/>
  <c r="BA79" i="76"/>
  <c r="BA83" i="76" s="1"/>
  <c r="BA79" i="75"/>
  <c r="BA79" i="74"/>
  <c r="BA67" i="79"/>
  <c r="BA67" i="78"/>
  <c r="BA67" i="77"/>
  <c r="BA67" i="76"/>
  <c r="BA67" i="75"/>
  <c r="BA67" i="74"/>
  <c r="BA62" i="79"/>
  <c r="BA62" i="78"/>
  <c r="BA62" i="77"/>
  <c r="BA62" i="76"/>
  <c r="BA62" i="75"/>
  <c r="BA62" i="74"/>
  <c r="BA58" i="79"/>
  <c r="BA58" i="78"/>
  <c r="BA58" i="77"/>
  <c r="BA58" i="76"/>
  <c r="BA58" i="75"/>
  <c r="BA58" i="74"/>
  <c r="BA55" i="79"/>
  <c r="BA55" i="78"/>
  <c r="BA55" i="77"/>
  <c r="BA69" i="77" s="1"/>
  <c r="BA55" i="76"/>
  <c r="BA69" i="76" s="1"/>
  <c r="BA55" i="75"/>
  <c r="BA55" i="74"/>
  <c r="BA48" i="79"/>
  <c r="BA48" i="78"/>
  <c r="BA48" i="77"/>
  <c r="BA48" i="76"/>
  <c r="BA48" i="75"/>
  <c r="BA69" i="75" s="1"/>
  <c r="BA48" i="74"/>
  <c r="BA69" i="74" s="1"/>
  <c r="BA42" i="79"/>
  <c r="BA42" i="78"/>
  <c r="BA42" i="77"/>
  <c r="BA42" i="76"/>
  <c r="BA42" i="75"/>
  <c r="BA42" i="74"/>
  <c r="BA33" i="79"/>
  <c r="BA69" i="79" s="1"/>
  <c r="BA33" i="78"/>
  <c r="BA69" i="78" s="1"/>
  <c r="BA33" i="77"/>
  <c r="BA33" i="76"/>
  <c r="BA33" i="75"/>
  <c r="BA33" i="74"/>
  <c r="BA28" i="79"/>
  <c r="BA28" i="78"/>
  <c r="BA28" i="77"/>
  <c r="BA28" i="76"/>
  <c r="BA28" i="75"/>
  <c r="BA28" i="74"/>
  <c r="BA18" i="79"/>
  <c r="BA18" i="78"/>
  <c r="BA18" i="77"/>
  <c r="BA18" i="76"/>
  <c r="BA18" i="75"/>
  <c r="BA18" i="74"/>
  <c r="BA14" i="79"/>
  <c r="BA14" i="78"/>
  <c r="BA14" i="77"/>
  <c r="BA14" i="76"/>
  <c r="BA14" i="75"/>
  <c r="BA14" i="74"/>
  <c r="BA6" i="79"/>
  <c r="BA6" i="78"/>
  <c r="BA6" i="77"/>
  <c r="BA6" i="76"/>
  <c r="BA6" i="75"/>
  <c r="BA29" i="75" s="1"/>
  <c r="BA6" i="74"/>
  <c r="AZ89" i="79"/>
  <c r="AZ89" i="78"/>
  <c r="AZ95" i="78" s="1"/>
  <c r="AZ89" i="74"/>
  <c r="AZ87" i="79"/>
  <c r="AZ87" i="78"/>
  <c r="AZ87" i="77"/>
  <c r="AZ89" i="77" s="1"/>
  <c r="AZ87" i="76"/>
  <c r="AZ89" i="76" s="1"/>
  <c r="AZ87" i="75"/>
  <c r="AZ89" i="75" s="1"/>
  <c r="AZ87" i="74"/>
  <c r="AZ83" i="77"/>
  <c r="AZ83" i="76"/>
  <c r="AZ82" i="79"/>
  <c r="AZ82" i="78"/>
  <c r="AZ82" i="77"/>
  <c r="AZ82" i="76"/>
  <c r="AZ82" i="75"/>
  <c r="AZ83" i="75" s="1"/>
  <c r="AZ82" i="74"/>
  <c r="AZ83" i="74" s="1"/>
  <c r="AZ79" i="79"/>
  <c r="AZ83" i="79" s="1"/>
  <c r="AZ79" i="78"/>
  <c r="AZ83" i="78" s="1"/>
  <c r="AZ79" i="77"/>
  <c r="AZ79" i="76"/>
  <c r="AZ79" i="75"/>
  <c r="AZ79" i="74"/>
  <c r="AZ69" i="78"/>
  <c r="AZ67" i="79"/>
  <c r="AZ67" i="78"/>
  <c r="AZ67" i="77"/>
  <c r="AZ67" i="76"/>
  <c r="AZ67" i="75"/>
  <c r="AZ67" i="74"/>
  <c r="AZ62" i="79"/>
  <c r="AZ62" i="78"/>
  <c r="AZ62" i="77"/>
  <c r="AZ62" i="76"/>
  <c r="AZ62" i="75"/>
  <c r="AZ62" i="74"/>
  <c r="AZ58" i="79"/>
  <c r="AZ58" i="78"/>
  <c r="AZ58" i="77"/>
  <c r="AZ58" i="76"/>
  <c r="AZ58" i="75"/>
  <c r="AZ58" i="74"/>
  <c r="AZ55" i="79"/>
  <c r="AZ55" i="78"/>
  <c r="AZ55" i="77"/>
  <c r="AZ55" i="76"/>
  <c r="AZ55" i="75"/>
  <c r="AZ55" i="74"/>
  <c r="AZ48" i="79"/>
  <c r="AZ48" i="78"/>
  <c r="AZ48" i="77"/>
  <c r="AZ48" i="76"/>
  <c r="AZ69" i="76" s="1"/>
  <c r="AZ48" i="75"/>
  <c r="AZ69" i="75" s="1"/>
  <c r="AZ48" i="74"/>
  <c r="AZ42" i="79"/>
  <c r="AZ42" i="78"/>
  <c r="AZ42" i="77"/>
  <c r="AZ42" i="76"/>
  <c r="AZ42" i="75"/>
  <c r="AZ42" i="74"/>
  <c r="AZ33" i="79"/>
  <c r="AZ69" i="79" s="1"/>
  <c r="AZ33" i="78"/>
  <c r="AZ33" i="77"/>
  <c r="AZ33" i="76"/>
  <c r="AZ33" i="75"/>
  <c r="AZ33" i="74"/>
  <c r="AZ29" i="76"/>
  <c r="AZ28" i="79"/>
  <c r="AZ28" i="78"/>
  <c r="AZ28" i="77"/>
  <c r="AZ28" i="76"/>
  <c r="AZ28" i="75"/>
  <c r="AZ28" i="74"/>
  <c r="AZ18" i="79"/>
  <c r="AZ18" i="78"/>
  <c r="AZ18" i="77"/>
  <c r="AZ18" i="76"/>
  <c r="AZ18" i="75"/>
  <c r="AZ18" i="74"/>
  <c r="AZ14" i="79"/>
  <c r="AZ14" i="78"/>
  <c r="AZ29" i="78" s="1"/>
  <c r="AZ14" i="77"/>
  <c r="AZ29" i="77" s="1"/>
  <c r="AZ14" i="76"/>
  <c r="AZ14" i="75"/>
  <c r="AZ14" i="74"/>
  <c r="AZ6" i="79"/>
  <c r="AZ6" i="78"/>
  <c r="AZ6" i="77"/>
  <c r="AZ6" i="76"/>
  <c r="AZ6" i="75"/>
  <c r="AZ29" i="75" s="1"/>
  <c r="AZ6" i="74"/>
  <c r="AY89" i="78"/>
  <c r="AY89" i="75"/>
  <c r="AY89" i="74"/>
  <c r="AY87" i="79"/>
  <c r="AY89" i="79" s="1"/>
  <c r="AY87" i="78"/>
  <c r="AY87" i="77"/>
  <c r="AY89" i="77" s="1"/>
  <c r="AY87" i="76"/>
  <c r="AY89" i="76" s="1"/>
  <c r="AY87" i="75"/>
  <c r="AY87" i="74"/>
  <c r="AY83" i="78"/>
  <c r="AY83" i="77"/>
  <c r="AY82" i="79"/>
  <c r="AY82" i="78"/>
  <c r="AY82" i="77"/>
  <c r="AY82" i="76"/>
  <c r="AY82" i="75"/>
  <c r="AY83" i="75" s="1"/>
  <c r="AY82" i="74"/>
  <c r="AY79" i="79"/>
  <c r="AY83" i="79" s="1"/>
  <c r="AY79" i="78"/>
  <c r="AY79" i="77"/>
  <c r="AY79" i="76"/>
  <c r="AY79" i="75"/>
  <c r="AY79" i="74"/>
  <c r="AY83" i="74" s="1"/>
  <c r="AY69" i="77"/>
  <c r="AY67" i="79"/>
  <c r="AY67" i="78"/>
  <c r="AY67" i="77"/>
  <c r="AY67" i="76"/>
  <c r="AY67" i="75"/>
  <c r="AY67" i="74"/>
  <c r="AY62" i="79"/>
  <c r="AY62" i="78"/>
  <c r="AY62" i="77"/>
  <c r="AY62" i="76"/>
  <c r="AY62" i="75"/>
  <c r="AY62" i="74"/>
  <c r="AY58" i="79"/>
  <c r="AY58" i="78"/>
  <c r="AY58" i="77"/>
  <c r="AY58" i="76"/>
  <c r="AY58" i="75"/>
  <c r="AY58" i="74"/>
  <c r="AY55" i="79"/>
  <c r="AY55" i="78"/>
  <c r="AY55" i="77"/>
  <c r="AY55" i="76"/>
  <c r="AY69" i="76" s="1"/>
  <c r="AY55" i="75"/>
  <c r="AY55" i="74"/>
  <c r="AY48" i="79"/>
  <c r="AY48" i="78"/>
  <c r="AY48" i="77"/>
  <c r="AY48" i="76"/>
  <c r="AY48" i="75"/>
  <c r="AY48" i="74"/>
  <c r="AY69" i="74" s="1"/>
  <c r="AY42" i="79"/>
  <c r="AY69" i="79" s="1"/>
  <c r="AY42" i="78"/>
  <c r="AY42" i="77"/>
  <c r="AY42" i="76"/>
  <c r="AY42" i="75"/>
  <c r="AY42" i="74"/>
  <c r="AY33" i="79"/>
  <c r="AY33" i="78"/>
  <c r="AY69" i="78" s="1"/>
  <c r="AY33" i="77"/>
  <c r="AY33" i="76"/>
  <c r="AY33" i="75"/>
  <c r="AY33" i="74"/>
  <c r="AY29" i="77"/>
  <c r="AY95" i="77" s="1"/>
  <c r="AY28" i="79"/>
  <c r="AY28" i="78"/>
  <c r="AY28" i="77"/>
  <c r="AY28" i="76"/>
  <c r="AY28" i="75"/>
  <c r="AY28" i="74"/>
  <c r="AY18" i="79"/>
  <c r="AY18" i="78"/>
  <c r="AY18" i="77"/>
  <c r="AY18" i="76"/>
  <c r="AY18" i="75"/>
  <c r="AY18" i="74"/>
  <c r="AY14" i="79"/>
  <c r="AY14" i="78"/>
  <c r="AY14" i="77"/>
  <c r="AY14" i="76"/>
  <c r="AY14" i="75"/>
  <c r="AY14" i="74"/>
  <c r="AY6" i="79"/>
  <c r="AY6" i="78"/>
  <c r="AY6" i="77"/>
  <c r="AY6" i="76"/>
  <c r="AY29" i="76" s="1"/>
  <c r="AY6" i="75"/>
  <c r="AY29" i="75" s="1"/>
  <c r="AY6" i="74"/>
  <c r="AY29" i="74" s="1"/>
  <c r="AX89" i="75"/>
  <c r="AX89" i="74"/>
  <c r="AX87" i="79"/>
  <c r="AX89" i="79" s="1"/>
  <c r="AX87" i="78"/>
  <c r="AX89" i="78" s="1"/>
  <c r="AX87" i="77"/>
  <c r="AX89" i="77" s="1"/>
  <c r="AX87" i="76"/>
  <c r="AX89" i="76" s="1"/>
  <c r="AX87" i="75"/>
  <c r="AX87" i="74"/>
  <c r="AX83" i="79"/>
  <c r="AX83" i="78"/>
  <c r="AX83" i="75"/>
  <c r="AX82" i="79"/>
  <c r="AX82" i="78"/>
  <c r="AX82" i="77"/>
  <c r="AX83" i="77" s="1"/>
  <c r="AX82" i="76"/>
  <c r="AX83" i="76" s="1"/>
  <c r="AX82" i="75"/>
  <c r="AX82" i="74"/>
  <c r="AX79" i="79"/>
  <c r="AX79" i="78"/>
  <c r="AX79" i="77"/>
  <c r="AX79" i="76"/>
  <c r="AX79" i="75"/>
  <c r="AX79" i="74"/>
  <c r="AX83" i="74" s="1"/>
  <c r="AX67" i="79"/>
  <c r="AX67" i="78"/>
  <c r="AX67" i="77"/>
  <c r="AX67" i="76"/>
  <c r="AX67" i="75"/>
  <c r="AX67" i="74"/>
  <c r="AX62" i="79"/>
  <c r="AX62" i="78"/>
  <c r="AX62" i="77"/>
  <c r="AX62" i="76"/>
  <c r="AX62" i="75"/>
  <c r="AX62" i="74"/>
  <c r="AX58" i="79"/>
  <c r="AX58" i="78"/>
  <c r="AX58" i="77"/>
  <c r="AX58" i="76"/>
  <c r="AX58" i="75"/>
  <c r="AX58" i="74"/>
  <c r="AX55" i="79"/>
  <c r="AX55" i="78"/>
  <c r="AX55" i="77"/>
  <c r="AX55" i="76"/>
  <c r="AX55" i="75"/>
  <c r="AX55" i="74"/>
  <c r="AX48" i="79"/>
  <c r="AX48" i="78"/>
  <c r="AX69" i="78" s="1"/>
  <c r="AX48" i="77"/>
  <c r="AX48" i="76"/>
  <c r="AX48" i="75"/>
  <c r="AX48" i="74"/>
  <c r="AX42" i="79"/>
  <c r="AX42" i="78"/>
  <c r="AX42" i="77"/>
  <c r="AX42" i="76"/>
  <c r="AX69" i="76" s="1"/>
  <c r="AX42" i="75"/>
  <c r="AX42" i="74"/>
  <c r="AX33" i="79"/>
  <c r="AX69" i="79" s="1"/>
  <c r="AX33" i="78"/>
  <c r="AX33" i="77"/>
  <c r="AX33" i="76"/>
  <c r="AX33" i="75"/>
  <c r="AX33" i="74"/>
  <c r="AX69" i="74" s="1"/>
  <c r="AX29" i="78"/>
  <c r="AX28" i="79"/>
  <c r="AX28" i="78"/>
  <c r="AX28" i="77"/>
  <c r="AX28" i="76"/>
  <c r="AX28" i="75"/>
  <c r="AX28" i="74"/>
  <c r="AX18" i="79"/>
  <c r="AX18" i="78"/>
  <c r="AX18" i="77"/>
  <c r="AX18" i="76"/>
  <c r="AX18" i="75"/>
  <c r="AX18" i="74"/>
  <c r="AX14" i="79"/>
  <c r="AX14" i="78"/>
  <c r="AX14" i="77"/>
  <c r="AX29" i="77" s="1"/>
  <c r="AX14" i="76"/>
  <c r="AX14" i="75"/>
  <c r="AX14" i="74"/>
  <c r="AX6" i="79"/>
  <c r="AX6" i="78"/>
  <c r="AX6" i="77"/>
  <c r="AX6" i="76"/>
  <c r="AX6" i="75"/>
  <c r="AX29" i="75" s="1"/>
  <c r="AX6" i="74"/>
  <c r="AW89" i="77"/>
  <c r="AW89" i="76"/>
  <c r="AW89" i="75"/>
  <c r="AW89" i="74"/>
  <c r="AW87" i="79"/>
  <c r="AW89" i="79" s="1"/>
  <c r="AW87" i="78"/>
  <c r="AW89" i="78" s="1"/>
  <c r="AW87" i="77"/>
  <c r="AW87" i="76"/>
  <c r="AW87" i="75"/>
  <c r="AW87" i="74"/>
  <c r="AW83" i="79"/>
  <c r="AW83" i="78"/>
  <c r="AW83" i="77"/>
  <c r="AW82" i="79"/>
  <c r="AW82" i="78"/>
  <c r="AW82" i="77"/>
  <c r="AW82" i="76"/>
  <c r="AW82" i="75"/>
  <c r="AW82" i="74"/>
  <c r="AW79" i="79"/>
  <c r="AW79" i="78"/>
  <c r="AW79" i="77"/>
  <c r="AW79" i="76"/>
  <c r="AW83" i="76" s="1"/>
  <c r="AW79" i="75"/>
  <c r="AW83" i="75" s="1"/>
  <c r="AW79" i="74"/>
  <c r="AW83" i="74" s="1"/>
  <c r="AW67" i="79"/>
  <c r="AW67" i="78"/>
  <c r="AW67" i="77"/>
  <c r="AW67" i="76"/>
  <c r="AW67" i="75"/>
  <c r="AW67" i="74"/>
  <c r="AW62" i="79"/>
  <c r="AW62" i="78"/>
  <c r="AW62" i="77"/>
  <c r="AW62" i="76"/>
  <c r="AW62" i="75"/>
  <c r="AW62" i="74"/>
  <c r="AW58" i="79"/>
  <c r="AW58" i="78"/>
  <c r="AW58" i="77"/>
  <c r="AW58" i="76"/>
  <c r="AW58" i="75"/>
  <c r="AW58" i="74"/>
  <c r="AW55" i="79"/>
  <c r="AW55" i="78"/>
  <c r="AW55" i="77"/>
  <c r="AW55" i="76"/>
  <c r="AW55" i="75"/>
  <c r="AW55" i="74"/>
  <c r="AW48" i="79"/>
  <c r="AW48" i="78"/>
  <c r="AW48" i="77"/>
  <c r="AW48" i="76"/>
  <c r="AW48" i="75"/>
  <c r="AW48" i="74"/>
  <c r="AW42" i="79"/>
  <c r="AW42" i="78"/>
  <c r="AW42" i="77"/>
  <c r="AW42" i="76"/>
  <c r="AW42" i="75"/>
  <c r="AW42" i="74"/>
  <c r="AW33" i="79"/>
  <c r="AW33" i="78"/>
  <c r="AW33" i="77"/>
  <c r="AW33" i="76"/>
  <c r="AW33" i="75"/>
  <c r="AW69" i="75" s="1"/>
  <c r="AW33" i="74"/>
  <c r="AW69" i="74" s="1"/>
  <c r="AW28" i="79"/>
  <c r="AW28" i="78"/>
  <c r="AW28" i="77"/>
  <c r="AW28" i="76"/>
  <c r="AW28" i="75"/>
  <c r="AW28" i="74"/>
  <c r="AW18" i="79"/>
  <c r="AW18" i="78"/>
  <c r="AW18" i="77"/>
  <c r="AW18" i="76"/>
  <c r="AW18" i="75"/>
  <c r="AW18" i="74"/>
  <c r="AW14" i="79"/>
  <c r="AW14" i="78"/>
  <c r="AW14" i="77"/>
  <c r="AW14" i="76"/>
  <c r="AW14" i="75"/>
  <c r="AW14" i="74"/>
  <c r="AW6" i="79"/>
  <c r="AW29" i="79" s="1"/>
  <c r="AW6" i="78"/>
  <c r="AW6" i="77"/>
  <c r="AW6" i="76"/>
  <c r="AW29" i="76" s="1"/>
  <c r="AW6" i="75"/>
  <c r="AW6" i="74"/>
  <c r="AV89" i="78"/>
  <c r="AV89" i="77"/>
  <c r="AV87" i="79"/>
  <c r="AV89" i="79" s="1"/>
  <c r="AV95" i="79" s="1"/>
  <c r="AV87" i="78"/>
  <c r="AV87" i="77"/>
  <c r="AV87" i="76"/>
  <c r="AV89" i="76" s="1"/>
  <c r="AV87" i="75"/>
  <c r="AV89" i="75" s="1"/>
  <c r="AV87" i="74"/>
  <c r="AV89" i="74" s="1"/>
  <c r="AV83" i="76"/>
  <c r="AV82" i="79"/>
  <c r="AV82" i="78"/>
  <c r="AV82" i="77"/>
  <c r="AV82" i="76"/>
  <c r="AV82" i="75"/>
  <c r="AV83" i="75" s="1"/>
  <c r="AV82" i="74"/>
  <c r="AV83" i="74" s="1"/>
  <c r="AV79" i="79"/>
  <c r="AV83" i="79" s="1"/>
  <c r="AV79" i="78"/>
  <c r="AV83" i="78" s="1"/>
  <c r="AV79" i="77"/>
  <c r="AV83" i="77" s="1"/>
  <c r="AV79" i="76"/>
  <c r="AV79" i="75"/>
  <c r="AV79" i="74"/>
  <c r="AV69" i="79"/>
  <c r="AV69" i="77"/>
  <c r="AV69" i="75"/>
  <c r="AV67" i="79"/>
  <c r="AV67" i="78"/>
  <c r="AV67" i="77"/>
  <c r="AV67" i="76"/>
  <c r="AV67" i="75"/>
  <c r="AV67" i="74"/>
  <c r="AV62" i="79"/>
  <c r="AV62" i="78"/>
  <c r="AV62" i="77"/>
  <c r="AV62" i="76"/>
  <c r="AV62" i="75"/>
  <c r="AV62" i="74"/>
  <c r="AV58" i="79"/>
  <c r="AV58" i="78"/>
  <c r="AV58" i="77"/>
  <c r="AV58" i="76"/>
  <c r="AV58" i="75"/>
  <c r="AV58" i="74"/>
  <c r="AV55" i="79"/>
  <c r="AV55" i="78"/>
  <c r="AV55" i="77"/>
  <c r="AV55" i="76"/>
  <c r="AV55" i="75"/>
  <c r="AV55" i="74"/>
  <c r="AV48" i="79"/>
  <c r="AV48" i="78"/>
  <c r="AV48" i="77"/>
  <c r="AV48" i="76"/>
  <c r="AV69" i="76" s="1"/>
  <c r="AV48" i="75"/>
  <c r="AV48" i="74"/>
  <c r="AV42" i="79"/>
  <c r="AV42" i="78"/>
  <c r="AV42" i="77"/>
  <c r="AV42" i="76"/>
  <c r="AV42" i="75"/>
  <c r="AV42" i="74"/>
  <c r="AV69" i="74" s="1"/>
  <c r="AV33" i="79"/>
  <c r="AV33" i="78"/>
  <c r="AV69" i="78" s="1"/>
  <c r="AV33" i="77"/>
  <c r="AV33" i="76"/>
  <c r="AV33" i="75"/>
  <c r="AV33" i="74"/>
  <c r="AV29" i="77"/>
  <c r="AV29" i="75"/>
  <c r="AV28" i="79"/>
  <c r="AV28" i="78"/>
  <c r="AV28" i="77"/>
  <c r="AV28" i="76"/>
  <c r="AV28" i="75"/>
  <c r="AV28" i="74"/>
  <c r="AV18" i="79"/>
  <c r="AV18" i="78"/>
  <c r="AV18" i="77"/>
  <c r="AV18" i="76"/>
  <c r="AV18" i="75"/>
  <c r="AV18" i="74"/>
  <c r="AV14" i="79"/>
  <c r="AV14" i="78"/>
  <c r="AV29" i="78" s="1"/>
  <c r="AV14" i="77"/>
  <c r="AV14" i="76"/>
  <c r="AV14" i="75"/>
  <c r="AV14" i="74"/>
  <c r="AV6" i="79"/>
  <c r="AV29" i="79" s="1"/>
  <c r="AV6" i="78"/>
  <c r="AV6" i="77"/>
  <c r="AV6" i="76"/>
  <c r="AV29" i="76" s="1"/>
  <c r="AV6" i="75"/>
  <c r="AV6" i="74"/>
  <c r="AS89" i="77"/>
  <c r="AS89" i="76"/>
  <c r="AS87" i="79"/>
  <c r="AS89" i="79" s="1"/>
  <c r="AS87" i="78"/>
  <c r="AS89" i="78" s="1"/>
  <c r="AS87" i="77"/>
  <c r="AS87" i="76"/>
  <c r="AS87" i="75"/>
  <c r="AS89" i="75" s="1"/>
  <c r="AS87" i="74"/>
  <c r="AS89" i="74" s="1"/>
  <c r="AS82" i="79"/>
  <c r="AS83" i="79" s="1"/>
  <c r="AS82" i="78"/>
  <c r="AS83" i="78" s="1"/>
  <c r="AS82" i="77"/>
  <c r="AS82" i="76"/>
  <c r="AS82" i="75"/>
  <c r="AS82" i="74"/>
  <c r="AS79" i="79"/>
  <c r="AS79" i="78"/>
  <c r="AS79" i="77"/>
  <c r="AS83" i="77" s="1"/>
  <c r="AS79" i="76"/>
  <c r="AS83" i="76" s="1"/>
  <c r="AS79" i="75"/>
  <c r="AS83" i="75" s="1"/>
  <c r="AS79" i="74"/>
  <c r="AS83" i="74" s="1"/>
  <c r="AS67" i="79"/>
  <c r="AS67" i="78"/>
  <c r="AS67" i="77"/>
  <c r="AS67" i="76"/>
  <c r="AS67" i="75"/>
  <c r="AS67" i="74"/>
  <c r="AS62" i="79"/>
  <c r="AS62" i="78"/>
  <c r="AS62" i="77"/>
  <c r="AS62" i="76"/>
  <c r="AS62" i="75"/>
  <c r="AS62" i="74"/>
  <c r="AS58" i="79"/>
  <c r="AS58" i="78"/>
  <c r="AS58" i="77"/>
  <c r="AS58" i="76"/>
  <c r="AS58" i="75"/>
  <c r="AS58" i="74"/>
  <c r="AS55" i="79"/>
  <c r="AS55" i="78"/>
  <c r="AS55" i="77"/>
  <c r="AS55" i="76"/>
  <c r="AS55" i="75"/>
  <c r="AS55" i="74"/>
  <c r="AS48" i="79"/>
  <c r="AS48" i="78"/>
  <c r="AS48" i="77"/>
  <c r="AS48" i="76"/>
  <c r="AS48" i="75"/>
  <c r="AS48" i="74"/>
  <c r="AS42" i="79"/>
  <c r="AS42" i="78"/>
  <c r="AS42" i="77"/>
  <c r="AS42" i="76"/>
  <c r="AS42" i="75"/>
  <c r="AS42" i="74"/>
  <c r="AS33" i="79"/>
  <c r="AS33" i="78"/>
  <c r="AS33" i="77"/>
  <c r="AS33" i="76"/>
  <c r="AS33" i="75"/>
  <c r="AS69" i="75" s="1"/>
  <c r="AS33" i="74"/>
  <c r="AS69" i="74" s="1"/>
  <c r="AS29" i="79"/>
  <c r="AS28" i="79"/>
  <c r="AS28" i="78"/>
  <c r="AS28" i="77"/>
  <c r="AS28" i="76"/>
  <c r="AS28" i="75"/>
  <c r="AS28" i="74"/>
  <c r="AS18" i="79"/>
  <c r="AS18" i="78"/>
  <c r="AS18" i="77"/>
  <c r="AS18" i="76"/>
  <c r="AS18" i="75"/>
  <c r="AS18" i="74"/>
  <c r="AS14" i="79"/>
  <c r="AS14" i="78"/>
  <c r="AS14" i="77"/>
  <c r="AS14" i="76"/>
  <c r="AS14" i="75"/>
  <c r="AS14" i="74"/>
  <c r="AS6" i="79"/>
  <c r="AS6" i="78"/>
  <c r="AS6" i="77"/>
  <c r="AS29" i="77" s="1"/>
  <c r="AS6" i="76"/>
  <c r="AS29" i="76" s="1"/>
  <c r="AS6" i="75"/>
  <c r="AS29" i="75" s="1"/>
  <c r="AS6" i="74"/>
  <c r="AS29" i="74" s="1"/>
  <c r="AR87" i="79"/>
  <c r="AR89" i="79" s="1"/>
  <c r="AR87" i="78"/>
  <c r="AR89" i="78" s="1"/>
  <c r="AR87" i="77"/>
  <c r="AR89" i="77" s="1"/>
  <c r="AR87" i="76"/>
  <c r="AR89" i="76" s="1"/>
  <c r="AR87" i="75"/>
  <c r="AR89" i="75" s="1"/>
  <c r="AR87" i="74"/>
  <c r="AR89" i="74" s="1"/>
  <c r="AR83" i="76"/>
  <c r="AR83" i="75"/>
  <c r="AR83" i="74"/>
  <c r="AR82" i="79"/>
  <c r="AR82" i="78"/>
  <c r="AR82" i="77"/>
  <c r="AR82" i="76"/>
  <c r="AR82" i="75"/>
  <c r="AR82" i="74"/>
  <c r="AR79" i="79"/>
  <c r="AR83" i="79" s="1"/>
  <c r="AR79" i="78"/>
  <c r="AR83" i="78" s="1"/>
  <c r="AR79" i="77"/>
  <c r="AR83" i="77" s="1"/>
  <c r="AR79" i="76"/>
  <c r="AR79" i="75"/>
  <c r="AR79" i="74"/>
  <c r="AR69" i="77"/>
  <c r="AR69" i="75"/>
  <c r="AR67" i="79"/>
  <c r="AR67" i="78"/>
  <c r="AR67" i="77"/>
  <c r="AR67" i="76"/>
  <c r="AR67" i="75"/>
  <c r="AR67" i="74"/>
  <c r="AR62" i="79"/>
  <c r="AR62" i="78"/>
  <c r="AR62" i="77"/>
  <c r="AR62" i="76"/>
  <c r="AR62" i="75"/>
  <c r="AR62" i="74"/>
  <c r="AR58" i="79"/>
  <c r="AR58" i="78"/>
  <c r="AR58" i="77"/>
  <c r="AR58" i="76"/>
  <c r="AR58" i="75"/>
  <c r="AR58" i="74"/>
  <c r="AR55" i="79"/>
  <c r="AR55" i="78"/>
  <c r="AR55" i="77"/>
  <c r="AR55" i="76"/>
  <c r="AR69" i="76" s="1"/>
  <c r="AR55" i="75"/>
  <c r="AR55" i="74"/>
  <c r="AR48" i="79"/>
  <c r="AR48" i="78"/>
  <c r="AR48" i="77"/>
  <c r="AR48" i="76"/>
  <c r="AR48" i="75"/>
  <c r="AR48" i="74"/>
  <c r="AR42" i="79"/>
  <c r="AR69" i="79" s="1"/>
  <c r="AR42" i="78"/>
  <c r="AR42" i="77"/>
  <c r="AR42" i="76"/>
  <c r="AR42" i="75"/>
  <c r="AR42" i="74"/>
  <c r="AR33" i="79"/>
  <c r="AR33" i="78"/>
  <c r="AR69" i="78" s="1"/>
  <c r="AR33" i="77"/>
  <c r="AR33" i="76"/>
  <c r="AR33" i="75"/>
  <c r="AR33" i="74"/>
  <c r="AR29" i="78"/>
  <c r="AR29" i="76"/>
  <c r="AR28" i="79"/>
  <c r="AR28" i="78"/>
  <c r="AR28" i="77"/>
  <c r="AR28" i="76"/>
  <c r="AR28" i="75"/>
  <c r="AR28" i="74"/>
  <c r="AR18" i="79"/>
  <c r="AR18" i="78"/>
  <c r="AR18" i="77"/>
  <c r="AR18" i="76"/>
  <c r="AR18" i="75"/>
  <c r="AR18" i="74"/>
  <c r="AR14" i="79"/>
  <c r="AR14" i="78"/>
  <c r="AR14" i="77"/>
  <c r="AR14" i="76"/>
  <c r="AR14" i="75"/>
  <c r="AR14" i="74"/>
  <c r="AR6" i="79"/>
  <c r="AR6" i="78"/>
  <c r="AR6" i="77"/>
  <c r="AR6" i="76"/>
  <c r="AR6" i="75"/>
  <c r="AR29" i="75" s="1"/>
  <c r="AR6" i="74"/>
  <c r="AR29" i="74" s="1"/>
  <c r="AQ89" i="77"/>
  <c r="AQ89" i="76"/>
  <c r="AQ89" i="75"/>
  <c r="AQ87" i="79"/>
  <c r="AQ89" i="79" s="1"/>
  <c r="AQ87" i="78"/>
  <c r="AQ89" i="78" s="1"/>
  <c r="AQ87" i="77"/>
  <c r="AQ87" i="76"/>
  <c r="AQ87" i="75"/>
  <c r="AQ87" i="74"/>
  <c r="AQ89" i="74" s="1"/>
  <c r="AQ83" i="79"/>
  <c r="AQ82" i="79"/>
  <c r="AQ82" i="78"/>
  <c r="AQ83" i="78" s="1"/>
  <c r="AQ82" i="77"/>
  <c r="AQ83" i="77" s="1"/>
  <c r="AQ82" i="76"/>
  <c r="AQ82" i="75"/>
  <c r="AQ82" i="74"/>
  <c r="AQ79" i="79"/>
  <c r="AQ79" i="78"/>
  <c r="AQ79" i="77"/>
  <c r="AQ79" i="76"/>
  <c r="AQ83" i="76" s="1"/>
  <c r="AQ79" i="75"/>
  <c r="AQ79" i="74"/>
  <c r="AQ83" i="74" s="1"/>
  <c r="AQ69" i="79"/>
  <c r="AQ67" i="79"/>
  <c r="AQ67" i="78"/>
  <c r="AQ67" i="77"/>
  <c r="AQ67" i="76"/>
  <c r="AQ67" i="75"/>
  <c r="AQ67" i="74"/>
  <c r="AQ62" i="79"/>
  <c r="AQ62" i="78"/>
  <c r="AQ62" i="77"/>
  <c r="AQ62" i="76"/>
  <c r="AQ62" i="75"/>
  <c r="AQ62" i="74"/>
  <c r="AQ58" i="79"/>
  <c r="AQ58" i="78"/>
  <c r="AQ58" i="77"/>
  <c r="AQ58" i="76"/>
  <c r="AQ58" i="75"/>
  <c r="AQ58" i="74"/>
  <c r="AQ55" i="79"/>
  <c r="AQ55" i="78"/>
  <c r="AQ55" i="77"/>
  <c r="AQ55" i="76"/>
  <c r="AQ55" i="75"/>
  <c r="AQ55" i="74"/>
  <c r="AQ69" i="74" s="1"/>
  <c r="AQ48" i="79"/>
  <c r="AQ48" i="78"/>
  <c r="AQ48" i="77"/>
  <c r="AQ48" i="76"/>
  <c r="AQ48" i="75"/>
  <c r="AQ48" i="74"/>
  <c r="AQ42" i="79"/>
  <c r="AQ42" i="78"/>
  <c r="AQ69" i="78" s="1"/>
  <c r="AQ42" i="77"/>
  <c r="AQ42" i="76"/>
  <c r="AQ42" i="75"/>
  <c r="AQ69" i="75" s="1"/>
  <c r="AQ42" i="74"/>
  <c r="AQ33" i="79"/>
  <c r="AQ33" i="78"/>
  <c r="AQ33" i="77"/>
  <c r="AQ69" i="77" s="1"/>
  <c r="AQ33" i="76"/>
  <c r="AQ69" i="76" s="1"/>
  <c r="AQ33" i="75"/>
  <c r="AQ33" i="74"/>
  <c r="AQ29" i="75"/>
  <c r="AQ28" i="79"/>
  <c r="AQ28" i="78"/>
  <c r="AQ28" i="77"/>
  <c r="AQ28" i="76"/>
  <c r="AQ28" i="75"/>
  <c r="AQ28" i="74"/>
  <c r="AQ18" i="79"/>
  <c r="AQ29" i="79" s="1"/>
  <c r="AQ18" i="78"/>
  <c r="AQ18" i="77"/>
  <c r="AQ18" i="76"/>
  <c r="AQ18" i="75"/>
  <c r="AQ18" i="74"/>
  <c r="AQ14" i="79"/>
  <c r="AQ14" i="78"/>
  <c r="AQ14" i="77"/>
  <c r="AQ14" i="76"/>
  <c r="AQ14" i="75"/>
  <c r="AQ14" i="74"/>
  <c r="AQ6" i="79"/>
  <c r="AQ6" i="78"/>
  <c r="AQ6" i="77"/>
  <c r="AQ6" i="76"/>
  <c r="AQ29" i="76" s="1"/>
  <c r="AQ6" i="75"/>
  <c r="AQ6" i="74"/>
  <c r="AP89" i="79"/>
  <c r="AP89" i="78"/>
  <c r="AP87" i="79"/>
  <c r="AP87" i="78"/>
  <c r="AP87" i="77"/>
  <c r="AP89" i="77" s="1"/>
  <c r="AP87" i="76"/>
  <c r="AP89" i="76" s="1"/>
  <c r="AP95" i="76" s="1"/>
  <c r="AP87" i="75"/>
  <c r="AP89" i="75" s="1"/>
  <c r="AP87" i="74"/>
  <c r="AP89" i="74" s="1"/>
  <c r="AP83" i="76"/>
  <c r="AP82" i="79"/>
  <c r="AP82" i="78"/>
  <c r="AP82" i="77"/>
  <c r="AP82" i="76"/>
  <c r="AP82" i="75"/>
  <c r="AP83" i="75" s="1"/>
  <c r="AP82" i="74"/>
  <c r="AP83" i="74" s="1"/>
  <c r="AP79" i="79"/>
  <c r="AP79" i="78"/>
  <c r="AP83" i="78" s="1"/>
  <c r="AP79" i="77"/>
  <c r="AP83" i="77" s="1"/>
  <c r="AP79" i="76"/>
  <c r="AP79" i="75"/>
  <c r="AP79" i="74"/>
  <c r="AP69" i="79"/>
  <c r="AP67" i="79"/>
  <c r="AP67" i="78"/>
  <c r="AP67" i="77"/>
  <c r="AP67" i="76"/>
  <c r="AP67" i="75"/>
  <c r="AP67" i="74"/>
  <c r="AP62" i="79"/>
  <c r="AP62" i="78"/>
  <c r="AP62" i="77"/>
  <c r="AP62" i="76"/>
  <c r="AP62" i="75"/>
  <c r="AP62" i="74"/>
  <c r="AP58" i="79"/>
  <c r="AP58" i="78"/>
  <c r="AP58" i="77"/>
  <c r="AP58" i="76"/>
  <c r="AP58" i="75"/>
  <c r="AP58" i="74"/>
  <c r="AP55" i="79"/>
  <c r="AP55" i="78"/>
  <c r="AP55" i="77"/>
  <c r="AP55" i="76"/>
  <c r="AP55" i="75"/>
  <c r="AP55" i="74"/>
  <c r="AP48" i="79"/>
  <c r="AP48" i="78"/>
  <c r="AP48" i="77"/>
  <c r="AP69" i="77" s="1"/>
  <c r="AP48" i="76"/>
  <c r="AP69" i="76" s="1"/>
  <c r="AP48" i="75"/>
  <c r="AP48" i="74"/>
  <c r="AP42" i="79"/>
  <c r="AP42" i="78"/>
  <c r="AP42" i="77"/>
  <c r="AP42" i="76"/>
  <c r="AP42" i="75"/>
  <c r="AP69" i="75" s="1"/>
  <c r="AP42" i="74"/>
  <c r="AP69" i="74" s="1"/>
  <c r="AP33" i="79"/>
  <c r="AP33" i="78"/>
  <c r="AP33" i="77"/>
  <c r="AP33" i="76"/>
  <c r="AP33" i="75"/>
  <c r="AP33" i="74"/>
  <c r="AP29" i="78"/>
  <c r="AP28" i="79"/>
  <c r="AP28" i="78"/>
  <c r="AP28" i="77"/>
  <c r="AP28" i="76"/>
  <c r="AP29" i="76" s="1"/>
  <c r="AP28" i="75"/>
  <c r="AP28" i="74"/>
  <c r="AP18" i="79"/>
  <c r="AP18" i="78"/>
  <c r="AP18" i="77"/>
  <c r="AP18" i="76"/>
  <c r="AP18" i="75"/>
  <c r="AP18" i="74"/>
  <c r="AP14" i="79"/>
  <c r="AP14" i="78"/>
  <c r="AP14" i="77"/>
  <c r="AP14" i="76"/>
  <c r="AP14" i="75"/>
  <c r="AP14" i="74"/>
  <c r="AP6" i="79"/>
  <c r="AP29" i="79" s="1"/>
  <c r="AP6" i="78"/>
  <c r="AP6" i="77"/>
  <c r="AP6" i="76"/>
  <c r="AP6" i="75"/>
  <c r="AP6" i="74"/>
  <c r="AO89" i="77"/>
  <c r="AO89" i="76"/>
  <c r="AO89" i="75"/>
  <c r="AO89" i="74"/>
  <c r="AO87" i="79"/>
  <c r="AO89" i="79" s="1"/>
  <c r="AO87" i="78"/>
  <c r="AO89" i="78" s="1"/>
  <c r="AO87" i="77"/>
  <c r="AO87" i="76"/>
  <c r="AO87" i="75"/>
  <c r="AO87" i="74"/>
  <c r="AO83" i="79"/>
  <c r="AO83" i="78"/>
  <c r="AO83" i="77"/>
  <c r="AO82" i="79"/>
  <c r="AO82" i="78"/>
  <c r="AO82" i="77"/>
  <c r="AO82" i="76"/>
  <c r="AO82" i="75"/>
  <c r="AO82" i="74"/>
  <c r="AO79" i="79"/>
  <c r="AO79" i="78"/>
  <c r="AO79" i="77"/>
  <c r="AO79" i="76"/>
  <c r="AO79" i="75"/>
  <c r="AO79" i="74"/>
  <c r="AO83" i="74" s="1"/>
  <c r="AO67" i="79"/>
  <c r="AO67" i="78"/>
  <c r="AO67" i="77"/>
  <c r="AO67" i="76"/>
  <c r="AO67" i="75"/>
  <c r="AO67" i="74"/>
  <c r="AO62" i="79"/>
  <c r="AO62" i="78"/>
  <c r="AO62" i="77"/>
  <c r="AO62" i="76"/>
  <c r="AO62" i="75"/>
  <c r="AO62" i="74"/>
  <c r="AO58" i="79"/>
  <c r="AO58" i="78"/>
  <c r="AO58" i="77"/>
  <c r="AO58" i="76"/>
  <c r="AO58" i="75"/>
  <c r="AO58" i="74"/>
  <c r="AO55" i="79"/>
  <c r="AO55" i="78"/>
  <c r="AO55" i="77"/>
  <c r="AO55" i="76"/>
  <c r="AO55" i="75"/>
  <c r="AO69" i="75" s="1"/>
  <c r="AO55" i="74"/>
  <c r="AO69" i="74" s="1"/>
  <c r="AO95" i="74" s="1"/>
  <c r="AO48" i="79"/>
  <c r="AO48" i="78"/>
  <c r="AO48" i="77"/>
  <c r="AO48" i="76"/>
  <c r="AO48" i="75"/>
  <c r="AO48" i="74"/>
  <c r="AO42" i="79"/>
  <c r="AO69" i="79" s="1"/>
  <c r="AO42" i="78"/>
  <c r="AO69" i="78" s="1"/>
  <c r="AO42" i="77"/>
  <c r="AO42" i="76"/>
  <c r="AO42" i="75"/>
  <c r="AO42" i="74"/>
  <c r="AO33" i="79"/>
  <c r="AO33" i="78"/>
  <c r="AO33" i="77"/>
  <c r="AO69" i="77" s="1"/>
  <c r="AO33" i="76"/>
  <c r="AO69" i="76" s="1"/>
  <c r="AO33" i="75"/>
  <c r="AO33" i="74"/>
  <c r="AO28" i="79"/>
  <c r="AO28" i="78"/>
  <c r="AO28" i="77"/>
  <c r="AO28" i="76"/>
  <c r="AO28" i="75"/>
  <c r="AO28" i="74"/>
  <c r="AO18" i="79"/>
  <c r="AO18" i="78"/>
  <c r="AO18" i="77"/>
  <c r="AO18" i="76"/>
  <c r="AO18" i="75"/>
  <c r="AO18" i="74"/>
  <c r="AO14" i="79"/>
  <c r="AO14" i="78"/>
  <c r="AO14" i="77"/>
  <c r="AO14" i="76"/>
  <c r="AO14" i="75"/>
  <c r="AO14" i="74"/>
  <c r="AO6" i="79"/>
  <c r="AO6" i="78"/>
  <c r="AO29" i="78" s="1"/>
  <c r="AO6" i="77"/>
  <c r="AO6" i="76"/>
  <c r="AO6" i="75"/>
  <c r="AO6" i="74"/>
  <c r="AO29" i="74" s="1"/>
  <c r="AN89" i="78"/>
  <c r="AN89" i="77"/>
  <c r="AN87" i="79"/>
  <c r="AN89" i="79" s="1"/>
  <c r="AN87" i="78"/>
  <c r="AN87" i="77"/>
  <c r="AN87" i="76"/>
  <c r="AN89" i="76" s="1"/>
  <c r="AN87" i="75"/>
  <c r="AN89" i="75" s="1"/>
  <c r="AN87" i="74"/>
  <c r="AN89" i="74" s="1"/>
  <c r="AN83" i="77"/>
  <c r="AN83" i="76"/>
  <c r="AN83" i="75"/>
  <c r="AN82" i="79"/>
  <c r="AN82" i="78"/>
  <c r="AN82" i="77"/>
  <c r="AN82" i="76"/>
  <c r="AN82" i="75"/>
  <c r="AN82" i="74"/>
  <c r="AN83" i="74" s="1"/>
  <c r="AN79" i="79"/>
  <c r="AN83" i="79" s="1"/>
  <c r="AN79" i="78"/>
  <c r="AN83" i="78" s="1"/>
  <c r="AN79" i="77"/>
  <c r="AN79" i="76"/>
  <c r="AN79" i="75"/>
  <c r="AN79" i="74"/>
  <c r="AN69" i="79"/>
  <c r="AN69" i="78"/>
  <c r="AN67" i="79"/>
  <c r="AN67" i="78"/>
  <c r="AN67" i="77"/>
  <c r="AN67" i="76"/>
  <c r="AN67" i="75"/>
  <c r="AN67" i="74"/>
  <c r="AN62" i="79"/>
  <c r="AN62" i="78"/>
  <c r="AN62" i="77"/>
  <c r="AN62" i="76"/>
  <c r="AN62" i="75"/>
  <c r="AN62" i="74"/>
  <c r="AN58" i="79"/>
  <c r="AN58" i="78"/>
  <c r="AN58" i="77"/>
  <c r="AN58" i="76"/>
  <c r="AN58" i="75"/>
  <c r="AN58" i="74"/>
  <c r="AN55" i="79"/>
  <c r="AN55" i="78"/>
  <c r="AN55" i="77"/>
  <c r="AN69" i="77" s="1"/>
  <c r="AN55" i="76"/>
  <c r="AN55" i="75"/>
  <c r="AN55" i="74"/>
  <c r="AN48" i="79"/>
  <c r="AN48" i="78"/>
  <c r="AN48" i="77"/>
  <c r="AN48" i="76"/>
  <c r="AN48" i="75"/>
  <c r="AN48" i="74"/>
  <c r="AN42" i="79"/>
  <c r="AN42" i="78"/>
  <c r="AN42" i="77"/>
  <c r="AN42" i="76"/>
  <c r="AN42" i="75"/>
  <c r="AN42" i="74"/>
  <c r="AN33" i="79"/>
  <c r="AN33" i="78"/>
  <c r="AN33" i="77"/>
  <c r="AN33" i="76"/>
  <c r="AN33" i="75"/>
  <c r="AN33" i="74"/>
  <c r="AN28" i="79"/>
  <c r="AN28" i="78"/>
  <c r="AN28" i="77"/>
  <c r="AN28" i="76"/>
  <c r="AN29" i="76" s="1"/>
  <c r="AN28" i="75"/>
  <c r="AN28" i="74"/>
  <c r="AN18" i="79"/>
  <c r="AN18" i="78"/>
  <c r="AN18" i="77"/>
  <c r="AN18" i="76"/>
  <c r="AN18" i="75"/>
  <c r="AN18" i="74"/>
  <c r="AN14" i="79"/>
  <c r="AN14" i="78"/>
  <c r="AN14" i="77"/>
  <c r="AN29" i="77" s="1"/>
  <c r="AN14" i="76"/>
  <c r="AN14" i="75"/>
  <c r="AN14" i="74"/>
  <c r="AN6" i="79"/>
  <c r="AN6" i="78"/>
  <c r="AN29" i="78" s="1"/>
  <c r="AN6" i="77"/>
  <c r="AN6" i="76"/>
  <c r="AN6" i="75"/>
  <c r="AN29" i="75" s="1"/>
  <c r="AN6" i="74"/>
  <c r="AM89" i="77"/>
  <c r="AM89" i="76"/>
  <c r="AM89" i="75"/>
  <c r="AM89" i="74"/>
  <c r="AM87" i="79"/>
  <c r="AM89" i="79" s="1"/>
  <c r="AM87" i="78"/>
  <c r="AM89" i="78" s="1"/>
  <c r="AM87" i="77"/>
  <c r="AM87" i="76"/>
  <c r="AM87" i="75"/>
  <c r="AM87" i="74"/>
  <c r="AM83" i="78"/>
  <c r="AM82" i="79"/>
  <c r="AM83" i="79" s="1"/>
  <c r="AM82" i="78"/>
  <c r="AM82" i="77"/>
  <c r="AM82" i="76"/>
  <c r="AM82" i="75"/>
  <c r="AM82" i="74"/>
  <c r="AM79" i="79"/>
  <c r="AM79" i="78"/>
  <c r="AM79" i="77"/>
  <c r="AM83" i="77" s="1"/>
  <c r="AM79" i="76"/>
  <c r="AM83" i="76" s="1"/>
  <c r="AM79" i="75"/>
  <c r="AM83" i="75" s="1"/>
  <c r="AM79" i="74"/>
  <c r="AM83" i="74" s="1"/>
  <c r="AM67" i="79"/>
  <c r="AM67" i="78"/>
  <c r="AM67" i="77"/>
  <c r="AM67" i="76"/>
  <c r="AM67" i="75"/>
  <c r="AM67" i="74"/>
  <c r="AM62" i="79"/>
  <c r="AM62" i="78"/>
  <c r="AM62" i="77"/>
  <c r="AM62" i="76"/>
  <c r="AM62" i="75"/>
  <c r="AM62" i="74"/>
  <c r="AM58" i="79"/>
  <c r="AM58" i="78"/>
  <c r="AM58" i="77"/>
  <c r="AM58" i="76"/>
  <c r="AM58" i="75"/>
  <c r="AM58" i="74"/>
  <c r="AM55" i="79"/>
  <c r="AM55" i="78"/>
  <c r="AM55" i="77"/>
  <c r="AM55" i="76"/>
  <c r="AM55" i="75"/>
  <c r="AM55" i="74"/>
  <c r="AM69" i="74" s="1"/>
  <c r="AM48" i="79"/>
  <c r="AM48" i="78"/>
  <c r="AM48" i="77"/>
  <c r="AM48" i="76"/>
  <c r="AM48" i="75"/>
  <c r="AM48" i="74"/>
  <c r="AM42" i="79"/>
  <c r="AM69" i="79" s="1"/>
  <c r="AM42" i="78"/>
  <c r="AM69" i="78" s="1"/>
  <c r="AM42" i="77"/>
  <c r="AM42" i="76"/>
  <c r="AM42" i="75"/>
  <c r="AM42" i="74"/>
  <c r="AM33" i="79"/>
  <c r="AM33" i="78"/>
  <c r="AM33" i="77"/>
  <c r="AM69" i="77" s="1"/>
  <c r="AM33" i="76"/>
  <c r="AM69" i="76" s="1"/>
  <c r="AM33" i="75"/>
  <c r="AM33" i="74"/>
  <c r="AM28" i="79"/>
  <c r="AM28" i="78"/>
  <c r="AM28" i="77"/>
  <c r="AM28" i="76"/>
  <c r="AM28" i="75"/>
  <c r="AM28" i="74"/>
  <c r="AM18" i="79"/>
  <c r="AM18" i="78"/>
  <c r="AM18" i="77"/>
  <c r="AM18" i="76"/>
  <c r="AM18" i="75"/>
  <c r="AM18" i="74"/>
  <c r="AM14" i="79"/>
  <c r="AM14" i="78"/>
  <c r="AM14" i="77"/>
  <c r="AM14" i="76"/>
  <c r="AM14" i="75"/>
  <c r="AM14" i="74"/>
  <c r="AM6" i="79"/>
  <c r="AM29" i="79" s="1"/>
  <c r="AM6" i="78"/>
  <c r="AM29" i="78" s="1"/>
  <c r="AM6" i="77"/>
  <c r="AM6" i="76"/>
  <c r="AM6" i="75"/>
  <c r="AM6" i="74"/>
  <c r="AM29" i="74" s="1"/>
  <c r="AL87" i="79"/>
  <c r="AL89" i="79" s="1"/>
  <c r="AL87" i="78"/>
  <c r="AL89" i="78" s="1"/>
  <c r="AL87" i="77"/>
  <c r="AL89" i="77" s="1"/>
  <c r="AL95" i="77" s="1"/>
  <c r="AL87" i="76"/>
  <c r="AL89" i="76" s="1"/>
  <c r="AL87" i="75"/>
  <c r="AL89" i="75" s="1"/>
  <c r="AL87" i="74"/>
  <c r="AL89" i="74" s="1"/>
  <c r="AL83" i="76"/>
  <c r="AL83" i="75"/>
  <c r="AL83" i="74"/>
  <c r="AL82" i="79"/>
  <c r="AL82" i="78"/>
  <c r="AL82" i="77"/>
  <c r="AL82" i="76"/>
  <c r="AL82" i="75"/>
  <c r="AL82" i="74"/>
  <c r="AL79" i="79"/>
  <c r="AL83" i="79" s="1"/>
  <c r="AL79" i="78"/>
  <c r="AL83" i="78" s="1"/>
  <c r="AL79" i="77"/>
  <c r="AL83" i="77" s="1"/>
  <c r="AL79" i="76"/>
  <c r="AL79" i="75"/>
  <c r="AL79" i="74"/>
  <c r="AL69" i="76"/>
  <c r="AL69" i="75"/>
  <c r="AL67" i="79"/>
  <c r="AL67" i="78"/>
  <c r="AL67" i="77"/>
  <c r="AL67" i="76"/>
  <c r="AL67" i="75"/>
  <c r="AL67" i="74"/>
  <c r="AL62" i="79"/>
  <c r="AL62" i="78"/>
  <c r="AL62" i="77"/>
  <c r="AL62" i="76"/>
  <c r="AL62" i="75"/>
  <c r="AL62" i="74"/>
  <c r="AL58" i="79"/>
  <c r="AL58" i="78"/>
  <c r="AL58" i="77"/>
  <c r="AL58" i="76"/>
  <c r="AL58" i="75"/>
  <c r="AL58" i="74"/>
  <c r="AL55" i="79"/>
  <c r="AL55" i="78"/>
  <c r="AL55" i="77"/>
  <c r="AL55" i="76"/>
  <c r="AL55" i="75"/>
  <c r="AL55" i="74"/>
  <c r="AL48" i="79"/>
  <c r="AL48" i="78"/>
  <c r="AL48" i="77"/>
  <c r="AL48" i="76"/>
  <c r="AL48" i="75"/>
  <c r="AL48" i="74"/>
  <c r="AL42" i="79"/>
  <c r="AL69" i="79" s="1"/>
  <c r="AL42" i="78"/>
  <c r="AL42" i="77"/>
  <c r="AL42" i="76"/>
  <c r="AL42" i="75"/>
  <c r="AL42" i="74"/>
  <c r="AL33" i="79"/>
  <c r="AL33" i="78"/>
  <c r="AL69" i="78" s="1"/>
  <c r="AL33" i="77"/>
  <c r="AL69" i="77" s="1"/>
  <c r="AL33" i="76"/>
  <c r="AL33" i="75"/>
  <c r="AL33" i="74"/>
  <c r="AL29" i="78"/>
  <c r="AL29" i="75"/>
  <c r="AL28" i="79"/>
  <c r="AL28" i="78"/>
  <c r="AL28" i="77"/>
  <c r="AL28" i="76"/>
  <c r="AL28" i="75"/>
  <c r="AL28" i="74"/>
  <c r="AL18" i="79"/>
  <c r="AL18" i="78"/>
  <c r="AL18" i="77"/>
  <c r="AL18" i="76"/>
  <c r="AL18" i="75"/>
  <c r="AL18" i="74"/>
  <c r="AL14" i="79"/>
  <c r="AL14" i="78"/>
  <c r="AL14" i="77"/>
  <c r="AL14" i="76"/>
  <c r="AL14" i="75"/>
  <c r="AL14" i="74"/>
  <c r="AL6" i="79"/>
  <c r="AL6" i="78"/>
  <c r="AL6" i="77"/>
  <c r="AL29" i="77" s="1"/>
  <c r="AL6" i="76"/>
  <c r="AL29" i="76" s="1"/>
  <c r="AL6" i="75"/>
  <c r="AL6" i="74"/>
  <c r="AL29" i="74" s="1"/>
  <c r="AK89" i="77"/>
  <c r="AK89" i="76"/>
  <c r="AK87" i="79"/>
  <c r="AK89" i="79" s="1"/>
  <c r="AK87" i="78"/>
  <c r="AK89" i="78" s="1"/>
  <c r="AK87" i="77"/>
  <c r="AK87" i="76"/>
  <c r="AK87" i="75"/>
  <c r="AK89" i="75" s="1"/>
  <c r="AK87" i="74"/>
  <c r="AK89" i="74" s="1"/>
  <c r="AK83" i="77"/>
  <c r="AK82" i="79"/>
  <c r="AK83" i="79" s="1"/>
  <c r="AK82" i="78"/>
  <c r="AK83" i="78" s="1"/>
  <c r="AK82" i="77"/>
  <c r="AK82" i="76"/>
  <c r="AK82" i="75"/>
  <c r="AK82" i="74"/>
  <c r="AK79" i="79"/>
  <c r="AK79" i="78"/>
  <c r="AK79" i="77"/>
  <c r="AK79" i="76"/>
  <c r="AK79" i="75"/>
  <c r="AK83" i="75" s="1"/>
  <c r="AK79" i="74"/>
  <c r="AK83" i="74" s="1"/>
  <c r="AK67" i="79"/>
  <c r="AK67" i="78"/>
  <c r="AK67" i="77"/>
  <c r="AK67" i="76"/>
  <c r="AK67" i="75"/>
  <c r="AK67" i="74"/>
  <c r="AK62" i="79"/>
  <c r="AK62" i="78"/>
  <c r="AK62" i="77"/>
  <c r="AK62" i="76"/>
  <c r="AK62" i="75"/>
  <c r="AK62" i="74"/>
  <c r="AK58" i="79"/>
  <c r="AK58" i="78"/>
  <c r="AK58" i="77"/>
  <c r="AK58" i="76"/>
  <c r="AK58" i="75"/>
  <c r="AK58" i="74"/>
  <c r="AK55" i="79"/>
  <c r="AK55" i="78"/>
  <c r="AK55" i="77"/>
  <c r="AK55" i="76"/>
  <c r="AK55" i="75"/>
  <c r="AK55" i="74"/>
  <c r="AK48" i="79"/>
  <c r="AK48" i="78"/>
  <c r="AK48" i="77"/>
  <c r="AK48" i="76"/>
  <c r="AK48" i="75"/>
  <c r="AK48" i="74"/>
  <c r="AK42" i="79"/>
  <c r="AK42" i="78"/>
  <c r="AK42" i="77"/>
  <c r="AK42" i="76"/>
  <c r="AK42" i="75"/>
  <c r="AK42" i="74"/>
  <c r="AK33" i="79"/>
  <c r="AK33" i="78"/>
  <c r="AK33" i="77"/>
  <c r="AK33" i="76"/>
  <c r="AK33" i="75"/>
  <c r="AK33" i="74"/>
  <c r="AK69" i="74" s="1"/>
  <c r="AK29" i="79"/>
  <c r="AK28" i="79"/>
  <c r="AK28" i="78"/>
  <c r="AK28" i="77"/>
  <c r="AK28" i="76"/>
  <c r="AK28" i="75"/>
  <c r="AK28" i="74"/>
  <c r="AK18" i="79"/>
  <c r="AK18" i="78"/>
  <c r="AK18" i="77"/>
  <c r="AK18" i="76"/>
  <c r="AK18" i="75"/>
  <c r="AK18" i="74"/>
  <c r="AK14" i="79"/>
  <c r="AK14" i="78"/>
  <c r="AK14" i="77"/>
  <c r="AK14" i="76"/>
  <c r="AK14" i="75"/>
  <c r="AK14" i="74"/>
  <c r="AK6" i="79"/>
  <c r="AK6" i="78"/>
  <c r="AK6" i="77"/>
  <c r="AK6" i="76"/>
  <c r="AK29" i="76" s="1"/>
  <c r="AK6" i="75"/>
  <c r="AK29" i="75" s="1"/>
  <c r="AK6" i="74"/>
  <c r="AK29" i="74" s="1"/>
  <c r="AH87" i="79"/>
  <c r="AH89" i="79" s="1"/>
  <c r="AH87" i="78"/>
  <c r="AH89" i="78" s="1"/>
  <c r="AH87" i="77"/>
  <c r="AH89" i="77" s="1"/>
  <c r="AH87" i="76"/>
  <c r="AH89" i="76" s="1"/>
  <c r="AH87" i="75"/>
  <c r="AH89" i="75" s="1"/>
  <c r="AH87" i="74"/>
  <c r="AH89" i="74" s="1"/>
  <c r="AH83" i="76"/>
  <c r="AH83" i="75"/>
  <c r="AH83" i="74"/>
  <c r="AH82" i="79"/>
  <c r="AH82" i="78"/>
  <c r="AH82" i="77"/>
  <c r="AH82" i="76"/>
  <c r="AH82" i="75"/>
  <c r="AH82" i="74"/>
  <c r="AH79" i="79"/>
  <c r="AH83" i="79" s="1"/>
  <c r="AH79" i="78"/>
  <c r="AH83" i="78" s="1"/>
  <c r="AH79" i="77"/>
  <c r="AH83" i="77" s="1"/>
  <c r="AH79" i="76"/>
  <c r="AH79" i="75"/>
  <c r="AH79" i="74"/>
  <c r="AH69" i="77"/>
  <c r="AH67" i="79"/>
  <c r="AH67" i="78"/>
  <c r="AH67" i="77"/>
  <c r="AH67" i="76"/>
  <c r="AH67" i="75"/>
  <c r="AH67" i="74"/>
  <c r="AH62" i="79"/>
  <c r="AH62" i="78"/>
  <c r="AH62" i="77"/>
  <c r="AH62" i="76"/>
  <c r="AH62" i="75"/>
  <c r="AH62" i="74"/>
  <c r="AH58" i="79"/>
  <c r="AH58" i="78"/>
  <c r="AH58" i="77"/>
  <c r="AH58" i="76"/>
  <c r="AH58" i="75"/>
  <c r="AH58" i="74"/>
  <c r="AH55" i="79"/>
  <c r="AH55" i="78"/>
  <c r="AH55" i="77"/>
  <c r="AH55" i="76"/>
  <c r="AH69" i="76" s="1"/>
  <c r="AH55" i="75"/>
  <c r="AH69" i="75" s="1"/>
  <c r="AH55" i="74"/>
  <c r="AH48" i="79"/>
  <c r="AH48" i="78"/>
  <c r="AH48" i="77"/>
  <c r="AH48" i="76"/>
  <c r="AH48" i="75"/>
  <c r="AH48" i="74"/>
  <c r="AH42" i="79"/>
  <c r="AH69" i="79" s="1"/>
  <c r="AH42" i="78"/>
  <c r="AH42" i="77"/>
  <c r="AH42" i="76"/>
  <c r="AH42" i="75"/>
  <c r="AH42" i="74"/>
  <c r="AH33" i="79"/>
  <c r="AH33" i="78"/>
  <c r="AH69" i="78" s="1"/>
  <c r="AH33" i="77"/>
  <c r="AH33" i="76"/>
  <c r="AH33" i="75"/>
  <c r="AH33" i="74"/>
  <c r="AH29" i="78"/>
  <c r="AH29" i="76"/>
  <c r="AH28" i="79"/>
  <c r="AH28" i="78"/>
  <c r="AH28" i="77"/>
  <c r="AH28" i="76"/>
  <c r="AH28" i="75"/>
  <c r="AH28" i="74"/>
  <c r="AH18" i="79"/>
  <c r="AH18" i="78"/>
  <c r="AH18" i="77"/>
  <c r="AH18" i="76"/>
  <c r="AH18" i="75"/>
  <c r="AH18" i="74"/>
  <c r="AH14" i="79"/>
  <c r="AH14" i="78"/>
  <c r="AH14" i="77"/>
  <c r="AH14" i="76"/>
  <c r="AH14" i="75"/>
  <c r="AH14" i="74"/>
  <c r="AH6" i="79"/>
  <c r="AH29" i="79" s="1"/>
  <c r="AH6" i="78"/>
  <c r="AH6" i="77"/>
  <c r="AH6" i="76"/>
  <c r="AH6" i="75"/>
  <c r="AH29" i="75" s="1"/>
  <c r="AH6" i="74"/>
  <c r="AH29" i="74" s="1"/>
  <c r="AG89" i="77"/>
  <c r="AG89" i="76"/>
  <c r="AG89" i="75"/>
  <c r="AG87" i="79"/>
  <c r="AG89" i="79" s="1"/>
  <c r="AG87" i="78"/>
  <c r="AG89" i="78" s="1"/>
  <c r="AG87" i="77"/>
  <c r="AG87" i="76"/>
  <c r="AG87" i="75"/>
  <c r="AG87" i="74"/>
  <c r="AG89" i="74" s="1"/>
  <c r="AG83" i="79"/>
  <c r="AG82" i="79"/>
  <c r="AG82" i="78"/>
  <c r="AG83" i="78" s="1"/>
  <c r="AG82" i="77"/>
  <c r="AG83" i="77" s="1"/>
  <c r="AG82" i="76"/>
  <c r="AG82" i="75"/>
  <c r="AG82" i="74"/>
  <c r="AG79" i="79"/>
  <c r="AG79" i="78"/>
  <c r="AG79" i="77"/>
  <c r="AG79" i="76"/>
  <c r="AG79" i="75"/>
  <c r="AG79" i="74"/>
  <c r="AG83" i="74" s="1"/>
  <c r="AG67" i="79"/>
  <c r="AG67" i="78"/>
  <c r="AG67" i="77"/>
  <c r="AG67" i="76"/>
  <c r="AG67" i="75"/>
  <c r="AG67" i="74"/>
  <c r="AG62" i="79"/>
  <c r="AG62" i="78"/>
  <c r="AG62" i="77"/>
  <c r="AG62" i="76"/>
  <c r="AG62" i="75"/>
  <c r="AG62" i="74"/>
  <c r="AG58" i="79"/>
  <c r="AG58" i="78"/>
  <c r="AG58" i="77"/>
  <c r="AG58" i="76"/>
  <c r="AG58" i="75"/>
  <c r="AG58" i="74"/>
  <c r="AG55" i="79"/>
  <c r="AG55" i="78"/>
  <c r="AG55" i="77"/>
  <c r="AG55" i="76"/>
  <c r="AG55" i="75"/>
  <c r="AG55" i="74"/>
  <c r="AG69" i="74" s="1"/>
  <c r="AG48" i="79"/>
  <c r="AG48" i="78"/>
  <c r="AG48" i="77"/>
  <c r="AG48" i="76"/>
  <c r="AG48" i="75"/>
  <c r="AG48" i="74"/>
  <c r="AG42" i="79"/>
  <c r="AG42" i="78"/>
  <c r="AG69" i="78" s="1"/>
  <c r="AG42" i="77"/>
  <c r="AG42" i="76"/>
  <c r="AG42" i="75"/>
  <c r="AG69" i="75" s="1"/>
  <c r="AG42" i="74"/>
  <c r="AG33" i="79"/>
  <c r="AG33" i="78"/>
  <c r="AG33" i="77"/>
  <c r="AG33" i="76"/>
  <c r="AG69" i="76" s="1"/>
  <c r="AG33" i="75"/>
  <c r="AG33" i="74"/>
  <c r="AG28" i="79"/>
  <c r="AG28" i="78"/>
  <c r="AG28" i="77"/>
  <c r="AG28" i="76"/>
  <c r="AG28" i="75"/>
  <c r="AG28" i="74"/>
  <c r="AG18" i="79"/>
  <c r="AG18" i="78"/>
  <c r="AG18" i="77"/>
  <c r="AG18" i="76"/>
  <c r="AG18" i="75"/>
  <c r="AG18" i="74"/>
  <c r="AG14" i="79"/>
  <c r="AG29" i="79" s="1"/>
  <c r="AG14" i="78"/>
  <c r="AG14" i="77"/>
  <c r="AG14" i="76"/>
  <c r="AG14" i="75"/>
  <c r="AG14" i="74"/>
  <c r="AG6" i="79"/>
  <c r="AG6" i="78"/>
  <c r="AG6" i="77"/>
  <c r="AG29" i="77" s="1"/>
  <c r="AG6" i="76"/>
  <c r="AG6" i="75"/>
  <c r="AG6" i="74"/>
  <c r="AG29" i="74" s="1"/>
  <c r="AF89" i="79"/>
  <c r="AF89" i="75"/>
  <c r="AF87" i="79"/>
  <c r="AF87" i="78"/>
  <c r="AF89" i="78" s="1"/>
  <c r="AF87" i="77"/>
  <c r="AF89" i="77" s="1"/>
  <c r="AF87" i="76"/>
  <c r="AF89" i="76" s="1"/>
  <c r="AF87" i="75"/>
  <c r="AF87" i="74"/>
  <c r="AF89" i="74" s="1"/>
  <c r="AF95" i="74" s="1"/>
  <c r="AF83" i="76"/>
  <c r="AF83" i="74"/>
  <c r="AF82" i="79"/>
  <c r="AF82" i="78"/>
  <c r="AF82" i="77"/>
  <c r="AF82" i="76"/>
  <c r="AF82" i="75"/>
  <c r="AF83" i="75" s="1"/>
  <c r="AF82" i="74"/>
  <c r="AF79" i="79"/>
  <c r="AF79" i="78"/>
  <c r="AF83" i="78" s="1"/>
  <c r="AF79" i="77"/>
  <c r="AF83" i="77" s="1"/>
  <c r="AF79" i="76"/>
  <c r="AF79" i="75"/>
  <c r="AF79" i="74"/>
  <c r="AF69" i="79"/>
  <c r="AF69" i="76"/>
  <c r="AF67" i="79"/>
  <c r="AF67" i="78"/>
  <c r="AF67" i="77"/>
  <c r="AF67" i="76"/>
  <c r="AF67" i="75"/>
  <c r="AF67" i="74"/>
  <c r="AF62" i="79"/>
  <c r="AF62" i="78"/>
  <c r="AF62" i="77"/>
  <c r="AF62" i="76"/>
  <c r="AF62" i="75"/>
  <c r="AF62" i="74"/>
  <c r="AF58" i="79"/>
  <c r="AF58" i="78"/>
  <c r="AF58" i="77"/>
  <c r="AF58" i="76"/>
  <c r="AF58" i="75"/>
  <c r="AF58" i="74"/>
  <c r="AF55" i="79"/>
  <c r="AF55" i="78"/>
  <c r="AF69" i="78" s="1"/>
  <c r="AF55" i="77"/>
  <c r="AF55" i="76"/>
  <c r="AF55" i="75"/>
  <c r="AF55" i="74"/>
  <c r="AF48" i="79"/>
  <c r="AF48" i="78"/>
  <c r="AF48" i="77"/>
  <c r="AF48" i="76"/>
  <c r="AF48" i="75"/>
  <c r="AF48" i="74"/>
  <c r="AF42" i="79"/>
  <c r="AF42" i="78"/>
  <c r="AF42" i="77"/>
  <c r="AF42" i="76"/>
  <c r="AF42" i="75"/>
  <c r="AF69" i="75" s="1"/>
  <c r="AF42" i="74"/>
  <c r="AF69" i="74" s="1"/>
  <c r="AF33" i="79"/>
  <c r="AF33" i="78"/>
  <c r="AF33" i="77"/>
  <c r="AF33" i="76"/>
  <c r="AF33" i="75"/>
  <c r="AF33" i="74"/>
  <c r="AF29" i="75"/>
  <c r="AF28" i="79"/>
  <c r="AF28" i="78"/>
  <c r="AF28" i="77"/>
  <c r="AF28" i="76"/>
  <c r="AF28" i="75"/>
  <c r="AF28" i="74"/>
  <c r="AF18" i="79"/>
  <c r="AF18" i="78"/>
  <c r="AF18" i="77"/>
  <c r="AF18" i="76"/>
  <c r="AF18" i="75"/>
  <c r="AF18" i="74"/>
  <c r="AF14" i="79"/>
  <c r="AF29" i="79" s="1"/>
  <c r="AF14" i="78"/>
  <c r="AF14" i="77"/>
  <c r="AF14" i="76"/>
  <c r="AF14" i="75"/>
  <c r="AF14" i="74"/>
  <c r="AF6" i="79"/>
  <c r="AF6" i="78"/>
  <c r="AF29" i="78" s="1"/>
  <c r="AF6" i="77"/>
  <c r="AF29" i="77" s="1"/>
  <c r="AF6" i="76"/>
  <c r="AF29" i="76" s="1"/>
  <c r="AF6" i="75"/>
  <c r="AF6" i="74"/>
  <c r="AF29" i="74" s="1"/>
  <c r="AE89" i="76"/>
  <c r="AE89" i="75"/>
  <c r="AE87" i="79"/>
  <c r="AE89" i="79" s="1"/>
  <c r="AE87" i="78"/>
  <c r="AE89" i="78" s="1"/>
  <c r="AE87" i="77"/>
  <c r="AE89" i="77" s="1"/>
  <c r="AE87" i="76"/>
  <c r="AE87" i="75"/>
  <c r="AE87" i="74"/>
  <c r="AE89" i="74" s="1"/>
  <c r="AE83" i="79"/>
  <c r="AE83" i="78"/>
  <c r="AE83" i="76"/>
  <c r="AE82" i="79"/>
  <c r="AE82" i="78"/>
  <c r="AE82" i="77"/>
  <c r="AE83" i="77" s="1"/>
  <c r="AE82" i="76"/>
  <c r="AE82" i="75"/>
  <c r="AE82" i="74"/>
  <c r="AE79" i="79"/>
  <c r="AE79" i="78"/>
  <c r="AE79" i="77"/>
  <c r="AE79" i="76"/>
  <c r="AE79" i="75"/>
  <c r="AE79" i="74"/>
  <c r="AE83" i="74" s="1"/>
  <c r="AE69" i="79"/>
  <c r="AE69" i="77"/>
  <c r="AE67" i="79"/>
  <c r="AE67" i="78"/>
  <c r="AE67" i="77"/>
  <c r="AE67" i="76"/>
  <c r="AE67" i="75"/>
  <c r="AE67" i="74"/>
  <c r="AE62" i="79"/>
  <c r="AE62" i="78"/>
  <c r="AE62" i="77"/>
  <c r="AE62" i="76"/>
  <c r="AE62" i="75"/>
  <c r="AE62" i="74"/>
  <c r="AE58" i="79"/>
  <c r="AE58" i="78"/>
  <c r="AE58" i="77"/>
  <c r="AE58" i="76"/>
  <c r="AE58" i="75"/>
  <c r="AE58" i="74"/>
  <c r="AE55" i="79"/>
  <c r="AE55" i="78"/>
  <c r="AE55" i="77"/>
  <c r="AE55" i="76"/>
  <c r="AE55" i="75"/>
  <c r="AE55" i="74"/>
  <c r="AE48" i="79"/>
  <c r="AE48" i="78"/>
  <c r="AE69" i="78" s="1"/>
  <c r="AE48" i="77"/>
  <c r="AE48" i="76"/>
  <c r="AE48" i="75"/>
  <c r="AE48" i="74"/>
  <c r="AE42" i="79"/>
  <c r="AE42" i="78"/>
  <c r="AE42" i="77"/>
  <c r="AE42" i="76"/>
  <c r="AE42" i="75"/>
  <c r="AE69" i="75" s="1"/>
  <c r="AE42" i="74"/>
  <c r="AE33" i="79"/>
  <c r="AE33" i="78"/>
  <c r="AE33" i="77"/>
  <c r="AE33" i="76"/>
  <c r="AE33" i="75"/>
  <c r="AE33" i="74"/>
  <c r="AE69" i="74" s="1"/>
  <c r="AE29" i="79"/>
  <c r="AE29" i="75"/>
  <c r="AE28" i="79"/>
  <c r="AE28" i="78"/>
  <c r="AE28" i="77"/>
  <c r="AE28" i="76"/>
  <c r="AE28" i="75"/>
  <c r="AE28" i="74"/>
  <c r="AE18" i="79"/>
  <c r="AE18" i="78"/>
  <c r="AE18" i="77"/>
  <c r="AE18" i="76"/>
  <c r="AE18" i="75"/>
  <c r="AE18" i="74"/>
  <c r="AE14" i="79"/>
  <c r="AE14" i="78"/>
  <c r="AE14" i="77"/>
  <c r="AE14" i="76"/>
  <c r="AE14" i="75"/>
  <c r="AE14" i="74"/>
  <c r="AE6" i="79"/>
  <c r="AE6" i="78"/>
  <c r="AE29" i="78" s="1"/>
  <c r="AE6" i="77"/>
  <c r="AE29" i="77" s="1"/>
  <c r="AE6" i="76"/>
  <c r="AE6" i="75"/>
  <c r="AE6" i="74"/>
  <c r="AD89" i="77"/>
  <c r="AD89" i="76"/>
  <c r="AD89" i="75"/>
  <c r="AD87" i="79"/>
  <c r="AD89" i="79" s="1"/>
  <c r="AD87" i="78"/>
  <c r="AD89" i="78" s="1"/>
  <c r="AD87" i="77"/>
  <c r="AD87" i="76"/>
  <c r="AD87" i="75"/>
  <c r="AD87" i="74"/>
  <c r="AD89" i="74" s="1"/>
  <c r="AD83" i="76"/>
  <c r="AD83" i="75"/>
  <c r="AD82" i="79"/>
  <c r="AD82" i="78"/>
  <c r="AD82" i="77"/>
  <c r="AD83" i="77" s="1"/>
  <c r="AD82" i="76"/>
  <c r="AD82" i="75"/>
  <c r="AD82" i="74"/>
  <c r="AD83" i="74" s="1"/>
  <c r="AD79" i="79"/>
  <c r="AD83" i="79" s="1"/>
  <c r="AD79" i="78"/>
  <c r="AD83" i="78" s="1"/>
  <c r="AD79" i="77"/>
  <c r="AD79" i="76"/>
  <c r="AD79" i="75"/>
  <c r="AD79" i="74"/>
  <c r="AD69" i="79"/>
  <c r="AD67" i="79"/>
  <c r="AD67" i="78"/>
  <c r="AD67" i="77"/>
  <c r="AD67" i="76"/>
  <c r="AD67" i="75"/>
  <c r="AD67" i="74"/>
  <c r="AD62" i="79"/>
  <c r="AD62" i="78"/>
  <c r="AD62" i="77"/>
  <c r="AD62" i="76"/>
  <c r="AD62" i="75"/>
  <c r="AD62" i="74"/>
  <c r="AD58" i="79"/>
  <c r="AD58" i="78"/>
  <c r="AD58" i="77"/>
  <c r="AD58" i="76"/>
  <c r="AD58" i="75"/>
  <c r="AD58" i="74"/>
  <c r="AD55" i="79"/>
  <c r="AD55" i="78"/>
  <c r="AD69" i="78" s="1"/>
  <c r="AD55" i="77"/>
  <c r="AD55" i="76"/>
  <c r="AD55" i="75"/>
  <c r="AD55" i="74"/>
  <c r="AD48" i="79"/>
  <c r="AD48" i="78"/>
  <c r="AD48" i="77"/>
  <c r="AD48" i="76"/>
  <c r="AD69" i="76" s="1"/>
  <c r="AD48" i="75"/>
  <c r="AD48" i="74"/>
  <c r="AD42" i="79"/>
  <c r="AD42" i="78"/>
  <c r="AD42" i="77"/>
  <c r="AD69" i="77" s="1"/>
  <c r="AD42" i="76"/>
  <c r="AD42" i="75"/>
  <c r="AD42" i="74"/>
  <c r="AD69" i="74" s="1"/>
  <c r="AD33" i="79"/>
  <c r="AD33" i="78"/>
  <c r="AD33" i="77"/>
  <c r="AD33" i="76"/>
  <c r="AD33" i="75"/>
  <c r="AD69" i="75" s="1"/>
  <c r="AD33" i="74"/>
  <c r="AD28" i="79"/>
  <c r="AD28" i="78"/>
  <c r="AD28" i="77"/>
  <c r="AD28" i="76"/>
  <c r="AD28" i="75"/>
  <c r="AD28" i="74"/>
  <c r="AD18" i="79"/>
  <c r="AD18" i="78"/>
  <c r="AD18" i="77"/>
  <c r="AD18" i="76"/>
  <c r="AD18" i="75"/>
  <c r="AD18" i="74"/>
  <c r="AD14" i="79"/>
  <c r="AD14" i="78"/>
  <c r="AD14" i="77"/>
  <c r="AD14" i="76"/>
  <c r="AD14" i="75"/>
  <c r="AD14" i="74"/>
  <c r="AD6" i="79"/>
  <c r="AD6" i="78"/>
  <c r="AD29" i="78" s="1"/>
  <c r="AD6" i="77"/>
  <c r="AD6" i="76"/>
  <c r="AD6" i="75"/>
  <c r="AD6" i="74"/>
  <c r="AC89" i="79"/>
  <c r="AC89" i="77"/>
  <c r="AC89" i="76"/>
  <c r="AC89" i="75"/>
  <c r="AC89" i="74"/>
  <c r="AC87" i="79"/>
  <c r="AC87" i="78"/>
  <c r="AC89" i="78" s="1"/>
  <c r="AC87" i="77"/>
  <c r="AC87" i="76"/>
  <c r="AC87" i="75"/>
  <c r="AC87" i="74"/>
  <c r="AC83" i="79"/>
  <c r="AC83" i="78"/>
  <c r="AC82" i="79"/>
  <c r="AC82" i="78"/>
  <c r="AC82" i="77"/>
  <c r="AC82" i="76"/>
  <c r="AC82" i="75"/>
  <c r="AC82" i="74"/>
  <c r="AC79" i="79"/>
  <c r="AC79" i="78"/>
  <c r="AC79" i="77"/>
  <c r="AC83" i="77" s="1"/>
  <c r="AC79" i="76"/>
  <c r="AC79" i="75"/>
  <c r="AC79" i="74"/>
  <c r="AC83" i="74" s="1"/>
  <c r="AC67" i="79"/>
  <c r="AC67" i="78"/>
  <c r="AC67" i="77"/>
  <c r="AC67" i="76"/>
  <c r="AC67" i="75"/>
  <c r="AC67" i="74"/>
  <c r="AC62" i="79"/>
  <c r="AC62" i="78"/>
  <c r="AC62" i="77"/>
  <c r="AC62" i="76"/>
  <c r="AC62" i="75"/>
  <c r="AC62" i="74"/>
  <c r="AC58" i="79"/>
  <c r="AC58" i="78"/>
  <c r="AC58" i="77"/>
  <c r="AC58" i="76"/>
  <c r="AC58" i="75"/>
  <c r="AC58" i="74"/>
  <c r="AC55" i="79"/>
  <c r="AC55" i="78"/>
  <c r="AC55" i="77"/>
  <c r="AC55" i="76"/>
  <c r="AC55" i="75"/>
  <c r="AC55" i="74"/>
  <c r="AC48" i="79"/>
  <c r="AC69" i="79" s="1"/>
  <c r="AC48" i="78"/>
  <c r="AC48" i="77"/>
  <c r="AC48" i="76"/>
  <c r="AC48" i="75"/>
  <c r="AC48" i="74"/>
  <c r="AC42" i="79"/>
  <c r="AC42" i="78"/>
  <c r="AC42" i="77"/>
  <c r="AC69" i="77" s="1"/>
  <c r="AC42" i="76"/>
  <c r="AC42" i="75"/>
  <c r="AC42" i="74"/>
  <c r="AC33" i="79"/>
  <c r="AC33" i="78"/>
  <c r="AC33" i="77"/>
  <c r="AC33" i="76"/>
  <c r="AC33" i="75"/>
  <c r="AC69" i="75" s="1"/>
  <c r="AC33" i="74"/>
  <c r="AC69" i="74" s="1"/>
  <c r="AC28" i="79"/>
  <c r="AC28" i="78"/>
  <c r="AC29" i="78" s="1"/>
  <c r="AC28" i="77"/>
  <c r="AC28" i="76"/>
  <c r="AC28" i="75"/>
  <c r="AC28" i="74"/>
  <c r="AC18" i="79"/>
  <c r="AC18" i="78"/>
  <c r="AC18" i="77"/>
  <c r="AC18" i="76"/>
  <c r="AC18" i="75"/>
  <c r="AC18" i="74"/>
  <c r="AC14" i="79"/>
  <c r="AC14" i="78"/>
  <c r="AC14" i="77"/>
  <c r="AC14" i="76"/>
  <c r="AC14" i="75"/>
  <c r="AC14" i="74"/>
  <c r="AC6" i="79"/>
  <c r="AC29" i="79" s="1"/>
  <c r="AC6" i="78"/>
  <c r="AC6" i="77"/>
  <c r="AC6" i="76"/>
  <c r="AC6" i="75"/>
  <c r="AC6" i="74"/>
  <c r="AB89" i="79"/>
  <c r="AB89" i="78"/>
  <c r="AB89" i="77"/>
  <c r="AB89" i="76"/>
  <c r="AB87" i="79"/>
  <c r="AB87" i="78"/>
  <c r="AB87" i="77"/>
  <c r="AB87" i="76"/>
  <c r="AB87" i="75"/>
  <c r="AB89" i="75" s="1"/>
  <c r="AB87" i="74"/>
  <c r="AB89" i="74" s="1"/>
  <c r="AB82" i="79"/>
  <c r="AB83" i="79" s="1"/>
  <c r="AB82" i="78"/>
  <c r="AB82" i="77"/>
  <c r="AB82" i="76"/>
  <c r="AB82" i="75"/>
  <c r="AB82" i="74"/>
  <c r="AB83" i="74" s="1"/>
  <c r="AB79" i="79"/>
  <c r="AB79" i="78"/>
  <c r="AB79" i="77"/>
  <c r="AB83" i="77" s="1"/>
  <c r="AB79" i="76"/>
  <c r="AB83" i="76" s="1"/>
  <c r="AB79" i="75"/>
  <c r="AB79" i="74"/>
  <c r="AB69" i="75"/>
  <c r="AB67" i="79"/>
  <c r="AB67" i="78"/>
  <c r="AB67" i="77"/>
  <c r="AB67" i="76"/>
  <c r="AB67" i="75"/>
  <c r="AB67" i="74"/>
  <c r="AB62" i="79"/>
  <c r="AB62" i="78"/>
  <c r="AB62" i="77"/>
  <c r="AB62" i="76"/>
  <c r="AB62" i="75"/>
  <c r="AB62" i="74"/>
  <c r="AB58" i="79"/>
  <c r="AB58" i="78"/>
  <c r="AB58" i="77"/>
  <c r="AB58" i="76"/>
  <c r="AB58" i="75"/>
  <c r="AB58" i="74"/>
  <c r="AB55" i="79"/>
  <c r="AB55" i="78"/>
  <c r="AB55" i="77"/>
  <c r="AB55" i="76"/>
  <c r="AB55" i="75"/>
  <c r="AB55" i="74"/>
  <c r="AB69" i="74" s="1"/>
  <c r="AB48" i="79"/>
  <c r="AB48" i="78"/>
  <c r="AB48" i="77"/>
  <c r="AB48" i="76"/>
  <c r="AB48" i="75"/>
  <c r="AB48" i="74"/>
  <c r="AB42" i="79"/>
  <c r="AB69" i="79" s="1"/>
  <c r="AB42" i="78"/>
  <c r="AB42" i="77"/>
  <c r="AB42" i="76"/>
  <c r="AB42" i="75"/>
  <c r="AB42" i="74"/>
  <c r="AB33" i="79"/>
  <c r="AB33" i="78"/>
  <c r="AB69" i="78" s="1"/>
  <c r="AB33" i="77"/>
  <c r="AB33" i="76"/>
  <c r="AB69" i="76" s="1"/>
  <c r="AB33" i="75"/>
  <c r="AB33" i="74"/>
  <c r="AB28" i="79"/>
  <c r="AB28" i="78"/>
  <c r="AB28" i="77"/>
  <c r="AB28" i="76"/>
  <c r="AB28" i="75"/>
  <c r="AB28" i="74"/>
  <c r="AB18" i="79"/>
  <c r="AB18" i="78"/>
  <c r="AB18" i="77"/>
  <c r="AB18" i="76"/>
  <c r="AB18" i="75"/>
  <c r="AB18" i="74"/>
  <c r="AB14" i="79"/>
  <c r="AB14" i="78"/>
  <c r="AB14" i="77"/>
  <c r="AB14" i="76"/>
  <c r="AB14" i="75"/>
  <c r="AB14" i="74"/>
  <c r="AB6" i="79"/>
  <c r="AB29" i="79" s="1"/>
  <c r="AB6" i="78"/>
  <c r="AB29" i="78" s="1"/>
  <c r="AB6" i="77"/>
  <c r="AB6" i="76"/>
  <c r="AB29" i="76" s="1"/>
  <c r="AB6" i="75"/>
  <c r="AB6" i="74"/>
  <c r="AB29" i="74" s="1"/>
  <c r="AA89" i="79"/>
  <c r="AA89" i="76"/>
  <c r="AA87" i="79"/>
  <c r="AA87" i="78"/>
  <c r="AA89" i="78" s="1"/>
  <c r="AA87" i="77"/>
  <c r="AA89" i="77" s="1"/>
  <c r="AA87" i="76"/>
  <c r="AA87" i="75"/>
  <c r="AA89" i="75" s="1"/>
  <c r="AA87" i="74"/>
  <c r="AA89" i="74" s="1"/>
  <c r="AA83" i="76"/>
  <c r="AA82" i="79"/>
  <c r="AA82" i="78"/>
  <c r="AA83" i="78" s="1"/>
  <c r="AA82" i="77"/>
  <c r="AA82" i="76"/>
  <c r="AA82" i="75"/>
  <c r="AA82" i="74"/>
  <c r="AA79" i="79"/>
  <c r="AA83" i="79" s="1"/>
  <c r="AA79" i="78"/>
  <c r="AA79" i="77"/>
  <c r="AA79" i="76"/>
  <c r="AA79" i="75"/>
  <c r="AA83" i="75" s="1"/>
  <c r="AA79" i="74"/>
  <c r="AA67" i="79"/>
  <c r="AA67" i="78"/>
  <c r="AA67" i="77"/>
  <c r="AA67" i="76"/>
  <c r="AA67" i="75"/>
  <c r="AA67" i="74"/>
  <c r="AA62" i="79"/>
  <c r="AA62" i="78"/>
  <c r="AA62" i="77"/>
  <c r="AA62" i="76"/>
  <c r="AA62" i="75"/>
  <c r="AA62" i="74"/>
  <c r="AA58" i="79"/>
  <c r="AA58" i="78"/>
  <c r="AA58" i="77"/>
  <c r="AA58" i="76"/>
  <c r="AA58" i="75"/>
  <c r="AA58" i="74"/>
  <c r="AA55" i="79"/>
  <c r="AA55" i="78"/>
  <c r="AA55" i="77"/>
  <c r="AA55" i="76"/>
  <c r="AA55" i="75"/>
  <c r="AA55" i="74"/>
  <c r="AA48" i="79"/>
  <c r="AA48" i="78"/>
  <c r="AA48" i="77"/>
  <c r="AA48" i="76"/>
  <c r="AA48" i="75"/>
  <c r="AA48" i="74"/>
  <c r="AA42" i="79"/>
  <c r="AA42" i="78"/>
  <c r="AA42" i="77"/>
  <c r="AA42" i="76"/>
  <c r="AA42" i="75"/>
  <c r="AA42" i="74"/>
  <c r="AA33" i="79"/>
  <c r="AA33" i="78"/>
  <c r="AA33" i="77"/>
  <c r="AA33" i="76"/>
  <c r="AA33" i="75"/>
  <c r="AA69" i="75" s="1"/>
  <c r="AA33" i="74"/>
  <c r="AA69" i="74" s="1"/>
  <c r="AA28" i="79"/>
  <c r="AA28" i="78"/>
  <c r="AA28" i="77"/>
  <c r="AA28" i="76"/>
  <c r="AA28" i="75"/>
  <c r="AA28" i="74"/>
  <c r="AA18" i="79"/>
  <c r="AA18" i="78"/>
  <c r="AA29" i="78" s="1"/>
  <c r="AA18" i="77"/>
  <c r="AA18" i="76"/>
  <c r="AA18" i="75"/>
  <c r="AA18" i="74"/>
  <c r="AA14" i="79"/>
  <c r="AA14" i="78"/>
  <c r="AA14" i="77"/>
  <c r="AA14" i="76"/>
  <c r="AA14" i="75"/>
  <c r="AA14" i="74"/>
  <c r="AA6" i="79"/>
  <c r="AA6" i="78"/>
  <c r="AA6" i="77"/>
  <c r="AA6" i="76"/>
  <c r="AA6" i="75"/>
  <c r="AA6" i="74"/>
  <c r="AA29" i="74" s="1"/>
  <c r="Z89" i="79"/>
  <c r="Z87" i="79"/>
  <c r="Z87" i="78"/>
  <c r="Z89" i="78" s="1"/>
  <c r="Z87" i="77"/>
  <c r="Z89" i="77" s="1"/>
  <c r="Z87" i="76"/>
  <c r="Z89" i="76" s="1"/>
  <c r="Z87" i="75"/>
  <c r="Z89" i="75" s="1"/>
  <c r="Z87" i="74"/>
  <c r="Z89" i="74" s="1"/>
  <c r="Z83" i="74"/>
  <c r="Z82" i="79"/>
  <c r="Z82" i="78"/>
  <c r="Z82" i="77"/>
  <c r="Z82" i="76"/>
  <c r="Z82" i="75"/>
  <c r="Z82" i="74"/>
  <c r="Z79" i="79"/>
  <c r="Z79" i="78"/>
  <c r="Z83" i="78" s="1"/>
  <c r="Z79" i="77"/>
  <c r="Z79" i="76"/>
  <c r="Z83" i="76" s="1"/>
  <c r="Z79" i="75"/>
  <c r="Z83" i="75" s="1"/>
  <c r="Z79" i="74"/>
  <c r="Z67" i="79"/>
  <c r="Z67" i="78"/>
  <c r="Z67" i="77"/>
  <c r="Z67" i="76"/>
  <c r="Z67" i="75"/>
  <c r="Z67" i="74"/>
  <c r="Z62" i="79"/>
  <c r="Z62" i="78"/>
  <c r="Z62" i="77"/>
  <c r="Z62" i="76"/>
  <c r="Z62" i="75"/>
  <c r="Z62" i="74"/>
  <c r="Z58" i="79"/>
  <c r="Z58" i="78"/>
  <c r="Z58" i="77"/>
  <c r="Z58" i="76"/>
  <c r="Z58" i="75"/>
  <c r="Z58" i="74"/>
  <c r="Z55" i="79"/>
  <c r="Z55" i="78"/>
  <c r="Z55" i="77"/>
  <c r="Z55" i="76"/>
  <c r="Z55" i="75"/>
  <c r="Z55" i="74"/>
  <c r="Z48" i="79"/>
  <c r="Z48" i="78"/>
  <c r="Z48" i="77"/>
  <c r="Z48" i="76"/>
  <c r="Z48" i="75"/>
  <c r="Z48" i="74"/>
  <c r="Z69" i="74" s="1"/>
  <c r="Z42" i="79"/>
  <c r="Z42" i="78"/>
  <c r="Z42" i="77"/>
  <c r="Z69" i="77" s="1"/>
  <c r="Z42" i="76"/>
  <c r="Z42" i="75"/>
  <c r="Z42" i="74"/>
  <c r="Z33" i="79"/>
  <c r="Z69" i="79" s="1"/>
  <c r="Z33" i="78"/>
  <c r="Z69" i="78" s="1"/>
  <c r="Z33" i="77"/>
  <c r="Z33" i="76"/>
  <c r="Z33" i="75"/>
  <c r="Z33" i="74"/>
  <c r="Z28" i="79"/>
  <c r="Z28" i="78"/>
  <c r="Z28" i="77"/>
  <c r="Z28" i="76"/>
  <c r="Z28" i="75"/>
  <c r="Z28" i="74"/>
  <c r="Z18" i="79"/>
  <c r="Z18" i="78"/>
  <c r="Z18" i="77"/>
  <c r="Z18" i="76"/>
  <c r="Z18" i="75"/>
  <c r="Z18" i="74"/>
  <c r="Z14" i="79"/>
  <c r="Z14" i="78"/>
  <c r="Z14" i="77"/>
  <c r="Z14" i="76"/>
  <c r="Z29" i="76" s="1"/>
  <c r="Z14" i="75"/>
  <c r="Z14" i="74"/>
  <c r="Z6" i="79"/>
  <c r="Z29" i="79" s="1"/>
  <c r="Z6" i="78"/>
  <c r="Z6" i="77"/>
  <c r="Z29" i="77" s="1"/>
  <c r="Z6" i="76"/>
  <c r="Z6" i="75"/>
  <c r="Z29" i="75" s="1"/>
  <c r="Z6" i="74"/>
  <c r="Z29" i="74" s="1"/>
  <c r="W89" i="76"/>
  <c r="W89" i="75"/>
  <c r="W89" i="74"/>
  <c r="W87" i="79"/>
  <c r="W89" i="79" s="1"/>
  <c r="W87" i="78"/>
  <c r="W89" i="78" s="1"/>
  <c r="W87" i="77"/>
  <c r="W89" i="77" s="1"/>
  <c r="W87" i="76"/>
  <c r="W87" i="75"/>
  <c r="W87" i="74"/>
  <c r="W83" i="78"/>
  <c r="W83" i="76"/>
  <c r="W82" i="79"/>
  <c r="W82" i="78"/>
  <c r="W82" i="77"/>
  <c r="W82" i="76"/>
  <c r="W82" i="75"/>
  <c r="W83" i="75" s="1"/>
  <c r="W82" i="74"/>
  <c r="W79" i="79"/>
  <c r="W79" i="78"/>
  <c r="W79" i="77"/>
  <c r="W83" i="77" s="1"/>
  <c r="W79" i="76"/>
  <c r="W79" i="75"/>
  <c r="W79" i="74"/>
  <c r="W69" i="79"/>
  <c r="W67" i="79"/>
  <c r="W67" i="78"/>
  <c r="W67" i="77"/>
  <c r="W67" i="76"/>
  <c r="W67" i="75"/>
  <c r="W67" i="74"/>
  <c r="W62" i="79"/>
  <c r="W62" i="78"/>
  <c r="W62" i="77"/>
  <c r="W62" i="76"/>
  <c r="W62" i="75"/>
  <c r="W62" i="74"/>
  <c r="W58" i="79"/>
  <c r="W58" i="78"/>
  <c r="W58" i="77"/>
  <c r="W58" i="76"/>
  <c r="W58" i="75"/>
  <c r="W58" i="74"/>
  <c r="W55" i="79"/>
  <c r="W55" i="78"/>
  <c r="W55" i="77"/>
  <c r="W69" i="77" s="1"/>
  <c r="W55" i="76"/>
  <c r="W55" i="75"/>
  <c r="W55" i="74"/>
  <c r="W69" i="74" s="1"/>
  <c r="W48" i="79"/>
  <c r="W48" i="78"/>
  <c r="W48" i="77"/>
  <c r="W48" i="76"/>
  <c r="W48" i="75"/>
  <c r="W69" i="75" s="1"/>
  <c r="W48" i="74"/>
  <c r="W42" i="79"/>
  <c r="W42" i="78"/>
  <c r="W69" i="78" s="1"/>
  <c r="W42" i="77"/>
  <c r="W42" i="76"/>
  <c r="W42" i="75"/>
  <c r="W42" i="74"/>
  <c r="W33" i="79"/>
  <c r="W33" i="78"/>
  <c r="W33" i="77"/>
  <c r="W33" i="76"/>
  <c r="W69" i="76" s="1"/>
  <c r="W33" i="75"/>
  <c r="W33" i="74"/>
  <c r="W29" i="78"/>
  <c r="W28" i="79"/>
  <c r="W28" i="78"/>
  <c r="W28" i="77"/>
  <c r="W28" i="76"/>
  <c r="W28" i="75"/>
  <c r="W28" i="74"/>
  <c r="W18" i="79"/>
  <c r="W18" i="78"/>
  <c r="W18" i="77"/>
  <c r="W18" i="76"/>
  <c r="W18" i="75"/>
  <c r="W18" i="74"/>
  <c r="W14" i="79"/>
  <c r="W14" i="78"/>
  <c r="W14" i="77"/>
  <c r="W14" i="76"/>
  <c r="W14" i="75"/>
  <c r="W14" i="74"/>
  <c r="W6" i="79"/>
  <c r="W6" i="78"/>
  <c r="W6" i="77"/>
  <c r="W29" i="77" s="1"/>
  <c r="W6" i="76"/>
  <c r="W29" i="76" s="1"/>
  <c r="W6" i="75"/>
  <c r="W6" i="74"/>
  <c r="W29" i="74" s="1"/>
  <c r="V89" i="79"/>
  <c r="V89" i="76"/>
  <c r="V95" i="76" s="1"/>
  <c r="V89" i="75"/>
  <c r="V87" i="79"/>
  <c r="V87" i="78"/>
  <c r="V89" i="78" s="1"/>
  <c r="V87" i="77"/>
  <c r="V89" i="77" s="1"/>
  <c r="V87" i="76"/>
  <c r="V87" i="75"/>
  <c r="V87" i="74"/>
  <c r="V89" i="74" s="1"/>
  <c r="V83" i="79"/>
  <c r="V83" i="76"/>
  <c r="V83" i="75"/>
  <c r="V83" i="74"/>
  <c r="V82" i="79"/>
  <c r="V82" i="78"/>
  <c r="V82" i="77"/>
  <c r="V82" i="76"/>
  <c r="V82" i="75"/>
  <c r="V82" i="74"/>
  <c r="V79" i="79"/>
  <c r="V79" i="78"/>
  <c r="V83" i="78" s="1"/>
  <c r="V79" i="77"/>
  <c r="V83" i="77" s="1"/>
  <c r="V79" i="76"/>
  <c r="V79" i="75"/>
  <c r="V79" i="74"/>
  <c r="V69" i="78"/>
  <c r="V67" i="79"/>
  <c r="V67" i="78"/>
  <c r="V67" i="77"/>
  <c r="V67" i="76"/>
  <c r="V67" i="75"/>
  <c r="V67" i="74"/>
  <c r="V62" i="79"/>
  <c r="V62" i="78"/>
  <c r="V62" i="77"/>
  <c r="V62" i="76"/>
  <c r="V62" i="75"/>
  <c r="V62" i="74"/>
  <c r="V58" i="79"/>
  <c r="V58" i="78"/>
  <c r="V58" i="77"/>
  <c r="V58" i="76"/>
  <c r="V58" i="75"/>
  <c r="V58" i="74"/>
  <c r="V55" i="79"/>
  <c r="V55" i="78"/>
  <c r="V55" i="77"/>
  <c r="V69" i="77" s="1"/>
  <c r="V55" i="76"/>
  <c r="V69" i="76" s="1"/>
  <c r="V55" i="75"/>
  <c r="V55" i="74"/>
  <c r="V48" i="79"/>
  <c r="V48" i="78"/>
  <c r="V48" i="77"/>
  <c r="V48" i="76"/>
  <c r="V48" i="75"/>
  <c r="V69" i="75" s="1"/>
  <c r="V48" i="74"/>
  <c r="V42" i="79"/>
  <c r="V42" i="78"/>
  <c r="V42" i="77"/>
  <c r="V42" i="76"/>
  <c r="V42" i="75"/>
  <c r="V42" i="74"/>
  <c r="V33" i="79"/>
  <c r="V69" i="79" s="1"/>
  <c r="V33" i="78"/>
  <c r="V33" i="77"/>
  <c r="V33" i="76"/>
  <c r="V33" i="75"/>
  <c r="V33" i="74"/>
  <c r="V29" i="77"/>
  <c r="V29" i="75"/>
  <c r="V28" i="79"/>
  <c r="V28" i="78"/>
  <c r="V28" i="77"/>
  <c r="V28" i="76"/>
  <c r="V28" i="75"/>
  <c r="V28" i="74"/>
  <c r="V18" i="79"/>
  <c r="V18" i="78"/>
  <c r="V18" i="77"/>
  <c r="V18" i="76"/>
  <c r="V18" i="75"/>
  <c r="V18" i="74"/>
  <c r="V14" i="79"/>
  <c r="V14" i="78"/>
  <c r="V14" i="77"/>
  <c r="V14" i="76"/>
  <c r="V14" i="75"/>
  <c r="V14" i="74"/>
  <c r="V6" i="79"/>
  <c r="V29" i="79" s="1"/>
  <c r="V6" i="78"/>
  <c r="V6" i="77"/>
  <c r="V6" i="76"/>
  <c r="V29" i="76" s="1"/>
  <c r="V6" i="75"/>
  <c r="V6" i="74"/>
  <c r="U89" i="78"/>
  <c r="U89" i="77"/>
  <c r="U89" i="76"/>
  <c r="U87" i="79"/>
  <c r="U89" i="79" s="1"/>
  <c r="U87" i="78"/>
  <c r="U87" i="77"/>
  <c r="U87" i="76"/>
  <c r="U87" i="75"/>
  <c r="U89" i="75" s="1"/>
  <c r="U87" i="74"/>
  <c r="U89" i="74" s="1"/>
  <c r="U83" i="74"/>
  <c r="U82" i="79"/>
  <c r="U83" i="79" s="1"/>
  <c r="U82" i="78"/>
  <c r="U82" i="77"/>
  <c r="U82" i="76"/>
  <c r="U82" i="75"/>
  <c r="U82" i="74"/>
  <c r="U79" i="79"/>
  <c r="U79" i="78"/>
  <c r="U83" i="78" s="1"/>
  <c r="U79" i="77"/>
  <c r="U83" i="77" s="1"/>
  <c r="U79" i="76"/>
  <c r="U79" i="75"/>
  <c r="U83" i="75" s="1"/>
  <c r="U79" i="74"/>
  <c r="U69" i="75"/>
  <c r="U67" i="79"/>
  <c r="U67" i="78"/>
  <c r="U67" i="77"/>
  <c r="U67" i="76"/>
  <c r="U67" i="75"/>
  <c r="U67" i="74"/>
  <c r="U62" i="79"/>
  <c r="U62" i="78"/>
  <c r="U62" i="77"/>
  <c r="U62" i="76"/>
  <c r="U62" i="75"/>
  <c r="U62" i="74"/>
  <c r="U58" i="79"/>
  <c r="U58" i="78"/>
  <c r="U58" i="77"/>
  <c r="U58" i="76"/>
  <c r="U58" i="75"/>
  <c r="U58" i="74"/>
  <c r="U55" i="79"/>
  <c r="U55" i="78"/>
  <c r="U55" i="77"/>
  <c r="U55" i="76"/>
  <c r="U55" i="75"/>
  <c r="U55" i="74"/>
  <c r="U69" i="74" s="1"/>
  <c r="U48" i="79"/>
  <c r="U48" i="78"/>
  <c r="U48" i="77"/>
  <c r="U48" i="76"/>
  <c r="U48" i="75"/>
  <c r="U48" i="74"/>
  <c r="U42" i="79"/>
  <c r="U69" i="79" s="1"/>
  <c r="U42" i="78"/>
  <c r="U42" i="77"/>
  <c r="U42" i="76"/>
  <c r="U42" i="75"/>
  <c r="U42" i="74"/>
  <c r="U33" i="79"/>
  <c r="U33" i="78"/>
  <c r="U33" i="77"/>
  <c r="U69" i="77" s="1"/>
  <c r="U33" i="76"/>
  <c r="U69" i="76" s="1"/>
  <c r="U33" i="75"/>
  <c r="U33" i="74"/>
  <c r="U29" i="76"/>
  <c r="U28" i="79"/>
  <c r="U28" i="78"/>
  <c r="U28" i="77"/>
  <c r="U28" i="76"/>
  <c r="U28" i="75"/>
  <c r="U28" i="74"/>
  <c r="U18" i="79"/>
  <c r="U18" i="78"/>
  <c r="U18" i="77"/>
  <c r="U18" i="76"/>
  <c r="U18" i="75"/>
  <c r="U18" i="74"/>
  <c r="U14" i="79"/>
  <c r="U14" i="78"/>
  <c r="U14" i="77"/>
  <c r="U14" i="76"/>
  <c r="U14" i="75"/>
  <c r="U14" i="74"/>
  <c r="U6" i="79"/>
  <c r="U6" i="78"/>
  <c r="U6" i="77"/>
  <c r="U6" i="76"/>
  <c r="U6" i="75"/>
  <c r="U6" i="74"/>
  <c r="U29" i="74" s="1"/>
  <c r="T89" i="79"/>
  <c r="T95" i="79" s="1"/>
  <c r="T89" i="77"/>
  <c r="T89" i="74"/>
  <c r="T87" i="79"/>
  <c r="T87" i="78"/>
  <c r="T89" i="78" s="1"/>
  <c r="T87" i="77"/>
  <c r="T87" i="76"/>
  <c r="T89" i="76" s="1"/>
  <c r="T87" i="75"/>
  <c r="T89" i="75" s="1"/>
  <c r="T87" i="74"/>
  <c r="T83" i="78"/>
  <c r="T83" i="75"/>
  <c r="T82" i="79"/>
  <c r="T82" i="78"/>
  <c r="T82" i="77"/>
  <c r="T82" i="76"/>
  <c r="T83" i="76" s="1"/>
  <c r="T82" i="75"/>
  <c r="T82" i="74"/>
  <c r="T79" i="79"/>
  <c r="T83" i="79" s="1"/>
  <c r="T79" i="78"/>
  <c r="T79" i="77"/>
  <c r="T83" i="77" s="1"/>
  <c r="T79" i="76"/>
  <c r="T79" i="75"/>
  <c r="T79" i="74"/>
  <c r="T83" i="74" s="1"/>
  <c r="T69" i="77"/>
  <c r="T67" i="79"/>
  <c r="T67" i="78"/>
  <c r="T67" i="77"/>
  <c r="T67" i="76"/>
  <c r="T67" i="75"/>
  <c r="T67" i="74"/>
  <c r="T62" i="79"/>
  <c r="T62" i="78"/>
  <c r="T62" i="77"/>
  <c r="T62" i="76"/>
  <c r="T62" i="75"/>
  <c r="T62" i="74"/>
  <c r="T58" i="79"/>
  <c r="T58" i="78"/>
  <c r="T58" i="77"/>
  <c r="T58" i="76"/>
  <c r="T58" i="75"/>
  <c r="T58" i="74"/>
  <c r="T55" i="79"/>
  <c r="T55" i="78"/>
  <c r="T55" i="77"/>
  <c r="T55" i="76"/>
  <c r="T55" i="75"/>
  <c r="T55" i="74"/>
  <c r="T48" i="79"/>
  <c r="T48" i="78"/>
  <c r="T48" i="77"/>
  <c r="T48" i="76"/>
  <c r="T48" i="75"/>
  <c r="T48" i="74"/>
  <c r="T42" i="79"/>
  <c r="T42" i="78"/>
  <c r="T42" i="77"/>
  <c r="T42" i="76"/>
  <c r="T42" i="75"/>
  <c r="T42" i="74"/>
  <c r="T33" i="79"/>
  <c r="T69" i="79" s="1"/>
  <c r="T33" i="78"/>
  <c r="T69" i="78" s="1"/>
  <c r="T33" i="77"/>
  <c r="T33" i="76"/>
  <c r="T33" i="75"/>
  <c r="T33" i="74"/>
  <c r="T29" i="76"/>
  <c r="T28" i="79"/>
  <c r="T28" i="78"/>
  <c r="T28" i="77"/>
  <c r="T28" i="76"/>
  <c r="T28" i="75"/>
  <c r="T28" i="74"/>
  <c r="T18" i="79"/>
  <c r="T18" i="78"/>
  <c r="T18" i="77"/>
  <c r="T18" i="76"/>
  <c r="T18" i="75"/>
  <c r="T18" i="74"/>
  <c r="T14" i="79"/>
  <c r="T14" i="78"/>
  <c r="T14" i="77"/>
  <c r="T29" i="77" s="1"/>
  <c r="T14" i="76"/>
  <c r="T14" i="75"/>
  <c r="T14" i="74"/>
  <c r="T6" i="79"/>
  <c r="T29" i="79" s="1"/>
  <c r="T6" i="78"/>
  <c r="T29" i="78" s="1"/>
  <c r="T6" i="77"/>
  <c r="T6" i="76"/>
  <c r="T6" i="75"/>
  <c r="T6" i="74"/>
  <c r="S89" i="78"/>
  <c r="S89" i="77"/>
  <c r="S89" i="76"/>
  <c r="S89" i="75"/>
  <c r="S87" i="79"/>
  <c r="S89" i="79" s="1"/>
  <c r="S87" i="78"/>
  <c r="S87" i="77"/>
  <c r="S87" i="76"/>
  <c r="S87" i="75"/>
  <c r="S87" i="74"/>
  <c r="S89" i="74" s="1"/>
  <c r="S83" i="79"/>
  <c r="S83" i="77"/>
  <c r="S82" i="79"/>
  <c r="S82" i="78"/>
  <c r="S82" i="77"/>
  <c r="S82" i="76"/>
  <c r="S82" i="75"/>
  <c r="S82" i="74"/>
  <c r="S79" i="79"/>
  <c r="S79" i="78"/>
  <c r="S83" i="78" s="1"/>
  <c r="S79" i="77"/>
  <c r="S79" i="76"/>
  <c r="S79" i="75"/>
  <c r="S83" i="75" s="1"/>
  <c r="S79" i="74"/>
  <c r="S83" i="74" s="1"/>
  <c r="S67" i="79"/>
  <c r="S67" i="78"/>
  <c r="S67" i="77"/>
  <c r="S67" i="76"/>
  <c r="S67" i="75"/>
  <c r="S67" i="74"/>
  <c r="S62" i="79"/>
  <c r="S62" i="78"/>
  <c r="S62" i="77"/>
  <c r="S62" i="76"/>
  <c r="S62" i="75"/>
  <c r="S62" i="74"/>
  <c r="S58" i="79"/>
  <c r="S58" i="78"/>
  <c r="S58" i="77"/>
  <c r="S58" i="76"/>
  <c r="S58" i="75"/>
  <c r="S58" i="74"/>
  <c r="S55" i="79"/>
  <c r="S55" i="78"/>
  <c r="S55" i="77"/>
  <c r="S55" i="76"/>
  <c r="S55" i="75"/>
  <c r="S69" i="75" s="1"/>
  <c r="S55" i="74"/>
  <c r="S69" i="74" s="1"/>
  <c r="S48" i="79"/>
  <c r="S48" i="78"/>
  <c r="S48" i="77"/>
  <c r="S48" i="76"/>
  <c r="S48" i="75"/>
  <c r="S48" i="74"/>
  <c r="S42" i="79"/>
  <c r="S69" i="79" s="1"/>
  <c r="S42" i="78"/>
  <c r="S42" i="77"/>
  <c r="S42" i="76"/>
  <c r="S42" i="75"/>
  <c r="S42" i="74"/>
  <c r="S33" i="79"/>
  <c r="S33" i="78"/>
  <c r="S33" i="77"/>
  <c r="S69" i="77" s="1"/>
  <c r="S33" i="76"/>
  <c r="S69" i="76" s="1"/>
  <c r="S33" i="75"/>
  <c r="S33" i="74"/>
  <c r="S28" i="79"/>
  <c r="S28" i="78"/>
  <c r="S28" i="77"/>
  <c r="S28" i="76"/>
  <c r="S28" i="75"/>
  <c r="S28" i="74"/>
  <c r="S18" i="79"/>
  <c r="S29" i="79" s="1"/>
  <c r="S18" i="78"/>
  <c r="S18" i="77"/>
  <c r="S18" i="76"/>
  <c r="S29" i="76" s="1"/>
  <c r="S18" i="75"/>
  <c r="S18" i="74"/>
  <c r="S14" i="79"/>
  <c r="S14" i="78"/>
  <c r="S14" i="77"/>
  <c r="S14" i="76"/>
  <c r="S14" i="75"/>
  <c r="S14" i="74"/>
  <c r="S6" i="79"/>
  <c r="S6" i="78"/>
  <c r="S6" i="77"/>
  <c r="S6" i="76"/>
  <c r="S6" i="75"/>
  <c r="S29" i="75" s="1"/>
  <c r="S6" i="74"/>
  <c r="R89" i="78"/>
  <c r="R89" i="74"/>
  <c r="R87" i="79"/>
  <c r="R89" i="79" s="1"/>
  <c r="R87" i="78"/>
  <c r="R87" i="77"/>
  <c r="R89" i="77" s="1"/>
  <c r="R87" i="76"/>
  <c r="R89" i="76" s="1"/>
  <c r="R87" i="75"/>
  <c r="R89" i="75" s="1"/>
  <c r="R95" i="75" s="1"/>
  <c r="R87" i="74"/>
  <c r="R83" i="77"/>
  <c r="R83" i="76"/>
  <c r="R83" i="75"/>
  <c r="R82" i="79"/>
  <c r="R82" i="78"/>
  <c r="R82" i="77"/>
  <c r="R82" i="76"/>
  <c r="R82" i="75"/>
  <c r="R82" i="74"/>
  <c r="R83" i="74" s="1"/>
  <c r="R79" i="79"/>
  <c r="R83" i="79" s="1"/>
  <c r="R79" i="78"/>
  <c r="R83" i="78" s="1"/>
  <c r="R79" i="77"/>
  <c r="R79" i="76"/>
  <c r="R79" i="75"/>
  <c r="R79" i="74"/>
  <c r="R69" i="77"/>
  <c r="R67" i="79"/>
  <c r="R67" i="78"/>
  <c r="R67" i="77"/>
  <c r="R67" i="76"/>
  <c r="R67" i="75"/>
  <c r="R67" i="74"/>
  <c r="R62" i="79"/>
  <c r="R62" i="78"/>
  <c r="R62" i="77"/>
  <c r="R62" i="76"/>
  <c r="R62" i="75"/>
  <c r="R62" i="74"/>
  <c r="R58" i="79"/>
  <c r="R58" i="78"/>
  <c r="R58" i="77"/>
  <c r="R58" i="76"/>
  <c r="R58" i="75"/>
  <c r="R58" i="74"/>
  <c r="R55" i="79"/>
  <c r="R55" i="78"/>
  <c r="R55" i="77"/>
  <c r="R55" i="76"/>
  <c r="R55" i="75"/>
  <c r="R55" i="74"/>
  <c r="R48" i="79"/>
  <c r="R48" i="78"/>
  <c r="R48" i="77"/>
  <c r="R48" i="76"/>
  <c r="R48" i="75"/>
  <c r="R48" i="74"/>
  <c r="R42" i="79"/>
  <c r="R42" i="78"/>
  <c r="R42" i="77"/>
  <c r="R42" i="76"/>
  <c r="R42" i="75"/>
  <c r="R69" i="75" s="1"/>
  <c r="R42" i="74"/>
  <c r="R33" i="79"/>
  <c r="R33" i="78"/>
  <c r="R69" i="78" s="1"/>
  <c r="R33" i="77"/>
  <c r="R33" i="76"/>
  <c r="R33" i="75"/>
  <c r="R33" i="74"/>
  <c r="R28" i="79"/>
  <c r="R28" i="78"/>
  <c r="R28" i="77"/>
  <c r="R28" i="76"/>
  <c r="R28" i="75"/>
  <c r="R28" i="74"/>
  <c r="R18" i="79"/>
  <c r="R18" i="78"/>
  <c r="R18" i="77"/>
  <c r="R18" i="76"/>
  <c r="R18" i="75"/>
  <c r="R18" i="74"/>
  <c r="R14" i="79"/>
  <c r="R14" i="78"/>
  <c r="R14" i="77"/>
  <c r="R29" i="77" s="1"/>
  <c r="R14" i="76"/>
  <c r="R14" i="75"/>
  <c r="R14" i="74"/>
  <c r="R6" i="79"/>
  <c r="R6" i="78"/>
  <c r="R6" i="77"/>
  <c r="R6" i="76"/>
  <c r="R6" i="75"/>
  <c r="R29" i="75" s="1"/>
  <c r="R6" i="74"/>
  <c r="Q89" i="78"/>
  <c r="Q89" i="77"/>
  <c r="Q89" i="76"/>
  <c r="Q87" i="79"/>
  <c r="Q89" i="79" s="1"/>
  <c r="Q87" i="78"/>
  <c r="Q87" i="77"/>
  <c r="Q87" i="76"/>
  <c r="Q87" i="75"/>
  <c r="Q89" i="75" s="1"/>
  <c r="Q87" i="74"/>
  <c r="Q89" i="74" s="1"/>
  <c r="Q82" i="79"/>
  <c r="Q83" i="79" s="1"/>
  <c r="Q82" i="78"/>
  <c r="Q82" i="77"/>
  <c r="Q83" i="77" s="1"/>
  <c r="Q82" i="76"/>
  <c r="Q82" i="75"/>
  <c r="Q82" i="74"/>
  <c r="Q79" i="79"/>
  <c r="Q79" i="78"/>
  <c r="Q83" i="78" s="1"/>
  <c r="Q79" i="77"/>
  <c r="Q79" i="76"/>
  <c r="Q79" i="75"/>
  <c r="Q83" i="75" s="1"/>
  <c r="Q79" i="74"/>
  <c r="Q83" i="74" s="1"/>
  <c r="Q67" i="79"/>
  <c r="Q67" i="78"/>
  <c r="Q67" i="77"/>
  <c r="Q67" i="76"/>
  <c r="Q67" i="75"/>
  <c r="Q67" i="74"/>
  <c r="Q62" i="79"/>
  <c r="Q62" i="78"/>
  <c r="Q62" i="77"/>
  <c r="Q62" i="76"/>
  <c r="Q62" i="75"/>
  <c r="Q62" i="74"/>
  <c r="Q58" i="79"/>
  <c r="Q58" i="78"/>
  <c r="Q58" i="77"/>
  <c r="Q58" i="76"/>
  <c r="Q58" i="75"/>
  <c r="Q58" i="74"/>
  <c r="Q55" i="79"/>
  <c r="Q55" i="78"/>
  <c r="Q55" i="77"/>
  <c r="Q55" i="76"/>
  <c r="Q55" i="75"/>
  <c r="Q55" i="74"/>
  <c r="Q69" i="74" s="1"/>
  <c r="Q48" i="79"/>
  <c r="Q48" i="78"/>
  <c r="Q48" i="77"/>
  <c r="Q48" i="76"/>
  <c r="Q48" i="75"/>
  <c r="Q48" i="74"/>
  <c r="Q42" i="79"/>
  <c r="Q42" i="78"/>
  <c r="Q42" i="77"/>
  <c r="Q42" i="76"/>
  <c r="Q42" i="75"/>
  <c r="Q42" i="74"/>
  <c r="Q33" i="79"/>
  <c r="Q33" i="78"/>
  <c r="Q33" i="77"/>
  <c r="Q33" i="76"/>
  <c r="Q69" i="76" s="1"/>
  <c r="Q33" i="75"/>
  <c r="Q69" i="75" s="1"/>
  <c r="Q33" i="74"/>
  <c r="Q28" i="79"/>
  <c r="Q29" i="79" s="1"/>
  <c r="Q28" i="78"/>
  <c r="Q28" i="77"/>
  <c r="Q28" i="76"/>
  <c r="Q28" i="75"/>
  <c r="Q28" i="74"/>
  <c r="Q18" i="79"/>
  <c r="Q18" i="78"/>
  <c r="Q18" i="77"/>
  <c r="Q18" i="76"/>
  <c r="Q29" i="76" s="1"/>
  <c r="Q18" i="75"/>
  <c r="Q18" i="74"/>
  <c r="Q14" i="79"/>
  <c r="Q14" i="78"/>
  <c r="Q14" i="77"/>
  <c r="Q14" i="76"/>
  <c r="Q14" i="75"/>
  <c r="Q14" i="74"/>
  <c r="Q6" i="79"/>
  <c r="Q6" i="78"/>
  <c r="Q6" i="77"/>
  <c r="Q6" i="76"/>
  <c r="Q6" i="75"/>
  <c r="Q6" i="74"/>
  <c r="P89" i="79"/>
  <c r="P95" i="79" s="1"/>
  <c r="P89" i="78"/>
  <c r="P89" i="77"/>
  <c r="P89" i="74"/>
  <c r="P87" i="79"/>
  <c r="P87" i="78"/>
  <c r="P87" i="77"/>
  <c r="P87" i="76"/>
  <c r="P89" i="76" s="1"/>
  <c r="P87" i="75"/>
  <c r="P89" i="75" s="1"/>
  <c r="P87" i="74"/>
  <c r="P83" i="78"/>
  <c r="P83" i="75"/>
  <c r="P82" i="79"/>
  <c r="P82" i="78"/>
  <c r="P82" i="77"/>
  <c r="P82" i="76"/>
  <c r="P83" i="76" s="1"/>
  <c r="P82" i="75"/>
  <c r="P82" i="74"/>
  <c r="P79" i="79"/>
  <c r="P83" i="79" s="1"/>
  <c r="P79" i="78"/>
  <c r="P79" i="77"/>
  <c r="P83" i="77" s="1"/>
  <c r="P79" i="76"/>
  <c r="P79" i="75"/>
  <c r="P79" i="74"/>
  <c r="P83" i="74" s="1"/>
  <c r="P67" i="79"/>
  <c r="P67" i="78"/>
  <c r="P67" i="77"/>
  <c r="P67" i="76"/>
  <c r="P67" i="75"/>
  <c r="P67" i="74"/>
  <c r="P62" i="79"/>
  <c r="P62" i="78"/>
  <c r="P62" i="77"/>
  <c r="P62" i="76"/>
  <c r="P62" i="75"/>
  <c r="P62" i="74"/>
  <c r="P58" i="79"/>
  <c r="P58" i="78"/>
  <c r="P58" i="77"/>
  <c r="P58" i="76"/>
  <c r="P58" i="75"/>
  <c r="P58" i="74"/>
  <c r="P55" i="79"/>
  <c r="P55" i="78"/>
  <c r="P55" i="77"/>
  <c r="P55" i="76"/>
  <c r="P55" i="75"/>
  <c r="P55" i="74"/>
  <c r="P48" i="79"/>
  <c r="P48" i="78"/>
  <c r="P48" i="77"/>
  <c r="P69" i="77" s="1"/>
  <c r="P48" i="76"/>
  <c r="P48" i="75"/>
  <c r="P48" i="74"/>
  <c r="P42" i="79"/>
  <c r="P42" i="78"/>
  <c r="P42" i="77"/>
  <c r="P42" i="76"/>
  <c r="P69" i="76" s="1"/>
  <c r="P42" i="75"/>
  <c r="P42" i="74"/>
  <c r="P33" i="79"/>
  <c r="P69" i="79" s="1"/>
  <c r="P33" i="78"/>
  <c r="P69" i="78" s="1"/>
  <c r="P33" i="77"/>
  <c r="P33" i="76"/>
  <c r="P33" i="75"/>
  <c r="P33" i="74"/>
  <c r="P69" i="74" s="1"/>
  <c r="P28" i="79"/>
  <c r="P28" i="78"/>
  <c r="P28" i="77"/>
  <c r="P28" i="76"/>
  <c r="P28" i="75"/>
  <c r="P28" i="74"/>
  <c r="P18" i="79"/>
  <c r="P29" i="79" s="1"/>
  <c r="P18" i="78"/>
  <c r="P18" i="77"/>
  <c r="P18" i="76"/>
  <c r="P18" i="75"/>
  <c r="P18" i="74"/>
  <c r="P14" i="79"/>
  <c r="P14" i="78"/>
  <c r="P14" i="77"/>
  <c r="P29" i="77" s="1"/>
  <c r="P14" i="76"/>
  <c r="P14" i="75"/>
  <c r="P14" i="74"/>
  <c r="P6" i="79"/>
  <c r="P6" i="78"/>
  <c r="P29" i="78" s="1"/>
  <c r="P6" i="77"/>
  <c r="P6" i="76"/>
  <c r="P6" i="75"/>
  <c r="P29" i="75" s="1"/>
  <c r="P6" i="74"/>
  <c r="O89" i="78"/>
  <c r="O89" i="77"/>
  <c r="O89" i="76"/>
  <c r="O89" i="75"/>
  <c r="O87" i="79"/>
  <c r="O89" i="79" s="1"/>
  <c r="O95" i="79" s="1"/>
  <c r="O87" i="78"/>
  <c r="O87" i="77"/>
  <c r="O87" i="76"/>
  <c r="O87" i="75"/>
  <c r="O87" i="74"/>
  <c r="O89" i="74" s="1"/>
  <c r="O83" i="79"/>
  <c r="O83" i="77"/>
  <c r="O83" i="74"/>
  <c r="O82" i="79"/>
  <c r="O82" i="78"/>
  <c r="O82" i="77"/>
  <c r="O82" i="76"/>
  <c r="O82" i="75"/>
  <c r="O82" i="74"/>
  <c r="O79" i="79"/>
  <c r="O79" i="78"/>
  <c r="O83" i="78" s="1"/>
  <c r="O79" i="77"/>
  <c r="O79" i="76"/>
  <c r="O79" i="75"/>
  <c r="O79" i="74"/>
  <c r="O69" i="79"/>
  <c r="O67" i="79"/>
  <c r="O67" i="78"/>
  <c r="O67" i="77"/>
  <c r="O67" i="76"/>
  <c r="O67" i="75"/>
  <c r="O67" i="74"/>
  <c r="O62" i="79"/>
  <c r="O62" i="78"/>
  <c r="O62" i="77"/>
  <c r="O62" i="76"/>
  <c r="O62" i="75"/>
  <c r="O62" i="74"/>
  <c r="O58" i="79"/>
  <c r="O58" i="78"/>
  <c r="O58" i="77"/>
  <c r="O58" i="76"/>
  <c r="O58" i="75"/>
  <c r="O58" i="74"/>
  <c r="O55" i="79"/>
  <c r="O55" i="78"/>
  <c r="O55" i="77"/>
  <c r="O55" i="76"/>
  <c r="O55" i="75"/>
  <c r="O55" i="74"/>
  <c r="O69" i="74" s="1"/>
  <c r="O48" i="79"/>
  <c r="O48" i="78"/>
  <c r="O48" i="77"/>
  <c r="O48" i="76"/>
  <c r="O48" i="75"/>
  <c r="O48" i="74"/>
  <c r="O42" i="79"/>
  <c r="O42" i="78"/>
  <c r="O42" i="77"/>
  <c r="O42" i="76"/>
  <c r="O42" i="75"/>
  <c r="O69" i="75" s="1"/>
  <c r="O42" i="74"/>
  <c r="O33" i="79"/>
  <c r="O33" i="78"/>
  <c r="O33" i="77"/>
  <c r="O33" i="76"/>
  <c r="O69" i="76" s="1"/>
  <c r="O33" i="75"/>
  <c r="O33" i="74"/>
  <c r="O28" i="79"/>
  <c r="O28" i="78"/>
  <c r="O28" i="77"/>
  <c r="O28" i="76"/>
  <c r="O28" i="75"/>
  <c r="O28" i="74"/>
  <c r="O18" i="79"/>
  <c r="O29" i="79" s="1"/>
  <c r="O18" i="78"/>
  <c r="O18" i="77"/>
  <c r="O18" i="76"/>
  <c r="O18" i="75"/>
  <c r="O18" i="74"/>
  <c r="O14" i="79"/>
  <c r="O14" i="78"/>
  <c r="O14" i="77"/>
  <c r="O14" i="76"/>
  <c r="O14" i="75"/>
  <c r="O29" i="75" s="1"/>
  <c r="O14" i="74"/>
  <c r="O6" i="79"/>
  <c r="O6" i="78"/>
  <c r="O6" i="77"/>
  <c r="O6" i="76"/>
  <c r="O29" i="76" s="1"/>
  <c r="O6" i="75"/>
  <c r="O6" i="74"/>
  <c r="O29" i="74" s="1"/>
  <c r="L89" i="79"/>
  <c r="L89" i="74"/>
  <c r="L87" i="79"/>
  <c r="L87" i="78"/>
  <c r="L89" i="78" s="1"/>
  <c r="L87" i="77"/>
  <c r="L89" i="77" s="1"/>
  <c r="L87" i="76"/>
  <c r="L89" i="76" s="1"/>
  <c r="L87" i="75"/>
  <c r="L89" i="75" s="1"/>
  <c r="L87" i="74"/>
  <c r="L83" i="77"/>
  <c r="L83" i="76"/>
  <c r="L83" i="75"/>
  <c r="L82" i="79"/>
  <c r="L82" i="78"/>
  <c r="L82" i="77"/>
  <c r="L82" i="76"/>
  <c r="L82" i="75"/>
  <c r="L82" i="74"/>
  <c r="L83" i="74" s="1"/>
  <c r="L79" i="79"/>
  <c r="L83" i="79" s="1"/>
  <c r="L79" i="78"/>
  <c r="L83" i="78" s="1"/>
  <c r="L79" i="77"/>
  <c r="L79" i="76"/>
  <c r="L79" i="75"/>
  <c r="L79" i="74"/>
  <c r="L69" i="76"/>
  <c r="L67" i="79"/>
  <c r="L67" i="78"/>
  <c r="L67" i="77"/>
  <c r="L67" i="76"/>
  <c r="L67" i="75"/>
  <c r="L67" i="74"/>
  <c r="L62" i="79"/>
  <c r="L62" i="78"/>
  <c r="L62" i="77"/>
  <c r="L62" i="76"/>
  <c r="L62" i="75"/>
  <c r="L62" i="74"/>
  <c r="L58" i="79"/>
  <c r="L58" i="78"/>
  <c r="L58" i="77"/>
  <c r="L58" i="76"/>
  <c r="L58" i="75"/>
  <c r="L58" i="74"/>
  <c r="L55" i="79"/>
  <c r="L55" i="78"/>
  <c r="L55" i="77"/>
  <c r="L55" i="76"/>
  <c r="L55" i="75"/>
  <c r="L55" i="74"/>
  <c r="L48" i="79"/>
  <c r="L48" i="78"/>
  <c r="L48" i="77"/>
  <c r="L48" i="76"/>
  <c r="L48" i="75"/>
  <c r="L48" i="74"/>
  <c r="L42" i="79"/>
  <c r="L42" i="78"/>
  <c r="L42" i="77"/>
  <c r="L42" i="76"/>
  <c r="L42" i="75"/>
  <c r="L42" i="74"/>
  <c r="L33" i="79"/>
  <c r="L69" i="79" s="1"/>
  <c r="L33" i="78"/>
  <c r="L69" i="78" s="1"/>
  <c r="L33" i="77"/>
  <c r="L69" i="77" s="1"/>
  <c r="L33" i="76"/>
  <c r="L33" i="75"/>
  <c r="L33" i="74"/>
  <c r="L69" i="74" s="1"/>
  <c r="L29" i="75"/>
  <c r="L28" i="79"/>
  <c r="L28" i="78"/>
  <c r="L28" i="77"/>
  <c r="L28" i="76"/>
  <c r="L28" i="75"/>
  <c r="L28" i="74"/>
  <c r="L18" i="79"/>
  <c r="L18" i="78"/>
  <c r="L18" i="77"/>
  <c r="L18" i="76"/>
  <c r="L29" i="76" s="1"/>
  <c r="L18" i="75"/>
  <c r="L18" i="74"/>
  <c r="L14" i="79"/>
  <c r="L14" i="78"/>
  <c r="L14" i="77"/>
  <c r="L29" i="77" s="1"/>
  <c r="L14" i="76"/>
  <c r="L14" i="75"/>
  <c r="L14" i="74"/>
  <c r="L6" i="79"/>
  <c r="L6" i="78"/>
  <c r="L6" i="77"/>
  <c r="L6" i="76"/>
  <c r="L6" i="75"/>
  <c r="L6" i="74"/>
  <c r="K89" i="78"/>
  <c r="K89" i="77"/>
  <c r="K89" i="76"/>
  <c r="K87" i="79"/>
  <c r="K89" i="79" s="1"/>
  <c r="K87" i="78"/>
  <c r="K87" i="77"/>
  <c r="K87" i="76"/>
  <c r="K87" i="75"/>
  <c r="K89" i="75" s="1"/>
  <c r="K87" i="74"/>
  <c r="K89" i="74" s="1"/>
  <c r="K83" i="77"/>
  <c r="K82" i="79"/>
  <c r="K83" i="79" s="1"/>
  <c r="K82" i="78"/>
  <c r="K82" i="77"/>
  <c r="K82" i="76"/>
  <c r="K82" i="75"/>
  <c r="K82" i="74"/>
  <c r="K79" i="79"/>
  <c r="K79" i="78"/>
  <c r="K83" i="78" s="1"/>
  <c r="K79" i="77"/>
  <c r="K79" i="76"/>
  <c r="K79" i="75"/>
  <c r="K83" i="75" s="1"/>
  <c r="K79" i="74"/>
  <c r="K83" i="74" s="1"/>
  <c r="K67" i="79"/>
  <c r="K67" i="78"/>
  <c r="K67" i="77"/>
  <c r="K67" i="76"/>
  <c r="K67" i="75"/>
  <c r="K67" i="74"/>
  <c r="K62" i="79"/>
  <c r="K62" i="78"/>
  <c r="K62" i="77"/>
  <c r="K62" i="76"/>
  <c r="K62" i="75"/>
  <c r="K62" i="74"/>
  <c r="K58" i="79"/>
  <c r="K58" i="78"/>
  <c r="K58" i="77"/>
  <c r="K58" i="76"/>
  <c r="K58" i="75"/>
  <c r="K58" i="74"/>
  <c r="K55" i="79"/>
  <c r="K55" i="78"/>
  <c r="K55" i="77"/>
  <c r="K55" i="76"/>
  <c r="K55" i="75"/>
  <c r="K55" i="74"/>
  <c r="K69" i="74" s="1"/>
  <c r="K48" i="79"/>
  <c r="K48" i="78"/>
  <c r="K48" i="77"/>
  <c r="K48" i="76"/>
  <c r="K48" i="75"/>
  <c r="K48" i="74"/>
  <c r="K42" i="79"/>
  <c r="K42" i="78"/>
  <c r="K42" i="77"/>
  <c r="K42" i="76"/>
  <c r="K42" i="75"/>
  <c r="K42" i="74"/>
  <c r="K33" i="79"/>
  <c r="K33" i="78"/>
  <c r="K33" i="77"/>
  <c r="K33" i="76"/>
  <c r="K69" i="76" s="1"/>
  <c r="K33" i="75"/>
  <c r="K69" i="75" s="1"/>
  <c r="K33" i="74"/>
  <c r="K28" i="79"/>
  <c r="K28" i="78"/>
  <c r="K28" i="77"/>
  <c r="K28" i="76"/>
  <c r="K28" i="75"/>
  <c r="K28" i="74"/>
  <c r="K18" i="79"/>
  <c r="K18" i="78"/>
  <c r="K18" i="77"/>
  <c r="K18" i="76"/>
  <c r="K18" i="75"/>
  <c r="K18" i="74"/>
  <c r="K14" i="79"/>
  <c r="K14" i="78"/>
  <c r="K14" i="77"/>
  <c r="K14" i="76"/>
  <c r="K14" i="75"/>
  <c r="K14" i="74"/>
  <c r="K6" i="79"/>
  <c r="K29" i="79" s="1"/>
  <c r="K6" i="78"/>
  <c r="K6" i="77"/>
  <c r="K6" i="76"/>
  <c r="K6" i="75"/>
  <c r="K6" i="74"/>
  <c r="J89" i="77"/>
  <c r="J89" i="74"/>
  <c r="J87" i="79"/>
  <c r="J89" i="79" s="1"/>
  <c r="J87" i="78"/>
  <c r="J89" i="78" s="1"/>
  <c r="J87" i="77"/>
  <c r="J87" i="76"/>
  <c r="J89" i="76" s="1"/>
  <c r="J87" i="75"/>
  <c r="J89" i="75" s="1"/>
  <c r="J87" i="74"/>
  <c r="J83" i="78"/>
  <c r="J83" i="75"/>
  <c r="J82" i="79"/>
  <c r="J82" i="78"/>
  <c r="J82" i="77"/>
  <c r="J82" i="76"/>
  <c r="J83" i="76" s="1"/>
  <c r="J82" i="75"/>
  <c r="J82" i="74"/>
  <c r="J79" i="79"/>
  <c r="J83" i="79" s="1"/>
  <c r="J79" i="78"/>
  <c r="J79" i="77"/>
  <c r="J83" i="77" s="1"/>
  <c r="J79" i="76"/>
  <c r="J79" i="75"/>
  <c r="J79" i="74"/>
  <c r="J69" i="78"/>
  <c r="J67" i="79"/>
  <c r="J67" i="78"/>
  <c r="J67" i="77"/>
  <c r="J67" i="76"/>
  <c r="J67" i="75"/>
  <c r="J67" i="74"/>
  <c r="J62" i="79"/>
  <c r="J62" i="78"/>
  <c r="J62" i="77"/>
  <c r="J62" i="76"/>
  <c r="J62" i="75"/>
  <c r="J62" i="74"/>
  <c r="J58" i="79"/>
  <c r="J58" i="78"/>
  <c r="J58" i="77"/>
  <c r="J58" i="76"/>
  <c r="J58" i="75"/>
  <c r="J58" i="74"/>
  <c r="J55" i="79"/>
  <c r="J55" i="78"/>
  <c r="J55" i="77"/>
  <c r="J55" i="76"/>
  <c r="J55" i="75"/>
  <c r="J55" i="74"/>
  <c r="J48" i="79"/>
  <c r="J48" i="78"/>
  <c r="J48" i="77"/>
  <c r="J69" i="77" s="1"/>
  <c r="J48" i="76"/>
  <c r="J48" i="75"/>
  <c r="J48" i="74"/>
  <c r="J42" i="79"/>
  <c r="J42" i="78"/>
  <c r="J42" i="77"/>
  <c r="J42" i="76"/>
  <c r="J69" i="76" s="1"/>
  <c r="J42" i="75"/>
  <c r="J69" i="75" s="1"/>
  <c r="J42" i="74"/>
  <c r="J33" i="79"/>
  <c r="J33" i="78"/>
  <c r="J33" i="77"/>
  <c r="J33" i="76"/>
  <c r="J33" i="75"/>
  <c r="J33" i="74"/>
  <c r="J69" i="74" s="1"/>
  <c r="J28" i="79"/>
  <c r="J28" i="78"/>
  <c r="J28" i="77"/>
  <c r="J28" i="76"/>
  <c r="J28" i="75"/>
  <c r="J28" i="74"/>
  <c r="J18" i="79"/>
  <c r="J18" i="78"/>
  <c r="J18" i="77"/>
  <c r="J18" i="76"/>
  <c r="J18" i="75"/>
  <c r="J18" i="74"/>
  <c r="J14" i="79"/>
  <c r="J14" i="78"/>
  <c r="J14" i="77"/>
  <c r="J29" i="77" s="1"/>
  <c r="J14" i="76"/>
  <c r="J14" i="75"/>
  <c r="J14" i="74"/>
  <c r="J6" i="79"/>
  <c r="J29" i="79" s="1"/>
  <c r="J6" i="78"/>
  <c r="J6" i="77"/>
  <c r="J6" i="76"/>
  <c r="J29" i="76" s="1"/>
  <c r="J6" i="75"/>
  <c r="J6" i="74"/>
  <c r="I89" i="78"/>
  <c r="I89" i="77"/>
  <c r="I89" i="76"/>
  <c r="I87" i="79"/>
  <c r="I89" i="79" s="1"/>
  <c r="I87" i="78"/>
  <c r="I87" i="77"/>
  <c r="I87" i="76"/>
  <c r="I87" i="75"/>
  <c r="I89" i="75" s="1"/>
  <c r="I87" i="74"/>
  <c r="I89" i="74" s="1"/>
  <c r="I83" i="79"/>
  <c r="I83" i="74"/>
  <c r="I82" i="79"/>
  <c r="I82" i="78"/>
  <c r="I82" i="77"/>
  <c r="I83" i="77" s="1"/>
  <c r="I82" i="76"/>
  <c r="I82" i="75"/>
  <c r="I82" i="74"/>
  <c r="I79" i="79"/>
  <c r="I79" i="78"/>
  <c r="I83" i="78" s="1"/>
  <c r="I79" i="77"/>
  <c r="I79" i="76"/>
  <c r="I79" i="75"/>
  <c r="I79" i="74"/>
  <c r="I67" i="79"/>
  <c r="I67" i="78"/>
  <c r="I67" i="77"/>
  <c r="I67" i="76"/>
  <c r="I67" i="75"/>
  <c r="I67" i="74"/>
  <c r="I62" i="79"/>
  <c r="I62" i="78"/>
  <c r="I62" i="77"/>
  <c r="I62" i="76"/>
  <c r="I62" i="75"/>
  <c r="I62" i="74"/>
  <c r="I58" i="79"/>
  <c r="I58" i="78"/>
  <c r="I58" i="77"/>
  <c r="I58" i="76"/>
  <c r="I58" i="75"/>
  <c r="I58" i="74"/>
  <c r="I55" i="79"/>
  <c r="I55" i="78"/>
  <c r="I55" i="77"/>
  <c r="I55" i="76"/>
  <c r="I55" i="75"/>
  <c r="I69" i="75" s="1"/>
  <c r="I55" i="74"/>
  <c r="I69" i="74" s="1"/>
  <c r="I48" i="79"/>
  <c r="I48" i="78"/>
  <c r="I48" i="77"/>
  <c r="I48" i="76"/>
  <c r="I48" i="75"/>
  <c r="I48" i="74"/>
  <c r="I42" i="79"/>
  <c r="I69" i="79" s="1"/>
  <c r="I42" i="78"/>
  <c r="I42" i="77"/>
  <c r="I42" i="76"/>
  <c r="I42" i="75"/>
  <c r="I42" i="74"/>
  <c r="I33" i="79"/>
  <c r="I33" i="78"/>
  <c r="I33" i="77"/>
  <c r="I69" i="77" s="1"/>
  <c r="I33" i="76"/>
  <c r="I69" i="76" s="1"/>
  <c r="I33" i="75"/>
  <c r="I33" i="74"/>
  <c r="I28" i="79"/>
  <c r="I28" i="78"/>
  <c r="I28" i="77"/>
  <c r="I28" i="76"/>
  <c r="I28" i="75"/>
  <c r="I28" i="74"/>
  <c r="I18" i="79"/>
  <c r="I18" i="78"/>
  <c r="I18" i="77"/>
  <c r="I18" i="76"/>
  <c r="I29" i="76" s="1"/>
  <c r="I18" i="75"/>
  <c r="I18" i="74"/>
  <c r="I14" i="79"/>
  <c r="I14" i="78"/>
  <c r="I14" i="77"/>
  <c r="I14" i="76"/>
  <c r="I14" i="75"/>
  <c r="I14" i="74"/>
  <c r="I6" i="79"/>
  <c r="I6" i="78"/>
  <c r="I6" i="77"/>
  <c r="I6" i="76"/>
  <c r="I6" i="75"/>
  <c r="I6" i="74"/>
  <c r="H89" i="79"/>
  <c r="H95" i="79" s="1"/>
  <c r="H89" i="78"/>
  <c r="H89" i="75"/>
  <c r="H89" i="74"/>
  <c r="H87" i="79"/>
  <c r="H87" i="78"/>
  <c r="H87" i="77"/>
  <c r="H89" i="77" s="1"/>
  <c r="H87" i="76"/>
  <c r="H89" i="76" s="1"/>
  <c r="H87" i="75"/>
  <c r="H87" i="74"/>
  <c r="H83" i="78"/>
  <c r="H83" i="77"/>
  <c r="H83" i="74"/>
  <c r="H82" i="79"/>
  <c r="H82" i="78"/>
  <c r="H82" i="77"/>
  <c r="H82" i="76"/>
  <c r="H82" i="75"/>
  <c r="H82" i="74"/>
  <c r="H79" i="79"/>
  <c r="H83" i="79" s="1"/>
  <c r="H79" i="78"/>
  <c r="H79" i="77"/>
  <c r="H79" i="76"/>
  <c r="H83" i="76" s="1"/>
  <c r="H79" i="75"/>
  <c r="H83" i="75" s="1"/>
  <c r="H79" i="74"/>
  <c r="H69" i="77"/>
  <c r="H67" i="79"/>
  <c r="H67" i="78"/>
  <c r="H67" i="77"/>
  <c r="H67" i="76"/>
  <c r="H67" i="75"/>
  <c r="H67" i="74"/>
  <c r="H62" i="79"/>
  <c r="H62" i="78"/>
  <c r="H62" i="77"/>
  <c r="H62" i="76"/>
  <c r="H62" i="75"/>
  <c r="H62" i="74"/>
  <c r="H58" i="79"/>
  <c r="H58" i="78"/>
  <c r="H58" i="77"/>
  <c r="H58" i="76"/>
  <c r="H58" i="75"/>
  <c r="H58" i="74"/>
  <c r="H55" i="79"/>
  <c r="H69" i="79" s="1"/>
  <c r="H55" i="78"/>
  <c r="H55" i="77"/>
  <c r="H55" i="76"/>
  <c r="H55" i="75"/>
  <c r="H55" i="74"/>
  <c r="H48" i="79"/>
  <c r="H48" i="78"/>
  <c r="H48" i="77"/>
  <c r="H48" i="76"/>
  <c r="H48" i="75"/>
  <c r="H48" i="74"/>
  <c r="H42" i="79"/>
  <c r="H42" i="78"/>
  <c r="H42" i="77"/>
  <c r="H42" i="76"/>
  <c r="H42" i="75"/>
  <c r="H42" i="74"/>
  <c r="H33" i="79"/>
  <c r="H33" i="78"/>
  <c r="H69" i="78" s="1"/>
  <c r="H33" i="77"/>
  <c r="H33" i="76"/>
  <c r="H33" i="75"/>
  <c r="H33" i="74"/>
  <c r="H28" i="79"/>
  <c r="H29" i="79" s="1"/>
  <c r="H28" i="78"/>
  <c r="H28" i="77"/>
  <c r="H28" i="76"/>
  <c r="H28" i="75"/>
  <c r="H28" i="74"/>
  <c r="H18" i="79"/>
  <c r="H18" i="78"/>
  <c r="H18" i="77"/>
  <c r="H29" i="77" s="1"/>
  <c r="H18" i="76"/>
  <c r="H18" i="75"/>
  <c r="H18" i="74"/>
  <c r="H14" i="79"/>
  <c r="H14" i="78"/>
  <c r="H14" i="77"/>
  <c r="H14" i="76"/>
  <c r="H14" i="75"/>
  <c r="H14" i="74"/>
  <c r="H6" i="79"/>
  <c r="H6" i="78"/>
  <c r="H6" i="77"/>
  <c r="H6" i="76"/>
  <c r="H6" i="75"/>
  <c r="H6" i="74"/>
  <c r="G89" i="79"/>
  <c r="G89" i="78"/>
  <c r="G95" i="78" s="1"/>
  <c r="G89" i="77"/>
  <c r="G89" i="74"/>
  <c r="G87" i="79"/>
  <c r="G87" i="78"/>
  <c r="G87" i="77"/>
  <c r="G87" i="76"/>
  <c r="G89" i="76" s="1"/>
  <c r="G87" i="75"/>
  <c r="G89" i="75" s="1"/>
  <c r="G87" i="74"/>
  <c r="G83" i="74"/>
  <c r="G82" i="79"/>
  <c r="G82" i="78"/>
  <c r="G82" i="77"/>
  <c r="G82" i="76"/>
  <c r="G83" i="76" s="1"/>
  <c r="G82" i="75"/>
  <c r="G82" i="74"/>
  <c r="G79" i="79"/>
  <c r="G83" i="79" s="1"/>
  <c r="G79" i="78"/>
  <c r="G83" i="78" s="1"/>
  <c r="G79" i="77"/>
  <c r="G79" i="76"/>
  <c r="G79" i="75"/>
  <c r="G83" i="75" s="1"/>
  <c r="G79" i="74"/>
  <c r="G67" i="79"/>
  <c r="G67" i="78"/>
  <c r="G67" i="77"/>
  <c r="G67" i="76"/>
  <c r="G67" i="75"/>
  <c r="G67" i="74"/>
  <c r="G62" i="79"/>
  <c r="G62" i="78"/>
  <c r="G62" i="77"/>
  <c r="G62" i="76"/>
  <c r="G62" i="75"/>
  <c r="G62" i="74"/>
  <c r="G58" i="79"/>
  <c r="G58" i="78"/>
  <c r="G58" i="77"/>
  <c r="G58" i="76"/>
  <c r="G58" i="75"/>
  <c r="G58" i="74"/>
  <c r="G55" i="79"/>
  <c r="G55" i="78"/>
  <c r="G55" i="77"/>
  <c r="G55" i="76"/>
  <c r="G69" i="76" s="1"/>
  <c r="G55" i="75"/>
  <c r="G55" i="74"/>
  <c r="G48" i="79"/>
  <c r="G48" i="78"/>
  <c r="G48" i="77"/>
  <c r="G48" i="76"/>
  <c r="G48" i="75"/>
  <c r="G48" i="74"/>
  <c r="G42" i="79"/>
  <c r="G42" i="78"/>
  <c r="G42" i="77"/>
  <c r="G42" i="76"/>
  <c r="G42" i="75"/>
  <c r="G42" i="74"/>
  <c r="G33" i="79"/>
  <c r="G33" i="78"/>
  <c r="G69" i="78" s="1"/>
  <c r="G33" i="77"/>
  <c r="G33" i="76"/>
  <c r="G33" i="75"/>
  <c r="G69" i="75" s="1"/>
  <c r="G33" i="74"/>
  <c r="G29" i="76"/>
  <c r="G28" i="79"/>
  <c r="G28" i="78"/>
  <c r="G28" i="77"/>
  <c r="G28" i="76"/>
  <c r="G28" i="75"/>
  <c r="G28" i="74"/>
  <c r="G18" i="79"/>
  <c r="G18" i="78"/>
  <c r="G18" i="77"/>
  <c r="G18" i="76"/>
  <c r="G18" i="75"/>
  <c r="G18" i="74"/>
  <c r="G14" i="79"/>
  <c r="G14" i="78"/>
  <c r="G14" i="77"/>
  <c r="G29" i="77" s="1"/>
  <c r="G14" i="76"/>
  <c r="G14" i="75"/>
  <c r="G14" i="74"/>
  <c r="G6" i="79"/>
  <c r="G6" i="78"/>
  <c r="G29" i="78" s="1"/>
  <c r="G6" i="77"/>
  <c r="G6" i="76"/>
  <c r="G6" i="75"/>
  <c r="G29" i="75" s="1"/>
  <c r="G6" i="74"/>
  <c r="F89" i="79"/>
  <c r="F89" i="78"/>
  <c r="F89" i="75"/>
  <c r="F89" i="74"/>
  <c r="F87" i="79"/>
  <c r="F87" i="78"/>
  <c r="F87" i="77"/>
  <c r="F89" i="77" s="1"/>
  <c r="F87" i="76"/>
  <c r="F89" i="76" s="1"/>
  <c r="F87" i="75"/>
  <c r="F87" i="74"/>
  <c r="F83" i="78"/>
  <c r="F83" i="75"/>
  <c r="F82" i="79"/>
  <c r="F82" i="78"/>
  <c r="F82" i="77"/>
  <c r="F83" i="77" s="1"/>
  <c r="F82" i="76"/>
  <c r="F82" i="75"/>
  <c r="F82" i="74"/>
  <c r="F79" i="79"/>
  <c r="F83" i="79" s="1"/>
  <c r="F79" i="78"/>
  <c r="F79" i="77"/>
  <c r="F79" i="76"/>
  <c r="F79" i="75"/>
  <c r="F79" i="74"/>
  <c r="F83" i="74" s="1"/>
  <c r="F69" i="76"/>
  <c r="F67" i="79"/>
  <c r="F67" i="78"/>
  <c r="F67" i="77"/>
  <c r="F67" i="76"/>
  <c r="F67" i="75"/>
  <c r="F67" i="74"/>
  <c r="F62" i="79"/>
  <c r="F62" i="78"/>
  <c r="F62" i="77"/>
  <c r="F62" i="76"/>
  <c r="F62" i="75"/>
  <c r="F62" i="74"/>
  <c r="F58" i="79"/>
  <c r="F58" i="78"/>
  <c r="F58" i="77"/>
  <c r="F58" i="76"/>
  <c r="F58" i="75"/>
  <c r="F58" i="74"/>
  <c r="F55" i="79"/>
  <c r="F55" i="78"/>
  <c r="F55" i="77"/>
  <c r="F55" i="76"/>
  <c r="F55" i="75"/>
  <c r="F55" i="74"/>
  <c r="F48" i="79"/>
  <c r="F48" i="78"/>
  <c r="F48" i="77"/>
  <c r="F48" i="76"/>
  <c r="F48" i="75"/>
  <c r="F48" i="74"/>
  <c r="F42" i="79"/>
  <c r="F42" i="78"/>
  <c r="F42" i="77"/>
  <c r="F69" i="77" s="1"/>
  <c r="F42" i="76"/>
  <c r="F42" i="75"/>
  <c r="F42" i="74"/>
  <c r="F33" i="79"/>
  <c r="F33" i="78"/>
  <c r="F69" i="78" s="1"/>
  <c r="F33" i="77"/>
  <c r="F33" i="76"/>
  <c r="F33" i="75"/>
  <c r="F69" i="75" s="1"/>
  <c r="F33" i="74"/>
  <c r="F29" i="76"/>
  <c r="F28" i="79"/>
  <c r="F28" i="78"/>
  <c r="F28" i="77"/>
  <c r="F28" i="76"/>
  <c r="F28" i="75"/>
  <c r="F28" i="74"/>
  <c r="F18" i="79"/>
  <c r="F18" i="78"/>
  <c r="F18" i="77"/>
  <c r="F18" i="76"/>
  <c r="F18" i="75"/>
  <c r="F18" i="74"/>
  <c r="F14" i="79"/>
  <c r="F14" i="78"/>
  <c r="F14" i="77"/>
  <c r="F14" i="76"/>
  <c r="F14" i="75"/>
  <c r="F14" i="74"/>
  <c r="F6" i="79"/>
  <c r="F6" i="78"/>
  <c r="F29" i="78" s="1"/>
  <c r="F6" i="77"/>
  <c r="F6" i="76"/>
  <c r="F6" i="75"/>
  <c r="F6" i="74"/>
  <c r="F29" i="74" s="1"/>
  <c r="E89" i="79"/>
  <c r="E89" i="78"/>
  <c r="E89" i="75"/>
  <c r="E89" i="74"/>
  <c r="E87" i="79"/>
  <c r="E87" i="78"/>
  <c r="E87" i="77"/>
  <c r="E89" i="77" s="1"/>
  <c r="E95" i="77" s="1"/>
  <c r="E87" i="76"/>
  <c r="E89" i="76" s="1"/>
  <c r="E87" i="75"/>
  <c r="E87" i="74"/>
  <c r="E83" i="75"/>
  <c r="E82" i="79"/>
  <c r="E83" i="79" s="1"/>
  <c r="E82" i="78"/>
  <c r="E82" i="77"/>
  <c r="E82" i="76"/>
  <c r="E83" i="76" s="1"/>
  <c r="E82" i="75"/>
  <c r="E82" i="74"/>
  <c r="E79" i="79"/>
  <c r="E79" i="78"/>
  <c r="E83" i="78" s="1"/>
  <c r="E79" i="77"/>
  <c r="E83" i="77" s="1"/>
  <c r="E79" i="76"/>
  <c r="E79" i="75"/>
  <c r="E79" i="74"/>
  <c r="E83" i="74" s="1"/>
  <c r="E69" i="77"/>
  <c r="E67" i="79"/>
  <c r="E67" i="78"/>
  <c r="E67" i="77"/>
  <c r="E67" i="76"/>
  <c r="E67" i="75"/>
  <c r="E67" i="74"/>
  <c r="E62" i="79"/>
  <c r="E62" i="78"/>
  <c r="E62" i="77"/>
  <c r="E62" i="76"/>
  <c r="E62" i="75"/>
  <c r="E62" i="74"/>
  <c r="E58" i="79"/>
  <c r="E58" i="78"/>
  <c r="E58" i="77"/>
  <c r="E58" i="76"/>
  <c r="E58" i="75"/>
  <c r="E58" i="74"/>
  <c r="E55" i="79"/>
  <c r="E55" i="78"/>
  <c r="E55" i="77"/>
  <c r="E55" i="76"/>
  <c r="E55" i="75"/>
  <c r="E55" i="74"/>
  <c r="E48" i="79"/>
  <c r="E48" i="78"/>
  <c r="E48" i="77"/>
  <c r="E48" i="76"/>
  <c r="E48" i="75"/>
  <c r="E69" i="75" s="1"/>
  <c r="E48" i="74"/>
  <c r="E42" i="79"/>
  <c r="E42" i="78"/>
  <c r="E42" i="77"/>
  <c r="E42" i="76"/>
  <c r="E42" i="75"/>
  <c r="E42" i="74"/>
  <c r="E33" i="79"/>
  <c r="E69" i="79" s="1"/>
  <c r="E33" i="78"/>
  <c r="E69" i="78" s="1"/>
  <c r="E33" i="77"/>
  <c r="E33" i="76"/>
  <c r="E33" i="75"/>
  <c r="E33" i="74"/>
  <c r="E29" i="77"/>
  <c r="E29" i="75"/>
  <c r="E28" i="79"/>
  <c r="E28" i="78"/>
  <c r="E28" i="77"/>
  <c r="E28" i="76"/>
  <c r="E28" i="75"/>
  <c r="E28" i="74"/>
  <c r="E18" i="79"/>
  <c r="E18" i="78"/>
  <c r="E18" i="77"/>
  <c r="E18" i="76"/>
  <c r="E18" i="75"/>
  <c r="E18" i="74"/>
  <c r="E14" i="79"/>
  <c r="E14" i="78"/>
  <c r="E14" i="77"/>
  <c r="E14" i="76"/>
  <c r="E14" i="75"/>
  <c r="E14" i="74"/>
  <c r="E6" i="79"/>
  <c r="E6" i="78"/>
  <c r="E6" i="77"/>
  <c r="E6" i="76"/>
  <c r="E29" i="76" s="1"/>
  <c r="E6" i="75"/>
  <c r="E6" i="74"/>
  <c r="E29" i="74" s="1"/>
  <c r="D89" i="78"/>
  <c r="D89" i="75"/>
  <c r="D89" i="74"/>
  <c r="D87" i="79"/>
  <c r="D89" i="79" s="1"/>
  <c r="D87" i="78"/>
  <c r="D87" i="77"/>
  <c r="D89" i="77" s="1"/>
  <c r="D87" i="76"/>
  <c r="D89" i="76" s="1"/>
  <c r="D87" i="75"/>
  <c r="D87" i="74"/>
  <c r="D83" i="78"/>
  <c r="D83" i="77"/>
  <c r="D83" i="75"/>
  <c r="D82" i="79"/>
  <c r="D82" i="78"/>
  <c r="D82" i="77"/>
  <c r="D82" i="76"/>
  <c r="D82" i="75"/>
  <c r="D82" i="74"/>
  <c r="D79" i="79"/>
  <c r="D83" i="79" s="1"/>
  <c r="D79" i="78"/>
  <c r="D79" i="77"/>
  <c r="D79" i="76"/>
  <c r="D83" i="76" s="1"/>
  <c r="D79" i="75"/>
  <c r="D79" i="74"/>
  <c r="D83" i="74" s="1"/>
  <c r="D69" i="77"/>
  <c r="D69" i="76"/>
  <c r="D67" i="79"/>
  <c r="D67" i="78"/>
  <c r="D67" i="77"/>
  <c r="D67" i="76"/>
  <c r="D67" i="75"/>
  <c r="D67" i="74"/>
  <c r="D62" i="79"/>
  <c r="D62" i="78"/>
  <c r="D62" i="77"/>
  <c r="D62" i="76"/>
  <c r="D62" i="75"/>
  <c r="D62" i="74"/>
  <c r="D58" i="79"/>
  <c r="D58" i="78"/>
  <c r="D58" i="77"/>
  <c r="D58" i="76"/>
  <c r="D58" i="75"/>
  <c r="D58" i="74"/>
  <c r="D55" i="79"/>
  <c r="D55" i="78"/>
  <c r="D55" i="77"/>
  <c r="D55" i="76"/>
  <c r="D55" i="75"/>
  <c r="D55" i="74"/>
  <c r="D48" i="79"/>
  <c r="D48" i="78"/>
  <c r="D48" i="77"/>
  <c r="D48" i="76"/>
  <c r="D48" i="75"/>
  <c r="D48" i="74"/>
  <c r="D42" i="79"/>
  <c r="D42" i="78"/>
  <c r="D42" i="77"/>
  <c r="D42" i="76"/>
  <c r="D42" i="75"/>
  <c r="D42" i="74"/>
  <c r="D33" i="79"/>
  <c r="D69" i="79" s="1"/>
  <c r="D33" i="78"/>
  <c r="D33" i="77"/>
  <c r="D33" i="76"/>
  <c r="D33" i="75"/>
  <c r="D33" i="74"/>
  <c r="D69" i="74" s="1"/>
  <c r="D28" i="79"/>
  <c r="D28" i="78"/>
  <c r="D28" i="77"/>
  <c r="D28" i="76"/>
  <c r="D28" i="75"/>
  <c r="D28" i="74"/>
  <c r="D18" i="79"/>
  <c r="D18" i="78"/>
  <c r="D18" i="77"/>
  <c r="D18" i="76"/>
  <c r="D18" i="75"/>
  <c r="D18" i="74"/>
  <c r="D14" i="79"/>
  <c r="D29" i="79" s="1"/>
  <c r="D14" i="78"/>
  <c r="D14" i="77"/>
  <c r="D14" i="76"/>
  <c r="D14" i="75"/>
  <c r="D14" i="74"/>
  <c r="D6" i="79"/>
  <c r="D6" i="78"/>
  <c r="D6" i="77"/>
  <c r="D29" i="77" s="1"/>
  <c r="D6" i="76"/>
  <c r="D6" i="75"/>
  <c r="D6" i="74"/>
  <c r="CK87" i="73"/>
  <c r="CK89" i="73" s="1"/>
  <c r="CK83" i="73"/>
  <c r="CK82" i="73"/>
  <c r="CK79" i="73"/>
  <c r="CK67" i="73"/>
  <c r="CK62" i="73"/>
  <c r="CK58" i="73"/>
  <c r="CK55" i="73"/>
  <c r="CK48" i="73"/>
  <c r="CK69" i="73" s="1"/>
  <c r="CK42" i="73"/>
  <c r="CK33" i="73"/>
  <c r="CK29" i="73"/>
  <c r="CK28" i="73"/>
  <c r="CK18" i="73"/>
  <c r="CK14" i="73"/>
  <c r="CK6" i="73"/>
  <c r="CJ89" i="73"/>
  <c r="CJ87" i="73"/>
  <c r="CJ82" i="73"/>
  <c r="CJ83" i="73" s="1"/>
  <c r="CJ79" i="73"/>
  <c r="CJ67" i="73"/>
  <c r="CJ62" i="73"/>
  <c r="CJ58" i="73"/>
  <c r="CJ55" i="73"/>
  <c r="CJ48" i="73"/>
  <c r="CJ42" i="73"/>
  <c r="CJ33" i="73"/>
  <c r="CJ69" i="73" s="1"/>
  <c r="CJ28" i="73"/>
  <c r="CJ18" i="73"/>
  <c r="CJ14" i="73"/>
  <c r="CJ6" i="73"/>
  <c r="CI89" i="73"/>
  <c r="CI87" i="73"/>
  <c r="CI82" i="73"/>
  <c r="CI79" i="73"/>
  <c r="CI83" i="73" s="1"/>
  <c r="CI67" i="73"/>
  <c r="CI62" i="73"/>
  <c r="CI58" i="73"/>
  <c r="CI55" i="73"/>
  <c r="CI48" i="73"/>
  <c r="CI42" i="73"/>
  <c r="CI33" i="73"/>
  <c r="CI28" i="73"/>
  <c r="CI18" i="73"/>
  <c r="CI14" i="73"/>
  <c r="CI6" i="73"/>
  <c r="CI29" i="73" s="1"/>
  <c r="CH89" i="73"/>
  <c r="CH87" i="73"/>
  <c r="CH83" i="73"/>
  <c r="CH82" i="73"/>
  <c r="CH79" i="73"/>
  <c r="CH67" i="73"/>
  <c r="CH62" i="73"/>
  <c r="CH58" i="73"/>
  <c r="CH55" i="73"/>
  <c r="CH48" i="73"/>
  <c r="CH42" i="73"/>
  <c r="CH33" i="73"/>
  <c r="CH28" i="73"/>
  <c r="CH18" i="73"/>
  <c r="CH14" i="73"/>
  <c r="CH6" i="73"/>
  <c r="CH29" i="73" s="1"/>
  <c r="CG87" i="73"/>
  <c r="CG89" i="73" s="1"/>
  <c r="CG83" i="73"/>
  <c r="CG82" i="73"/>
  <c r="CG79" i="73"/>
  <c r="CG67" i="73"/>
  <c r="CG62" i="73"/>
  <c r="CG58" i="73"/>
  <c r="CG55" i="73"/>
  <c r="CG48" i="73"/>
  <c r="CG42" i="73"/>
  <c r="CG33" i="73"/>
  <c r="CG28" i="73"/>
  <c r="CG18" i="73"/>
  <c r="CG14" i="73"/>
  <c r="CG6" i="73"/>
  <c r="CG29" i="73" s="1"/>
  <c r="CF89" i="73"/>
  <c r="CF87" i="73"/>
  <c r="CF83" i="73"/>
  <c r="CF82" i="73"/>
  <c r="CF79" i="73"/>
  <c r="CF67" i="73"/>
  <c r="CF62" i="73"/>
  <c r="CF58" i="73"/>
  <c r="CF55" i="73"/>
  <c r="CF48" i="73"/>
  <c r="CF42" i="73"/>
  <c r="CF33" i="73"/>
  <c r="CF28" i="73"/>
  <c r="CF18" i="73"/>
  <c r="CF14" i="73"/>
  <c r="CF6" i="73"/>
  <c r="CE89" i="73"/>
  <c r="CE87" i="73"/>
  <c r="CE82" i="73"/>
  <c r="CE79" i="73"/>
  <c r="CE83" i="73" s="1"/>
  <c r="CE67" i="73"/>
  <c r="CE69" i="73" s="1"/>
  <c r="CE62" i="73"/>
  <c r="CE58" i="73"/>
  <c r="CE55" i="73"/>
  <c r="CE48" i="73"/>
  <c r="CE42" i="73"/>
  <c r="CE33" i="73"/>
  <c r="CE28" i="73"/>
  <c r="CE29" i="73" s="1"/>
  <c r="CE18" i="73"/>
  <c r="CE14" i="73"/>
  <c r="CE6" i="73"/>
  <c r="CD89" i="73"/>
  <c r="CD87" i="73"/>
  <c r="CD82" i="73"/>
  <c r="CD79" i="73"/>
  <c r="CD83" i="73" s="1"/>
  <c r="CD67" i="73"/>
  <c r="CD62" i="73"/>
  <c r="CD58" i="73"/>
  <c r="CD55" i="73"/>
  <c r="CD48" i="73"/>
  <c r="CD42" i="73"/>
  <c r="CD33" i="73"/>
  <c r="CD28" i="73"/>
  <c r="CD18" i="73"/>
  <c r="CD14" i="73"/>
  <c r="CD6" i="73"/>
  <c r="CC87" i="73"/>
  <c r="CC89" i="73" s="1"/>
  <c r="CC82" i="73"/>
  <c r="CC79" i="73"/>
  <c r="CC83" i="73" s="1"/>
  <c r="CC67" i="73"/>
  <c r="CC62" i="73"/>
  <c r="CC58" i="73"/>
  <c r="CC55" i="73"/>
  <c r="CC48" i="73"/>
  <c r="CC42" i="73"/>
  <c r="CC33" i="73"/>
  <c r="CC69" i="73" s="1"/>
  <c r="CC28" i="73"/>
  <c r="CC18" i="73"/>
  <c r="CC14" i="73"/>
  <c r="CC6" i="73"/>
  <c r="CC29" i="73" s="1"/>
  <c r="BZ89" i="73"/>
  <c r="BZ87" i="73"/>
  <c r="BZ83" i="73"/>
  <c r="BZ82" i="73"/>
  <c r="BZ79" i="73"/>
  <c r="BZ67" i="73"/>
  <c r="BZ62" i="73"/>
  <c r="BZ58" i="73"/>
  <c r="BZ55" i="73"/>
  <c r="BZ48" i="73"/>
  <c r="BZ42" i="73"/>
  <c r="BZ33" i="73"/>
  <c r="BZ28" i="73"/>
  <c r="BZ18" i="73"/>
  <c r="BZ14" i="73"/>
  <c r="BZ6" i="73"/>
  <c r="BY87" i="73"/>
  <c r="BY89" i="73" s="1"/>
  <c r="BY82" i="73"/>
  <c r="BY79" i="73"/>
  <c r="BY83" i="73" s="1"/>
  <c r="BY67" i="73"/>
  <c r="BY69" i="73" s="1"/>
  <c r="BY62" i="73"/>
  <c r="BY58" i="73"/>
  <c r="BY55" i="73"/>
  <c r="BY48" i="73"/>
  <c r="BY42" i="73"/>
  <c r="BY33" i="73"/>
  <c r="BY28" i="73"/>
  <c r="BY29" i="73" s="1"/>
  <c r="BY18" i="73"/>
  <c r="BY14" i="73"/>
  <c r="BY6" i="73"/>
  <c r="BX89" i="73"/>
  <c r="BX87" i="73"/>
  <c r="BX82" i="73"/>
  <c r="BX79" i="73"/>
  <c r="BX83" i="73" s="1"/>
  <c r="BX67" i="73"/>
  <c r="BX62" i="73"/>
  <c r="BX58" i="73"/>
  <c r="BX55" i="73"/>
  <c r="BX48" i="73"/>
  <c r="BX42" i="73"/>
  <c r="BX33" i="73"/>
  <c r="BX28" i="73"/>
  <c r="BX18" i="73"/>
  <c r="BX14" i="73"/>
  <c r="BX6" i="73"/>
  <c r="BW89" i="73"/>
  <c r="BW87" i="73"/>
  <c r="BW82" i="73"/>
  <c r="BW79" i="73"/>
  <c r="BW83" i="73" s="1"/>
  <c r="BW67" i="73"/>
  <c r="BW62" i="73"/>
  <c r="BW58" i="73"/>
  <c r="BW55" i="73"/>
  <c r="BW48" i="73"/>
  <c r="BW42" i="73"/>
  <c r="BW33" i="73"/>
  <c r="BW28" i="73"/>
  <c r="BW18" i="73"/>
  <c r="BW14" i="73"/>
  <c r="BW6" i="73"/>
  <c r="BV89" i="73"/>
  <c r="BV87" i="73"/>
  <c r="BV83" i="73"/>
  <c r="BV82" i="73"/>
  <c r="BV79" i="73"/>
  <c r="BV67" i="73"/>
  <c r="BV62" i="73"/>
  <c r="BV58" i="73"/>
  <c r="BV55" i="73"/>
  <c r="BV48" i="73"/>
  <c r="BV42" i="73"/>
  <c r="BV33" i="73"/>
  <c r="BV28" i="73"/>
  <c r="BV18" i="73"/>
  <c r="BV14" i="73"/>
  <c r="BV29" i="73" s="1"/>
  <c r="BV6" i="73"/>
  <c r="BU87" i="73"/>
  <c r="BU89" i="73" s="1"/>
  <c r="BU82" i="73"/>
  <c r="BU79" i="73"/>
  <c r="BU83" i="73" s="1"/>
  <c r="BU67" i="73"/>
  <c r="BU62" i="73"/>
  <c r="BU58" i="73"/>
  <c r="BU69" i="73" s="1"/>
  <c r="BU55" i="73"/>
  <c r="BU48" i="73"/>
  <c r="BU42" i="73"/>
  <c r="BU33" i="73"/>
  <c r="BU28" i="73"/>
  <c r="BU18" i="73"/>
  <c r="BU14" i="73"/>
  <c r="BU29" i="73" s="1"/>
  <c r="BU6" i="73"/>
  <c r="BT89" i="73"/>
  <c r="BT87" i="73"/>
  <c r="BT82" i="73"/>
  <c r="BT79" i="73"/>
  <c r="BT83" i="73" s="1"/>
  <c r="BT67" i="73"/>
  <c r="BT62" i="73"/>
  <c r="BT58" i="73"/>
  <c r="BT55" i="73"/>
  <c r="BT48" i="73"/>
  <c r="BT42" i="73"/>
  <c r="BT33" i="73"/>
  <c r="BT28" i="73"/>
  <c r="BT18" i="73"/>
  <c r="BT14" i="73"/>
  <c r="BT6" i="73"/>
  <c r="BS87" i="73"/>
  <c r="BS89" i="73" s="1"/>
  <c r="BS82" i="73"/>
  <c r="BS79" i="73"/>
  <c r="BS83" i="73" s="1"/>
  <c r="BS69" i="73"/>
  <c r="BS67" i="73"/>
  <c r="BS62" i="73"/>
  <c r="BS58" i="73"/>
  <c r="BS55" i="73"/>
  <c r="BS48" i="73"/>
  <c r="BS42" i="73"/>
  <c r="BS33" i="73"/>
  <c r="BS29" i="73"/>
  <c r="BS28" i="73"/>
  <c r="BS18" i="73"/>
  <c r="BS14" i="73"/>
  <c r="BS6" i="73"/>
  <c r="BR89" i="73"/>
  <c r="BR87" i="73"/>
  <c r="BR82" i="73"/>
  <c r="BR83" i="73" s="1"/>
  <c r="BR79" i="73"/>
  <c r="BR67" i="73"/>
  <c r="BR62" i="73"/>
  <c r="BR58" i="73"/>
  <c r="BR55" i="73"/>
  <c r="BR48" i="73"/>
  <c r="BR42" i="73"/>
  <c r="BR33" i="73"/>
  <c r="BR69" i="73" s="1"/>
  <c r="BR28" i="73"/>
  <c r="BR18" i="73"/>
  <c r="BR14" i="73"/>
  <c r="BR6" i="73"/>
  <c r="BO87" i="73"/>
  <c r="BO89" i="73" s="1"/>
  <c r="BO95" i="73" s="1"/>
  <c r="BO82" i="73"/>
  <c r="BO79" i="73"/>
  <c r="BO83" i="73" s="1"/>
  <c r="BO69" i="73"/>
  <c r="BO67" i="73"/>
  <c r="BO62" i="73"/>
  <c r="BO58" i="73"/>
  <c r="BO55" i="73"/>
  <c r="BO48" i="73"/>
  <c r="BO42" i="73"/>
  <c r="BO33" i="73"/>
  <c r="BO29" i="73"/>
  <c r="BO28" i="73"/>
  <c r="BO18" i="73"/>
  <c r="BO14" i="73"/>
  <c r="BO6" i="73"/>
  <c r="BN89" i="73"/>
  <c r="BN87" i="73"/>
  <c r="BN82" i="73"/>
  <c r="BN83" i="73" s="1"/>
  <c r="BN79" i="73"/>
  <c r="BN67" i="73"/>
  <c r="BN62" i="73"/>
  <c r="BN58" i="73"/>
  <c r="BN55" i="73"/>
  <c r="BN48" i="73"/>
  <c r="BN42" i="73"/>
  <c r="BN33" i="73"/>
  <c r="BN69" i="73" s="1"/>
  <c r="BN28" i="73"/>
  <c r="BN18" i="73"/>
  <c r="BN14" i="73"/>
  <c r="BN6" i="73"/>
  <c r="BM87" i="73"/>
  <c r="BM89" i="73" s="1"/>
  <c r="BM83" i="73"/>
  <c r="BM82" i="73"/>
  <c r="BM79" i="73"/>
  <c r="BM67" i="73"/>
  <c r="BM62" i="73"/>
  <c r="BM58" i="73"/>
  <c r="BM55" i="73"/>
  <c r="BM48" i="73"/>
  <c r="BM69" i="73" s="1"/>
  <c r="BM42" i="73"/>
  <c r="BM33" i="73"/>
  <c r="BM29" i="73"/>
  <c r="BM28" i="73"/>
  <c r="BM18" i="73"/>
  <c r="BM14" i="73"/>
  <c r="BM6" i="73"/>
  <c r="BL89" i="73"/>
  <c r="BL87" i="73"/>
  <c r="BL82" i="73"/>
  <c r="BL83" i="73" s="1"/>
  <c r="BL79" i="73"/>
  <c r="BL67" i="73"/>
  <c r="BL62" i="73"/>
  <c r="BL58" i="73"/>
  <c r="BL55" i="73"/>
  <c r="BL48" i="73"/>
  <c r="BL42" i="73"/>
  <c r="BL33" i="73"/>
  <c r="BL28" i="73"/>
  <c r="BL18" i="73"/>
  <c r="BL14" i="73"/>
  <c r="BL6" i="73"/>
  <c r="BK87" i="73"/>
  <c r="BK89" i="73" s="1"/>
  <c r="BK95" i="73" s="1"/>
  <c r="BK82" i="73"/>
  <c r="BK79" i="73"/>
  <c r="BK83" i="73" s="1"/>
  <c r="BK69" i="73"/>
  <c r="BK67" i="73"/>
  <c r="BK62" i="73"/>
  <c r="BK58" i="73"/>
  <c r="BK55" i="73"/>
  <c r="BK48" i="73"/>
  <c r="BK42" i="73"/>
  <c r="BK33" i="73"/>
  <c r="BK29" i="73"/>
  <c r="BK28" i="73"/>
  <c r="BK18" i="73"/>
  <c r="BK14" i="73"/>
  <c r="BK6" i="73"/>
  <c r="BJ89" i="73"/>
  <c r="BJ87" i="73"/>
  <c r="BJ82" i="73"/>
  <c r="BJ83" i="73" s="1"/>
  <c r="BJ79" i="73"/>
  <c r="BJ67" i="73"/>
  <c r="BJ62" i="73"/>
  <c r="BJ58" i="73"/>
  <c r="BJ55" i="73"/>
  <c r="BJ48" i="73"/>
  <c r="BJ42" i="73"/>
  <c r="BJ33" i="73"/>
  <c r="BJ69" i="73" s="1"/>
  <c r="BJ28" i="73"/>
  <c r="BJ18" i="73"/>
  <c r="BJ14" i="73"/>
  <c r="BJ6" i="73"/>
  <c r="BJ29" i="73" s="1"/>
  <c r="BI89" i="73"/>
  <c r="BI87" i="73"/>
  <c r="BI83" i="73"/>
  <c r="BI82" i="73"/>
  <c r="BI79" i="73"/>
  <c r="BI67" i="73"/>
  <c r="BI62" i="73"/>
  <c r="BI58" i="73"/>
  <c r="BI55" i="73"/>
  <c r="BI48" i="73"/>
  <c r="BI42" i="73"/>
  <c r="BI33" i="73"/>
  <c r="BI28" i="73"/>
  <c r="BI18" i="73"/>
  <c r="BI14" i="73"/>
  <c r="BI29" i="73" s="1"/>
  <c r="BI6" i="73"/>
  <c r="BH89" i="73"/>
  <c r="BH87" i="73"/>
  <c r="BH82" i="73"/>
  <c r="BH83" i="73" s="1"/>
  <c r="BH79" i="73"/>
  <c r="BH67" i="73"/>
  <c r="BH62" i="73"/>
  <c r="BH58" i="73"/>
  <c r="BH55" i="73"/>
  <c r="BH48" i="73"/>
  <c r="BH42" i="73"/>
  <c r="BH33" i="73"/>
  <c r="BH28" i="73"/>
  <c r="BH18" i="73"/>
  <c r="BH14" i="73"/>
  <c r="BH6" i="73"/>
  <c r="BG87" i="73"/>
  <c r="BG89" i="73" s="1"/>
  <c r="BG82" i="73"/>
  <c r="BG79" i="73"/>
  <c r="BG83" i="73" s="1"/>
  <c r="BG67" i="73"/>
  <c r="BG62" i="73"/>
  <c r="BG58" i="73"/>
  <c r="BG55" i="73"/>
  <c r="BG48" i="73"/>
  <c r="BG42" i="73"/>
  <c r="BG33" i="73"/>
  <c r="BG28" i="73"/>
  <c r="BG18" i="73"/>
  <c r="BG14" i="73"/>
  <c r="BG6" i="73"/>
  <c r="BD89" i="73"/>
  <c r="BD87" i="73"/>
  <c r="BD82" i="73"/>
  <c r="BD79" i="73"/>
  <c r="BD83" i="73" s="1"/>
  <c r="BD67" i="73"/>
  <c r="BD62" i="73"/>
  <c r="BD58" i="73"/>
  <c r="BD55" i="73"/>
  <c r="BD48" i="73"/>
  <c r="BD42" i="73"/>
  <c r="BD33" i="73"/>
  <c r="BD28" i="73"/>
  <c r="BD18" i="73"/>
  <c r="BD14" i="73"/>
  <c r="BD6" i="73"/>
  <c r="BC89" i="73"/>
  <c r="BC87" i="73"/>
  <c r="BC82" i="73"/>
  <c r="BC79" i="73"/>
  <c r="BC83" i="73" s="1"/>
  <c r="BC67" i="73"/>
  <c r="BC62" i="73"/>
  <c r="BC58" i="73"/>
  <c r="BC55" i="73"/>
  <c r="BC48" i="73"/>
  <c r="BC42" i="73"/>
  <c r="BC33" i="73"/>
  <c r="BC69" i="73" s="1"/>
  <c r="BC28" i="73"/>
  <c r="BC18" i="73"/>
  <c r="BC14" i="73"/>
  <c r="BC29" i="73" s="1"/>
  <c r="BC6" i="73"/>
  <c r="BB89" i="73"/>
  <c r="BB87" i="73"/>
  <c r="BB83" i="73"/>
  <c r="BB82" i="73"/>
  <c r="BB79" i="73"/>
  <c r="BB67" i="73"/>
  <c r="BB62" i="73"/>
  <c r="BB58" i="73"/>
  <c r="BB55" i="73"/>
  <c r="BB48" i="73"/>
  <c r="BB42" i="73"/>
  <c r="BB33" i="73"/>
  <c r="BB28" i="73"/>
  <c r="BB18" i="73"/>
  <c r="BB14" i="73"/>
  <c r="BB6" i="73"/>
  <c r="BA89" i="73"/>
  <c r="BA87" i="73"/>
  <c r="BA83" i="73"/>
  <c r="BA82" i="73"/>
  <c r="BA79" i="73"/>
  <c r="BA67" i="73"/>
  <c r="BA62" i="73"/>
  <c r="BA58" i="73"/>
  <c r="BA55" i="73"/>
  <c r="BA48" i="73"/>
  <c r="BA69" i="73" s="1"/>
  <c r="BA42" i="73"/>
  <c r="BA33" i="73"/>
  <c r="BA29" i="73"/>
  <c r="BA28" i="73"/>
  <c r="BA18" i="73"/>
  <c r="BA14" i="73"/>
  <c r="BA6" i="73"/>
  <c r="AZ89" i="73"/>
  <c r="AZ87" i="73"/>
  <c r="AZ82" i="73"/>
  <c r="AZ79" i="73"/>
  <c r="AZ83" i="73" s="1"/>
  <c r="AZ67" i="73"/>
  <c r="AZ62" i="73"/>
  <c r="AZ58" i="73"/>
  <c r="AZ55" i="73"/>
  <c r="AZ48" i="73"/>
  <c r="AZ42" i="73"/>
  <c r="AZ33" i="73"/>
  <c r="AZ28" i="73"/>
  <c r="AZ18" i="73"/>
  <c r="AZ14" i="73"/>
  <c r="AZ6" i="73"/>
  <c r="AY87" i="73"/>
  <c r="AY89" i="73" s="1"/>
  <c r="AY82" i="73"/>
  <c r="AY79" i="73"/>
  <c r="AY83" i="73" s="1"/>
  <c r="AY67" i="73"/>
  <c r="AY62" i="73"/>
  <c r="AY58" i="73"/>
  <c r="AY55" i="73"/>
  <c r="AY48" i="73"/>
  <c r="AY42" i="73"/>
  <c r="AY33" i="73"/>
  <c r="AY28" i="73"/>
  <c r="AY18" i="73"/>
  <c r="AY14" i="73"/>
  <c r="AY6" i="73"/>
  <c r="AX89" i="73"/>
  <c r="AX87" i="73"/>
  <c r="AX83" i="73"/>
  <c r="AX82" i="73"/>
  <c r="AX79" i="73"/>
  <c r="AX67" i="73"/>
  <c r="AX62" i="73"/>
  <c r="AX58" i="73"/>
  <c r="AX55" i="73"/>
  <c r="AX48" i="73"/>
  <c r="AX42" i="73"/>
  <c r="AX33" i="73"/>
  <c r="AX28" i="73"/>
  <c r="AX18" i="73"/>
  <c r="AX14" i="73"/>
  <c r="AX29" i="73" s="1"/>
  <c r="AX6" i="73"/>
  <c r="AW87" i="73"/>
  <c r="AW89" i="73" s="1"/>
  <c r="AW83" i="73"/>
  <c r="AW82" i="73"/>
  <c r="AW79" i="73"/>
  <c r="AW67" i="73"/>
  <c r="AW62" i="73"/>
  <c r="AW58" i="73"/>
  <c r="AW55" i="73"/>
  <c r="AW48" i="73"/>
  <c r="AW42" i="73"/>
  <c r="AW33" i="73"/>
  <c r="AW69" i="73" s="1"/>
  <c r="AW28" i="73"/>
  <c r="AW18" i="73"/>
  <c r="AW14" i="73"/>
  <c r="AW6" i="73"/>
  <c r="AW29" i="73" s="1"/>
  <c r="AV89" i="73"/>
  <c r="AV87" i="73"/>
  <c r="AV82" i="73"/>
  <c r="AV79" i="73"/>
  <c r="AV83" i="73" s="1"/>
  <c r="AV67" i="73"/>
  <c r="AV62" i="73"/>
  <c r="AV58" i="73"/>
  <c r="AV55" i="73"/>
  <c r="AV48" i="73"/>
  <c r="AV42" i="73"/>
  <c r="AV33" i="73"/>
  <c r="AV28" i="73"/>
  <c r="AV18" i="73"/>
  <c r="AV14" i="73"/>
  <c r="AV6" i="73"/>
  <c r="AV29" i="73" s="1"/>
  <c r="AS89" i="73"/>
  <c r="AS87" i="73"/>
  <c r="AS82" i="73"/>
  <c r="AS79" i="73"/>
  <c r="AS83" i="73" s="1"/>
  <c r="AS67" i="73"/>
  <c r="AS62" i="73"/>
  <c r="AS58" i="73"/>
  <c r="AS69" i="73" s="1"/>
  <c r="AS55" i="73"/>
  <c r="AS48" i="73"/>
  <c r="AS42" i="73"/>
  <c r="AS33" i="73"/>
  <c r="AS28" i="73"/>
  <c r="AS18" i="73"/>
  <c r="AS14" i="73"/>
  <c r="AS29" i="73" s="1"/>
  <c r="AS6" i="73"/>
  <c r="AR89" i="73"/>
  <c r="AR87" i="73"/>
  <c r="AR82" i="73"/>
  <c r="AR83" i="73" s="1"/>
  <c r="AR79" i="73"/>
  <c r="AR67" i="73"/>
  <c r="AR62" i="73"/>
  <c r="AR58" i="73"/>
  <c r="AR55" i="73"/>
  <c r="AR48" i="73"/>
  <c r="AR42" i="73"/>
  <c r="AR33" i="73"/>
  <c r="AR28" i="73"/>
  <c r="AR18" i="73"/>
  <c r="AR14" i="73"/>
  <c r="AR29" i="73" s="1"/>
  <c r="AR6" i="73"/>
  <c r="AQ87" i="73"/>
  <c r="AQ89" i="73" s="1"/>
  <c r="AQ82" i="73"/>
  <c r="AQ79" i="73"/>
  <c r="AQ83" i="73" s="1"/>
  <c r="AQ67" i="73"/>
  <c r="AQ62" i="73"/>
  <c r="AQ58" i="73"/>
  <c r="AQ55" i="73"/>
  <c r="AQ48" i="73"/>
  <c r="AQ42" i="73"/>
  <c r="AQ33" i="73"/>
  <c r="AQ69" i="73" s="1"/>
  <c r="AQ28" i="73"/>
  <c r="AQ18" i="73"/>
  <c r="AQ14" i="73"/>
  <c r="AQ6" i="73"/>
  <c r="AQ29" i="73" s="1"/>
  <c r="AP89" i="73"/>
  <c r="AP87" i="73"/>
  <c r="AP83" i="73"/>
  <c r="AP82" i="73"/>
  <c r="AP79" i="73"/>
  <c r="AP67" i="73"/>
  <c r="AP62" i="73"/>
  <c r="AP58" i="73"/>
  <c r="AP55" i="73"/>
  <c r="AP48" i="73"/>
  <c r="AP42" i="73"/>
  <c r="AP33" i="73"/>
  <c r="AP28" i="73"/>
  <c r="AP18" i="73"/>
  <c r="AP14" i="73"/>
  <c r="AP6" i="73"/>
  <c r="AP29" i="73" s="1"/>
  <c r="AO89" i="73"/>
  <c r="AO87" i="73"/>
  <c r="AO83" i="73"/>
  <c r="AO82" i="73"/>
  <c r="AO79" i="73"/>
  <c r="AO67" i="73"/>
  <c r="AO62" i="73"/>
  <c r="AO58" i="73"/>
  <c r="AO55" i="73"/>
  <c r="AO48" i="73"/>
  <c r="AO69" i="73" s="1"/>
  <c r="AO42" i="73"/>
  <c r="AO33" i="73"/>
  <c r="AO28" i="73"/>
  <c r="AO18" i="73"/>
  <c r="AO14" i="73"/>
  <c r="AO6" i="73"/>
  <c r="AN89" i="73"/>
  <c r="AN87" i="73"/>
  <c r="AN82" i="73"/>
  <c r="AN79" i="73"/>
  <c r="AN83" i="73" s="1"/>
  <c r="AN67" i="73"/>
  <c r="AN69" i="73" s="1"/>
  <c r="AN62" i="73"/>
  <c r="AN58" i="73"/>
  <c r="AN55" i="73"/>
  <c r="AN48" i="73"/>
  <c r="AN42" i="73"/>
  <c r="AN33" i="73"/>
  <c r="AN28" i="73"/>
  <c r="AN29" i="73" s="1"/>
  <c r="AN18" i="73"/>
  <c r="AN14" i="73"/>
  <c r="AN6" i="73"/>
  <c r="AM87" i="73"/>
  <c r="AM89" i="73" s="1"/>
  <c r="AM82" i="73"/>
  <c r="AM79" i="73"/>
  <c r="AM67" i="73"/>
  <c r="AM62" i="73"/>
  <c r="AM58" i="73"/>
  <c r="AM55" i="73"/>
  <c r="AM48" i="73"/>
  <c r="AM42" i="73"/>
  <c r="AM33" i="73"/>
  <c r="AM69" i="73" s="1"/>
  <c r="AM28" i="73"/>
  <c r="AM18" i="73"/>
  <c r="AM14" i="73"/>
  <c r="AM6" i="73"/>
  <c r="AM29" i="73" s="1"/>
  <c r="AL87" i="73"/>
  <c r="AL89" i="73" s="1"/>
  <c r="AL82" i="73"/>
  <c r="AL79" i="73"/>
  <c r="AL83" i="73" s="1"/>
  <c r="AL67" i="73"/>
  <c r="AL62" i="73"/>
  <c r="AL58" i="73"/>
  <c r="AL55" i="73"/>
  <c r="AL48" i="73"/>
  <c r="AL42" i="73"/>
  <c r="AL33" i="73"/>
  <c r="AL28" i="73"/>
  <c r="AL18" i="73"/>
  <c r="AL14" i="73"/>
  <c r="AL6" i="73"/>
  <c r="AK87" i="73"/>
  <c r="AK89" i="73" s="1"/>
  <c r="AK82" i="73"/>
  <c r="AK79" i="73"/>
  <c r="AK83" i="73" s="1"/>
  <c r="AK69" i="73"/>
  <c r="AK67" i="73"/>
  <c r="AK62" i="73"/>
  <c r="AK58" i="73"/>
  <c r="AK55" i="73"/>
  <c r="AK48" i="73"/>
  <c r="AK42" i="73"/>
  <c r="AK33" i="73"/>
  <c r="AK29" i="73"/>
  <c r="AK28" i="73"/>
  <c r="AK18" i="73"/>
  <c r="AK14" i="73"/>
  <c r="AK6" i="73"/>
  <c r="AH89" i="73"/>
  <c r="AH87" i="73"/>
  <c r="AH82" i="73"/>
  <c r="AH83" i="73" s="1"/>
  <c r="AH79" i="73"/>
  <c r="AH67" i="73"/>
  <c r="AH62" i="73"/>
  <c r="AH58" i="73"/>
  <c r="AH55" i="73"/>
  <c r="AH48" i="73"/>
  <c r="AH42" i="73"/>
  <c r="AH33" i="73"/>
  <c r="AH28" i="73"/>
  <c r="AH18" i="73"/>
  <c r="AH14" i="73"/>
  <c r="AH29" i="73" s="1"/>
  <c r="AH6" i="73"/>
  <c r="AG87" i="73"/>
  <c r="AG89" i="73" s="1"/>
  <c r="AG82" i="73"/>
  <c r="AG79" i="73"/>
  <c r="AG83" i="73" s="1"/>
  <c r="AG67" i="73"/>
  <c r="AG62" i="73"/>
  <c r="AG58" i="73"/>
  <c r="AG55" i="73"/>
  <c r="AG69" i="73" s="1"/>
  <c r="AG48" i="73"/>
  <c r="AG42" i="73"/>
  <c r="AG33" i="73"/>
  <c r="AG28" i="73"/>
  <c r="AG18" i="73"/>
  <c r="AG14" i="73"/>
  <c r="AG6" i="73"/>
  <c r="AG29" i="73" s="1"/>
  <c r="AF87" i="73"/>
  <c r="AF89" i="73" s="1"/>
  <c r="AF82" i="73"/>
  <c r="AF79" i="73"/>
  <c r="AF83" i="73" s="1"/>
  <c r="AF67" i="73"/>
  <c r="AF62" i="73"/>
  <c r="AF58" i="73"/>
  <c r="AF55" i="73"/>
  <c r="AF48" i="73"/>
  <c r="AF42" i="73"/>
  <c r="AF33" i="73"/>
  <c r="AF28" i="73"/>
  <c r="AF18" i="73"/>
  <c r="AF14" i="73"/>
  <c r="AF6" i="73"/>
  <c r="AF29" i="73" s="1"/>
  <c r="AE87" i="73"/>
  <c r="AE89" i="73" s="1"/>
  <c r="AE82" i="73"/>
  <c r="AE79" i="73"/>
  <c r="AE83" i="73" s="1"/>
  <c r="AE67" i="73"/>
  <c r="AE62" i="73"/>
  <c r="AE58" i="73"/>
  <c r="AE55" i="73"/>
  <c r="AE48" i="73"/>
  <c r="AE42" i="73"/>
  <c r="AE33" i="73"/>
  <c r="AE28" i="73"/>
  <c r="AE18" i="73"/>
  <c r="AE14" i="73"/>
  <c r="AE6" i="73"/>
  <c r="AD89" i="73"/>
  <c r="AD87" i="73"/>
  <c r="AD83" i="73"/>
  <c r="AD82" i="73"/>
  <c r="AD79" i="73"/>
  <c r="AD69" i="73"/>
  <c r="AD67" i="73"/>
  <c r="AD62" i="73"/>
  <c r="AD58" i="73"/>
  <c r="AD55" i="73"/>
  <c r="AD48" i="73"/>
  <c r="AD42" i="73"/>
  <c r="AD33" i="73"/>
  <c r="AD29" i="73"/>
  <c r="AD28" i="73"/>
  <c r="AD18" i="73"/>
  <c r="AD14" i="73"/>
  <c r="AD6" i="73"/>
  <c r="AC89" i="73"/>
  <c r="AC87" i="73"/>
  <c r="AC82" i="73"/>
  <c r="AC83" i="73" s="1"/>
  <c r="AC79" i="73"/>
  <c r="AC67" i="73"/>
  <c r="AC62" i="73"/>
  <c r="AC58" i="73"/>
  <c r="AC55" i="73"/>
  <c r="AC48" i="73"/>
  <c r="AC42" i="73"/>
  <c r="AC33" i="73"/>
  <c r="AC28" i="73"/>
  <c r="AC18" i="73"/>
  <c r="AC14" i="73"/>
  <c r="AC29" i="73" s="1"/>
  <c r="AC6" i="73"/>
  <c r="AB89" i="73"/>
  <c r="AB87" i="73"/>
  <c r="AB82" i="73"/>
  <c r="AB79" i="73"/>
  <c r="AB83" i="73" s="1"/>
  <c r="AB67" i="73"/>
  <c r="AB62" i="73"/>
  <c r="AB58" i="73"/>
  <c r="AB55" i="73"/>
  <c r="AB48" i="73"/>
  <c r="AB42" i="73"/>
  <c r="AB33" i="73"/>
  <c r="AB28" i="73"/>
  <c r="AB18" i="73"/>
  <c r="AB14" i="73"/>
  <c r="AB6" i="73"/>
  <c r="AA89" i="73"/>
  <c r="AA87" i="73"/>
  <c r="AA82" i="73"/>
  <c r="AA79" i="73"/>
  <c r="AA83" i="73" s="1"/>
  <c r="AA67" i="73"/>
  <c r="AA62" i="73"/>
  <c r="AA58" i="73"/>
  <c r="AA55" i="73"/>
  <c r="AA48" i="73"/>
  <c r="AA42" i="73"/>
  <c r="AA33" i="73"/>
  <c r="AA28" i="73"/>
  <c r="AA18" i="73"/>
  <c r="AA14" i="73"/>
  <c r="AA6" i="73"/>
  <c r="Z89" i="73"/>
  <c r="Z87" i="73"/>
  <c r="Z82" i="73"/>
  <c r="Z79" i="73"/>
  <c r="Z83" i="73" s="1"/>
  <c r="Z67" i="73"/>
  <c r="Z62" i="73"/>
  <c r="Z58" i="73"/>
  <c r="Z55" i="73"/>
  <c r="Z48" i="73"/>
  <c r="Z42" i="73"/>
  <c r="Z33" i="73"/>
  <c r="Z28" i="73"/>
  <c r="Z18" i="73"/>
  <c r="Z14" i="73"/>
  <c r="Z6" i="73"/>
  <c r="W87" i="73"/>
  <c r="W89" i="73" s="1"/>
  <c r="W83" i="73"/>
  <c r="W82" i="73"/>
  <c r="W79" i="73"/>
  <c r="W67" i="73"/>
  <c r="W62" i="73"/>
  <c r="W58" i="73"/>
  <c r="W55" i="73"/>
  <c r="W69" i="73" s="1"/>
  <c r="W48" i="73"/>
  <c r="W42" i="73"/>
  <c r="W33" i="73"/>
  <c r="W28" i="73"/>
  <c r="W18" i="73"/>
  <c r="W14" i="73"/>
  <c r="W6" i="73"/>
  <c r="W29" i="73" s="1"/>
  <c r="V89" i="73"/>
  <c r="V87" i="73"/>
  <c r="V82" i="73"/>
  <c r="V83" i="73" s="1"/>
  <c r="V79" i="73"/>
  <c r="V67" i="73"/>
  <c r="V62" i="73"/>
  <c r="V58" i="73"/>
  <c r="V55" i="73"/>
  <c r="V48" i="73"/>
  <c r="V42" i="73"/>
  <c r="V33" i="73"/>
  <c r="V28" i="73"/>
  <c r="V18" i="73"/>
  <c r="V14" i="73"/>
  <c r="V6" i="73"/>
  <c r="V29" i="73" s="1"/>
  <c r="U89" i="73"/>
  <c r="U87" i="73"/>
  <c r="U83" i="73"/>
  <c r="U82" i="73"/>
  <c r="U79" i="73"/>
  <c r="U67" i="73"/>
  <c r="U62" i="73"/>
  <c r="U58" i="73"/>
  <c r="U55" i="73"/>
  <c r="U48" i="73"/>
  <c r="U42" i="73"/>
  <c r="U33" i="73"/>
  <c r="U28" i="73"/>
  <c r="U18" i="73"/>
  <c r="U14" i="73"/>
  <c r="U29" i="73" s="1"/>
  <c r="U6" i="73"/>
  <c r="T89" i="73"/>
  <c r="T87" i="73"/>
  <c r="T82" i="73"/>
  <c r="T79" i="73"/>
  <c r="T83" i="73" s="1"/>
  <c r="T69" i="73"/>
  <c r="T67" i="73"/>
  <c r="T62" i="73"/>
  <c r="T58" i="73"/>
  <c r="T55" i="73"/>
  <c r="T48" i="73"/>
  <c r="T42" i="73"/>
  <c r="T33" i="73"/>
  <c r="T29" i="73"/>
  <c r="T28" i="73"/>
  <c r="T18" i="73"/>
  <c r="T14" i="73"/>
  <c r="T6" i="73"/>
  <c r="S87" i="73"/>
  <c r="S89" i="73" s="1"/>
  <c r="S82" i="73"/>
  <c r="S79" i="73"/>
  <c r="S83" i="73" s="1"/>
  <c r="S67" i="73"/>
  <c r="S62" i="73"/>
  <c r="S58" i="73"/>
  <c r="S55" i="73"/>
  <c r="S48" i="73"/>
  <c r="S42" i="73"/>
  <c r="S33" i="73"/>
  <c r="S28" i="73"/>
  <c r="S18" i="73"/>
  <c r="S14" i="73"/>
  <c r="S6" i="73"/>
  <c r="S29" i="73" s="1"/>
  <c r="R87" i="73"/>
  <c r="R89" i="73" s="1"/>
  <c r="R83" i="73"/>
  <c r="R82" i="73"/>
  <c r="R79" i="73"/>
  <c r="R67" i="73"/>
  <c r="R62" i="73"/>
  <c r="R58" i="73"/>
  <c r="R55" i="73"/>
  <c r="R48" i="73"/>
  <c r="R42" i="73"/>
  <c r="R33" i="73"/>
  <c r="R28" i="73"/>
  <c r="R18" i="73"/>
  <c r="R14" i="73"/>
  <c r="R6" i="73"/>
  <c r="Q87" i="73"/>
  <c r="Q89" i="73" s="1"/>
  <c r="Q83" i="73"/>
  <c r="Q82" i="73"/>
  <c r="Q79" i="73"/>
  <c r="Q67" i="73"/>
  <c r="Q62" i="73"/>
  <c r="Q58" i="73"/>
  <c r="Q55" i="73"/>
  <c r="Q48" i="73"/>
  <c r="Q69" i="73" s="1"/>
  <c r="Q42" i="73"/>
  <c r="Q33" i="73"/>
  <c r="Q28" i="73"/>
  <c r="Q18" i="73"/>
  <c r="Q14" i="73"/>
  <c r="Q6" i="73"/>
  <c r="Q29" i="73" s="1"/>
  <c r="P89" i="73"/>
  <c r="P87" i="73"/>
  <c r="P82" i="73"/>
  <c r="P83" i="73" s="1"/>
  <c r="P79" i="73"/>
  <c r="P67" i="73"/>
  <c r="P62" i="73"/>
  <c r="P58" i="73"/>
  <c r="P55" i="73"/>
  <c r="P48" i="73"/>
  <c r="P42" i="73"/>
  <c r="P33" i="73"/>
  <c r="P28" i="73"/>
  <c r="P18" i="73"/>
  <c r="P14" i="73"/>
  <c r="P6" i="73"/>
  <c r="O89" i="73"/>
  <c r="O87" i="73"/>
  <c r="O82" i="73"/>
  <c r="O79" i="73"/>
  <c r="O83" i="73" s="1"/>
  <c r="O67" i="73"/>
  <c r="O62" i="73"/>
  <c r="O58" i="73"/>
  <c r="O55" i="73"/>
  <c r="O48" i="73"/>
  <c r="O42" i="73"/>
  <c r="O33" i="73"/>
  <c r="O28" i="73"/>
  <c r="O18" i="73"/>
  <c r="O14" i="73"/>
  <c r="O6" i="73"/>
  <c r="L87" i="73"/>
  <c r="L89" i="73" s="1"/>
  <c r="L82" i="73"/>
  <c r="L79" i="73"/>
  <c r="L83" i="73" s="1"/>
  <c r="L67" i="73"/>
  <c r="L62" i="73"/>
  <c r="L58" i="73"/>
  <c r="L55" i="73"/>
  <c r="L48" i="73"/>
  <c r="L42" i="73"/>
  <c r="L33" i="73"/>
  <c r="L28" i="73"/>
  <c r="L18" i="73"/>
  <c r="L14" i="73"/>
  <c r="L6" i="73"/>
  <c r="K87" i="73"/>
  <c r="K89" i="73" s="1"/>
  <c r="K82" i="73"/>
  <c r="K79" i="73"/>
  <c r="K83" i="73" s="1"/>
  <c r="K67" i="73"/>
  <c r="K62" i="73"/>
  <c r="K58" i="73"/>
  <c r="K55" i="73"/>
  <c r="K48" i="73"/>
  <c r="K42" i="73"/>
  <c r="K33" i="73"/>
  <c r="K69" i="73" s="1"/>
  <c r="K28" i="73"/>
  <c r="K18" i="73"/>
  <c r="K14" i="73"/>
  <c r="K6" i="73"/>
  <c r="K29" i="73" s="1"/>
  <c r="J89" i="73"/>
  <c r="J87" i="73"/>
  <c r="J83" i="73"/>
  <c r="J82" i="73"/>
  <c r="J79" i="73"/>
  <c r="J67" i="73"/>
  <c r="J62" i="73"/>
  <c r="J58" i="73"/>
  <c r="J55" i="73"/>
  <c r="J48" i="73"/>
  <c r="J42" i="73"/>
  <c r="J33" i="73"/>
  <c r="J69" i="73" s="1"/>
  <c r="J29" i="73"/>
  <c r="J28" i="73"/>
  <c r="J18" i="73"/>
  <c r="J14" i="73"/>
  <c r="J6" i="73"/>
  <c r="I89" i="73"/>
  <c r="I87" i="73"/>
  <c r="I83" i="73"/>
  <c r="I82" i="73"/>
  <c r="I79" i="73"/>
  <c r="I67" i="73"/>
  <c r="I62" i="73"/>
  <c r="I58" i="73"/>
  <c r="I55" i="73"/>
  <c r="I48" i="73"/>
  <c r="I42" i="73"/>
  <c r="I33" i="73"/>
  <c r="I28" i="73"/>
  <c r="I18" i="73"/>
  <c r="I14" i="73"/>
  <c r="I29" i="73" s="1"/>
  <c r="I6" i="73"/>
  <c r="H87" i="73"/>
  <c r="H89" i="73" s="1"/>
  <c r="H82" i="73"/>
  <c r="H79" i="73"/>
  <c r="H83" i="73" s="1"/>
  <c r="H67" i="73"/>
  <c r="H62" i="73"/>
  <c r="H58" i="73"/>
  <c r="H55" i="73"/>
  <c r="H48" i="73"/>
  <c r="H42" i="73"/>
  <c r="H33" i="73"/>
  <c r="H28" i="73"/>
  <c r="H18" i="73"/>
  <c r="H14" i="73"/>
  <c r="H6" i="73"/>
  <c r="G87" i="73"/>
  <c r="G89" i="73" s="1"/>
  <c r="G82" i="73"/>
  <c r="G79" i="73"/>
  <c r="G83" i="73" s="1"/>
  <c r="G67" i="73"/>
  <c r="G62" i="73"/>
  <c r="G58" i="73"/>
  <c r="G69" i="73" s="1"/>
  <c r="G55" i="73"/>
  <c r="G48" i="73"/>
  <c r="G42" i="73"/>
  <c r="G33" i="73"/>
  <c r="G28" i="73"/>
  <c r="G18" i="73"/>
  <c r="G14" i="73"/>
  <c r="G29" i="73" s="1"/>
  <c r="G6" i="73"/>
  <c r="F89" i="73"/>
  <c r="F87" i="73"/>
  <c r="F82" i="73"/>
  <c r="F79" i="73"/>
  <c r="F67" i="73"/>
  <c r="F62" i="73"/>
  <c r="F58" i="73"/>
  <c r="F55" i="73"/>
  <c r="F48" i="73"/>
  <c r="F42" i="73"/>
  <c r="F33" i="73"/>
  <c r="F28" i="73"/>
  <c r="F18" i="73"/>
  <c r="F14" i="73"/>
  <c r="F29" i="73" s="1"/>
  <c r="F6" i="73"/>
  <c r="E87" i="73"/>
  <c r="E89" i="73" s="1"/>
  <c r="E83" i="73"/>
  <c r="E82" i="73"/>
  <c r="E79" i="73"/>
  <c r="E67" i="73"/>
  <c r="E62" i="73"/>
  <c r="E58" i="73"/>
  <c r="E55" i="73"/>
  <c r="E48" i="73"/>
  <c r="E42" i="73"/>
  <c r="E33" i="73"/>
  <c r="E69" i="73" s="1"/>
  <c r="E29" i="73"/>
  <c r="E28" i="73"/>
  <c r="E18" i="73"/>
  <c r="E14" i="73"/>
  <c r="E6" i="73"/>
  <c r="D89" i="73"/>
  <c r="D87" i="73"/>
  <c r="D83" i="73"/>
  <c r="D82" i="73"/>
  <c r="D79" i="73"/>
  <c r="D67" i="73"/>
  <c r="D62" i="73"/>
  <c r="D58" i="73"/>
  <c r="D55" i="73"/>
  <c r="D48" i="73"/>
  <c r="D42" i="73"/>
  <c r="D33" i="73"/>
  <c r="D28" i="73"/>
  <c r="D18" i="73"/>
  <c r="D14" i="73"/>
  <c r="D6" i="73"/>
  <c r="D29" i="73" s="1"/>
  <c r="AF11" i="56"/>
  <c r="AF21" i="56"/>
  <c r="AF22" i="56"/>
  <c r="AF27" i="56"/>
  <c r="AF36" i="56"/>
  <c r="AF40" i="56"/>
  <c r="AF41" i="56"/>
  <c r="AF45" i="56"/>
  <c r="AF47" i="56"/>
  <c r="AF48" i="56"/>
  <c r="AF53" i="56"/>
  <c r="AF55" i="56"/>
  <c r="AF56" i="56"/>
  <c r="AF58" i="56"/>
  <c r="AF59" i="56"/>
  <c r="AF61" i="56"/>
  <c r="AF63" i="56"/>
  <c r="AF66" i="56"/>
  <c r="AF73" i="56"/>
  <c r="AF75" i="56"/>
  <c r="AF76" i="56"/>
  <c r="AF78" i="56"/>
  <c r="AF83" i="56"/>
  <c r="AF84" i="56"/>
  <c r="AF86" i="56"/>
  <c r="AE9" i="56"/>
  <c r="AF9" i="56" s="1"/>
  <c r="AE11" i="56"/>
  <c r="AE12" i="56"/>
  <c r="AF12" i="56" s="1"/>
  <c r="AE13" i="56"/>
  <c r="AF13" i="56" s="1"/>
  <c r="AE14" i="56"/>
  <c r="AF14" i="56" s="1"/>
  <c r="AE15" i="56"/>
  <c r="AF15" i="56" s="1"/>
  <c r="AE17" i="56"/>
  <c r="AF17" i="56" s="1"/>
  <c r="AE18" i="56"/>
  <c r="AF18" i="56" s="1"/>
  <c r="AE19" i="56"/>
  <c r="AF19" i="56" s="1"/>
  <c r="AE20" i="56"/>
  <c r="AF20" i="56" s="1"/>
  <c r="AE21" i="56"/>
  <c r="AE22" i="56"/>
  <c r="AE23" i="56"/>
  <c r="AF23" i="56" s="1"/>
  <c r="AE24" i="56"/>
  <c r="AF24" i="56" s="1"/>
  <c r="AE25" i="56"/>
  <c r="AF25" i="56" s="1"/>
  <c r="AE26" i="56"/>
  <c r="AF26" i="56" s="1"/>
  <c r="AE27" i="56"/>
  <c r="AE28" i="56"/>
  <c r="AF28" i="56" s="1"/>
  <c r="AE29" i="56"/>
  <c r="AF29" i="56" s="1"/>
  <c r="AE32" i="56"/>
  <c r="AF32" i="56" s="1"/>
  <c r="AE33" i="56"/>
  <c r="AF33" i="56" s="1"/>
  <c r="AE34" i="56"/>
  <c r="AF34" i="56" s="1"/>
  <c r="AE36" i="56"/>
  <c r="AE37" i="56"/>
  <c r="AF37" i="56" s="1"/>
  <c r="AE38" i="56"/>
  <c r="AF38" i="56" s="1"/>
  <c r="AE39" i="56"/>
  <c r="AF39" i="56" s="1"/>
  <c r="AE40" i="56"/>
  <c r="AE41" i="56"/>
  <c r="AE42" i="56"/>
  <c r="AF42" i="56" s="1"/>
  <c r="AE43" i="56"/>
  <c r="AF43" i="56" s="1"/>
  <c r="AE45" i="56"/>
  <c r="AE46" i="56"/>
  <c r="AF46" i="56" s="1"/>
  <c r="AE47" i="56"/>
  <c r="AE48" i="56"/>
  <c r="AE49" i="56"/>
  <c r="AF49" i="56" s="1"/>
  <c r="AE51" i="56"/>
  <c r="AF51" i="56" s="1"/>
  <c r="AE52" i="56"/>
  <c r="AF52" i="56" s="1"/>
  <c r="AE53" i="56"/>
  <c r="AE54" i="56"/>
  <c r="AF54" i="56" s="1"/>
  <c r="AE55" i="56"/>
  <c r="AE56" i="56"/>
  <c r="AE58" i="56"/>
  <c r="AE59" i="56"/>
  <c r="AE60" i="56"/>
  <c r="AF60" i="56" s="1"/>
  <c r="AE61" i="56"/>
  <c r="AE62" i="56"/>
  <c r="AF62" i="56" s="1"/>
  <c r="AE63" i="56"/>
  <c r="AE65" i="56"/>
  <c r="AF65" i="56" s="1"/>
  <c r="AE66" i="56"/>
  <c r="AE67" i="56"/>
  <c r="AF67" i="56" s="1"/>
  <c r="AE68" i="56"/>
  <c r="AF68" i="56" s="1"/>
  <c r="AE70" i="56"/>
  <c r="AF70" i="56" s="1"/>
  <c r="AE72" i="56"/>
  <c r="AF72" i="56" s="1"/>
  <c r="AE73" i="56"/>
  <c r="AE74" i="56"/>
  <c r="AF74" i="56" s="1"/>
  <c r="AE75" i="56"/>
  <c r="AE76" i="56"/>
  <c r="AE77" i="56"/>
  <c r="AF77" i="56" s="1"/>
  <c r="AE78" i="56"/>
  <c r="AE79" i="56"/>
  <c r="AF79" i="56" s="1"/>
  <c r="AE80" i="56"/>
  <c r="AF80" i="56" s="1"/>
  <c r="AE82" i="56"/>
  <c r="AF82" i="56" s="1"/>
  <c r="AE83" i="56"/>
  <c r="AE84" i="56"/>
  <c r="AE86" i="56"/>
  <c r="AE87" i="56"/>
  <c r="AF87" i="56" s="1"/>
  <c r="AE88" i="56"/>
  <c r="AF88" i="56" s="1"/>
  <c r="AE90" i="56"/>
  <c r="AF90" i="56" s="1"/>
  <c r="AE92" i="56"/>
  <c r="AF92" i="56" s="1"/>
  <c r="AE93" i="56"/>
  <c r="AF93" i="56" s="1"/>
  <c r="AE96" i="56"/>
  <c r="AF96" i="56" s="1"/>
  <c r="AE7" i="56"/>
  <c r="AF7" i="56" s="1"/>
  <c r="AG93" i="56"/>
  <c r="AG92" i="56"/>
  <c r="AG90" i="56"/>
  <c r="AG88" i="56"/>
  <c r="AG87" i="56"/>
  <c r="AG86" i="56"/>
  <c r="AG84" i="56"/>
  <c r="AG83" i="56"/>
  <c r="AG82" i="56"/>
  <c r="AG80" i="56"/>
  <c r="AG79" i="56"/>
  <c r="AG78" i="56"/>
  <c r="AG77" i="56"/>
  <c r="AG76" i="56"/>
  <c r="AG75" i="56"/>
  <c r="AG74" i="56"/>
  <c r="AG73" i="56"/>
  <c r="AG72" i="56"/>
  <c r="AG70" i="56"/>
  <c r="AG68" i="56"/>
  <c r="AG67" i="56"/>
  <c r="AG66" i="56"/>
  <c r="AG65" i="56"/>
  <c r="AG63" i="56"/>
  <c r="AG62" i="56"/>
  <c r="AG61" i="56"/>
  <c r="AG59" i="56"/>
  <c r="AG58" i="56"/>
  <c r="AG57" i="56"/>
  <c r="AG56" i="56"/>
  <c r="AG55" i="56"/>
  <c r="AG54" i="56"/>
  <c r="AG53" i="56"/>
  <c r="AG52" i="56"/>
  <c r="AG51" i="56"/>
  <c r="AG49" i="56"/>
  <c r="AG48" i="56"/>
  <c r="AG47" i="56"/>
  <c r="AG46" i="56"/>
  <c r="AG45" i="56"/>
  <c r="AG43" i="56"/>
  <c r="AG42" i="56"/>
  <c r="AG41" i="56"/>
  <c r="AG40" i="56"/>
  <c r="AG39" i="56"/>
  <c r="AG38" i="56"/>
  <c r="AG37" i="56"/>
  <c r="AG36" i="56"/>
  <c r="AG34" i="56"/>
  <c r="AG33" i="56"/>
  <c r="AG32" i="56"/>
  <c r="AG29" i="56"/>
  <c r="AG28" i="56"/>
  <c r="AG27" i="56"/>
  <c r="AG26" i="56"/>
  <c r="AG25" i="56"/>
  <c r="AG24" i="56"/>
  <c r="AG23" i="56"/>
  <c r="AG22" i="56"/>
  <c r="AG21" i="56"/>
  <c r="AG20" i="56"/>
  <c r="AG19" i="56"/>
  <c r="AG18" i="56"/>
  <c r="AG17" i="56"/>
  <c r="AG16" i="56"/>
  <c r="AG15" i="56"/>
  <c r="AG14" i="56"/>
  <c r="AG13" i="56"/>
  <c r="AG12" i="56"/>
  <c r="AG11" i="56"/>
  <c r="AG9" i="56"/>
  <c r="AG7" i="56"/>
  <c r="Z9" i="56"/>
  <c r="Z10" i="56"/>
  <c r="Z11" i="56"/>
  <c r="Z12" i="56"/>
  <c r="Z13" i="56"/>
  <c r="Z14" i="56"/>
  <c r="Z15" i="56"/>
  <c r="Z16" i="56"/>
  <c r="Z17" i="56"/>
  <c r="Z18" i="56"/>
  <c r="Z19" i="56"/>
  <c r="Z21" i="56"/>
  <c r="Z22" i="56"/>
  <c r="Z23" i="56"/>
  <c r="Z24" i="56"/>
  <c r="Z25" i="56"/>
  <c r="Z26" i="56"/>
  <c r="Z27" i="56"/>
  <c r="Z28" i="56"/>
  <c r="Z29" i="56"/>
  <c r="Z32" i="56"/>
  <c r="Z33" i="56"/>
  <c r="Z34" i="56"/>
  <c r="Z35" i="56"/>
  <c r="Z36" i="56"/>
  <c r="Z37" i="56"/>
  <c r="Z38" i="56"/>
  <c r="Z39" i="56"/>
  <c r="Z40" i="56"/>
  <c r="Z41" i="56"/>
  <c r="Z42" i="56"/>
  <c r="Z43" i="56"/>
  <c r="Z45" i="56"/>
  <c r="Z46" i="56"/>
  <c r="Z47" i="56"/>
  <c r="Z48" i="56"/>
  <c r="Z49" i="56"/>
  <c r="Z51" i="56"/>
  <c r="Z52" i="56"/>
  <c r="Z53" i="56"/>
  <c r="Z54" i="56"/>
  <c r="Z55" i="56"/>
  <c r="Z56" i="56"/>
  <c r="Z58" i="56"/>
  <c r="Z59" i="56"/>
  <c r="Z61" i="56"/>
  <c r="Z62" i="56"/>
  <c r="Z63" i="56"/>
  <c r="Z65" i="56"/>
  <c r="Z66" i="56"/>
  <c r="Z67" i="56"/>
  <c r="Z68" i="56"/>
  <c r="Z70" i="56"/>
  <c r="Z72" i="56"/>
  <c r="Z73" i="56"/>
  <c r="Z74" i="56"/>
  <c r="Z75" i="56"/>
  <c r="Z76" i="56"/>
  <c r="Z77" i="56"/>
  <c r="Z78" i="56"/>
  <c r="Z79" i="56"/>
  <c r="Z80" i="56"/>
  <c r="Z82" i="56"/>
  <c r="Z83" i="56"/>
  <c r="Z86" i="56"/>
  <c r="Z87" i="56"/>
  <c r="Z88" i="56"/>
  <c r="Z90" i="56"/>
  <c r="Z92" i="56"/>
  <c r="Z93" i="56"/>
  <c r="Z96" i="56"/>
  <c r="Z7" i="56"/>
  <c r="Y11" i="56"/>
  <c r="Y15" i="56"/>
  <c r="Y16" i="56"/>
  <c r="Y19" i="56"/>
  <c r="Y23" i="56"/>
  <c r="Y24" i="56"/>
  <c r="Y27" i="56"/>
  <c r="Y32" i="56"/>
  <c r="Y36" i="56"/>
  <c r="Y39" i="56"/>
  <c r="Y40" i="56"/>
  <c r="Y43" i="56"/>
  <c r="Y45" i="56"/>
  <c r="Y47" i="56"/>
  <c r="Y48" i="56"/>
  <c r="Y51" i="56"/>
  <c r="Y55" i="56"/>
  <c r="Y56" i="56"/>
  <c r="Y59" i="56"/>
  <c r="Y63" i="56"/>
  <c r="Y67" i="56"/>
  <c r="Y72" i="56"/>
  <c r="Y75" i="56"/>
  <c r="Y76" i="56"/>
  <c r="Y77" i="56"/>
  <c r="Y79" i="56"/>
  <c r="Y80" i="56"/>
  <c r="Y83" i="56"/>
  <c r="Y84" i="56"/>
  <c r="Y87" i="56"/>
  <c r="Y88" i="56"/>
  <c r="X9" i="56"/>
  <c r="Y9" i="56" s="1"/>
  <c r="X10" i="56"/>
  <c r="Y10" i="56" s="1"/>
  <c r="X11" i="56"/>
  <c r="X12" i="56"/>
  <c r="Y12" i="56" s="1"/>
  <c r="X13" i="56"/>
  <c r="Y13" i="56" s="1"/>
  <c r="X14" i="56"/>
  <c r="Y14" i="56" s="1"/>
  <c r="X15" i="56"/>
  <c r="X17" i="56"/>
  <c r="Y17" i="56" s="1"/>
  <c r="X18" i="56"/>
  <c r="Y18" i="56" s="1"/>
  <c r="X19" i="56"/>
  <c r="X20" i="56"/>
  <c r="Y20" i="56" s="1"/>
  <c r="X21" i="56"/>
  <c r="Y21" i="56" s="1"/>
  <c r="X22" i="56"/>
  <c r="Y22" i="56" s="1"/>
  <c r="X23" i="56"/>
  <c r="X24" i="56"/>
  <c r="X25" i="56"/>
  <c r="Y25" i="56" s="1"/>
  <c r="X26" i="56"/>
  <c r="Y26" i="56" s="1"/>
  <c r="X27" i="56"/>
  <c r="X28" i="56"/>
  <c r="Y28" i="56" s="1"/>
  <c r="X29" i="56"/>
  <c r="Y29" i="56" s="1"/>
  <c r="X32" i="56"/>
  <c r="X33" i="56"/>
  <c r="Y33" i="56" s="1"/>
  <c r="X34" i="56"/>
  <c r="Y34" i="56" s="1"/>
  <c r="X36" i="56"/>
  <c r="X37" i="56"/>
  <c r="Y37" i="56" s="1"/>
  <c r="X38" i="56"/>
  <c r="Y38" i="56" s="1"/>
  <c r="X39" i="56"/>
  <c r="X40" i="56"/>
  <c r="X41" i="56"/>
  <c r="Y41" i="56" s="1"/>
  <c r="X42" i="56"/>
  <c r="Y42" i="56" s="1"/>
  <c r="X43" i="56"/>
  <c r="X45" i="56"/>
  <c r="X46" i="56"/>
  <c r="Y46" i="56" s="1"/>
  <c r="X47" i="56"/>
  <c r="X48" i="56"/>
  <c r="X49" i="56"/>
  <c r="Y49" i="56" s="1"/>
  <c r="X51" i="56"/>
  <c r="X52" i="56"/>
  <c r="Y52" i="56" s="1"/>
  <c r="X53" i="56"/>
  <c r="Y53" i="56" s="1"/>
  <c r="X54" i="56"/>
  <c r="Y54" i="56" s="1"/>
  <c r="X55" i="56"/>
  <c r="X56" i="56"/>
  <c r="X57" i="56"/>
  <c r="Y57" i="56" s="1"/>
  <c r="X58" i="56"/>
  <c r="Y58" i="56" s="1"/>
  <c r="X59" i="56"/>
  <c r="X60" i="56"/>
  <c r="Y60" i="56" s="1"/>
  <c r="X61" i="56"/>
  <c r="Y61" i="56" s="1"/>
  <c r="X62" i="56"/>
  <c r="Y62" i="56" s="1"/>
  <c r="X63" i="56"/>
  <c r="X65" i="56"/>
  <c r="Y65" i="56" s="1"/>
  <c r="X66" i="56"/>
  <c r="Y66" i="56" s="1"/>
  <c r="X67" i="56"/>
  <c r="X68" i="56"/>
  <c r="Y68" i="56" s="1"/>
  <c r="X70" i="56"/>
  <c r="Y70" i="56" s="1"/>
  <c r="X72" i="56"/>
  <c r="X73" i="56"/>
  <c r="Y73" i="56" s="1"/>
  <c r="X74" i="56"/>
  <c r="Y74" i="56" s="1"/>
  <c r="X75" i="56"/>
  <c r="X76" i="56"/>
  <c r="X77" i="56"/>
  <c r="X78" i="56"/>
  <c r="Y78" i="56" s="1"/>
  <c r="X79" i="56"/>
  <c r="X80" i="56"/>
  <c r="X81" i="56"/>
  <c r="Y81" i="56" s="1"/>
  <c r="X82" i="56"/>
  <c r="Y82" i="56" s="1"/>
  <c r="X83" i="56"/>
  <c r="X86" i="56"/>
  <c r="Y86" i="56" s="1"/>
  <c r="X87" i="56"/>
  <c r="X88" i="56"/>
  <c r="X90" i="56"/>
  <c r="Y90" i="56" s="1"/>
  <c r="X92" i="56"/>
  <c r="Y92" i="56" s="1"/>
  <c r="X93" i="56"/>
  <c r="Y93" i="56" s="1"/>
  <c r="X7" i="56"/>
  <c r="Y7" i="56" s="1"/>
  <c r="AD96" i="56"/>
  <c r="AD91" i="56"/>
  <c r="AD89" i="56"/>
  <c r="AD84" i="56"/>
  <c r="AD81" i="56"/>
  <c r="AD85" i="56" s="1"/>
  <c r="AD69" i="56"/>
  <c r="AD64" i="56"/>
  <c r="AD60" i="56"/>
  <c r="AD57" i="56"/>
  <c r="AD50" i="56"/>
  <c r="AD44" i="56"/>
  <c r="AD35" i="56"/>
  <c r="AD30" i="56"/>
  <c r="AD20" i="56"/>
  <c r="AD16" i="56"/>
  <c r="AD31" i="56" s="1"/>
  <c r="AD8" i="56"/>
  <c r="AC96" i="56"/>
  <c r="AG96" i="56" s="1"/>
  <c r="AC89" i="56"/>
  <c r="AC85" i="56"/>
  <c r="AG85" i="56" s="1"/>
  <c r="AC84" i="56"/>
  <c r="AC81" i="56"/>
  <c r="AC69" i="56"/>
  <c r="AC64" i="56"/>
  <c r="AE64" i="56" s="1"/>
  <c r="AF64" i="56" s="1"/>
  <c r="AC60" i="56"/>
  <c r="AC57" i="56"/>
  <c r="AE57" i="56" s="1"/>
  <c r="AF57" i="56" s="1"/>
  <c r="AC50" i="56"/>
  <c r="AC44" i="56"/>
  <c r="AE44" i="56" s="1"/>
  <c r="AF44" i="56" s="1"/>
  <c r="AC35" i="56"/>
  <c r="AC30" i="56"/>
  <c r="AC31" i="56" s="1"/>
  <c r="AC20" i="56"/>
  <c r="AC16" i="56"/>
  <c r="AE16" i="56" s="1"/>
  <c r="AF16" i="56" s="1"/>
  <c r="AC8" i="56"/>
  <c r="AG8" i="56" s="1"/>
  <c r="W96" i="56"/>
  <c r="W91" i="56"/>
  <c r="W89" i="56"/>
  <c r="W84" i="56"/>
  <c r="W81" i="56"/>
  <c r="W71" i="56"/>
  <c r="W69" i="56"/>
  <c r="W64" i="56"/>
  <c r="W60" i="56"/>
  <c r="Z60" i="56" s="1"/>
  <c r="W57" i="56"/>
  <c r="W50" i="56"/>
  <c r="W44" i="56"/>
  <c r="W35" i="56"/>
  <c r="W31" i="56"/>
  <c r="W30" i="56"/>
  <c r="W20" i="56"/>
  <c r="W16" i="56"/>
  <c r="W94" i="56" s="1"/>
  <c r="W8" i="56"/>
  <c r="V96" i="56"/>
  <c r="V95" i="56"/>
  <c r="V89" i="56"/>
  <c r="V85" i="56"/>
  <c r="V84" i="56"/>
  <c r="Z84" i="56" s="1"/>
  <c r="V81" i="56"/>
  <c r="Z81" i="56" s="1"/>
  <c r="V69" i="56"/>
  <c r="Z69" i="56" s="1"/>
  <c r="V64" i="56"/>
  <c r="X64" i="56" s="1"/>
  <c r="Y64" i="56" s="1"/>
  <c r="V60" i="56"/>
  <c r="V57" i="56"/>
  <c r="Z57" i="56" s="1"/>
  <c r="V50" i="56"/>
  <c r="X50" i="56" s="1"/>
  <c r="Y50" i="56" s="1"/>
  <c r="V44" i="56"/>
  <c r="Z44" i="56" s="1"/>
  <c r="V35" i="56"/>
  <c r="V30" i="56"/>
  <c r="V20" i="56"/>
  <c r="V16" i="56"/>
  <c r="V8" i="56"/>
  <c r="U96" i="56"/>
  <c r="U91" i="56"/>
  <c r="U89" i="56"/>
  <c r="U84" i="56"/>
  <c r="U81" i="56"/>
  <c r="U69" i="56"/>
  <c r="U64" i="56"/>
  <c r="U60" i="56"/>
  <c r="U57" i="56"/>
  <c r="U50" i="56"/>
  <c r="U44" i="56"/>
  <c r="U35" i="56"/>
  <c r="U30" i="56"/>
  <c r="U20" i="56"/>
  <c r="U16" i="56"/>
  <c r="U8" i="56"/>
  <c r="T96" i="56"/>
  <c r="T95" i="56"/>
  <c r="T91" i="56"/>
  <c r="T89" i="56"/>
  <c r="T84" i="56"/>
  <c r="X84" i="56" s="1"/>
  <c r="T81" i="56"/>
  <c r="T69" i="56"/>
  <c r="X69" i="56" s="1"/>
  <c r="Y69" i="56" s="1"/>
  <c r="T64" i="56"/>
  <c r="T60" i="56"/>
  <c r="T57" i="56"/>
  <c r="T50" i="56"/>
  <c r="T44" i="56"/>
  <c r="X44" i="56" s="1"/>
  <c r="Y44" i="56" s="1"/>
  <c r="T35" i="56"/>
  <c r="T30" i="56"/>
  <c r="T31" i="56" s="1"/>
  <c r="T20" i="56"/>
  <c r="T16" i="56"/>
  <c r="X16" i="56" s="1"/>
  <c r="T8" i="56"/>
  <c r="S96" i="56"/>
  <c r="S91" i="56"/>
  <c r="S89" i="56"/>
  <c r="S84" i="56"/>
  <c r="S81" i="56"/>
  <c r="S69" i="56"/>
  <c r="S64" i="56"/>
  <c r="S60" i="56"/>
  <c r="S57" i="56"/>
  <c r="S50" i="56"/>
  <c r="S44" i="56"/>
  <c r="S35" i="56"/>
  <c r="S71" i="56" s="1"/>
  <c r="S30" i="56"/>
  <c r="S20" i="56"/>
  <c r="S16" i="56"/>
  <c r="S31" i="56" s="1"/>
  <c r="S8" i="56"/>
  <c r="R96" i="56"/>
  <c r="R95" i="56"/>
  <c r="R89" i="56"/>
  <c r="R91" i="56" s="1"/>
  <c r="R85" i="56"/>
  <c r="R84" i="56"/>
  <c r="R81" i="56"/>
  <c r="R69" i="56"/>
  <c r="R64" i="56"/>
  <c r="R60" i="56"/>
  <c r="R57" i="56"/>
  <c r="R50" i="56"/>
  <c r="R44" i="56"/>
  <c r="R35" i="56"/>
  <c r="R30" i="56"/>
  <c r="R20" i="56"/>
  <c r="R16" i="56"/>
  <c r="R8" i="56"/>
  <c r="Q96" i="56"/>
  <c r="Q89" i="56"/>
  <c r="Q91" i="56" s="1"/>
  <c r="Q84" i="56"/>
  <c r="Q81" i="56"/>
  <c r="Q69" i="56"/>
  <c r="Q64" i="56"/>
  <c r="Q60" i="56"/>
  <c r="Q57" i="56"/>
  <c r="Q50" i="56"/>
  <c r="Q44" i="56"/>
  <c r="Q35" i="56"/>
  <c r="Q71" i="56" s="1"/>
  <c r="Q30" i="56"/>
  <c r="Q20" i="56"/>
  <c r="Q16" i="56"/>
  <c r="Q8" i="56"/>
  <c r="P96" i="56"/>
  <c r="P91" i="56"/>
  <c r="P89" i="56"/>
  <c r="P84" i="56"/>
  <c r="P95" i="56" s="1"/>
  <c r="P81" i="56"/>
  <c r="P69" i="56"/>
  <c r="P64" i="56"/>
  <c r="P60" i="56"/>
  <c r="P57" i="56"/>
  <c r="P50" i="56"/>
  <c r="P44" i="56"/>
  <c r="P71" i="56" s="1"/>
  <c r="P35" i="56"/>
  <c r="P31" i="56"/>
  <c r="P30" i="56"/>
  <c r="P20" i="56"/>
  <c r="P16" i="56"/>
  <c r="P8" i="56"/>
  <c r="P94" i="56" s="1"/>
  <c r="M96" i="56"/>
  <c r="M94" i="56"/>
  <c r="M91" i="56"/>
  <c r="M89" i="56"/>
  <c r="M84" i="56"/>
  <c r="M81" i="56"/>
  <c r="M69" i="56"/>
  <c r="M64" i="56"/>
  <c r="M60" i="56"/>
  <c r="M71" i="56" s="1"/>
  <c r="M57" i="56"/>
  <c r="M50" i="56"/>
  <c r="M44" i="56"/>
  <c r="M35" i="56"/>
  <c r="M30" i="56"/>
  <c r="M20" i="56"/>
  <c r="M16" i="56"/>
  <c r="M31" i="56" s="1"/>
  <c r="M8" i="56"/>
  <c r="L96" i="56"/>
  <c r="L89" i="56"/>
  <c r="L85" i="56"/>
  <c r="L84" i="56"/>
  <c r="L81" i="56"/>
  <c r="L69" i="56"/>
  <c r="L64" i="56"/>
  <c r="L60" i="56"/>
  <c r="L57" i="56"/>
  <c r="L50" i="56"/>
  <c r="L44" i="56"/>
  <c r="L35" i="56"/>
  <c r="L30" i="56"/>
  <c r="L20" i="56"/>
  <c r="L16" i="56"/>
  <c r="L8" i="56"/>
  <c r="K96" i="56"/>
  <c r="K89" i="56"/>
  <c r="K91" i="56" s="1"/>
  <c r="K84" i="56"/>
  <c r="K81" i="56"/>
  <c r="K69" i="56"/>
  <c r="K64" i="56"/>
  <c r="K60" i="56"/>
  <c r="K57" i="56"/>
  <c r="K50" i="56"/>
  <c r="K44" i="56"/>
  <c r="K35" i="56"/>
  <c r="K71" i="56" s="1"/>
  <c r="K30" i="56"/>
  <c r="K20" i="56"/>
  <c r="K16" i="56"/>
  <c r="K8" i="56"/>
  <c r="J96" i="56"/>
  <c r="J91" i="56"/>
  <c r="J89" i="56"/>
  <c r="J85" i="56"/>
  <c r="J84" i="56"/>
  <c r="J95" i="56" s="1"/>
  <c r="J81" i="56"/>
  <c r="J69" i="56"/>
  <c r="J71" i="56" s="1"/>
  <c r="J64" i="56"/>
  <c r="J60" i="56"/>
  <c r="J57" i="56"/>
  <c r="J50" i="56"/>
  <c r="J44" i="56"/>
  <c r="J35" i="56"/>
  <c r="J30" i="56"/>
  <c r="J31" i="56" s="1"/>
  <c r="J20" i="56"/>
  <c r="J16" i="56"/>
  <c r="J8" i="56"/>
  <c r="J94" i="56" s="1"/>
  <c r="J97" i="56" s="1"/>
  <c r="I96" i="56"/>
  <c r="I91" i="56"/>
  <c r="I89" i="56"/>
  <c r="I84" i="56"/>
  <c r="I81" i="56"/>
  <c r="I71" i="56"/>
  <c r="I69" i="56"/>
  <c r="I64" i="56"/>
  <c r="I60" i="56"/>
  <c r="I57" i="56"/>
  <c r="I50" i="56"/>
  <c r="I44" i="56"/>
  <c r="I35" i="56"/>
  <c r="I31" i="56"/>
  <c r="I30" i="56"/>
  <c r="I20" i="56"/>
  <c r="I16" i="56"/>
  <c r="I94" i="56" s="1"/>
  <c r="I8" i="56"/>
  <c r="H96" i="56"/>
  <c r="H89" i="56"/>
  <c r="H85" i="56"/>
  <c r="H84" i="56"/>
  <c r="H81" i="56"/>
  <c r="H69" i="56"/>
  <c r="H64" i="56"/>
  <c r="H60" i="56"/>
  <c r="H57" i="56"/>
  <c r="H50" i="56"/>
  <c r="H94" i="56" s="1"/>
  <c r="H44" i="56"/>
  <c r="H35" i="56"/>
  <c r="H30" i="56"/>
  <c r="H20" i="56"/>
  <c r="H16" i="56"/>
  <c r="H8" i="56"/>
  <c r="G96" i="56"/>
  <c r="G91" i="56"/>
  <c r="G89" i="56"/>
  <c r="G84" i="56"/>
  <c r="G81" i="56"/>
  <c r="G69" i="56"/>
  <c r="G64" i="56"/>
  <c r="G60" i="56"/>
  <c r="G57" i="56"/>
  <c r="G50" i="56"/>
  <c r="G44" i="56"/>
  <c r="G35" i="56"/>
  <c r="G30" i="56"/>
  <c r="G20" i="56"/>
  <c r="G16" i="56"/>
  <c r="G8" i="56"/>
  <c r="F96" i="56"/>
  <c r="F91" i="56"/>
  <c r="F89" i="56"/>
  <c r="F84" i="56"/>
  <c r="F81" i="56"/>
  <c r="F69" i="56"/>
  <c r="F64" i="56"/>
  <c r="F60" i="56"/>
  <c r="F57" i="56"/>
  <c r="F50" i="56"/>
  <c r="F44" i="56"/>
  <c r="F35" i="56"/>
  <c r="F30" i="56"/>
  <c r="F31" i="56" s="1"/>
  <c r="F20" i="56"/>
  <c r="F16" i="56"/>
  <c r="F8" i="56"/>
  <c r="E96" i="56"/>
  <c r="E91" i="56"/>
  <c r="E89" i="56"/>
  <c r="E84" i="56"/>
  <c r="E81" i="56"/>
  <c r="E69" i="56"/>
  <c r="E64" i="56"/>
  <c r="E71" i="56" s="1"/>
  <c r="E60" i="56"/>
  <c r="E57" i="56"/>
  <c r="E50" i="56"/>
  <c r="E44" i="56"/>
  <c r="E35" i="56"/>
  <c r="E30" i="56"/>
  <c r="E20" i="56"/>
  <c r="E31" i="56" s="1"/>
  <c r="E16" i="56"/>
  <c r="E8" i="56"/>
  <c r="D96" i="56"/>
  <c r="D95" i="56"/>
  <c r="D89" i="56"/>
  <c r="D91" i="56" s="1"/>
  <c r="D85" i="56"/>
  <c r="D84" i="56"/>
  <c r="D81" i="56"/>
  <c r="D69" i="56"/>
  <c r="D64" i="56"/>
  <c r="D60" i="56"/>
  <c r="D57" i="56"/>
  <c r="D50" i="56"/>
  <c r="D44" i="56"/>
  <c r="D35" i="56"/>
  <c r="D71" i="56" s="1"/>
  <c r="D30" i="56"/>
  <c r="D20" i="56"/>
  <c r="D16" i="56"/>
  <c r="D8" i="56"/>
  <c r="D94" i="56" s="1"/>
  <c r="D97" i="56" s="1"/>
  <c r="BI92" i="55"/>
  <c r="BI90" i="55"/>
  <c r="BI86" i="55"/>
  <c r="BI85" i="55"/>
  <c r="BI82" i="55"/>
  <c r="BI70" i="55"/>
  <c r="BI65" i="55"/>
  <c r="BI61" i="55"/>
  <c r="BI58" i="55"/>
  <c r="BI51" i="55"/>
  <c r="BI72" i="55" s="1"/>
  <c r="BI45" i="55"/>
  <c r="BI36" i="55"/>
  <c r="BI32" i="55"/>
  <c r="BI31" i="55"/>
  <c r="BI21" i="55"/>
  <c r="BI17" i="55"/>
  <c r="BI9" i="55"/>
  <c r="BH97" i="55"/>
  <c r="BH92" i="55"/>
  <c r="BH90" i="55"/>
  <c r="BH85" i="55"/>
  <c r="BH82" i="55"/>
  <c r="BH70" i="55"/>
  <c r="BH65" i="55"/>
  <c r="BH61" i="55"/>
  <c r="BH72" i="55" s="1"/>
  <c r="BH58" i="55"/>
  <c r="BH51" i="55"/>
  <c r="BH45" i="55"/>
  <c r="BH36" i="55"/>
  <c r="BH31" i="55"/>
  <c r="BH21" i="55"/>
  <c r="BH17" i="55"/>
  <c r="BH32" i="55" s="1"/>
  <c r="BH9" i="55"/>
  <c r="BG97" i="55"/>
  <c r="BG90" i="55"/>
  <c r="BG92" i="55" s="1"/>
  <c r="BG86" i="55"/>
  <c r="BG85" i="55"/>
  <c r="BG82" i="55"/>
  <c r="BG70" i="55"/>
  <c r="BG65" i="55"/>
  <c r="BG61" i="55"/>
  <c r="BG58" i="55"/>
  <c r="BG51" i="55"/>
  <c r="BG45" i="55"/>
  <c r="BG36" i="55"/>
  <c r="BG31" i="55"/>
  <c r="BG21" i="55"/>
  <c r="BG95" i="55" s="1"/>
  <c r="BG17" i="55"/>
  <c r="BG9" i="55"/>
  <c r="BF97" i="55"/>
  <c r="BF92" i="55"/>
  <c r="BF90" i="55"/>
  <c r="BF85" i="55"/>
  <c r="BF82" i="55"/>
  <c r="BF70" i="55"/>
  <c r="BF65" i="55"/>
  <c r="BF61" i="55"/>
  <c r="BF58" i="55"/>
  <c r="BF51" i="55"/>
  <c r="BF45" i="55"/>
  <c r="BF36" i="55"/>
  <c r="BF72" i="55" s="1"/>
  <c r="BF31" i="55"/>
  <c r="BF21" i="55"/>
  <c r="BF17" i="55"/>
  <c r="BF9" i="55"/>
  <c r="BE97" i="55"/>
  <c r="BE96" i="55"/>
  <c r="BE90" i="55"/>
  <c r="BE92" i="55" s="1"/>
  <c r="BE85" i="55"/>
  <c r="BE86" i="55" s="1"/>
  <c r="BE82" i="55"/>
  <c r="BE70" i="55"/>
  <c r="BE65" i="55"/>
  <c r="BE61" i="55"/>
  <c r="BE58" i="55"/>
  <c r="BE51" i="55"/>
  <c r="BE45" i="55"/>
  <c r="BE72" i="55" s="1"/>
  <c r="BE36" i="55"/>
  <c r="BE31" i="55"/>
  <c r="BE32" i="55" s="1"/>
  <c r="BE21" i="55"/>
  <c r="BE17" i="55"/>
  <c r="BE9" i="55"/>
  <c r="BD97" i="55"/>
  <c r="BD92" i="55"/>
  <c r="BD90" i="55"/>
  <c r="BD85" i="55"/>
  <c r="BD82" i="55"/>
  <c r="BD70" i="55"/>
  <c r="BD65" i="55"/>
  <c r="BD61" i="55"/>
  <c r="BD58" i="55"/>
  <c r="BD51" i="55"/>
  <c r="BD45" i="55"/>
  <c r="BD36" i="55"/>
  <c r="BD72" i="55" s="1"/>
  <c r="BD31" i="55"/>
  <c r="BD21" i="55"/>
  <c r="BD17" i="55"/>
  <c r="BD9" i="55"/>
  <c r="BC97" i="55"/>
  <c r="BC96" i="55"/>
  <c r="BC90" i="55"/>
  <c r="BC92" i="55" s="1"/>
  <c r="BC86" i="55"/>
  <c r="BC85" i="55"/>
  <c r="BC82" i="55"/>
  <c r="BC70" i="55"/>
  <c r="BC65" i="55"/>
  <c r="BC61" i="55"/>
  <c r="BC58" i="55"/>
  <c r="BC51" i="55"/>
  <c r="BC45" i="55"/>
  <c r="BC36" i="55"/>
  <c r="BC31" i="55"/>
  <c r="BC21" i="55"/>
  <c r="BC17" i="55"/>
  <c r="BC9" i="55"/>
  <c r="BB97" i="55"/>
  <c r="BB90" i="55"/>
  <c r="BB92" i="55" s="1"/>
  <c r="BB85" i="55"/>
  <c r="BB82" i="55"/>
  <c r="BB70" i="55"/>
  <c r="BB65" i="55"/>
  <c r="BB61" i="55"/>
  <c r="BB58" i="55"/>
  <c r="BB51" i="55"/>
  <c r="BB45" i="55"/>
  <c r="BB36" i="55"/>
  <c r="BB31" i="55"/>
  <c r="BB21" i="55"/>
  <c r="BB17" i="55"/>
  <c r="BB9" i="55"/>
  <c r="BA97" i="55"/>
  <c r="BA96" i="55"/>
  <c r="BA90" i="55"/>
  <c r="BA92" i="55" s="1"/>
  <c r="BA86" i="55"/>
  <c r="BA85" i="55"/>
  <c r="BA82" i="55"/>
  <c r="BA70" i="55"/>
  <c r="BA72" i="55" s="1"/>
  <c r="BA65" i="55"/>
  <c r="BA61" i="55"/>
  <c r="BA58" i="55"/>
  <c r="BA51" i="55"/>
  <c r="BA45" i="55"/>
  <c r="BA36" i="55"/>
  <c r="BA31" i="55"/>
  <c r="BA32" i="55" s="1"/>
  <c r="BA21" i="55"/>
  <c r="BA17" i="55"/>
  <c r="BA9" i="55"/>
  <c r="AZ92" i="55"/>
  <c r="AZ90" i="55"/>
  <c r="AZ85" i="55"/>
  <c r="AZ82" i="55"/>
  <c r="AZ86" i="55" s="1"/>
  <c r="AZ70" i="55"/>
  <c r="AZ65" i="55"/>
  <c r="AZ61" i="55"/>
  <c r="AZ58" i="55"/>
  <c r="AZ51" i="55"/>
  <c r="AZ45" i="55"/>
  <c r="AZ36" i="55"/>
  <c r="AZ31" i="55"/>
  <c r="AZ21" i="55"/>
  <c r="AZ17" i="55"/>
  <c r="AZ9" i="55"/>
  <c r="AZ32" i="55" s="1"/>
  <c r="AW92" i="55"/>
  <c r="AW90" i="55"/>
  <c r="AW85" i="55"/>
  <c r="AW82" i="55"/>
  <c r="AW86" i="55" s="1"/>
  <c r="AW72" i="55"/>
  <c r="AW97" i="55" s="1"/>
  <c r="AW98" i="55" s="1"/>
  <c r="AW70" i="55"/>
  <c r="AW65" i="55"/>
  <c r="AW61" i="55"/>
  <c r="AW58" i="55"/>
  <c r="AW51" i="55"/>
  <c r="AW45" i="55"/>
  <c r="AW36" i="55"/>
  <c r="AW32" i="55"/>
  <c r="AW31" i="55"/>
  <c r="AW21" i="55"/>
  <c r="AW17" i="55"/>
  <c r="AW9" i="55"/>
  <c r="AV97" i="55"/>
  <c r="AV90" i="55"/>
  <c r="AV86" i="55"/>
  <c r="AV85" i="55"/>
  <c r="AV82" i="55"/>
  <c r="AV70" i="55"/>
  <c r="AV65" i="55"/>
  <c r="AV61" i="55"/>
  <c r="AV58" i="55"/>
  <c r="AV51" i="55"/>
  <c r="AV72" i="55" s="1"/>
  <c r="AV45" i="55"/>
  <c r="AV36" i="55"/>
  <c r="AV31" i="55"/>
  <c r="AV95" i="55" s="1"/>
  <c r="AV21" i="55"/>
  <c r="AV17" i="55"/>
  <c r="AV9" i="55"/>
  <c r="AU97" i="55"/>
  <c r="AU90" i="55"/>
  <c r="AU92" i="55" s="1"/>
  <c r="AU85" i="55"/>
  <c r="AU82" i="55"/>
  <c r="AU70" i="55"/>
  <c r="AU65" i="55"/>
  <c r="AU61" i="55"/>
  <c r="AU58" i="55"/>
  <c r="AU51" i="55"/>
  <c r="AU45" i="55"/>
  <c r="AU36" i="55"/>
  <c r="AU31" i="55"/>
  <c r="AU21" i="55"/>
  <c r="AU17" i="55"/>
  <c r="AU9" i="55"/>
  <c r="AT97" i="55"/>
  <c r="AT90" i="55"/>
  <c r="AT92" i="55" s="1"/>
  <c r="AT86" i="55"/>
  <c r="AT85" i="55"/>
  <c r="AT96" i="55" s="1"/>
  <c r="AT82" i="55"/>
  <c r="AT70" i="55"/>
  <c r="AT65" i="55"/>
  <c r="AT61" i="55"/>
  <c r="AT58" i="55"/>
  <c r="AT51" i="55"/>
  <c r="AT45" i="55"/>
  <c r="AT36" i="55"/>
  <c r="AT31" i="55"/>
  <c r="AT32" i="55" s="1"/>
  <c r="AT21" i="55"/>
  <c r="AT17" i="55"/>
  <c r="AT9" i="55"/>
  <c r="AS97" i="55"/>
  <c r="AS92" i="55"/>
  <c r="AS90" i="55"/>
  <c r="AS85" i="55"/>
  <c r="AS82" i="55"/>
  <c r="AS72" i="55"/>
  <c r="AS70" i="55"/>
  <c r="AS65" i="55"/>
  <c r="AS61" i="55"/>
  <c r="AS58" i="55"/>
  <c r="AS51" i="55"/>
  <c r="AS45" i="55"/>
  <c r="AS36" i="55"/>
  <c r="AS32" i="55"/>
  <c r="AS31" i="55"/>
  <c r="AS21" i="55"/>
  <c r="AS17" i="55"/>
  <c r="AS95" i="55" s="1"/>
  <c r="AS9" i="55"/>
  <c r="AR97" i="55"/>
  <c r="AR96" i="55"/>
  <c r="AR90" i="55"/>
  <c r="AR92" i="55" s="1"/>
  <c r="AR86" i="55"/>
  <c r="AR85" i="55"/>
  <c r="AR82" i="55"/>
  <c r="AR70" i="55"/>
  <c r="AR65" i="55"/>
  <c r="AR61" i="55"/>
  <c r="AR58" i="55"/>
  <c r="AR51" i="55"/>
  <c r="AR72" i="55" s="1"/>
  <c r="AR45" i="55"/>
  <c r="AR36" i="55"/>
  <c r="AR31" i="55"/>
  <c r="AR21" i="55"/>
  <c r="AR17" i="55"/>
  <c r="AR9" i="55"/>
  <c r="AQ97" i="55"/>
  <c r="AQ92" i="55"/>
  <c r="AQ90" i="55"/>
  <c r="AQ85" i="55"/>
  <c r="AQ82" i="55"/>
  <c r="AQ70" i="55"/>
  <c r="AQ65" i="55"/>
  <c r="AQ61" i="55"/>
  <c r="AQ58" i="55"/>
  <c r="AQ51" i="55"/>
  <c r="AQ45" i="55"/>
  <c r="AQ36" i="55"/>
  <c r="AQ31" i="55"/>
  <c r="AQ21" i="55"/>
  <c r="AQ17" i="55"/>
  <c r="AQ9" i="55"/>
  <c r="AP97" i="55"/>
  <c r="AP96" i="55"/>
  <c r="AP90" i="55"/>
  <c r="AP92" i="55" s="1"/>
  <c r="AP85" i="55"/>
  <c r="AP86" i="55" s="1"/>
  <c r="AP82" i="55"/>
  <c r="AP72" i="55"/>
  <c r="AP70" i="55"/>
  <c r="AP65" i="55"/>
  <c r="AP61" i="55"/>
  <c r="AP58" i="55"/>
  <c r="AP51" i="55"/>
  <c r="AP45" i="55"/>
  <c r="AP36" i="55"/>
  <c r="AP32" i="55"/>
  <c r="AP31" i="55"/>
  <c r="AP21" i="55"/>
  <c r="AP17" i="55"/>
  <c r="AP9" i="55"/>
  <c r="AP95" i="55" s="1"/>
  <c r="AO97" i="55"/>
  <c r="AO92" i="55"/>
  <c r="AO90" i="55"/>
  <c r="AO85" i="55"/>
  <c r="AO82" i="55"/>
  <c r="AO70" i="55"/>
  <c r="AO65" i="55"/>
  <c r="AO61" i="55"/>
  <c r="AO58" i="55"/>
  <c r="AO51" i="55"/>
  <c r="AO45" i="55"/>
  <c r="AO36" i="55"/>
  <c r="AO72" i="55" s="1"/>
  <c r="AO31" i="55"/>
  <c r="AO21" i="55"/>
  <c r="AO17" i="55"/>
  <c r="AO32" i="55" s="1"/>
  <c r="AO9" i="55"/>
  <c r="AN90" i="55"/>
  <c r="AN92" i="55" s="1"/>
  <c r="AN85" i="55"/>
  <c r="AN86" i="55" s="1"/>
  <c r="AN82" i="55"/>
  <c r="AN70" i="55"/>
  <c r="AN65" i="55"/>
  <c r="AN61" i="55"/>
  <c r="AN58" i="55"/>
  <c r="AN51" i="55"/>
  <c r="AN45" i="55"/>
  <c r="AN72" i="55" s="1"/>
  <c r="AN36" i="55"/>
  <c r="AN31" i="55"/>
  <c r="AN32" i="55" s="1"/>
  <c r="AN21" i="55"/>
  <c r="AN17" i="55"/>
  <c r="AN9" i="55"/>
  <c r="AB98" i="55"/>
  <c r="AK90" i="55"/>
  <c r="AK92" i="55" s="1"/>
  <c r="AK86" i="55"/>
  <c r="AK85" i="55"/>
  <c r="AK82" i="55"/>
  <c r="AK70" i="55"/>
  <c r="AK65" i="55"/>
  <c r="AK61" i="55"/>
  <c r="AK58" i="55"/>
  <c r="AK51" i="55"/>
  <c r="AK45" i="55"/>
  <c r="AK36" i="55"/>
  <c r="AK31" i="55"/>
  <c r="AK21" i="55"/>
  <c r="AK17" i="55"/>
  <c r="AK9" i="55"/>
  <c r="AJ97" i="55"/>
  <c r="AJ90" i="55"/>
  <c r="AJ92" i="55" s="1"/>
  <c r="AJ85" i="55"/>
  <c r="AJ82" i="55"/>
  <c r="AJ70" i="55"/>
  <c r="AJ65" i="55"/>
  <c r="AJ61" i="55"/>
  <c r="AJ58" i="55"/>
  <c r="AJ51" i="55"/>
  <c r="AJ45" i="55"/>
  <c r="AJ36" i="55"/>
  <c r="AJ31" i="55"/>
  <c r="AJ21" i="55"/>
  <c r="AJ17" i="55"/>
  <c r="AJ9" i="55"/>
  <c r="AI97" i="55"/>
  <c r="AI90" i="55"/>
  <c r="AI92" i="55" s="1"/>
  <c r="AI85" i="55"/>
  <c r="AI82" i="55"/>
  <c r="AI70" i="55"/>
  <c r="AI65" i="55"/>
  <c r="AI61" i="55"/>
  <c r="AI58" i="55"/>
  <c r="AI51" i="55"/>
  <c r="AI45" i="55"/>
  <c r="AI72" i="55" s="1"/>
  <c r="AI36" i="55"/>
  <c r="AI31" i="55"/>
  <c r="AI32" i="55" s="1"/>
  <c r="AI21" i="55"/>
  <c r="AI17" i="55"/>
  <c r="AI9" i="55"/>
  <c r="AH97" i="55"/>
  <c r="AH92" i="55"/>
  <c r="AH90" i="55"/>
  <c r="AH85" i="55"/>
  <c r="AH82" i="55"/>
  <c r="AH70" i="55"/>
  <c r="AH65" i="55"/>
  <c r="AH72" i="55" s="1"/>
  <c r="AH61" i="55"/>
  <c r="AH58" i="55"/>
  <c r="AH51" i="55"/>
  <c r="AH45" i="55"/>
  <c r="AH36" i="55"/>
  <c r="AH31" i="55"/>
  <c r="AH21" i="55"/>
  <c r="AH32" i="55" s="1"/>
  <c r="AH17" i="55"/>
  <c r="AH95" i="55" s="1"/>
  <c r="AH9" i="55"/>
  <c r="AG97" i="55"/>
  <c r="AG96" i="55"/>
  <c r="AG90" i="55"/>
  <c r="AG92" i="55" s="1"/>
  <c r="AG86" i="55"/>
  <c r="AG85" i="55"/>
  <c r="AG82" i="55"/>
  <c r="AG70" i="55"/>
  <c r="AG65" i="55"/>
  <c r="AG61" i="55"/>
  <c r="AG58" i="55"/>
  <c r="AG51" i="55"/>
  <c r="AG45" i="55"/>
  <c r="AG36" i="55"/>
  <c r="AG31" i="55"/>
  <c r="AG21" i="55"/>
  <c r="AG17" i="55"/>
  <c r="AG9" i="55"/>
  <c r="AG95" i="55" s="1"/>
  <c r="AG98" i="55" s="1"/>
  <c r="AF97" i="55"/>
  <c r="AF90" i="55"/>
  <c r="AF92" i="55" s="1"/>
  <c r="AF85" i="55"/>
  <c r="AF82" i="55"/>
  <c r="AF70" i="55"/>
  <c r="AF65" i="55"/>
  <c r="AF61" i="55"/>
  <c r="AF58" i="55"/>
  <c r="AF51" i="55"/>
  <c r="AF45" i="55"/>
  <c r="AF36" i="55"/>
  <c r="AF31" i="55"/>
  <c r="AF21" i="55"/>
  <c r="AF17" i="55"/>
  <c r="AF9" i="55"/>
  <c r="AE97" i="55"/>
  <c r="AE90" i="55"/>
  <c r="AE92" i="55" s="1"/>
  <c r="AE85" i="55"/>
  <c r="AE96" i="55" s="1"/>
  <c r="AE82" i="55"/>
  <c r="AE70" i="55"/>
  <c r="AE65" i="55"/>
  <c r="AE61" i="55"/>
  <c r="AE58" i="55"/>
  <c r="AE51" i="55"/>
  <c r="AE45" i="55"/>
  <c r="AE72" i="55" s="1"/>
  <c r="AE36" i="55"/>
  <c r="AE32" i="55"/>
  <c r="AE31" i="55"/>
  <c r="AE21" i="55"/>
  <c r="AE17" i="55"/>
  <c r="AE9" i="55"/>
  <c r="AE95" i="55" s="1"/>
  <c r="AD97" i="55"/>
  <c r="AD92" i="55"/>
  <c r="AD90" i="55"/>
  <c r="AD85" i="55"/>
  <c r="AD82" i="55"/>
  <c r="AD72" i="55"/>
  <c r="AD70" i="55"/>
  <c r="AD65" i="55"/>
  <c r="AD61" i="55"/>
  <c r="AD58" i="55"/>
  <c r="AD51" i="55"/>
  <c r="AD45" i="55"/>
  <c r="AD36" i="55"/>
  <c r="AD32" i="55"/>
  <c r="AD31" i="55"/>
  <c r="AD21" i="55"/>
  <c r="AD17" i="55"/>
  <c r="AD95" i="55" s="1"/>
  <c r="AD9" i="55"/>
  <c r="AC97" i="55"/>
  <c r="AC90" i="55"/>
  <c r="AC86" i="55"/>
  <c r="AC85" i="55"/>
  <c r="AC82" i="55"/>
  <c r="AC70" i="55"/>
  <c r="AC65" i="55"/>
  <c r="AC61" i="55"/>
  <c r="AC58" i="55"/>
  <c r="AC51" i="55"/>
  <c r="AC72" i="55" s="1"/>
  <c r="AC45" i="55"/>
  <c r="AC36" i="55"/>
  <c r="AC31" i="55"/>
  <c r="AC95" i="55" s="1"/>
  <c r="AC21" i="55"/>
  <c r="AC17" i="55"/>
  <c r="AC9" i="55"/>
  <c r="AB92" i="55"/>
  <c r="AB90" i="55"/>
  <c r="AB85" i="55"/>
  <c r="AB82" i="55"/>
  <c r="AB86" i="55" s="1"/>
  <c r="AB72" i="55"/>
  <c r="AB70" i="55"/>
  <c r="AB65" i="55"/>
  <c r="AB61" i="55"/>
  <c r="AB58" i="55"/>
  <c r="AB51" i="55"/>
  <c r="AB45" i="55"/>
  <c r="AB36" i="55"/>
  <c r="AB32" i="55"/>
  <c r="AB31" i="55"/>
  <c r="AB21" i="55"/>
  <c r="AB17" i="55"/>
  <c r="AB9" i="55"/>
  <c r="Y92" i="55"/>
  <c r="Y90" i="55"/>
  <c r="Y85" i="55"/>
  <c r="Y82" i="55"/>
  <c r="Y86" i="55" s="1"/>
  <c r="Y70" i="55"/>
  <c r="Y65" i="55"/>
  <c r="Y61" i="55"/>
  <c r="Y58" i="55"/>
  <c r="Y51" i="55"/>
  <c r="Y45" i="55"/>
  <c r="Y36" i="55"/>
  <c r="Y72" i="55" s="1"/>
  <c r="Y31" i="55"/>
  <c r="Y21" i="55"/>
  <c r="Y17" i="55"/>
  <c r="Y9" i="55"/>
  <c r="Y32" i="55" s="1"/>
  <c r="X97" i="55"/>
  <c r="X90" i="55"/>
  <c r="X92" i="55" s="1"/>
  <c r="X85" i="55"/>
  <c r="X86" i="55" s="1"/>
  <c r="X82" i="55"/>
  <c r="X70" i="55"/>
  <c r="X65" i="55"/>
  <c r="X61" i="55"/>
  <c r="X58" i="55"/>
  <c r="X51" i="55"/>
  <c r="X45" i="55"/>
  <c r="X72" i="55" s="1"/>
  <c r="X36" i="55"/>
  <c r="X31" i="55"/>
  <c r="X32" i="55" s="1"/>
  <c r="X21" i="55"/>
  <c r="X17" i="55"/>
  <c r="X9" i="55"/>
  <c r="W97" i="55"/>
  <c r="W92" i="55"/>
  <c r="W90" i="55"/>
  <c r="W85" i="55"/>
  <c r="W82" i="55"/>
  <c r="W70" i="55"/>
  <c r="W65" i="55"/>
  <c r="W61" i="55"/>
  <c r="W58" i="55"/>
  <c r="W51" i="55"/>
  <c r="W45" i="55"/>
  <c r="W36" i="55"/>
  <c r="W72" i="55" s="1"/>
  <c r="W31" i="55"/>
  <c r="W21" i="55"/>
  <c r="W17" i="55"/>
  <c r="W9" i="55"/>
  <c r="V97" i="55"/>
  <c r="V96" i="55"/>
  <c r="V90" i="55"/>
  <c r="V92" i="55" s="1"/>
  <c r="V86" i="55"/>
  <c r="V85" i="55"/>
  <c r="V82" i="55"/>
  <c r="V70" i="55"/>
  <c r="V65" i="55"/>
  <c r="V61" i="55"/>
  <c r="V58" i="55"/>
  <c r="V95" i="55" s="1"/>
  <c r="V98" i="55" s="1"/>
  <c r="V51" i="55"/>
  <c r="V45" i="55"/>
  <c r="V36" i="55"/>
  <c r="V31" i="55"/>
  <c r="V21" i="55"/>
  <c r="V17" i="55"/>
  <c r="V9" i="55"/>
  <c r="V32" i="55" s="1"/>
  <c r="U97" i="55"/>
  <c r="U90" i="55"/>
  <c r="U92" i="55" s="1"/>
  <c r="U85" i="55"/>
  <c r="U82" i="55"/>
  <c r="U70" i="55"/>
  <c r="U65" i="55"/>
  <c r="U61" i="55"/>
  <c r="U58" i="55"/>
  <c r="U51" i="55"/>
  <c r="U45" i="55"/>
  <c r="U36" i="55"/>
  <c r="U31" i="55"/>
  <c r="U21" i="55"/>
  <c r="U17" i="55"/>
  <c r="U9" i="55"/>
  <c r="T97" i="55"/>
  <c r="T96" i="55"/>
  <c r="T90" i="55"/>
  <c r="T92" i="55" s="1"/>
  <c r="T86" i="55"/>
  <c r="T85" i="55"/>
  <c r="T82" i="55"/>
  <c r="T70" i="55"/>
  <c r="T72" i="55" s="1"/>
  <c r="T65" i="55"/>
  <c r="T61" i="55"/>
  <c r="T58" i="55"/>
  <c r="T51" i="55"/>
  <c r="T45" i="55"/>
  <c r="T36" i="55"/>
  <c r="T31" i="55"/>
  <c r="T32" i="55" s="1"/>
  <c r="T21" i="55"/>
  <c r="T17" i="55"/>
  <c r="T9" i="55"/>
  <c r="S97" i="55"/>
  <c r="S92" i="55"/>
  <c r="S90" i="55"/>
  <c r="S85" i="55"/>
  <c r="S82" i="55"/>
  <c r="S72" i="55"/>
  <c r="S70" i="55"/>
  <c r="S65" i="55"/>
  <c r="S61" i="55"/>
  <c r="S58" i="55"/>
  <c r="S51" i="55"/>
  <c r="S45" i="55"/>
  <c r="S36" i="55"/>
  <c r="S32" i="55"/>
  <c r="S31" i="55"/>
  <c r="S21" i="55"/>
  <c r="S17" i="55"/>
  <c r="S95" i="55" s="1"/>
  <c r="S9" i="55"/>
  <c r="R97" i="55"/>
  <c r="R90" i="55"/>
  <c r="R86" i="55"/>
  <c r="R85" i="55"/>
  <c r="R82" i="55"/>
  <c r="R70" i="55"/>
  <c r="R65" i="55"/>
  <c r="R61" i="55"/>
  <c r="R58" i="55"/>
  <c r="R51" i="55"/>
  <c r="R45" i="55"/>
  <c r="R36" i="55"/>
  <c r="R31" i="55"/>
  <c r="R21" i="55"/>
  <c r="R17" i="55"/>
  <c r="R9" i="55"/>
  <c r="Q97" i="55"/>
  <c r="Q92" i="55"/>
  <c r="Q90" i="55"/>
  <c r="Q85" i="55"/>
  <c r="Q82" i="55"/>
  <c r="Q70" i="55"/>
  <c r="Q65" i="55"/>
  <c r="Q61" i="55"/>
  <c r="Q58" i="55"/>
  <c r="Q51" i="55"/>
  <c r="Q45" i="55"/>
  <c r="Q36" i="55"/>
  <c r="Q31" i="55"/>
  <c r="Q21" i="55"/>
  <c r="Q17" i="55"/>
  <c r="Q9" i="55"/>
  <c r="P90" i="55"/>
  <c r="P92" i="55" s="1"/>
  <c r="P86" i="55"/>
  <c r="P85" i="55"/>
  <c r="P82" i="55"/>
  <c r="P70" i="55"/>
  <c r="P65" i="55"/>
  <c r="P61" i="55"/>
  <c r="P58" i="55"/>
  <c r="P51" i="55"/>
  <c r="P45" i="55"/>
  <c r="P36" i="55"/>
  <c r="P31" i="55"/>
  <c r="P21" i="55"/>
  <c r="P17" i="55"/>
  <c r="P9" i="55"/>
  <c r="M90" i="55"/>
  <c r="M92" i="55" s="1"/>
  <c r="M86" i="55"/>
  <c r="M85" i="55"/>
  <c r="M82" i="55"/>
  <c r="M70" i="55"/>
  <c r="M65" i="55"/>
  <c r="M61" i="55"/>
  <c r="M58" i="55"/>
  <c r="M72" i="55" s="1"/>
  <c r="M51" i="55"/>
  <c r="M45" i="55"/>
  <c r="M36" i="55"/>
  <c r="M31" i="55"/>
  <c r="M21" i="55"/>
  <c r="M17" i="55"/>
  <c r="M9" i="55"/>
  <c r="M32" i="55" s="1"/>
  <c r="L97" i="55"/>
  <c r="L92" i="55"/>
  <c r="L90" i="55"/>
  <c r="L85" i="55"/>
  <c r="L82" i="55"/>
  <c r="L70" i="55"/>
  <c r="L65" i="55"/>
  <c r="L61" i="55"/>
  <c r="L58" i="55"/>
  <c r="L51" i="55"/>
  <c r="L45" i="55"/>
  <c r="L36" i="55"/>
  <c r="L72" i="55" s="1"/>
  <c r="L31" i="55"/>
  <c r="L95" i="55" s="1"/>
  <c r="L21" i="55"/>
  <c r="L17" i="55"/>
  <c r="L9" i="55"/>
  <c r="K97" i="55"/>
  <c r="K96" i="55"/>
  <c r="K90" i="55"/>
  <c r="K92" i="55" s="1"/>
  <c r="K85" i="55"/>
  <c r="K82" i="55"/>
  <c r="K86" i="55" s="1"/>
  <c r="K70" i="55"/>
  <c r="K65" i="55"/>
  <c r="K61" i="55"/>
  <c r="K72" i="55" s="1"/>
  <c r="K58" i="55"/>
  <c r="K51" i="55"/>
  <c r="K45" i="55"/>
  <c r="K36" i="55"/>
  <c r="K31" i="55"/>
  <c r="K21" i="55"/>
  <c r="K17" i="55"/>
  <c r="K32" i="55" s="1"/>
  <c r="K9" i="55"/>
  <c r="J97" i="55"/>
  <c r="J92" i="55"/>
  <c r="J90" i="55"/>
  <c r="J85" i="55"/>
  <c r="J96" i="55" s="1"/>
  <c r="J82" i="55"/>
  <c r="J70" i="55"/>
  <c r="J65" i="55"/>
  <c r="J61" i="55"/>
  <c r="J95" i="55" s="1"/>
  <c r="J98" i="55" s="1"/>
  <c r="J58" i="55"/>
  <c r="J51" i="55"/>
  <c r="J45" i="55"/>
  <c r="J36" i="55"/>
  <c r="J31" i="55"/>
  <c r="J21" i="55"/>
  <c r="J17" i="55"/>
  <c r="J32" i="55" s="1"/>
  <c r="J9" i="55"/>
  <c r="I97" i="55"/>
  <c r="I90" i="55"/>
  <c r="I92" i="55" s="1"/>
  <c r="I86" i="55"/>
  <c r="I85" i="55"/>
  <c r="I82" i="55"/>
  <c r="I72" i="55"/>
  <c r="I70" i="55"/>
  <c r="I65" i="55"/>
  <c r="I61" i="55"/>
  <c r="I58" i="55"/>
  <c r="I51" i="55"/>
  <c r="I45" i="55"/>
  <c r="I36" i="55"/>
  <c r="I32" i="55"/>
  <c r="I31" i="55"/>
  <c r="I21" i="55"/>
  <c r="I17" i="55"/>
  <c r="I9" i="55"/>
  <c r="H97" i="55"/>
  <c r="H92" i="55"/>
  <c r="H90" i="55"/>
  <c r="H85" i="55"/>
  <c r="H82" i="55"/>
  <c r="H86" i="55" s="1"/>
  <c r="H70" i="55"/>
  <c r="H65" i="55"/>
  <c r="H95" i="55" s="1"/>
  <c r="H61" i="55"/>
  <c r="H58" i="55"/>
  <c r="H51" i="55"/>
  <c r="H45" i="55"/>
  <c r="H36" i="55"/>
  <c r="H31" i="55"/>
  <c r="H21" i="55"/>
  <c r="H17" i="55"/>
  <c r="H9" i="55"/>
  <c r="G97" i="55"/>
  <c r="G96" i="55"/>
  <c r="G92" i="55"/>
  <c r="G90" i="55"/>
  <c r="G85" i="55"/>
  <c r="G82" i="55"/>
  <c r="G86" i="55" s="1"/>
  <c r="G70" i="55"/>
  <c r="G65" i="55"/>
  <c r="G61" i="55"/>
  <c r="G72" i="55" s="1"/>
  <c r="G58" i="55"/>
  <c r="G51" i="55"/>
  <c r="G45" i="55"/>
  <c r="G36" i="55"/>
  <c r="G31" i="55"/>
  <c r="G21" i="55"/>
  <c r="G17" i="55"/>
  <c r="G32" i="55" s="1"/>
  <c r="G9" i="55"/>
  <c r="F97" i="55"/>
  <c r="F92" i="55"/>
  <c r="F90" i="55"/>
  <c r="F85" i="55"/>
  <c r="F96" i="55" s="1"/>
  <c r="F82" i="55"/>
  <c r="F70" i="55"/>
  <c r="F65" i="55"/>
  <c r="F61" i="55"/>
  <c r="F58" i="55"/>
  <c r="F51" i="55"/>
  <c r="F45" i="55"/>
  <c r="F36" i="55"/>
  <c r="F31" i="55"/>
  <c r="F21" i="55"/>
  <c r="F17" i="55"/>
  <c r="F9" i="55"/>
  <c r="E97" i="55"/>
  <c r="E90" i="55"/>
  <c r="E92" i="55" s="1"/>
  <c r="E86" i="55"/>
  <c r="E85" i="55"/>
  <c r="E82" i="55"/>
  <c r="E96" i="55" s="1"/>
  <c r="E70" i="55"/>
  <c r="E65" i="55"/>
  <c r="E61" i="55"/>
  <c r="E58" i="55"/>
  <c r="E51" i="55"/>
  <c r="E45" i="55"/>
  <c r="E36" i="55"/>
  <c r="E72" i="55" s="1"/>
  <c r="E32" i="55"/>
  <c r="E31" i="55"/>
  <c r="E21" i="55"/>
  <c r="E17" i="55"/>
  <c r="E9" i="55"/>
  <c r="D92" i="55"/>
  <c r="D90" i="55"/>
  <c r="D86" i="55"/>
  <c r="D85" i="55"/>
  <c r="D82" i="55"/>
  <c r="D70" i="55"/>
  <c r="D65" i="55"/>
  <c r="D61" i="55"/>
  <c r="D58" i="55"/>
  <c r="D51" i="55"/>
  <c r="D45" i="55"/>
  <c r="D36" i="55"/>
  <c r="D31" i="55"/>
  <c r="D21" i="55"/>
  <c r="D17" i="55"/>
  <c r="D32" i="55" s="1"/>
  <c r="D9" i="55"/>
  <c r="BF97" i="54"/>
  <c r="BB97" i="54"/>
  <c r="AZ97" i="54"/>
  <c r="BI96" i="54"/>
  <c r="AZ96" i="54"/>
  <c r="BI95" i="54"/>
  <c r="AZ95" i="54"/>
  <c r="BI94" i="54"/>
  <c r="BH94" i="54"/>
  <c r="BG94" i="54"/>
  <c r="BF94" i="54"/>
  <c r="BE94" i="54"/>
  <c r="BD94" i="54"/>
  <c r="BC94" i="54"/>
  <c r="BB94" i="54"/>
  <c r="BA94" i="54"/>
  <c r="AZ94" i="54"/>
  <c r="BI93" i="54"/>
  <c r="BH93" i="54"/>
  <c r="BG93" i="54"/>
  <c r="BF93" i="54"/>
  <c r="BE93" i="54"/>
  <c r="BD93" i="54"/>
  <c r="BC93" i="54"/>
  <c r="BB93" i="54"/>
  <c r="BA93" i="54"/>
  <c r="AZ93" i="54"/>
  <c r="BD92" i="54"/>
  <c r="BI91" i="54"/>
  <c r="BH91" i="54"/>
  <c r="BG91" i="54"/>
  <c r="BF91" i="54"/>
  <c r="BE91" i="54"/>
  <c r="BD91" i="54"/>
  <c r="BC91" i="54"/>
  <c r="BB91" i="54"/>
  <c r="BA91" i="54"/>
  <c r="AZ91" i="54"/>
  <c r="BC90" i="54"/>
  <c r="BA90" i="54"/>
  <c r="BI89" i="54"/>
  <c r="BH89" i="54"/>
  <c r="BG89" i="54"/>
  <c r="BF89" i="54"/>
  <c r="BE89" i="54"/>
  <c r="BD89" i="54"/>
  <c r="BC89" i="54"/>
  <c r="BB89" i="54"/>
  <c r="BA89" i="54"/>
  <c r="AZ89" i="54"/>
  <c r="BI88" i="54"/>
  <c r="BH88" i="54"/>
  <c r="BG88" i="54"/>
  <c r="BF88" i="54"/>
  <c r="BE88" i="54"/>
  <c r="BD88" i="54"/>
  <c r="BC88" i="54"/>
  <c r="BB88" i="54"/>
  <c r="BA88" i="54"/>
  <c r="AZ88" i="54"/>
  <c r="BI87" i="54"/>
  <c r="BH87" i="54"/>
  <c r="BG87" i="54"/>
  <c r="BF87" i="54"/>
  <c r="BE87" i="54"/>
  <c r="BD87" i="54"/>
  <c r="BC87" i="54"/>
  <c r="BB87" i="54"/>
  <c r="BA87" i="54"/>
  <c r="AZ87" i="54"/>
  <c r="BC85" i="54"/>
  <c r="BI84" i="54"/>
  <c r="BH84" i="54"/>
  <c r="BG84" i="54"/>
  <c r="BF84" i="54"/>
  <c r="BE84" i="54"/>
  <c r="BD84" i="54"/>
  <c r="BC84" i="54"/>
  <c r="BB84" i="54"/>
  <c r="BA84" i="54"/>
  <c r="AZ84" i="54"/>
  <c r="BI83" i="54"/>
  <c r="BH83" i="54"/>
  <c r="BG83" i="54"/>
  <c r="BF83" i="54"/>
  <c r="BE83" i="54"/>
  <c r="BD83" i="54"/>
  <c r="BC83" i="54"/>
  <c r="BB83" i="54"/>
  <c r="BA83" i="54"/>
  <c r="AZ83" i="54"/>
  <c r="BH82" i="54"/>
  <c r="BD82" i="54"/>
  <c r="AZ82" i="54"/>
  <c r="BI81" i="54"/>
  <c r="BH81" i="54"/>
  <c r="BG81" i="54"/>
  <c r="BF81" i="54"/>
  <c r="BE81" i="54"/>
  <c r="BD81" i="54"/>
  <c r="BC81" i="54"/>
  <c r="BB81" i="54"/>
  <c r="BA81" i="54"/>
  <c r="AZ81" i="54"/>
  <c r="BI80" i="54"/>
  <c r="BH80" i="54"/>
  <c r="BG80" i="54"/>
  <c r="BF80" i="54"/>
  <c r="BE80" i="54"/>
  <c r="BD80" i="54"/>
  <c r="BC80" i="54"/>
  <c r="BB80" i="54"/>
  <c r="BA80" i="54"/>
  <c r="AZ80" i="54"/>
  <c r="BI79" i="54"/>
  <c r="BH79" i="54"/>
  <c r="BG79" i="54"/>
  <c r="BF79" i="54"/>
  <c r="BE79" i="54"/>
  <c r="BD79" i="54"/>
  <c r="BC79" i="54"/>
  <c r="BB79" i="54"/>
  <c r="BA79" i="54"/>
  <c r="AZ79" i="54"/>
  <c r="BI78" i="54"/>
  <c r="BH78" i="54"/>
  <c r="BG78" i="54"/>
  <c r="BF78" i="54"/>
  <c r="BE78" i="54"/>
  <c r="BD78" i="54"/>
  <c r="BC78" i="54"/>
  <c r="BB78" i="54"/>
  <c r="BA78" i="54"/>
  <c r="AZ78" i="54"/>
  <c r="BI77" i="54"/>
  <c r="BH77" i="54"/>
  <c r="BG77" i="54"/>
  <c r="BF77" i="54"/>
  <c r="BE77" i="54"/>
  <c r="BD77" i="54"/>
  <c r="BC77" i="54"/>
  <c r="BB77" i="54"/>
  <c r="BA77" i="54"/>
  <c r="AZ77" i="54"/>
  <c r="BI76" i="54"/>
  <c r="BH76" i="54"/>
  <c r="BG76" i="54"/>
  <c r="BF76" i="54"/>
  <c r="BE76" i="54"/>
  <c r="BD76" i="54"/>
  <c r="BC76" i="54"/>
  <c r="BB76" i="54"/>
  <c r="BA76" i="54"/>
  <c r="AZ76" i="54"/>
  <c r="BI75" i="54"/>
  <c r="BH75" i="54"/>
  <c r="BG75" i="54"/>
  <c r="BF75" i="54"/>
  <c r="BE75" i="54"/>
  <c r="BD75" i="54"/>
  <c r="BC75" i="54"/>
  <c r="BB75" i="54"/>
  <c r="BA75" i="54"/>
  <c r="AZ75" i="54"/>
  <c r="BI74" i="54"/>
  <c r="BH74" i="54"/>
  <c r="BG74" i="54"/>
  <c r="BF74" i="54"/>
  <c r="BE74" i="54"/>
  <c r="BD74" i="54"/>
  <c r="BC74" i="54"/>
  <c r="BB74" i="54"/>
  <c r="BA74" i="54"/>
  <c r="AZ74" i="54"/>
  <c r="BI73" i="54"/>
  <c r="BH73" i="54"/>
  <c r="BG73" i="54"/>
  <c r="BF73" i="54"/>
  <c r="BE73" i="54"/>
  <c r="BD73" i="54"/>
  <c r="BC73" i="54"/>
  <c r="BB73" i="54"/>
  <c r="BA73" i="54"/>
  <c r="AZ73" i="54"/>
  <c r="BI71" i="54"/>
  <c r="BH71" i="54"/>
  <c r="BG71" i="54"/>
  <c r="BF71" i="54"/>
  <c r="BE71" i="54"/>
  <c r="BD71" i="54"/>
  <c r="BC71" i="54"/>
  <c r="BB71" i="54"/>
  <c r="BA71" i="54"/>
  <c r="AZ71" i="54"/>
  <c r="BI69" i="54"/>
  <c r="BH69" i="54"/>
  <c r="BG69" i="54"/>
  <c r="BF69" i="54"/>
  <c r="BE69" i="54"/>
  <c r="BD69" i="54"/>
  <c r="BC69" i="54"/>
  <c r="BB69" i="54"/>
  <c r="BA69" i="54"/>
  <c r="AZ69" i="54"/>
  <c r="BI68" i="54"/>
  <c r="BH68" i="54"/>
  <c r="BG68" i="54"/>
  <c r="BF68" i="54"/>
  <c r="BE68" i="54"/>
  <c r="BD68" i="54"/>
  <c r="BC68" i="54"/>
  <c r="BB68" i="54"/>
  <c r="BA68" i="54"/>
  <c r="AZ68" i="54"/>
  <c r="BI67" i="54"/>
  <c r="BH67" i="54"/>
  <c r="BG67" i="54"/>
  <c r="BF67" i="54"/>
  <c r="BE67" i="54"/>
  <c r="BD67" i="54"/>
  <c r="BC67" i="54"/>
  <c r="BB67" i="54"/>
  <c r="BA67" i="54"/>
  <c r="AZ67" i="54"/>
  <c r="BI66" i="54"/>
  <c r="BH66" i="54"/>
  <c r="BG66" i="54"/>
  <c r="BF66" i="54"/>
  <c r="BE66" i="54"/>
  <c r="BD66" i="54"/>
  <c r="BC66" i="54"/>
  <c r="BB66" i="54"/>
  <c r="BA66" i="54"/>
  <c r="AZ66" i="54"/>
  <c r="BI64" i="54"/>
  <c r="BH64" i="54"/>
  <c r="BG64" i="54"/>
  <c r="BF64" i="54"/>
  <c r="BE64" i="54"/>
  <c r="BD64" i="54"/>
  <c r="BC64" i="54"/>
  <c r="BB64" i="54"/>
  <c r="BA64" i="54"/>
  <c r="AZ64" i="54"/>
  <c r="BI63" i="54"/>
  <c r="BH63" i="54"/>
  <c r="BG63" i="54"/>
  <c r="BF63" i="54"/>
  <c r="BE63" i="54"/>
  <c r="BD63" i="54"/>
  <c r="BC63" i="54"/>
  <c r="BB63" i="54"/>
  <c r="BA63" i="54"/>
  <c r="AZ63" i="54"/>
  <c r="BI62" i="54"/>
  <c r="BH62" i="54"/>
  <c r="BG62" i="54"/>
  <c r="BF62" i="54"/>
  <c r="BE62" i="54"/>
  <c r="BD62" i="54"/>
  <c r="BC62" i="54"/>
  <c r="BB62" i="54"/>
  <c r="BA62" i="54"/>
  <c r="AZ62" i="54"/>
  <c r="BB61" i="54"/>
  <c r="BI60" i="54"/>
  <c r="BH60" i="54"/>
  <c r="BG60" i="54"/>
  <c r="BF60" i="54"/>
  <c r="BE60" i="54"/>
  <c r="BD60" i="54"/>
  <c r="BC60" i="54"/>
  <c r="BB60" i="54"/>
  <c r="BA60" i="54"/>
  <c r="AZ60" i="54"/>
  <c r="BI59" i="54"/>
  <c r="BH59" i="54"/>
  <c r="BG59" i="54"/>
  <c r="BF59" i="54"/>
  <c r="BE59" i="54"/>
  <c r="BD59" i="54"/>
  <c r="BC59" i="54"/>
  <c r="BB59" i="54"/>
  <c r="BA59" i="54"/>
  <c r="AZ59" i="54"/>
  <c r="BC58" i="54"/>
  <c r="BI57" i="54"/>
  <c r="BH57" i="54"/>
  <c r="BG57" i="54"/>
  <c r="BF57" i="54"/>
  <c r="BE57" i="54"/>
  <c r="BD57" i="54"/>
  <c r="BC57" i="54"/>
  <c r="BB57" i="54"/>
  <c r="BA57" i="54"/>
  <c r="AZ57" i="54"/>
  <c r="BI56" i="54"/>
  <c r="BH56" i="54"/>
  <c r="BG56" i="54"/>
  <c r="BF56" i="54"/>
  <c r="BE56" i="54"/>
  <c r="BD56" i="54"/>
  <c r="BC56" i="54"/>
  <c r="BB56" i="54"/>
  <c r="BA56" i="54"/>
  <c r="AZ56" i="54"/>
  <c r="BI55" i="54"/>
  <c r="BH55" i="54"/>
  <c r="BG55" i="54"/>
  <c r="BF55" i="54"/>
  <c r="BE55" i="54"/>
  <c r="BD55" i="54"/>
  <c r="BC55" i="54"/>
  <c r="BB55" i="54"/>
  <c r="BA55" i="54"/>
  <c r="AZ55" i="54"/>
  <c r="BI54" i="54"/>
  <c r="BH54" i="54"/>
  <c r="BG54" i="54"/>
  <c r="BF54" i="54"/>
  <c r="BE54" i="54"/>
  <c r="BD54" i="54"/>
  <c r="BC54" i="54"/>
  <c r="BB54" i="54"/>
  <c r="BA54" i="54"/>
  <c r="AZ54" i="54"/>
  <c r="BI53" i="54"/>
  <c r="BH53" i="54"/>
  <c r="BG53" i="54"/>
  <c r="BF53" i="54"/>
  <c r="BE53" i="54"/>
  <c r="BD53" i="54"/>
  <c r="BC53" i="54"/>
  <c r="BB53" i="54"/>
  <c r="BA53" i="54"/>
  <c r="AZ53" i="54"/>
  <c r="BI52" i="54"/>
  <c r="BH52" i="54"/>
  <c r="BG52" i="54"/>
  <c r="BF52" i="54"/>
  <c r="BE52" i="54"/>
  <c r="BD52" i="54"/>
  <c r="BC52" i="54"/>
  <c r="BB52" i="54"/>
  <c r="BA52" i="54"/>
  <c r="AZ52" i="54"/>
  <c r="BI51" i="54"/>
  <c r="BG51" i="54"/>
  <c r="BI50" i="54"/>
  <c r="BH50" i="54"/>
  <c r="BG50" i="54"/>
  <c r="BF50" i="54"/>
  <c r="BE50" i="54"/>
  <c r="BD50" i="54"/>
  <c r="BC50" i="54"/>
  <c r="BB50" i="54"/>
  <c r="BA50" i="54"/>
  <c r="AZ50" i="54"/>
  <c r="BI49" i="54"/>
  <c r="BH49" i="54"/>
  <c r="BG49" i="54"/>
  <c r="BF49" i="54"/>
  <c r="BE49" i="54"/>
  <c r="BD49" i="54"/>
  <c r="BC49" i="54"/>
  <c r="BB49" i="54"/>
  <c r="BA49" i="54"/>
  <c r="AZ49" i="54"/>
  <c r="BI48" i="54"/>
  <c r="BH48" i="54"/>
  <c r="BG48" i="54"/>
  <c r="BF48" i="54"/>
  <c r="BE48" i="54"/>
  <c r="BD48" i="54"/>
  <c r="BC48" i="54"/>
  <c r="BB48" i="54"/>
  <c r="BA48" i="54"/>
  <c r="AZ48" i="54"/>
  <c r="BI47" i="54"/>
  <c r="BH47" i="54"/>
  <c r="BG47" i="54"/>
  <c r="BF47" i="54"/>
  <c r="BE47" i="54"/>
  <c r="BD47" i="54"/>
  <c r="BC47" i="54"/>
  <c r="BB47" i="54"/>
  <c r="BA47" i="54"/>
  <c r="AZ47" i="54"/>
  <c r="BI46" i="54"/>
  <c r="BH46" i="54"/>
  <c r="BG46" i="54"/>
  <c r="BF46" i="54"/>
  <c r="BE46" i="54"/>
  <c r="BD46" i="54"/>
  <c r="BC46" i="54"/>
  <c r="BB46" i="54"/>
  <c r="BA46" i="54"/>
  <c r="AZ46" i="54"/>
  <c r="BI44" i="54"/>
  <c r="BH44" i="54"/>
  <c r="BG44" i="54"/>
  <c r="BF44" i="54"/>
  <c r="BE44" i="54"/>
  <c r="BD44" i="54"/>
  <c r="BC44" i="54"/>
  <c r="BB44" i="54"/>
  <c r="BA44" i="54"/>
  <c r="AZ44" i="54"/>
  <c r="BI43" i="54"/>
  <c r="BH43" i="54"/>
  <c r="BG43" i="54"/>
  <c r="BF43" i="54"/>
  <c r="BE43" i="54"/>
  <c r="BD43" i="54"/>
  <c r="BC43" i="54"/>
  <c r="BB43" i="54"/>
  <c r="BA43" i="54"/>
  <c r="AZ43" i="54"/>
  <c r="BI42" i="54"/>
  <c r="BH42" i="54"/>
  <c r="BG42" i="54"/>
  <c r="BF42" i="54"/>
  <c r="BE42" i="54"/>
  <c r="BD42" i="54"/>
  <c r="BC42" i="54"/>
  <c r="BB42" i="54"/>
  <c r="BA42" i="54"/>
  <c r="AZ42" i="54"/>
  <c r="BI41" i="54"/>
  <c r="BH41" i="54"/>
  <c r="BG41" i="54"/>
  <c r="BF41" i="54"/>
  <c r="BE41" i="54"/>
  <c r="BD41" i="54"/>
  <c r="BC41" i="54"/>
  <c r="BB41" i="54"/>
  <c r="BA41" i="54"/>
  <c r="AZ41" i="54"/>
  <c r="BI40" i="54"/>
  <c r="BH40" i="54"/>
  <c r="BG40" i="54"/>
  <c r="BF40" i="54"/>
  <c r="BE40" i="54"/>
  <c r="BD40" i="54"/>
  <c r="BC40" i="54"/>
  <c r="BB40" i="54"/>
  <c r="BA40" i="54"/>
  <c r="AZ40" i="54"/>
  <c r="BI39" i="54"/>
  <c r="BH39" i="54"/>
  <c r="BG39" i="54"/>
  <c r="BF39" i="54"/>
  <c r="BE39" i="54"/>
  <c r="BD39" i="54"/>
  <c r="BC39" i="54"/>
  <c r="BB39" i="54"/>
  <c r="BA39" i="54"/>
  <c r="AZ39" i="54"/>
  <c r="BI38" i="54"/>
  <c r="BH38" i="54"/>
  <c r="BG38" i="54"/>
  <c r="BF38" i="54"/>
  <c r="BE38" i="54"/>
  <c r="BD38" i="54"/>
  <c r="BC38" i="54"/>
  <c r="BB38" i="54"/>
  <c r="BA38" i="54"/>
  <c r="AZ38" i="54"/>
  <c r="BI37" i="54"/>
  <c r="BH37" i="54"/>
  <c r="BG37" i="54"/>
  <c r="BF37" i="54"/>
  <c r="BE37" i="54"/>
  <c r="BD37" i="54"/>
  <c r="BC37" i="54"/>
  <c r="BB37" i="54"/>
  <c r="BA37" i="54"/>
  <c r="AZ37" i="54"/>
  <c r="BH36" i="54"/>
  <c r="BG36" i="54"/>
  <c r="BI35" i="54"/>
  <c r="BH35" i="54"/>
  <c r="BG35" i="54"/>
  <c r="BF35" i="54"/>
  <c r="BE35" i="54"/>
  <c r="BD35" i="54"/>
  <c r="BC35" i="54"/>
  <c r="BB35" i="54"/>
  <c r="BA35" i="54"/>
  <c r="AZ35" i="54"/>
  <c r="BI34" i="54"/>
  <c r="BH34" i="54"/>
  <c r="BG34" i="54"/>
  <c r="BF34" i="54"/>
  <c r="BE34" i="54"/>
  <c r="BD34" i="54"/>
  <c r="BC34" i="54"/>
  <c r="BB34" i="54"/>
  <c r="BA34" i="54"/>
  <c r="AZ34" i="54"/>
  <c r="BI33" i="54"/>
  <c r="BH33" i="54"/>
  <c r="BG33" i="54"/>
  <c r="BF33" i="54"/>
  <c r="BE33" i="54"/>
  <c r="BD33" i="54"/>
  <c r="BC33" i="54"/>
  <c r="BB33" i="54"/>
  <c r="BA33" i="54"/>
  <c r="AZ33" i="54"/>
  <c r="BI31" i="54"/>
  <c r="BG31" i="54"/>
  <c r="BI30" i="54"/>
  <c r="BH30" i="54"/>
  <c r="BG30" i="54"/>
  <c r="BF30" i="54"/>
  <c r="BE30" i="54"/>
  <c r="BD30" i="54"/>
  <c r="BC30" i="54"/>
  <c r="BB30" i="54"/>
  <c r="BA30" i="54"/>
  <c r="AZ30" i="54"/>
  <c r="BI29" i="54"/>
  <c r="BH29" i="54"/>
  <c r="BG29" i="54"/>
  <c r="BF29" i="54"/>
  <c r="BE29" i="54"/>
  <c r="BD29" i="54"/>
  <c r="BC29" i="54"/>
  <c r="BB29" i="54"/>
  <c r="BA29" i="54"/>
  <c r="AZ29" i="54"/>
  <c r="BI28" i="54"/>
  <c r="BH28" i="54"/>
  <c r="BG28" i="54"/>
  <c r="BF28" i="54"/>
  <c r="BE28" i="54"/>
  <c r="BD28" i="54"/>
  <c r="BC28" i="54"/>
  <c r="BB28" i="54"/>
  <c r="BA28" i="54"/>
  <c r="AZ28" i="54"/>
  <c r="BI27" i="54"/>
  <c r="BH27" i="54"/>
  <c r="BG27" i="54"/>
  <c r="BF27" i="54"/>
  <c r="BE27" i="54"/>
  <c r="BD27" i="54"/>
  <c r="BC27" i="54"/>
  <c r="BB27" i="54"/>
  <c r="BA27" i="54"/>
  <c r="AZ27" i="54"/>
  <c r="BI26" i="54"/>
  <c r="BH26" i="54"/>
  <c r="BG26" i="54"/>
  <c r="BF26" i="54"/>
  <c r="BE26" i="54"/>
  <c r="BD26" i="54"/>
  <c r="BC26" i="54"/>
  <c r="BB26" i="54"/>
  <c r="BA26" i="54"/>
  <c r="AZ26" i="54"/>
  <c r="BI25" i="54"/>
  <c r="BH25" i="54"/>
  <c r="BG25" i="54"/>
  <c r="BF25" i="54"/>
  <c r="BE25" i="54"/>
  <c r="BD25" i="54"/>
  <c r="BC25" i="54"/>
  <c r="BB25" i="54"/>
  <c r="BA25" i="54"/>
  <c r="AZ25" i="54"/>
  <c r="BI24" i="54"/>
  <c r="BH24" i="54"/>
  <c r="BG24" i="54"/>
  <c r="BF24" i="54"/>
  <c r="BE24" i="54"/>
  <c r="BD24" i="54"/>
  <c r="BC24" i="54"/>
  <c r="BB24" i="54"/>
  <c r="BA24" i="54"/>
  <c r="AZ24" i="54"/>
  <c r="BI23" i="54"/>
  <c r="BH23" i="54"/>
  <c r="BG23" i="54"/>
  <c r="BF23" i="54"/>
  <c r="BE23" i="54"/>
  <c r="BD23" i="54"/>
  <c r="BC23" i="54"/>
  <c r="BB23" i="54"/>
  <c r="BA23" i="54"/>
  <c r="AZ23" i="54"/>
  <c r="BI22" i="54"/>
  <c r="BH22" i="54"/>
  <c r="BG22" i="54"/>
  <c r="BF22" i="54"/>
  <c r="BE22" i="54"/>
  <c r="BD22" i="54"/>
  <c r="BC22" i="54"/>
  <c r="BB22" i="54"/>
  <c r="BA22" i="54"/>
  <c r="AZ22" i="54"/>
  <c r="BE21" i="54"/>
  <c r="BI20" i="54"/>
  <c r="BH20" i="54"/>
  <c r="BG20" i="54"/>
  <c r="BF20" i="54"/>
  <c r="BE20" i="54"/>
  <c r="BD20" i="54"/>
  <c r="BC20" i="54"/>
  <c r="BB20" i="54"/>
  <c r="BA20" i="54"/>
  <c r="AZ20" i="54"/>
  <c r="BI19" i="54"/>
  <c r="BH19" i="54"/>
  <c r="BG19" i="54"/>
  <c r="BF19" i="54"/>
  <c r="BE19" i="54"/>
  <c r="BD19" i="54"/>
  <c r="BC19" i="54"/>
  <c r="BB19" i="54"/>
  <c r="BA19" i="54"/>
  <c r="AZ19" i="54"/>
  <c r="BI18" i="54"/>
  <c r="BH18" i="54"/>
  <c r="BG18" i="54"/>
  <c r="BF18" i="54"/>
  <c r="BE18" i="54"/>
  <c r="BD18" i="54"/>
  <c r="BC18" i="54"/>
  <c r="BB18" i="54"/>
  <c r="BA18" i="54"/>
  <c r="AZ18" i="54"/>
  <c r="BI16" i="54"/>
  <c r="BH16" i="54"/>
  <c r="BG16" i="54"/>
  <c r="BF16" i="54"/>
  <c r="BE16" i="54"/>
  <c r="BD16" i="54"/>
  <c r="BC16" i="54"/>
  <c r="BB16" i="54"/>
  <c r="BA16" i="54"/>
  <c r="AZ16" i="54"/>
  <c r="BI15" i="54"/>
  <c r="BH15" i="54"/>
  <c r="BG15" i="54"/>
  <c r="BF15" i="54"/>
  <c r="BE15" i="54"/>
  <c r="BD15" i="54"/>
  <c r="BC15" i="54"/>
  <c r="BB15" i="54"/>
  <c r="BA15" i="54"/>
  <c r="AZ15" i="54"/>
  <c r="BI14" i="54"/>
  <c r="BH14" i="54"/>
  <c r="BG14" i="54"/>
  <c r="BF14" i="54"/>
  <c r="BE14" i="54"/>
  <c r="BD14" i="54"/>
  <c r="BC14" i="54"/>
  <c r="BB14" i="54"/>
  <c r="BA14" i="54"/>
  <c r="AZ14" i="54"/>
  <c r="BI13" i="54"/>
  <c r="BH13" i="54"/>
  <c r="BG13" i="54"/>
  <c r="BF13" i="54"/>
  <c r="BE13" i="54"/>
  <c r="BD13" i="54"/>
  <c r="BC13" i="54"/>
  <c r="BB13" i="54"/>
  <c r="BA13" i="54"/>
  <c r="AZ13" i="54"/>
  <c r="BI12" i="54"/>
  <c r="BH12" i="54"/>
  <c r="BG12" i="54"/>
  <c r="BF12" i="54"/>
  <c r="BE12" i="54"/>
  <c r="BD12" i="54"/>
  <c r="BC12" i="54"/>
  <c r="BB12" i="54"/>
  <c r="BA12" i="54"/>
  <c r="AZ12" i="54"/>
  <c r="BI11" i="54"/>
  <c r="BH11" i="54"/>
  <c r="BG11" i="54"/>
  <c r="BF11" i="54"/>
  <c r="BE11" i="54"/>
  <c r="BD11" i="54"/>
  <c r="BC11" i="54"/>
  <c r="BB11" i="54"/>
  <c r="BA11" i="54"/>
  <c r="AZ11" i="54"/>
  <c r="BI10" i="54"/>
  <c r="BH10" i="54"/>
  <c r="BG10" i="54"/>
  <c r="BF10" i="54"/>
  <c r="BE10" i="54"/>
  <c r="BD10" i="54"/>
  <c r="BC10" i="54"/>
  <c r="BB10" i="54"/>
  <c r="BA10" i="54"/>
  <c r="AZ10" i="54"/>
  <c r="BI8" i="54"/>
  <c r="BH8" i="54"/>
  <c r="BG8" i="54"/>
  <c r="BF8" i="54"/>
  <c r="BE8" i="54"/>
  <c r="BD8" i="54"/>
  <c r="BC8" i="54"/>
  <c r="BB8" i="54"/>
  <c r="BA8" i="54"/>
  <c r="AZ8" i="54"/>
  <c r="AQ97" i="54"/>
  <c r="AN97" i="54"/>
  <c r="AW96" i="54"/>
  <c r="AN96" i="54"/>
  <c r="AW95" i="54"/>
  <c r="AN95" i="54"/>
  <c r="AW94" i="54"/>
  <c r="AV94" i="54"/>
  <c r="AU94" i="54"/>
  <c r="AT94" i="54"/>
  <c r="AS94" i="54"/>
  <c r="AR94" i="54"/>
  <c r="AQ94" i="54"/>
  <c r="AP94" i="54"/>
  <c r="AO94" i="54"/>
  <c r="AN94" i="54"/>
  <c r="AW93" i="54"/>
  <c r="AV93" i="54"/>
  <c r="AU93" i="54"/>
  <c r="AT93" i="54"/>
  <c r="AS93" i="54"/>
  <c r="AR93" i="54"/>
  <c r="AQ93" i="54"/>
  <c r="AP93" i="54"/>
  <c r="AO93" i="54"/>
  <c r="AN93" i="54"/>
  <c r="AW91" i="54"/>
  <c r="AV91" i="54"/>
  <c r="AU91" i="54"/>
  <c r="AT91" i="54"/>
  <c r="AS91" i="54"/>
  <c r="AR91" i="54"/>
  <c r="AQ91" i="54"/>
  <c r="AP91" i="54"/>
  <c r="AO91" i="54"/>
  <c r="AN91" i="54"/>
  <c r="AO90" i="54"/>
  <c r="AW89" i="54"/>
  <c r="AV89" i="54"/>
  <c r="AU89" i="54"/>
  <c r="AT89" i="54"/>
  <c r="AS89" i="54"/>
  <c r="AR89" i="54"/>
  <c r="AQ89" i="54"/>
  <c r="AP89" i="54"/>
  <c r="AO89" i="54"/>
  <c r="AN89" i="54"/>
  <c r="AW88" i="54"/>
  <c r="AV88" i="54"/>
  <c r="AU88" i="54"/>
  <c r="AT88" i="54"/>
  <c r="AS88" i="54"/>
  <c r="AR88" i="54"/>
  <c r="AQ88" i="54"/>
  <c r="AP88" i="54"/>
  <c r="AO88" i="54"/>
  <c r="AN88" i="54"/>
  <c r="AW87" i="54"/>
  <c r="AV87" i="54"/>
  <c r="AU87" i="54"/>
  <c r="AT87" i="54"/>
  <c r="AS87" i="54"/>
  <c r="AR87" i="54"/>
  <c r="AQ87" i="54"/>
  <c r="AP87" i="54"/>
  <c r="AO87" i="54"/>
  <c r="AN87" i="54"/>
  <c r="AQ85" i="54"/>
  <c r="AW84" i="54"/>
  <c r="AV84" i="54"/>
  <c r="AU84" i="54"/>
  <c r="AT84" i="54"/>
  <c r="AS84" i="54"/>
  <c r="AR84" i="54"/>
  <c r="AQ84" i="54"/>
  <c r="AP84" i="54"/>
  <c r="AO84" i="54"/>
  <c r="AN84" i="54"/>
  <c r="AW83" i="54"/>
  <c r="AV83" i="54"/>
  <c r="AU83" i="54"/>
  <c r="AT83" i="54"/>
  <c r="AS83" i="54"/>
  <c r="AR83" i="54"/>
  <c r="AQ83" i="54"/>
  <c r="AP83" i="54"/>
  <c r="AO83" i="54"/>
  <c r="AN83" i="54"/>
  <c r="AU82" i="54"/>
  <c r="AW81" i="54"/>
  <c r="AV81" i="54"/>
  <c r="AU81" i="54"/>
  <c r="AT81" i="54"/>
  <c r="AS81" i="54"/>
  <c r="AR81" i="54"/>
  <c r="AQ81" i="54"/>
  <c r="AP81" i="54"/>
  <c r="AO81" i="54"/>
  <c r="AN81" i="54"/>
  <c r="AW80" i="54"/>
  <c r="AV80" i="54"/>
  <c r="AU80" i="54"/>
  <c r="AT80" i="54"/>
  <c r="AS80" i="54"/>
  <c r="AR80" i="54"/>
  <c r="AQ80" i="54"/>
  <c r="AP80" i="54"/>
  <c r="AO80" i="54"/>
  <c r="AN80" i="54"/>
  <c r="AW79" i="54"/>
  <c r="AV79" i="54"/>
  <c r="AU79" i="54"/>
  <c r="AT79" i="54"/>
  <c r="AS79" i="54"/>
  <c r="AR79" i="54"/>
  <c r="AQ79" i="54"/>
  <c r="AP79" i="54"/>
  <c r="AO79" i="54"/>
  <c r="AN79" i="54"/>
  <c r="AW78" i="54"/>
  <c r="AV78" i="54"/>
  <c r="AU78" i="54"/>
  <c r="AT78" i="54"/>
  <c r="AS78" i="54"/>
  <c r="AR78" i="54"/>
  <c r="AQ78" i="54"/>
  <c r="AP78" i="54"/>
  <c r="AO78" i="54"/>
  <c r="AN78" i="54"/>
  <c r="AW77" i="54"/>
  <c r="AV77" i="54"/>
  <c r="AU77" i="54"/>
  <c r="AT77" i="54"/>
  <c r="AS77" i="54"/>
  <c r="AR77" i="54"/>
  <c r="AQ77" i="54"/>
  <c r="AP77" i="54"/>
  <c r="AO77" i="54"/>
  <c r="AN77" i="54"/>
  <c r="AW76" i="54"/>
  <c r="AV76" i="54"/>
  <c r="AU76" i="54"/>
  <c r="AT76" i="54"/>
  <c r="AS76" i="54"/>
  <c r="AR76" i="54"/>
  <c r="AQ76" i="54"/>
  <c r="AP76" i="54"/>
  <c r="AO76" i="54"/>
  <c r="AN76" i="54"/>
  <c r="AW75" i="54"/>
  <c r="AV75" i="54"/>
  <c r="AU75" i="54"/>
  <c r="AT75" i="54"/>
  <c r="AS75" i="54"/>
  <c r="AR75" i="54"/>
  <c r="AQ75" i="54"/>
  <c r="AP75" i="54"/>
  <c r="AO75" i="54"/>
  <c r="AN75" i="54"/>
  <c r="AW74" i="54"/>
  <c r="AV74" i="54"/>
  <c r="AU74" i="54"/>
  <c r="AT74" i="54"/>
  <c r="AS74" i="54"/>
  <c r="AR74" i="54"/>
  <c r="AQ74" i="54"/>
  <c r="AP74" i="54"/>
  <c r="AO74" i="54"/>
  <c r="AN74" i="54"/>
  <c r="AW73" i="54"/>
  <c r="AV73" i="54"/>
  <c r="AU73" i="54"/>
  <c r="AT73" i="54"/>
  <c r="AS73" i="54"/>
  <c r="AR73" i="54"/>
  <c r="AQ73" i="54"/>
  <c r="AP73" i="54"/>
  <c r="AO73" i="54"/>
  <c r="AN73" i="54"/>
  <c r="AW71" i="54"/>
  <c r="AV71" i="54"/>
  <c r="AU71" i="54"/>
  <c r="AT71" i="54"/>
  <c r="AS71" i="54"/>
  <c r="AR71" i="54"/>
  <c r="AQ71" i="54"/>
  <c r="AP71" i="54"/>
  <c r="AO71" i="54"/>
  <c r="AN71" i="54"/>
  <c r="AW70" i="54"/>
  <c r="AW69" i="54"/>
  <c r="AV69" i="54"/>
  <c r="AU69" i="54"/>
  <c r="AT69" i="54"/>
  <c r="AS69" i="54"/>
  <c r="AR69" i="54"/>
  <c r="AQ69" i="54"/>
  <c r="AP69" i="54"/>
  <c r="AO69" i="54"/>
  <c r="AN69" i="54"/>
  <c r="AW68" i="54"/>
  <c r="AV68" i="54"/>
  <c r="AU68" i="54"/>
  <c r="AT68" i="54"/>
  <c r="AS68" i="54"/>
  <c r="AR68" i="54"/>
  <c r="AQ68" i="54"/>
  <c r="AP68" i="54"/>
  <c r="AO68" i="54"/>
  <c r="AN68" i="54"/>
  <c r="AW67" i="54"/>
  <c r="AV67" i="54"/>
  <c r="AU67" i="54"/>
  <c r="AT67" i="54"/>
  <c r="AS67" i="54"/>
  <c r="AR67" i="54"/>
  <c r="AQ67" i="54"/>
  <c r="AP67" i="54"/>
  <c r="AO67" i="54"/>
  <c r="AN67" i="54"/>
  <c r="AW66" i="54"/>
  <c r="AV66" i="54"/>
  <c r="AU66" i="54"/>
  <c r="AT66" i="54"/>
  <c r="AS66" i="54"/>
  <c r="AR66" i="54"/>
  <c r="AQ66" i="54"/>
  <c r="AP66" i="54"/>
  <c r="AO66" i="54"/>
  <c r="AN66" i="54"/>
  <c r="AW65" i="54"/>
  <c r="AW64" i="54"/>
  <c r="AV64" i="54"/>
  <c r="AU64" i="54"/>
  <c r="AT64" i="54"/>
  <c r="AS64" i="54"/>
  <c r="AR64" i="54"/>
  <c r="AQ64" i="54"/>
  <c r="AP64" i="54"/>
  <c r="AO64" i="54"/>
  <c r="AN64" i="54"/>
  <c r="AW63" i="54"/>
  <c r="AV63" i="54"/>
  <c r="AU63" i="54"/>
  <c r="AT63" i="54"/>
  <c r="AS63" i="54"/>
  <c r="AR63" i="54"/>
  <c r="AQ63" i="54"/>
  <c r="AP63" i="54"/>
  <c r="AO63" i="54"/>
  <c r="AN63" i="54"/>
  <c r="AW62" i="54"/>
  <c r="AV62" i="54"/>
  <c r="AU62" i="54"/>
  <c r="AT62" i="54"/>
  <c r="AS62" i="54"/>
  <c r="AR62" i="54"/>
  <c r="AQ62" i="54"/>
  <c r="AP62" i="54"/>
  <c r="AO62" i="54"/>
  <c r="AN62" i="54"/>
  <c r="AO61" i="54"/>
  <c r="AW60" i="54"/>
  <c r="AV60" i="54"/>
  <c r="AU60" i="54"/>
  <c r="AT60" i="54"/>
  <c r="AS60" i="54"/>
  <c r="AR60" i="54"/>
  <c r="AQ60" i="54"/>
  <c r="AP60" i="54"/>
  <c r="AO60" i="54"/>
  <c r="AN60" i="54"/>
  <c r="AW59" i="54"/>
  <c r="AV59" i="54"/>
  <c r="AU59" i="54"/>
  <c r="AT59" i="54"/>
  <c r="AS59" i="54"/>
  <c r="AR59" i="54"/>
  <c r="AQ59" i="54"/>
  <c r="AP59" i="54"/>
  <c r="AO59" i="54"/>
  <c r="AN59" i="54"/>
  <c r="AO58" i="54"/>
  <c r="AW57" i="54"/>
  <c r="AV57" i="54"/>
  <c r="AU57" i="54"/>
  <c r="AT57" i="54"/>
  <c r="AS57" i="54"/>
  <c r="AR57" i="54"/>
  <c r="AQ57" i="54"/>
  <c r="AP57" i="54"/>
  <c r="AO57" i="54"/>
  <c r="AN57" i="54"/>
  <c r="AW56" i="54"/>
  <c r="AV56" i="54"/>
  <c r="AU56" i="54"/>
  <c r="AT56" i="54"/>
  <c r="AS56" i="54"/>
  <c r="AR56" i="54"/>
  <c r="AQ56" i="54"/>
  <c r="AP56" i="54"/>
  <c r="AO56" i="54"/>
  <c r="AN56" i="54"/>
  <c r="AW55" i="54"/>
  <c r="AV55" i="54"/>
  <c r="AU55" i="54"/>
  <c r="AT55" i="54"/>
  <c r="AS55" i="54"/>
  <c r="AR55" i="54"/>
  <c r="AQ55" i="54"/>
  <c r="AP55" i="54"/>
  <c r="AO55" i="54"/>
  <c r="AN55" i="54"/>
  <c r="AW54" i="54"/>
  <c r="AV54" i="54"/>
  <c r="AU54" i="54"/>
  <c r="AT54" i="54"/>
  <c r="AS54" i="54"/>
  <c r="AR54" i="54"/>
  <c r="AQ54" i="54"/>
  <c r="AP54" i="54"/>
  <c r="AO54" i="54"/>
  <c r="AN54" i="54"/>
  <c r="AW53" i="54"/>
  <c r="AV53" i="54"/>
  <c r="AU53" i="54"/>
  <c r="AT53" i="54"/>
  <c r="AS53" i="54"/>
  <c r="AR53" i="54"/>
  <c r="AQ53" i="54"/>
  <c r="AP53" i="54"/>
  <c r="AO53" i="54"/>
  <c r="AN53" i="54"/>
  <c r="AW52" i="54"/>
  <c r="AV52" i="54"/>
  <c r="AU52" i="54"/>
  <c r="AT52" i="54"/>
  <c r="AS52" i="54"/>
  <c r="AR52" i="54"/>
  <c r="AQ52" i="54"/>
  <c r="AP52" i="54"/>
  <c r="AO52" i="54"/>
  <c r="AN52" i="54"/>
  <c r="AV51" i="54"/>
  <c r="AR51" i="54"/>
  <c r="AN51" i="54"/>
  <c r="AW50" i="54"/>
  <c r="AV50" i="54"/>
  <c r="AU50" i="54"/>
  <c r="AT50" i="54"/>
  <c r="AS50" i="54"/>
  <c r="AR50" i="54"/>
  <c r="AQ50" i="54"/>
  <c r="AP50" i="54"/>
  <c r="AO50" i="54"/>
  <c r="AN50" i="54"/>
  <c r="AW49" i="54"/>
  <c r="AV49" i="54"/>
  <c r="AU49" i="54"/>
  <c r="AT49" i="54"/>
  <c r="AS49" i="54"/>
  <c r="AR49" i="54"/>
  <c r="AQ49" i="54"/>
  <c r="AP49" i="54"/>
  <c r="AO49" i="54"/>
  <c r="AN49" i="54"/>
  <c r="AW48" i="54"/>
  <c r="AV48" i="54"/>
  <c r="AU48" i="54"/>
  <c r="AT48" i="54"/>
  <c r="AS48" i="54"/>
  <c r="AR48" i="54"/>
  <c r="AQ48" i="54"/>
  <c r="AP48" i="54"/>
  <c r="AO48" i="54"/>
  <c r="AN48" i="54"/>
  <c r="AW47" i="54"/>
  <c r="AV47" i="54"/>
  <c r="AU47" i="54"/>
  <c r="AT47" i="54"/>
  <c r="AS47" i="54"/>
  <c r="AR47" i="54"/>
  <c r="AQ47" i="54"/>
  <c r="AP47" i="54"/>
  <c r="AO47" i="54"/>
  <c r="AN47" i="54"/>
  <c r="AW46" i="54"/>
  <c r="AV46" i="54"/>
  <c r="AU46" i="54"/>
  <c r="AT46" i="54"/>
  <c r="AS46" i="54"/>
  <c r="AR46" i="54"/>
  <c r="AQ46" i="54"/>
  <c r="AP46" i="54"/>
  <c r="AO46" i="54"/>
  <c r="AN46" i="54"/>
  <c r="AV45" i="54"/>
  <c r="AR45" i="54"/>
  <c r="AW44" i="54"/>
  <c r="AV44" i="54"/>
  <c r="AU44" i="54"/>
  <c r="AT44" i="54"/>
  <c r="AS44" i="54"/>
  <c r="AR44" i="54"/>
  <c r="AQ44" i="54"/>
  <c r="AP44" i="54"/>
  <c r="AO44" i="54"/>
  <c r="AN44" i="54"/>
  <c r="AW43" i="54"/>
  <c r="AV43" i="54"/>
  <c r="AU43" i="54"/>
  <c r="AT43" i="54"/>
  <c r="AS43" i="54"/>
  <c r="AR43" i="54"/>
  <c r="AQ43" i="54"/>
  <c r="AP43" i="54"/>
  <c r="AO43" i="54"/>
  <c r="AN43" i="54"/>
  <c r="AW42" i="54"/>
  <c r="AV42" i="54"/>
  <c r="AU42" i="54"/>
  <c r="AT42" i="54"/>
  <c r="AS42" i="54"/>
  <c r="AR42" i="54"/>
  <c r="AQ42" i="54"/>
  <c r="AP42" i="54"/>
  <c r="AO42" i="54"/>
  <c r="AN42" i="54"/>
  <c r="AW41" i="54"/>
  <c r="AV41" i="54"/>
  <c r="AU41" i="54"/>
  <c r="AT41" i="54"/>
  <c r="AS41" i="54"/>
  <c r="AR41" i="54"/>
  <c r="AQ41" i="54"/>
  <c r="AP41" i="54"/>
  <c r="AO41" i="54"/>
  <c r="AN41" i="54"/>
  <c r="AW40" i="54"/>
  <c r="AV40" i="54"/>
  <c r="AU40" i="54"/>
  <c r="AT40" i="54"/>
  <c r="AS40" i="54"/>
  <c r="AR40" i="54"/>
  <c r="AQ40" i="54"/>
  <c r="AP40" i="54"/>
  <c r="AO40" i="54"/>
  <c r="AN40" i="54"/>
  <c r="AW39" i="54"/>
  <c r="AV39" i="54"/>
  <c r="AU39" i="54"/>
  <c r="AT39" i="54"/>
  <c r="AS39" i="54"/>
  <c r="AR39" i="54"/>
  <c r="AQ39" i="54"/>
  <c r="AP39" i="54"/>
  <c r="AO39" i="54"/>
  <c r="AN39" i="54"/>
  <c r="AW38" i="54"/>
  <c r="AV38" i="54"/>
  <c r="AU38" i="54"/>
  <c r="AT38" i="54"/>
  <c r="AS38" i="54"/>
  <c r="AR38" i="54"/>
  <c r="AQ38" i="54"/>
  <c r="AP38" i="54"/>
  <c r="AO38" i="54"/>
  <c r="AN38" i="54"/>
  <c r="AW37" i="54"/>
  <c r="AV37" i="54"/>
  <c r="AU37" i="54"/>
  <c r="AT37" i="54"/>
  <c r="AS37" i="54"/>
  <c r="AR37" i="54"/>
  <c r="AQ37" i="54"/>
  <c r="AP37" i="54"/>
  <c r="AO37" i="54"/>
  <c r="AN37" i="54"/>
  <c r="AW35" i="54"/>
  <c r="AV35" i="54"/>
  <c r="AU35" i="54"/>
  <c r="AT35" i="54"/>
  <c r="AS35" i="54"/>
  <c r="AR35" i="54"/>
  <c r="AQ35" i="54"/>
  <c r="AP35" i="54"/>
  <c r="AO35" i="54"/>
  <c r="AN35" i="54"/>
  <c r="AW34" i="54"/>
  <c r="AV34" i="54"/>
  <c r="AU34" i="54"/>
  <c r="AT34" i="54"/>
  <c r="AS34" i="54"/>
  <c r="AR34" i="54"/>
  <c r="AQ34" i="54"/>
  <c r="AP34" i="54"/>
  <c r="AO34" i="54"/>
  <c r="AN34" i="54"/>
  <c r="AW33" i="54"/>
  <c r="AV33" i="54"/>
  <c r="AU33" i="54"/>
  <c r="AT33" i="54"/>
  <c r="AS33" i="54"/>
  <c r="AR33" i="54"/>
  <c r="AQ33" i="54"/>
  <c r="AP33" i="54"/>
  <c r="AO33" i="54"/>
  <c r="AN33" i="54"/>
  <c r="AV31" i="54"/>
  <c r="AU31" i="54"/>
  <c r="AW30" i="54"/>
  <c r="AV30" i="54"/>
  <c r="AU30" i="54"/>
  <c r="AT30" i="54"/>
  <c r="AS30" i="54"/>
  <c r="AR30" i="54"/>
  <c r="AQ30" i="54"/>
  <c r="AP30" i="54"/>
  <c r="AO30" i="54"/>
  <c r="AN30" i="54"/>
  <c r="AW29" i="54"/>
  <c r="AV29" i="54"/>
  <c r="AU29" i="54"/>
  <c r="AT29" i="54"/>
  <c r="AS29" i="54"/>
  <c r="AR29" i="54"/>
  <c r="AQ29" i="54"/>
  <c r="AP29" i="54"/>
  <c r="AO29" i="54"/>
  <c r="AN29" i="54"/>
  <c r="AW28" i="54"/>
  <c r="AV28" i="54"/>
  <c r="AU28" i="54"/>
  <c r="AT28" i="54"/>
  <c r="AS28" i="54"/>
  <c r="AR28" i="54"/>
  <c r="AQ28" i="54"/>
  <c r="AP28" i="54"/>
  <c r="AO28" i="54"/>
  <c r="AN28" i="54"/>
  <c r="AW27" i="54"/>
  <c r="AV27" i="54"/>
  <c r="AU27" i="54"/>
  <c r="AT27" i="54"/>
  <c r="AS27" i="54"/>
  <c r="AR27" i="54"/>
  <c r="AQ27" i="54"/>
  <c r="AP27" i="54"/>
  <c r="AO27" i="54"/>
  <c r="AN27" i="54"/>
  <c r="AW26" i="54"/>
  <c r="AV26" i="54"/>
  <c r="AU26" i="54"/>
  <c r="AT26" i="54"/>
  <c r="AS26" i="54"/>
  <c r="AR26" i="54"/>
  <c r="AQ26" i="54"/>
  <c r="AP26" i="54"/>
  <c r="AO26" i="54"/>
  <c r="AN26" i="54"/>
  <c r="AW25" i="54"/>
  <c r="AV25" i="54"/>
  <c r="AU25" i="54"/>
  <c r="AT25" i="54"/>
  <c r="AS25" i="54"/>
  <c r="AR25" i="54"/>
  <c r="AQ25" i="54"/>
  <c r="AP25" i="54"/>
  <c r="AO25" i="54"/>
  <c r="AN25" i="54"/>
  <c r="AW24" i="54"/>
  <c r="AV24" i="54"/>
  <c r="AU24" i="54"/>
  <c r="AT24" i="54"/>
  <c r="AS24" i="54"/>
  <c r="AR24" i="54"/>
  <c r="AQ24" i="54"/>
  <c r="AP24" i="54"/>
  <c r="AO24" i="54"/>
  <c r="AN24" i="54"/>
  <c r="AW23" i="54"/>
  <c r="AV23" i="54"/>
  <c r="AU23" i="54"/>
  <c r="AT23" i="54"/>
  <c r="AS23" i="54"/>
  <c r="AR23" i="54"/>
  <c r="AQ23" i="54"/>
  <c r="AP23" i="54"/>
  <c r="AO23" i="54"/>
  <c r="AN23" i="54"/>
  <c r="AW22" i="54"/>
  <c r="AV22" i="54"/>
  <c r="AU22" i="54"/>
  <c r="AT22" i="54"/>
  <c r="AS22" i="54"/>
  <c r="AR22" i="54"/>
  <c r="AQ22" i="54"/>
  <c r="AP22" i="54"/>
  <c r="AO22" i="54"/>
  <c r="AN22" i="54"/>
  <c r="AR21" i="54"/>
  <c r="AW20" i="54"/>
  <c r="AV20" i="54"/>
  <c r="AU20" i="54"/>
  <c r="AT20" i="54"/>
  <c r="AS20" i="54"/>
  <c r="AR20" i="54"/>
  <c r="AQ20" i="54"/>
  <c r="AP20" i="54"/>
  <c r="AO20" i="54"/>
  <c r="AN20" i="54"/>
  <c r="AW19" i="54"/>
  <c r="AV19" i="54"/>
  <c r="AU19" i="54"/>
  <c r="AT19" i="54"/>
  <c r="AS19" i="54"/>
  <c r="AR19" i="54"/>
  <c r="AQ19" i="54"/>
  <c r="AP19" i="54"/>
  <c r="AO19" i="54"/>
  <c r="AN19" i="54"/>
  <c r="AW18" i="54"/>
  <c r="AV18" i="54"/>
  <c r="AU18" i="54"/>
  <c r="AT18" i="54"/>
  <c r="AS18" i="54"/>
  <c r="AR18" i="54"/>
  <c r="AQ18" i="54"/>
  <c r="AP18" i="54"/>
  <c r="AO18" i="54"/>
  <c r="AN18" i="54"/>
  <c r="AQ17" i="54"/>
  <c r="AW16" i="54"/>
  <c r="AV16" i="54"/>
  <c r="AU16" i="54"/>
  <c r="AT16" i="54"/>
  <c r="AS16" i="54"/>
  <c r="AR16" i="54"/>
  <c r="AQ16" i="54"/>
  <c r="AP16" i="54"/>
  <c r="AO16" i="54"/>
  <c r="AN16" i="54"/>
  <c r="AW15" i="54"/>
  <c r="AV15" i="54"/>
  <c r="AU15" i="54"/>
  <c r="AT15" i="54"/>
  <c r="AS15" i="54"/>
  <c r="AR15" i="54"/>
  <c r="AQ15" i="54"/>
  <c r="AP15" i="54"/>
  <c r="AO15" i="54"/>
  <c r="AN15" i="54"/>
  <c r="AW14" i="54"/>
  <c r="AV14" i="54"/>
  <c r="AU14" i="54"/>
  <c r="AT14" i="54"/>
  <c r="AS14" i="54"/>
  <c r="AR14" i="54"/>
  <c r="AQ14" i="54"/>
  <c r="AP14" i="54"/>
  <c r="AO14" i="54"/>
  <c r="AN14" i="54"/>
  <c r="AW13" i="54"/>
  <c r="AV13" i="54"/>
  <c r="AU13" i="54"/>
  <c r="AT13" i="54"/>
  <c r="AS13" i="54"/>
  <c r="AR13" i="54"/>
  <c r="AQ13" i="54"/>
  <c r="AP13" i="54"/>
  <c r="AO13" i="54"/>
  <c r="AN13" i="54"/>
  <c r="AW12" i="54"/>
  <c r="AV12" i="54"/>
  <c r="AU12" i="54"/>
  <c r="AT12" i="54"/>
  <c r="AS12" i="54"/>
  <c r="AR12" i="54"/>
  <c r="AQ12" i="54"/>
  <c r="AP12" i="54"/>
  <c r="AO12" i="54"/>
  <c r="AN12" i="54"/>
  <c r="AW11" i="54"/>
  <c r="AV11" i="54"/>
  <c r="AU11" i="54"/>
  <c r="AT11" i="54"/>
  <c r="AS11" i="54"/>
  <c r="AR11" i="54"/>
  <c r="AQ11" i="54"/>
  <c r="AP11" i="54"/>
  <c r="AO11" i="54"/>
  <c r="AN11" i="54"/>
  <c r="AW10" i="54"/>
  <c r="AV10" i="54"/>
  <c r="AU10" i="54"/>
  <c r="AT10" i="54"/>
  <c r="AS10" i="54"/>
  <c r="AR10" i="54"/>
  <c r="AQ10" i="54"/>
  <c r="AP10" i="54"/>
  <c r="AO10" i="54"/>
  <c r="AN10" i="54"/>
  <c r="AV9" i="54"/>
  <c r="AR9" i="54"/>
  <c r="AW8" i="54"/>
  <c r="AV8" i="54"/>
  <c r="AU8" i="54"/>
  <c r="AT8" i="54"/>
  <c r="AS8" i="54"/>
  <c r="AR8" i="54"/>
  <c r="AQ8" i="54"/>
  <c r="AP8" i="54"/>
  <c r="AO8" i="54"/>
  <c r="AN8" i="54"/>
  <c r="AI97" i="54"/>
  <c r="AB97" i="54"/>
  <c r="AK96" i="54"/>
  <c r="AB96" i="54"/>
  <c r="AK95" i="54"/>
  <c r="AB95" i="54"/>
  <c r="AK94" i="54"/>
  <c r="AJ94" i="54"/>
  <c r="AI94" i="54"/>
  <c r="AH94" i="54"/>
  <c r="AG94" i="54"/>
  <c r="AF94" i="54"/>
  <c r="AE94" i="54"/>
  <c r="AD94" i="54"/>
  <c r="AC94" i="54"/>
  <c r="AB94" i="54"/>
  <c r="AK93" i="54"/>
  <c r="AJ93" i="54"/>
  <c r="AI93" i="54"/>
  <c r="AH93" i="54"/>
  <c r="AG93" i="54"/>
  <c r="AF93" i="54"/>
  <c r="AE93" i="54"/>
  <c r="AD93" i="54"/>
  <c r="AC93" i="54"/>
  <c r="AB93" i="54"/>
  <c r="AC92" i="54"/>
  <c r="AK91" i="54"/>
  <c r="AJ91" i="54"/>
  <c r="AI91" i="54"/>
  <c r="AH91" i="54"/>
  <c r="AG91" i="54"/>
  <c r="AF91" i="54"/>
  <c r="AE91" i="54"/>
  <c r="AD91" i="54"/>
  <c r="AC91" i="54"/>
  <c r="AB91" i="54"/>
  <c r="AB90" i="54"/>
  <c r="AK89" i="54"/>
  <c r="AJ89" i="54"/>
  <c r="AI89" i="54"/>
  <c r="AH89" i="54"/>
  <c r="AG89" i="54"/>
  <c r="AF89" i="54"/>
  <c r="AE89" i="54"/>
  <c r="AD89" i="54"/>
  <c r="AC89" i="54"/>
  <c r="AB89" i="54"/>
  <c r="AK88" i="54"/>
  <c r="AJ88" i="54"/>
  <c r="AI88" i="54"/>
  <c r="AH88" i="54"/>
  <c r="AG88" i="54"/>
  <c r="AF88" i="54"/>
  <c r="AE88" i="54"/>
  <c r="AD88" i="54"/>
  <c r="AC88" i="54"/>
  <c r="AB88" i="54"/>
  <c r="AK87" i="54"/>
  <c r="AJ87" i="54"/>
  <c r="AI87" i="54"/>
  <c r="AH87" i="54"/>
  <c r="AG87" i="54"/>
  <c r="AF87" i="54"/>
  <c r="AE87" i="54"/>
  <c r="AD87" i="54"/>
  <c r="AC87" i="54"/>
  <c r="AB87" i="54"/>
  <c r="AC85" i="54"/>
  <c r="AK84" i="54"/>
  <c r="AJ84" i="54"/>
  <c r="AI84" i="54"/>
  <c r="AH84" i="54"/>
  <c r="AG84" i="54"/>
  <c r="AF84" i="54"/>
  <c r="AE84" i="54"/>
  <c r="AD84" i="54"/>
  <c r="AC84" i="54"/>
  <c r="AB84" i="54"/>
  <c r="AK83" i="54"/>
  <c r="AJ83" i="54"/>
  <c r="AI83" i="54"/>
  <c r="AH83" i="54"/>
  <c r="AG83" i="54"/>
  <c r="AF83" i="54"/>
  <c r="AE83" i="54"/>
  <c r="AD83" i="54"/>
  <c r="AC83" i="54"/>
  <c r="AB83" i="54"/>
  <c r="AF82" i="54"/>
  <c r="AK81" i="54"/>
  <c r="AJ81" i="54"/>
  <c r="AI81" i="54"/>
  <c r="AH81" i="54"/>
  <c r="AG81" i="54"/>
  <c r="AF81" i="54"/>
  <c r="AE81" i="54"/>
  <c r="AD81" i="54"/>
  <c r="AC81" i="54"/>
  <c r="AB81" i="54"/>
  <c r="AK80" i="54"/>
  <c r="AJ80" i="54"/>
  <c r="AI80" i="54"/>
  <c r="AH80" i="54"/>
  <c r="AG80" i="54"/>
  <c r="AF80" i="54"/>
  <c r="AE80" i="54"/>
  <c r="AD80" i="54"/>
  <c r="AC80" i="54"/>
  <c r="AB80" i="54"/>
  <c r="AK79" i="54"/>
  <c r="AJ79" i="54"/>
  <c r="AI79" i="54"/>
  <c r="AH79" i="54"/>
  <c r="AG79" i="54"/>
  <c r="AF79" i="54"/>
  <c r="AE79" i="54"/>
  <c r="AD79" i="54"/>
  <c r="AC79" i="54"/>
  <c r="AB79" i="54"/>
  <c r="AK78" i="54"/>
  <c r="AJ78" i="54"/>
  <c r="AI78" i="54"/>
  <c r="AH78" i="54"/>
  <c r="AG78" i="54"/>
  <c r="AF78" i="54"/>
  <c r="AE78" i="54"/>
  <c r="AD78" i="54"/>
  <c r="AC78" i="54"/>
  <c r="AB78" i="54"/>
  <c r="AK77" i="54"/>
  <c r="AJ77" i="54"/>
  <c r="AI77" i="54"/>
  <c r="AH77" i="54"/>
  <c r="AG77" i="54"/>
  <c r="AF77" i="54"/>
  <c r="AE77" i="54"/>
  <c r="AD77" i="54"/>
  <c r="AC77" i="54"/>
  <c r="AB77" i="54"/>
  <c r="AK76" i="54"/>
  <c r="AJ76" i="54"/>
  <c r="AI76" i="54"/>
  <c r="AH76" i="54"/>
  <c r="AG76" i="54"/>
  <c r="AF76" i="54"/>
  <c r="AE76" i="54"/>
  <c r="AD76" i="54"/>
  <c r="AC76" i="54"/>
  <c r="AB76" i="54"/>
  <c r="AK75" i="54"/>
  <c r="AJ75" i="54"/>
  <c r="AI75" i="54"/>
  <c r="AH75" i="54"/>
  <c r="AG75" i="54"/>
  <c r="AF75" i="54"/>
  <c r="AE75" i="54"/>
  <c r="AD75" i="54"/>
  <c r="AC75" i="54"/>
  <c r="AB75" i="54"/>
  <c r="AK74" i="54"/>
  <c r="AJ74" i="54"/>
  <c r="AI74" i="54"/>
  <c r="AH74" i="54"/>
  <c r="AG74" i="54"/>
  <c r="AF74" i="54"/>
  <c r="AE74" i="54"/>
  <c r="AD74" i="54"/>
  <c r="AC74" i="54"/>
  <c r="AB74" i="54"/>
  <c r="AK73" i="54"/>
  <c r="AJ73" i="54"/>
  <c r="AI73" i="54"/>
  <c r="AH73" i="54"/>
  <c r="AG73" i="54"/>
  <c r="AF73" i="54"/>
  <c r="AE73" i="54"/>
  <c r="AD73" i="54"/>
  <c r="AC73" i="54"/>
  <c r="AB73" i="54"/>
  <c r="AK71" i="54"/>
  <c r="AJ71" i="54"/>
  <c r="AI71" i="54"/>
  <c r="AH71" i="54"/>
  <c r="AG71" i="54"/>
  <c r="AF71" i="54"/>
  <c r="AE71" i="54"/>
  <c r="AD71" i="54"/>
  <c r="AC71" i="54"/>
  <c r="AB71" i="54"/>
  <c r="AB70" i="54"/>
  <c r="AK69" i="54"/>
  <c r="AJ69" i="54"/>
  <c r="AI69" i="54"/>
  <c r="AH69" i="54"/>
  <c r="AG69" i="54"/>
  <c r="AF69" i="54"/>
  <c r="AE69" i="54"/>
  <c r="AD69" i="54"/>
  <c r="AC69" i="54"/>
  <c r="AB69" i="54"/>
  <c r="AK68" i="54"/>
  <c r="AJ68" i="54"/>
  <c r="AI68" i="54"/>
  <c r="AH68" i="54"/>
  <c r="AG68" i="54"/>
  <c r="AF68" i="54"/>
  <c r="AE68" i="54"/>
  <c r="AD68" i="54"/>
  <c r="AC68" i="54"/>
  <c r="AB68" i="54"/>
  <c r="AK67" i="54"/>
  <c r="AJ67" i="54"/>
  <c r="AI67" i="54"/>
  <c r="AH67" i="54"/>
  <c r="AG67" i="54"/>
  <c r="AF67" i="54"/>
  <c r="AE67" i="54"/>
  <c r="AD67" i="54"/>
  <c r="AC67" i="54"/>
  <c r="AB67" i="54"/>
  <c r="AK66" i="54"/>
  <c r="AJ66" i="54"/>
  <c r="AI66" i="54"/>
  <c r="AH66" i="54"/>
  <c r="AG66" i="54"/>
  <c r="AF66" i="54"/>
  <c r="AE66" i="54"/>
  <c r="AD66" i="54"/>
  <c r="AC66" i="54"/>
  <c r="AB66" i="54"/>
  <c r="AI65" i="54"/>
  <c r="AH65" i="54"/>
  <c r="AK64" i="54"/>
  <c r="AJ64" i="54"/>
  <c r="AI64" i="54"/>
  <c r="AH64" i="54"/>
  <c r="AG64" i="54"/>
  <c r="AF64" i="54"/>
  <c r="AE64" i="54"/>
  <c r="AD64" i="54"/>
  <c r="AC64" i="54"/>
  <c r="AB64" i="54"/>
  <c r="AK63" i="54"/>
  <c r="AJ63" i="54"/>
  <c r="AI63" i="54"/>
  <c r="AH63" i="54"/>
  <c r="AG63" i="54"/>
  <c r="AF63" i="54"/>
  <c r="AE63" i="54"/>
  <c r="AD63" i="54"/>
  <c r="AC63" i="54"/>
  <c r="AB63" i="54"/>
  <c r="AK62" i="54"/>
  <c r="AJ62" i="54"/>
  <c r="AI62" i="54"/>
  <c r="AH62" i="54"/>
  <c r="AG62" i="54"/>
  <c r="AF62" i="54"/>
  <c r="AE62" i="54"/>
  <c r="AD62" i="54"/>
  <c r="AC62" i="54"/>
  <c r="AB62" i="54"/>
  <c r="AD61" i="54"/>
  <c r="AK60" i="54"/>
  <c r="AJ60" i="54"/>
  <c r="AI60" i="54"/>
  <c r="AH60" i="54"/>
  <c r="AG60" i="54"/>
  <c r="AF60" i="54"/>
  <c r="AE60" i="54"/>
  <c r="AD60" i="54"/>
  <c r="AC60" i="54"/>
  <c r="AB60" i="54"/>
  <c r="AK59" i="54"/>
  <c r="AJ59" i="54"/>
  <c r="AI59" i="54"/>
  <c r="AH59" i="54"/>
  <c r="AG59" i="54"/>
  <c r="AF59" i="54"/>
  <c r="AE59" i="54"/>
  <c r="AD59" i="54"/>
  <c r="AC59" i="54"/>
  <c r="AB59" i="54"/>
  <c r="AG58" i="54"/>
  <c r="AK57" i="54"/>
  <c r="AJ57" i="54"/>
  <c r="AI57" i="54"/>
  <c r="AH57" i="54"/>
  <c r="AG57" i="54"/>
  <c r="AF57" i="54"/>
  <c r="AE57" i="54"/>
  <c r="AD57" i="54"/>
  <c r="AC57" i="54"/>
  <c r="AB57" i="54"/>
  <c r="AK56" i="54"/>
  <c r="AJ56" i="54"/>
  <c r="AI56" i="54"/>
  <c r="AH56" i="54"/>
  <c r="AG56" i="54"/>
  <c r="AF56" i="54"/>
  <c r="AE56" i="54"/>
  <c r="AD56" i="54"/>
  <c r="AC56" i="54"/>
  <c r="AB56" i="54"/>
  <c r="AK55" i="54"/>
  <c r="AJ55" i="54"/>
  <c r="AI55" i="54"/>
  <c r="AH55" i="54"/>
  <c r="AG55" i="54"/>
  <c r="AF55" i="54"/>
  <c r="AE55" i="54"/>
  <c r="AD55" i="54"/>
  <c r="AC55" i="54"/>
  <c r="AB55" i="54"/>
  <c r="AK54" i="54"/>
  <c r="AJ54" i="54"/>
  <c r="AI54" i="54"/>
  <c r="AH54" i="54"/>
  <c r="AG54" i="54"/>
  <c r="AF54" i="54"/>
  <c r="AE54" i="54"/>
  <c r="AD54" i="54"/>
  <c r="AC54" i="54"/>
  <c r="AB54" i="54"/>
  <c r="AK53" i="54"/>
  <c r="AJ53" i="54"/>
  <c r="AI53" i="54"/>
  <c r="AH53" i="54"/>
  <c r="AG53" i="54"/>
  <c r="AF53" i="54"/>
  <c r="AE53" i="54"/>
  <c r="AD53" i="54"/>
  <c r="AC53" i="54"/>
  <c r="AB53" i="54"/>
  <c r="AK52" i="54"/>
  <c r="AJ52" i="54"/>
  <c r="AI52" i="54"/>
  <c r="AH52" i="54"/>
  <c r="AG52" i="54"/>
  <c r="AF52" i="54"/>
  <c r="AE52" i="54"/>
  <c r="AD52" i="54"/>
  <c r="AC52" i="54"/>
  <c r="AB52" i="54"/>
  <c r="AG51" i="54"/>
  <c r="AE51" i="54"/>
  <c r="AK50" i="54"/>
  <c r="AJ50" i="54"/>
  <c r="AI50" i="54"/>
  <c r="AH50" i="54"/>
  <c r="AG50" i="54"/>
  <c r="AF50" i="54"/>
  <c r="AE50" i="54"/>
  <c r="AD50" i="54"/>
  <c r="AC50" i="54"/>
  <c r="AB50" i="54"/>
  <c r="AK49" i="54"/>
  <c r="AJ49" i="54"/>
  <c r="AI49" i="54"/>
  <c r="AH49" i="54"/>
  <c r="AG49" i="54"/>
  <c r="AF49" i="54"/>
  <c r="AE49" i="54"/>
  <c r="AD49" i="54"/>
  <c r="AC49" i="54"/>
  <c r="AB49" i="54"/>
  <c r="AK48" i="54"/>
  <c r="AJ48" i="54"/>
  <c r="AI48" i="54"/>
  <c r="AH48" i="54"/>
  <c r="AG48" i="54"/>
  <c r="AF48" i="54"/>
  <c r="AE48" i="54"/>
  <c r="AD48" i="54"/>
  <c r="AC48" i="54"/>
  <c r="AB48" i="54"/>
  <c r="AK47" i="54"/>
  <c r="AJ47" i="54"/>
  <c r="AI47" i="54"/>
  <c r="AH47" i="54"/>
  <c r="AG47" i="54"/>
  <c r="AF47" i="54"/>
  <c r="AE47" i="54"/>
  <c r="AD47" i="54"/>
  <c r="AC47" i="54"/>
  <c r="AB47" i="54"/>
  <c r="AK46" i="54"/>
  <c r="AJ46" i="54"/>
  <c r="AI46" i="54"/>
  <c r="AH46" i="54"/>
  <c r="AG46" i="54"/>
  <c r="AF46" i="54"/>
  <c r="AE46" i="54"/>
  <c r="AD46" i="54"/>
  <c r="AC46" i="54"/>
  <c r="AB46" i="54"/>
  <c r="AC45" i="54"/>
  <c r="AK44" i="54"/>
  <c r="AJ44" i="54"/>
  <c r="AI44" i="54"/>
  <c r="AH44" i="54"/>
  <c r="AG44" i="54"/>
  <c r="AF44" i="54"/>
  <c r="AE44" i="54"/>
  <c r="AD44" i="54"/>
  <c r="AC44" i="54"/>
  <c r="AB44" i="54"/>
  <c r="AK43" i="54"/>
  <c r="AJ43" i="54"/>
  <c r="AI43" i="54"/>
  <c r="AH43" i="54"/>
  <c r="AG43" i="54"/>
  <c r="AF43" i="54"/>
  <c r="AE43" i="54"/>
  <c r="AD43" i="54"/>
  <c r="AC43" i="54"/>
  <c r="AB43" i="54"/>
  <c r="AK42" i="54"/>
  <c r="AJ42" i="54"/>
  <c r="AI42" i="54"/>
  <c r="AH42" i="54"/>
  <c r="AG42" i="54"/>
  <c r="AF42" i="54"/>
  <c r="AE42" i="54"/>
  <c r="AD42" i="54"/>
  <c r="AC42" i="54"/>
  <c r="AB42" i="54"/>
  <c r="AK41" i="54"/>
  <c r="AJ41" i="54"/>
  <c r="AI41" i="54"/>
  <c r="AH41" i="54"/>
  <c r="AG41" i="54"/>
  <c r="AF41" i="54"/>
  <c r="AE41" i="54"/>
  <c r="AD41" i="54"/>
  <c r="AC41" i="54"/>
  <c r="AB41" i="54"/>
  <c r="AK40" i="54"/>
  <c r="AJ40" i="54"/>
  <c r="AI40" i="54"/>
  <c r="AH40" i="54"/>
  <c r="AG40" i="54"/>
  <c r="AF40" i="54"/>
  <c r="AE40" i="54"/>
  <c r="AD40" i="54"/>
  <c r="AC40" i="54"/>
  <c r="AB40" i="54"/>
  <c r="AK39" i="54"/>
  <c r="AJ39" i="54"/>
  <c r="AI39" i="54"/>
  <c r="AH39" i="54"/>
  <c r="AG39" i="54"/>
  <c r="AF39" i="54"/>
  <c r="AE39" i="54"/>
  <c r="AD39" i="54"/>
  <c r="AC39" i="54"/>
  <c r="AB39" i="54"/>
  <c r="AK38" i="54"/>
  <c r="AJ38" i="54"/>
  <c r="AI38" i="54"/>
  <c r="AH38" i="54"/>
  <c r="AG38" i="54"/>
  <c r="AF38" i="54"/>
  <c r="AE38" i="54"/>
  <c r="AD38" i="54"/>
  <c r="AC38" i="54"/>
  <c r="AB38" i="54"/>
  <c r="AK37" i="54"/>
  <c r="AJ37" i="54"/>
  <c r="AI37" i="54"/>
  <c r="AH37" i="54"/>
  <c r="AG37" i="54"/>
  <c r="AF37" i="54"/>
  <c r="AE37" i="54"/>
  <c r="AD37" i="54"/>
  <c r="AC37" i="54"/>
  <c r="AB37" i="54"/>
  <c r="AJ36" i="54"/>
  <c r="AF36" i="54"/>
  <c r="AK35" i="54"/>
  <c r="AJ35" i="54"/>
  <c r="AI35" i="54"/>
  <c r="AH35" i="54"/>
  <c r="AG35" i="54"/>
  <c r="AF35" i="54"/>
  <c r="AE35" i="54"/>
  <c r="AD35" i="54"/>
  <c r="AC35" i="54"/>
  <c r="AB35" i="54"/>
  <c r="AK34" i="54"/>
  <c r="AJ34" i="54"/>
  <c r="AI34" i="54"/>
  <c r="AH34" i="54"/>
  <c r="AG34" i="54"/>
  <c r="AF34" i="54"/>
  <c r="AE34" i="54"/>
  <c r="AD34" i="54"/>
  <c r="AC34" i="54"/>
  <c r="AB34" i="54"/>
  <c r="AK33" i="54"/>
  <c r="AJ33" i="54"/>
  <c r="AI33" i="54"/>
  <c r="AH33" i="54"/>
  <c r="AG33" i="54"/>
  <c r="AF33" i="54"/>
  <c r="AE33" i="54"/>
  <c r="AD33" i="54"/>
  <c r="AC33" i="54"/>
  <c r="AB33" i="54"/>
  <c r="AK30" i="54"/>
  <c r="AJ30" i="54"/>
  <c r="AI30" i="54"/>
  <c r="AH30" i="54"/>
  <c r="AG30" i="54"/>
  <c r="AF30" i="54"/>
  <c r="AE30" i="54"/>
  <c r="AD30" i="54"/>
  <c r="AC30" i="54"/>
  <c r="AB30" i="54"/>
  <c r="AK29" i="54"/>
  <c r="AJ29" i="54"/>
  <c r="AI29" i="54"/>
  <c r="AH29" i="54"/>
  <c r="AG29" i="54"/>
  <c r="AF29" i="54"/>
  <c r="AE29" i="54"/>
  <c r="AD29" i="54"/>
  <c r="AC29" i="54"/>
  <c r="AB29" i="54"/>
  <c r="AK28" i="54"/>
  <c r="AJ28" i="54"/>
  <c r="AI28" i="54"/>
  <c r="AH28" i="54"/>
  <c r="AG28" i="54"/>
  <c r="AF28" i="54"/>
  <c r="AE28" i="54"/>
  <c r="AD28" i="54"/>
  <c r="AC28" i="54"/>
  <c r="AB28" i="54"/>
  <c r="AK27" i="54"/>
  <c r="AJ27" i="54"/>
  <c r="AI27" i="54"/>
  <c r="AH27" i="54"/>
  <c r="AG27" i="54"/>
  <c r="AF27" i="54"/>
  <c r="AE27" i="54"/>
  <c r="AD27" i="54"/>
  <c r="AC27" i="54"/>
  <c r="AB27" i="54"/>
  <c r="AK26" i="54"/>
  <c r="AJ26" i="54"/>
  <c r="AI26" i="54"/>
  <c r="AH26" i="54"/>
  <c r="AG26" i="54"/>
  <c r="AF26" i="54"/>
  <c r="AE26" i="54"/>
  <c r="AD26" i="54"/>
  <c r="AC26" i="54"/>
  <c r="AB26" i="54"/>
  <c r="AK25" i="54"/>
  <c r="AJ25" i="54"/>
  <c r="AI25" i="54"/>
  <c r="AH25" i="54"/>
  <c r="AG25" i="54"/>
  <c r="AF25" i="54"/>
  <c r="AE25" i="54"/>
  <c r="AD25" i="54"/>
  <c r="AC25" i="54"/>
  <c r="AB25" i="54"/>
  <c r="AK24" i="54"/>
  <c r="AJ24" i="54"/>
  <c r="AI24" i="54"/>
  <c r="AH24" i="54"/>
  <c r="AG24" i="54"/>
  <c r="AF24" i="54"/>
  <c r="AE24" i="54"/>
  <c r="AD24" i="54"/>
  <c r="AC24" i="54"/>
  <c r="AB24" i="54"/>
  <c r="AK23" i="54"/>
  <c r="AJ23" i="54"/>
  <c r="AI23" i="54"/>
  <c r="AH23" i="54"/>
  <c r="AG23" i="54"/>
  <c r="AF23" i="54"/>
  <c r="AE23" i="54"/>
  <c r="AD23" i="54"/>
  <c r="AC23" i="54"/>
  <c r="AB23" i="54"/>
  <c r="AK22" i="54"/>
  <c r="AJ22" i="54"/>
  <c r="AI22" i="54"/>
  <c r="AH22" i="54"/>
  <c r="AG22" i="54"/>
  <c r="AF22" i="54"/>
  <c r="AE22" i="54"/>
  <c r="AD22" i="54"/>
  <c r="AC22" i="54"/>
  <c r="AB22" i="54"/>
  <c r="AI21" i="54"/>
  <c r="AH21" i="54"/>
  <c r="AK20" i="54"/>
  <c r="AJ20" i="54"/>
  <c r="AI20" i="54"/>
  <c r="AH20" i="54"/>
  <c r="AG20" i="54"/>
  <c r="AF20" i="54"/>
  <c r="AE20" i="54"/>
  <c r="AD20" i="54"/>
  <c r="AC20" i="54"/>
  <c r="AB20" i="54"/>
  <c r="AK19" i="54"/>
  <c r="AJ19" i="54"/>
  <c r="AI19" i="54"/>
  <c r="AH19" i="54"/>
  <c r="AG19" i="54"/>
  <c r="AF19" i="54"/>
  <c r="AE19" i="54"/>
  <c r="AD19" i="54"/>
  <c r="AC19" i="54"/>
  <c r="AB19" i="54"/>
  <c r="AK18" i="54"/>
  <c r="AJ18" i="54"/>
  <c r="AI18" i="54"/>
  <c r="AH18" i="54"/>
  <c r="AG18" i="54"/>
  <c r="AF18" i="54"/>
  <c r="AE18" i="54"/>
  <c r="AD18" i="54"/>
  <c r="AC18" i="54"/>
  <c r="AB18" i="54"/>
  <c r="AD17" i="54"/>
  <c r="AC17" i="54"/>
  <c r="AK16" i="54"/>
  <c r="AJ16" i="54"/>
  <c r="AI16" i="54"/>
  <c r="AH16" i="54"/>
  <c r="AG16" i="54"/>
  <c r="AF16" i="54"/>
  <c r="AE16" i="54"/>
  <c r="AD16" i="54"/>
  <c r="AC16" i="54"/>
  <c r="AB16" i="54"/>
  <c r="AK15" i="54"/>
  <c r="AJ15" i="54"/>
  <c r="AI15" i="54"/>
  <c r="AH15" i="54"/>
  <c r="AG15" i="54"/>
  <c r="AF15" i="54"/>
  <c r="AE15" i="54"/>
  <c r="AD15" i="54"/>
  <c r="AC15" i="54"/>
  <c r="AB15" i="54"/>
  <c r="AK14" i="54"/>
  <c r="AJ14" i="54"/>
  <c r="AI14" i="54"/>
  <c r="AH14" i="54"/>
  <c r="AG14" i="54"/>
  <c r="AF14" i="54"/>
  <c r="AE14" i="54"/>
  <c r="AD14" i="54"/>
  <c r="AC14" i="54"/>
  <c r="AB14" i="54"/>
  <c r="AK13" i="54"/>
  <c r="AJ13" i="54"/>
  <c r="AI13" i="54"/>
  <c r="AH13" i="54"/>
  <c r="AG13" i="54"/>
  <c r="AF13" i="54"/>
  <c r="AE13" i="54"/>
  <c r="AD13" i="54"/>
  <c r="AC13" i="54"/>
  <c r="AB13" i="54"/>
  <c r="AK12" i="54"/>
  <c r="AJ12" i="54"/>
  <c r="AI12" i="54"/>
  <c r="AH12" i="54"/>
  <c r="AG12" i="54"/>
  <c r="AF12" i="54"/>
  <c r="AE12" i="54"/>
  <c r="AD12" i="54"/>
  <c r="AC12" i="54"/>
  <c r="AB12" i="54"/>
  <c r="AK11" i="54"/>
  <c r="AJ11" i="54"/>
  <c r="AI11" i="54"/>
  <c r="AH11" i="54"/>
  <c r="AG11" i="54"/>
  <c r="AF11" i="54"/>
  <c r="AE11" i="54"/>
  <c r="AD11" i="54"/>
  <c r="AC11" i="54"/>
  <c r="AB11" i="54"/>
  <c r="AK10" i="54"/>
  <c r="AJ10" i="54"/>
  <c r="AI10" i="54"/>
  <c r="AH10" i="54"/>
  <c r="AG10" i="54"/>
  <c r="AF10" i="54"/>
  <c r="AE10" i="54"/>
  <c r="AD10" i="54"/>
  <c r="AC10" i="54"/>
  <c r="AB10" i="54"/>
  <c r="AK9" i="54"/>
  <c r="AI9" i="54"/>
  <c r="AD9" i="54"/>
  <c r="AC9" i="54"/>
  <c r="AK8" i="54"/>
  <c r="AJ8" i="54"/>
  <c r="AI8" i="54"/>
  <c r="AH8" i="54"/>
  <c r="AG8" i="54"/>
  <c r="AF8" i="54"/>
  <c r="AE8" i="54"/>
  <c r="AD8" i="54"/>
  <c r="AC8" i="54"/>
  <c r="AB8" i="54"/>
  <c r="X97" i="54"/>
  <c r="P97" i="54"/>
  <c r="Y96" i="54"/>
  <c r="P96" i="54"/>
  <c r="Y95" i="54"/>
  <c r="P95" i="54"/>
  <c r="Y94" i="54"/>
  <c r="X94" i="54"/>
  <c r="W94" i="54"/>
  <c r="V94" i="54"/>
  <c r="U94" i="54"/>
  <c r="T94" i="54"/>
  <c r="S94" i="54"/>
  <c r="R94" i="54"/>
  <c r="Q94" i="54"/>
  <c r="P94" i="54"/>
  <c r="Y93" i="54"/>
  <c r="X93" i="54"/>
  <c r="W93" i="54"/>
  <c r="V93" i="54"/>
  <c r="U93" i="54"/>
  <c r="T93" i="54"/>
  <c r="S93" i="54"/>
  <c r="R93" i="54"/>
  <c r="Q93" i="54"/>
  <c r="P93" i="54"/>
  <c r="Y91" i="54"/>
  <c r="X91" i="54"/>
  <c r="W91" i="54"/>
  <c r="V91" i="54"/>
  <c r="U91" i="54"/>
  <c r="T91" i="54"/>
  <c r="S91" i="54"/>
  <c r="R91" i="54"/>
  <c r="Q91" i="54"/>
  <c r="P91" i="54"/>
  <c r="S90" i="54"/>
  <c r="Y89" i="54"/>
  <c r="X89" i="54"/>
  <c r="W89" i="54"/>
  <c r="V89" i="54"/>
  <c r="U89" i="54"/>
  <c r="T89" i="54"/>
  <c r="S89" i="54"/>
  <c r="R89" i="54"/>
  <c r="Q89" i="54"/>
  <c r="P89" i="54"/>
  <c r="Y88" i="54"/>
  <c r="X88" i="54"/>
  <c r="W88" i="54"/>
  <c r="V88" i="54"/>
  <c r="U88" i="54"/>
  <c r="T88" i="54"/>
  <c r="S88" i="54"/>
  <c r="R88" i="54"/>
  <c r="Q88" i="54"/>
  <c r="P88" i="54"/>
  <c r="Y87" i="54"/>
  <c r="X87" i="54"/>
  <c r="W87" i="54"/>
  <c r="V87" i="54"/>
  <c r="U87" i="54"/>
  <c r="T87" i="54"/>
  <c r="S87" i="54"/>
  <c r="R87" i="54"/>
  <c r="Q87" i="54"/>
  <c r="P87" i="54"/>
  <c r="P85" i="54"/>
  <c r="Y84" i="54"/>
  <c r="X84" i="54"/>
  <c r="W84" i="54"/>
  <c r="V84" i="54"/>
  <c r="U84" i="54"/>
  <c r="T84" i="54"/>
  <c r="S84" i="54"/>
  <c r="R84" i="54"/>
  <c r="Q84" i="54"/>
  <c r="P84" i="54"/>
  <c r="Y83" i="54"/>
  <c r="X83" i="54"/>
  <c r="W83" i="54"/>
  <c r="V83" i="54"/>
  <c r="U83" i="54"/>
  <c r="T83" i="54"/>
  <c r="S83" i="54"/>
  <c r="R83" i="54"/>
  <c r="Q83" i="54"/>
  <c r="P83" i="54"/>
  <c r="S82" i="54"/>
  <c r="Y81" i="54"/>
  <c r="X81" i="54"/>
  <c r="W81" i="54"/>
  <c r="V81" i="54"/>
  <c r="U81" i="54"/>
  <c r="T81" i="54"/>
  <c r="S81" i="54"/>
  <c r="R81" i="54"/>
  <c r="Q81" i="54"/>
  <c r="P81" i="54"/>
  <c r="Y80" i="54"/>
  <c r="X80" i="54"/>
  <c r="W80" i="54"/>
  <c r="V80" i="54"/>
  <c r="U80" i="54"/>
  <c r="T80" i="54"/>
  <c r="S80" i="54"/>
  <c r="R80" i="54"/>
  <c r="Q80" i="54"/>
  <c r="P80" i="54"/>
  <c r="Y79" i="54"/>
  <c r="X79" i="54"/>
  <c r="W79" i="54"/>
  <c r="V79" i="54"/>
  <c r="U79" i="54"/>
  <c r="T79" i="54"/>
  <c r="S79" i="54"/>
  <c r="R79" i="54"/>
  <c r="Q79" i="54"/>
  <c r="P79" i="54"/>
  <c r="Y78" i="54"/>
  <c r="X78" i="54"/>
  <c r="W78" i="54"/>
  <c r="V78" i="54"/>
  <c r="U78" i="54"/>
  <c r="T78" i="54"/>
  <c r="S78" i="54"/>
  <c r="R78" i="54"/>
  <c r="Q78" i="54"/>
  <c r="P78" i="54"/>
  <c r="Y77" i="54"/>
  <c r="X77" i="54"/>
  <c r="W77" i="54"/>
  <c r="V77" i="54"/>
  <c r="U77" i="54"/>
  <c r="T77" i="54"/>
  <c r="S77" i="54"/>
  <c r="R77" i="54"/>
  <c r="Q77" i="54"/>
  <c r="P77" i="54"/>
  <c r="Y76" i="54"/>
  <c r="X76" i="54"/>
  <c r="W76" i="54"/>
  <c r="V76" i="54"/>
  <c r="U76" i="54"/>
  <c r="T76" i="54"/>
  <c r="S76" i="54"/>
  <c r="R76" i="54"/>
  <c r="Q76" i="54"/>
  <c r="P76" i="54"/>
  <c r="Y75" i="54"/>
  <c r="X75" i="54"/>
  <c r="W75" i="54"/>
  <c r="V75" i="54"/>
  <c r="U75" i="54"/>
  <c r="T75" i="54"/>
  <c r="S75" i="54"/>
  <c r="R75" i="54"/>
  <c r="Q75" i="54"/>
  <c r="P75" i="54"/>
  <c r="Y74" i="54"/>
  <c r="X74" i="54"/>
  <c r="W74" i="54"/>
  <c r="V74" i="54"/>
  <c r="U74" i="54"/>
  <c r="T74" i="54"/>
  <c r="S74" i="54"/>
  <c r="R74" i="54"/>
  <c r="Q74" i="54"/>
  <c r="P74" i="54"/>
  <c r="Y73" i="54"/>
  <c r="X73" i="54"/>
  <c r="W73" i="54"/>
  <c r="V73" i="54"/>
  <c r="U73" i="54"/>
  <c r="T73" i="54"/>
  <c r="S73" i="54"/>
  <c r="R73" i="54"/>
  <c r="Q73" i="54"/>
  <c r="P73" i="54"/>
  <c r="Y71" i="54"/>
  <c r="X71" i="54"/>
  <c r="W71" i="54"/>
  <c r="V71" i="54"/>
  <c r="U71" i="54"/>
  <c r="T71" i="54"/>
  <c r="S71" i="54"/>
  <c r="R71" i="54"/>
  <c r="Q71" i="54"/>
  <c r="P71" i="54"/>
  <c r="V70" i="54"/>
  <c r="U70" i="54"/>
  <c r="Y69" i="54"/>
  <c r="X69" i="54"/>
  <c r="W69" i="54"/>
  <c r="V69" i="54"/>
  <c r="U69" i="54"/>
  <c r="T69" i="54"/>
  <c r="S69" i="54"/>
  <c r="R69" i="54"/>
  <c r="Q69" i="54"/>
  <c r="P69" i="54"/>
  <c r="Y68" i="54"/>
  <c r="X68" i="54"/>
  <c r="W68" i="54"/>
  <c r="V68" i="54"/>
  <c r="U68" i="54"/>
  <c r="T68" i="54"/>
  <c r="S68" i="54"/>
  <c r="R68" i="54"/>
  <c r="Q68" i="54"/>
  <c r="P68" i="54"/>
  <c r="Y67" i="54"/>
  <c r="X67" i="54"/>
  <c r="W67" i="54"/>
  <c r="V67" i="54"/>
  <c r="U67" i="54"/>
  <c r="T67" i="54"/>
  <c r="S67" i="54"/>
  <c r="R67" i="54"/>
  <c r="Q67" i="54"/>
  <c r="P67" i="54"/>
  <c r="Y66" i="54"/>
  <c r="X66" i="54"/>
  <c r="W66" i="54"/>
  <c r="V66" i="54"/>
  <c r="U66" i="54"/>
  <c r="T66" i="54"/>
  <c r="S66" i="54"/>
  <c r="R66" i="54"/>
  <c r="Q66" i="54"/>
  <c r="P66" i="54"/>
  <c r="W65" i="54"/>
  <c r="U65" i="54"/>
  <c r="P65" i="54"/>
  <c r="Y64" i="54"/>
  <c r="X64" i="54"/>
  <c r="W64" i="54"/>
  <c r="V64" i="54"/>
  <c r="U64" i="54"/>
  <c r="T64" i="54"/>
  <c r="S64" i="54"/>
  <c r="R64" i="54"/>
  <c r="Q64" i="54"/>
  <c r="P64" i="54"/>
  <c r="Y63" i="54"/>
  <c r="X63" i="54"/>
  <c r="W63" i="54"/>
  <c r="V63" i="54"/>
  <c r="U63" i="54"/>
  <c r="T63" i="54"/>
  <c r="S63" i="54"/>
  <c r="R63" i="54"/>
  <c r="Q63" i="54"/>
  <c r="P63" i="54"/>
  <c r="Y62" i="54"/>
  <c r="X62" i="54"/>
  <c r="W62" i="54"/>
  <c r="V62" i="54"/>
  <c r="U62" i="54"/>
  <c r="T62" i="54"/>
  <c r="S62" i="54"/>
  <c r="R62" i="54"/>
  <c r="Q62" i="54"/>
  <c r="P62" i="54"/>
  <c r="W61" i="54"/>
  <c r="U61" i="54"/>
  <c r="Y60" i="54"/>
  <c r="X60" i="54"/>
  <c r="W60" i="54"/>
  <c r="V60" i="54"/>
  <c r="U60" i="54"/>
  <c r="T60" i="54"/>
  <c r="S60" i="54"/>
  <c r="R60" i="54"/>
  <c r="Q60" i="54"/>
  <c r="P60" i="54"/>
  <c r="Y59" i="54"/>
  <c r="X59" i="54"/>
  <c r="W59" i="54"/>
  <c r="V59" i="54"/>
  <c r="U59" i="54"/>
  <c r="T59" i="54"/>
  <c r="S59" i="54"/>
  <c r="R59" i="54"/>
  <c r="Q59" i="54"/>
  <c r="P59" i="54"/>
  <c r="V58" i="54"/>
  <c r="Y57" i="54"/>
  <c r="X57" i="54"/>
  <c r="W57" i="54"/>
  <c r="V57" i="54"/>
  <c r="U57" i="54"/>
  <c r="T57" i="54"/>
  <c r="S57" i="54"/>
  <c r="R57" i="54"/>
  <c r="Q57" i="54"/>
  <c r="P57" i="54"/>
  <c r="Y56" i="54"/>
  <c r="X56" i="54"/>
  <c r="W56" i="54"/>
  <c r="V56" i="54"/>
  <c r="U56" i="54"/>
  <c r="T56" i="54"/>
  <c r="S56" i="54"/>
  <c r="R56" i="54"/>
  <c r="Q56" i="54"/>
  <c r="P56" i="54"/>
  <c r="Y55" i="54"/>
  <c r="X55" i="54"/>
  <c r="W55" i="54"/>
  <c r="V55" i="54"/>
  <c r="U55" i="54"/>
  <c r="T55" i="54"/>
  <c r="S55" i="54"/>
  <c r="R55" i="54"/>
  <c r="Q55" i="54"/>
  <c r="P55" i="54"/>
  <c r="Y54" i="54"/>
  <c r="X54" i="54"/>
  <c r="W54" i="54"/>
  <c r="V54" i="54"/>
  <c r="U54" i="54"/>
  <c r="T54" i="54"/>
  <c r="S54" i="54"/>
  <c r="R54" i="54"/>
  <c r="Q54" i="54"/>
  <c r="P54" i="54"/>
  <c r="Y53" i="54"/>
  <c r="X53" i="54"/>
  <c r="W53" i="54"/>
  <c r="V53" i="54"/>
  <c r="U53" i="54"/>
  <c r="T53" i="54"/>
  <c r="S53" i="54"/>
  <c r="R53" i="54"/>
  <c r="Q53" i="54"/>
  <c r="P53" i="54"/>
  <c r="Y52" i="54"/>
  <c r="X52" i="54"/>
  <c r="W52" i="54"/>
  <c r="V52" i="54"/>
  <c r="U52" i="54"/>
  <c r="T52" i="54"/>
  <c r="S52" i="54"/>
  <c r="R52" i="54"/>
  <c r="Q52" i="54"/>
  <c r="P52" i="54"/>
  <c r="X51" i="54"/>
  <c r="P51" i="54"/>
  <c r="Y50" i="54"/>
  <c r="X50" i="54"/>
  <c r="W50" i="54"/>
  <c r="V50" i="54"/>
  <c r="U50" i="54"/>
  <c r="T50" i="54"/>
  <c r="S50" i="54"/>
  <c r="R50" i="54"/>
  <c r="Q50" i="54"/>
  <c r="P50" i="54"/>
  <c r="Y49" i="54"/>
  <c r="X49" i="54"/>
  <c r="W49" i="54"/>
  <c r="V49" i="54"/>
  <c r="U49" i="54"/>
  <c r="T49" i="54"/>
  <c r="S49" i="54"/>
  <c r="R49" i="54"/>
  <c r="Q49" i="54"/>
  <c r="P49" i="54"/>
  <c r="Y48" i="54"/>
  <c r="X48" i="54"/>
  <c r="W48" i="54"/>
  <c r="V48" i="54"/>
  <c r="U48" i="54"/>
  <c r="T48" i="54"/>
  <c r="S48" i="54"/>
  <c r="R48" i="54"/>
  <c r="Q48" i="54"/>
  <c r="P48" i="54"/>
  <c r="Y47" i="54"/>
  <c r="X47" i="54"/>
  <c r="W47" i="54"/>
  <c r="V47" i="54"/>
  <c r="U47" i="54"/>
  <c r="T47" i="54"/>
  <c r="S47" i="54"/>
  <c r="R47" i="54"/>
  <c r="Q47" i="54"/>
  <c r="P47" i="54"/>
  <c r="Y46" i="54"/>
  <c r="X46" i="54"/>
  <c r="W46" i="54"/>
  <c r="V46" i="54"/>
  <c r="U46" i="54"/>
  <c r="T46" i="54"/>
  <c r="S46" i="54"/>
  <c r="R46" i="54"/>
  <c r="Q46" i="54"/>
  <c r="P46" i="54"/>
  <c r="X45" i="54"/>
  <c r="Y44" i="54"/>
  <c r="X44" i="54"/>
  <c r="W44" i="54"/>
  <c r="V44" i="54"/>
  <c r="U44" i="54"/>
  <c r="T44" i="54"/>
  <c r="S44" i="54"/>
  <c r="R44" i="54"/>
  <c r="Q44" i="54"/>
  <c r="P44" i="54"/>
  <c r="Y43" i="54"/>
  <c r="X43" i="54"/>
  <c r="W43" i="54"/>
  <c r="V43" i="54"/>
  <c r="U43" i="54"/>
  <c r="T43" i="54"/>
  <c r="S43" i="54"/>
  <c r="R43" i="54"/>
  <c r="Q43" i="54"/>
  <c r="P43" i="54"/>
  <c r="Y42" i="54"/>
  <c r="X42" i="54"/>
  <c r="W42" i="54"/>
  <c r="V42" i="54"/>
  <c r="U42" i="54"/>
  <c r="T42" i="54"/>
  <c r="S42" i="54"/>
  <c r="R42" i="54"/>
  <c r="Q42" i="54"/>
  <c r="P42" i="54"/>
  <c r="Y41" i="54"/>
  <c r="X41" i="54"/>
  <c r="W41" i="54"/>
  <c r="V41" i="54"/>
  <c r="U41" i="54"/>
  <c r="T41" i="54"/>
  <c r="S41" i="54"/>
  <c r="R41" i="54"/>
  <c r="Q41" i="54"/>
  <c r="P41" i="54"/>
  <c r="Y40" i="54"/>
  <c r="X40" i="54"/>
  <c r="W40" i="54"/>
  <c r="V40" i="54"/>
  <c r="U40" i="54"/>
  <c r="T40" i="54"/>
  <c r="S40" i="54"/>
  <c r="R40" i="54"/>
  <c r="Q40" i="54"/>
  <c r="P40" i="54"/>
  <c r="Y39" i="54"/>
  <c r="X39" i="54"/>
  <c r="W39" i="54"/>
  <c r="V39" i="54"/>
  <c r="U39" i="54"/>
  <c r="T39" i="54"/>
  <c r="S39" i="54"/>
  <c r="R39" i="54"/>
  <c r="Q39" i="54"/>
  <c r="P39" i="54"/>
  <c r="Y38" i="54"/>
  <c r="X38" i="54"/>
  <c r="W38" i="54"/>
  <c r="V38" i="54"/>
  <c r="U38" i="54"/>
  <c r="T38" i="54"/>
  <c r="S38" i="54"/>
  <c r="R38" i="54"/>
  <c r="Q38" i="54"/>
  <c r="P38" i="54"/>
  <c r="Y37" i="54"/>
  <c r="X37" i="54"/>
  <c r="W37" i="54"/>
  <c r="V37" i="54"/>
  <c r="U37" i="54"/>
  <c r="T37" i="54"/>
  <c r="S37" i="54"/>
  <c r="R37" i="54"/>
  <c r="Q37" i="54"/>
  <c r="P37" i="54"/>
  <c r="Y36" i="54"/>
  <c r="W36" i="54"/>
  <c r="Q36" i="54"/>
  <c r="Y35" i="54"/>
  <c r="X35" i="54"/>
  <c r="W35" i="54"/>
  <c r="V35" i="54"/>
  <c r="U35" i="54"/>
  <c r="T35" i="54"/>
  <c r="S35" i="54"/>
  <c r="R35" i="54"/>
  <c r="Q35" i="54"/>
  <c r="P35" i="54"/>
  <c r="Y34" i="54"/>
  <c r="X34" i="54"/>
  <c r="W34" i="54"/>
  <c r="V34" i="54"/>
  <c r="U34" i="54"/>
  <c r="T34" i="54"/>
  <c r="S34" i="54"/>
  <c r="R34" i="54"/>
  <c r="Q34" i="54"/>
  <c r="P34" i="54"/>
  <c r="Y33" i="54"/>
  <c r="X33" i="54"/>
  <c r="W33" i="54"/>
  <c r="V33" i="54"/>
  <c r="U33" i="54"/>
  <c r="T33" i="54"/>
  <c r="S33" i="54"/>
  <c r="R33" i="54"/>
  <c r="Q33" i="54"/>
  <c r="P33" i="54"/>
  <c r="W32" i="54"/>
  <c r="X31" i="54"/>
  <c r="S31" i="54"/>
  <c r="Y30" i="54"/>
  <c r="X30" i="54"/>
  <c r="W30" i="54"/>
  <c r="V30" i="54"/>
  <c r="U30" i="54"/>
  <c r="T30" i="54"/>
  <c r="S30" i="54"/>
  <c r="R30" i="54"/>
  <c r="Q30" i="54"/>
  <c r="P30" i="54"/>
  <c r="Y29" i="54"/>
  <c r="X29" i="54"/>
  <c r="W29" i="54"/>
  <c r="V29" i="54"/>
  <c r="U29" i="54"/>
  <c r="T29" i="54"/>
  <c r="S29" i="54"/>
  <c r="R29" i="54"/>
  <c r="Q29" i="54"/>
  <c r="P29" i="54"/>
  <c r="Y28" i="54"/>
  <c r="X28" i="54"/>
  <c r="W28" i="54"/>
  <c r="V28" i="54"/>
  <c r="U28" i="54"/>
  <c r="T28" i="54"/>
  <c r="S28" i="54"/>
  <c r="R28" i="54"/>
  <c r="Q28" i="54"/>
  <c r="P28" i="54"/>
  <c r="Y27" i="54"/>
  <c r="X27" i="54"/>
  <c r="W27" i="54"/>
  <c r="V27" i="54"/>
  <c r="U27" i="54"/>
  <c r="T27" i="54"/>
  <c r="S27" i="54"/>
  <c r="R27" i="54"/>
  <c r="Q27" i="54"/>
  <c r="P27" i="54"/>
  <c r="Y26" i="54"/>
  <c r="X26" i="54"/>
  <c r="W26" i="54"/>
  <c r="V26" i="54"/>
  <c r="U26" i="54"/>
  <c r="T26" i="54"/>
  <c r="S26" i="54"/>
  <c r="R26" i="54"/>
  <c r="Q26" i="54"/>
  <c r="P26" i="54"/>
  <c r="Y25" i="54"/>
  <c r="X25" i="54"/>
  <c r="W25" i="54"/>
  <c r="V25" i="54"/>
  <c r="U25" i="54"/>
  <c r="T25" i="54"/>
  <c r="S25" i="54"/>
  <c r="R25" i="54"/>
  <c r="Q25" i="54"/>
  <c r="P25" i="54"/>
  <c r="Y24" i="54"/>
  <c r="X24" i="54"/>
  <c r="W24" i="54"/>
  <c r="V24" i="54"/>
  <c r="U24" i="54"/>
  <c r="T24" i="54"/>
  <c r="S24" i="54"/>
  <c r="R24" i="54"/>
  <c r="Q24" i="54"/>
  <c r="P24" i="54"/>
  <c r="Y23" i="54"/>
  <c r="X23" i="54"/>
  <c r="W23" i="54"/>
  <c r="V23" i="54"/>
  <c r="U23" i="54"/>
  <c r="T23" i="54"/>
  <c r="S23" i="54"/>
  <c r="R23" i="54"/>
  <c r="Q23" i="54"/>
  <c r="P23" i="54"/>
  <c r="Y22" i="54"/>
  <c r="X22" i="54"/>
  <c r="W22" i="54"/>
  <c r="V22" i="54"/>
  <c r="U22" i="54"/>
  <c r="T22" i="54"/>
  <c r="S22" i="54"/>
  <c r="R22" i="54"/>
  <c r="Q22" i="54"/>
  <c r="P22" i="54"/>
  <c r="X21" i="54"/>
  <c r="W21" i="54"/>
  <c r="T21" i="54"/>
  <c r="Y20" i="54"/>
  <c r="X20" i="54"/>
  <c r="W20" i="54"/>
  <c r="V20" i="54"/>
  <c r="U20" i="54"/>
  <c r="T20" i="54"/>
  <c r="S20" i="54"/>
  <c r="R20" i="54"/>
  <c r="Q20" i="54"/>
  <c r="P20" i="54"/>
  <c r="Y19" i="54"/>
  <c r="X19" i="54"/>
  <c r="W19" i="54"/>
  <c r="V19" i="54"/>
  <c r="U19" i="54"/>
  <c r="T19" i="54"/>
  <c r="S19" i="54"/>
  <c r="R19" i="54"/>
  <c r="Q19" i="54"/>
  <c r="P19" i="54"/>
  <c r="Y18" i="54"/>
  <c r="X18" i="54"/>
  <c r="W18" i="54"/>
  <c r="V18" i="54"/>
  <c r="U18" i="54"/>
  <c r="T18" i="54"/>
  <c r="S18" i="54"/>
  <c r="R18" i="54"/>
  <c r="Q18" i="54"/>
  <c r="P18" i="54"/>
  <c r="X17" i="54"/>
  <c r="W17" i="54"/>
  <c r="Y16" i="54"/>
  <c r="X16" i="54"/>
  <c r="W16" i="54"/>
  <c r="V16" i="54"/>
  <c r="U16" i="54"/>
  <c r="T16" i="54"/>
  <c r="S16" i="54"/>
  <c r="R16" i="54"/>
  <c r="Q16" i="54"/>
  <c r="P16" i="54"/>
  <c r="Y15" i="54"/>
  <c r="X15" i="54"/>
  <c r="W15" i="54"/>
  <c r="V15" i="54"/>
  <c r="U15" i="54"/>
  <c r="T15" i="54"/>
  <c r="S15" i="54"/>
  <c r="R15" i="54"/>
  <c r="Q15" i="54"/>
  <c r="P15" i="54"/>
  <c r="Y14" i="54"/>
  <c r="X14" i="54"/>
  <c r="W14" i="54"/>
  <c r="V14" i="54"/>
  <c r="U14" i="54"/>
  <c r="T14" i="54"/>
  <c r="S14" i="54"/>
  <c r="R14" i="54"/>
  <c r="Q14" i="54"/>
  <c r="P14" i="54"/>
  <c r="Y13" i="54"/>
  <c r="X13" i="54"/>
  <c r="W13" i="54"/>
  <c r="V13" i="54"/>
  <c r="U13" i="54"/>
  <c r="T13" i="54"/>
  <c r="S13" i="54"/>
  <c r="R13" i="54"/>
  <c r="Q13" i="54"/>
  <c r="P13" i="54"/>
  <c r="Y12" i="54"/>
  <c r="X12" i="54"/>
  <c r="W12" i="54"/>
  <c r="V12" i="54"/>
  <c r="U12" i="54"/>
  <c r="T12" i="54"/>
  <c r="S12" i="54"/>
  <c r="R12" i="54"/>
  <c r="Q12" i="54"/>
  <c r="P12" i="54"/>
  <c r="Y11" i="54"/>
  <c r="X11" i="54"/>
  <c r="W11" i="54"/>
  <c r="V11" i="54"/>
  <c r="U11" i="54"/>
  <c r="T11" i="54"/>
  <c r="S11" i="54"/>
  <c r="R11" i="54"/>
  <c r="Q11" i="54"/>
  <c r="P11" i="54"/>
  <c r="Y10" i="54"/>
  <c r="X10" i="54"/>
  <c r="W10" i="54"/>
  <c r="V10" i="54"/>
  <c r="U10" i="54"/>
  <c r="T10" i="54"/>
  <c r="S10" i="54"/>
  <c r="R10" i="54"/>
  <c r="Q10" i="54"/>
  <c r="P10" i="54"/>
  <c r="T9" i="54"/>
  <c r="Y8" i="54"/>
  <c r="X8" i="54"/>
  <c r="W8" i="54"/>
  <c r="V8" i="54"/>
  <c r="U8" i="54"/>
  <c r="T8" i="54"/>
  <c r="S8" i="54"/>
  <c r="R8" i="54"/>
  <c r="Q8" i="54"/>
  <c r="P8" i="54"/>
  <c r="D97" i="54"/>
  <c r="M96" i="54"/>
  <c r="D96" i="54"/>
  <c r="M95" i="54"/>
  <c r="D95" i="54"/>
  <c r="M94" i="54"/>
  <c r="L94" i="54"/>
  <c r="K94" i="54"/>
  <c r="J94" i="54"/>
  <c r="I94" i="54"/>
  <c r="H94" i="54"/>
  <c r="G94" i="54"/>
  <c r="F94" i="54"/>
  <c r="E94" i="54"/>
  <c r="D94" i="54"/>
  <c r="M93" i="54"/>
  <c r="L93" i="54"/>
  <c r="K93" i="54"/>
  <c r="J93" i="54"/>
  <c r="I93" i="54"/>
  <c r="H93" i="54"/>
  <c r="G93" i="54"/>
  <c r="F93" i="54"/>
  <c r="E93" i="54"/>
  <c r="D93" i="54"/>
  <c r="M91" i="54"/>
  <c r="L91" i="54"/>
  <c r="K91" i="54"/>
  <c r="J91" i="54"/>
  <c r="I91" i="54"/>
  <c r="H91" i="54"/>
  <c r="G91" i="54"/>
  <c r="F91" i="54"/>
  <c r="E91" i="54"/>
  <c r="D91" i="54"/>
  <c r="M89" i="54"/>
  <c r="L89" i="54"/>
  <c r="K89" i="54"/>
  <c r="J89" i="54"/>
  <c r="I89" i="54"/>
  <c r="H89" i="54"/>
  <c r="G89" i="54"/>
  <c r="F89" i="54"/>
  <c r="E89" i="54"/>
  <c r="D89" i="54"/>
  <c r="M88" i="54"/>
  <c r="L88" i="54"/>
  <c r="K88" i="54"/>
  <c r="J88" i="54"/>
  <c r="I88" i="54"/>
  <c r="H88" i="54"/>
  <c r="G88" i="54"/>
  <c r="F88" i="54"/>
  <c r="E88" i="54"/>
  <c r="D88" i="54"/>
  <c r="M87" i="54"/>
  <c r="L87" i="54"/>
  <c r="K87" i="54"/>
  <c r="J87" i="54"/>
  <c r="I87" i="54"/>
  <c r="H87" i="54"/>
  <c r="G87" i="54"/>
  <c r="F87" i="54"/>
  <c r="E87" i="54"/>
  <c r="D87" i="54"/>
  <c r="M84" i="54"/>
  <c r="L84" i="54"/>
  <c r="K84" i="54"/>
  <c r="J84" i="54"/>
  <c r="I84" i="54"/>
  <c r="H84" i="54"/>
  <c r="G84" i="54"/>
  <c r="F84" i="54"/>
  <c r="E84" i="54"/>
  <c r="D84" i="54"/>
  <c r="M83" i="54"/>
  <c r="L83" i="54"/>
  <c r="K83" i="54"/>
  <c r="J83" i="54"/>
  <c r="I83" i="54"/>
  <c r="H83" i="54"/>
  <c r="G83" i="54"/>
  <c r="F83" i="54"/>
  <c r="E83" i="54"/>
  <c r="D83" i="54"/>
  <c r="M81" i="54"/>
  <c r="L81" i="54"/>
  <c r="K81" i="54"/>
  <c r="J81" i="54"/>
  <c r="I81" i="54"/>
  <c r="H81" i="54"/>
  <c r="G81" i="54"/>
  <c r="F81" i="54"/>
  <c r="E81" i="54"/>
  <c r="D81" i="54"/>
  <c r="M80" i="54"/>
  <c r="L80" i="54"/>
  <c r="K80" i="54"/>
  <c r="J80" i="54"/>
  <c r="I80" i="54"/>
  <c r="H80" i="54"/>
  <c r="G80" i="54"/>
  <c r="F80" i="54"/>
  <c r="E80" i="54"/>
  <c r="D80" i="54"/>
  <c r="M79" i="54"/>
  <c r="L79" i="54"/>
  <c r="K79" i="54"/>
  <c r="J79" i="54"/>
  <c r="I79" i="54"/>
  <c r="H79" i="54"/>
  <c r="G79" i="54"/>
  <c r="F79" i="54"/>
  <c r="E79" i="54"/>
  <c r="D79" i="54"/>
  <c r="M78" i="54"/>
  <c r="L78" i="54"/>
  <c r="K78" i="54"/>
  <c r="J78" i="54"/>
  <c r="I78" i="54"/>
  <c r="H78" i="54"/>
  <c r="G78" i="54"/>
  <c r="F78" i="54"/>
  <c r="E78" i="54"/>
  <c r="D78" i="54"/>
  <c r="M77" i="54"/>
  <c r="L77" i="54"/>
  <c r="K77" i="54"/>
  <c r="J77" i="54"/>
  <c r="I77" i="54"/>
  <c r="H77" i="54"/>
  <c r="G77" i="54"/>
  <c r="F77" i="54"/>
  <c r="E77" i="54"/>
  <c r="D77" i="54"/>
  <c r="M76" i="54"/>
  <c r="L76" i="54"/>
  <c r="K76" i="54"/>
  <c r="J76" i="54"/>
  <c r="I76" i="54"/>
  <c r="H76" i="54"/>
  <c r="G76" i="54"/>
  <c r="F76" i="54"/>
  <c r="E76" i="54"/>
  <c r="D76" i="54"/>
  <c r="M75" i="54"/>
  <c r="L75" i="54"/>
  <c r="K75" i="54"/>
  <c r="J75" i="54"/>
  <c r="I75" i="54"/>
  <c r="H75" i="54"/>
  <c r="G75" i="54"/>
  <c r="F75" i="54"/>
  <c r="E75" i="54"/>
  <c r="D75" i="54"/>
  <c r="M74" i="54"/>
  <c r="L74" i="54"/>
  <c r="K74" i="54"/>
  <c r="J74" i="54"/>
  <c r="I74" i="54"/>
  <c r="H74" i="54"/>
  <c r="G74" i="54"/>
  <c r="F74" i="54"/>
  <c r="E74" i="54"/>
  <c r="D74" i="54"/>
  <c r="M73" i="54"/>
  <c r="L73" i="54"/>
  <c r="K73" i="54"/>
  <c r="J73" i="54"/>
  <c r="I73" i="54"/>
  <c r="H73" i="54"/>
  <c r="G73" i="54"/>
  <c r="F73" i="54"/>
  <c r="E73" i="54"/>
  <c r="D73" i="54"/>
  <c r="M71" i="54"/>
  <c r="L71" i="54"/>
  <c r="K71" i="54"/>
  <c r="J71" i="54"/>
  <c r="I71" i="54"/>
  <c r="H71" i="54"/>
  <c r="G71" i="54"/>
  <c r="F71" i="54"/>
  <c r="E71" i="54"/>
  <c r="D71" i="54"/>
  <c r="M69" i="54"/>
  <c r="L69" i="54"/>
  <c r="K69" i="54"/>
  <c r="J69" i="54"/>
  <c r="I69" i="54"/>
  <c r="H69" i="54"/>
  <c r="G69" i="54"/>
  <c r="F69" i="54"/>
  <c r="E69" i="54"/>
  <c r="D69" i="54"/>
  <c r="M68" i="54"/>
  <c r="L68" i="54"/>
  <c r="K68" i="54"/>
  <c r="J68" i="54"/>
  <c r="I68" i="54"/>
  <c r="H68" i="54"/>
  <c r="G68" i="54"/>
  <c r="F68" i="54"/>
  <c r="E68" i="54"/>
  <c r="D68" i="54"/>
  <c r="M67" i="54"/>
  <c r="L67" i="54"/>
  <c r="K67" i="54"/>
  <c r="J67" i="54"/>
  <c r="I67" i="54"/>
  <c r="H67" i="54"/>
  <c r="G67" i="54"/>
  <c r="F67" i="54"/>
  <c r="E67" i="54"/>
  <c r="D67" i="54"/>
  <c r="M66" i="54"/>
  <c r="L66" i="54"/>
  <c r="K66" i="54"/>
  <c r="J66" i="54"/>
  <c r="I66" i="54"/>
  <c r="H66" i="54"/>
  <c r="G66" i="54"/>
  <c r="F66" i="54"/>
  <c r="E66" i="54"/>
  <c r="D66" i="54"/>
  <c r="M64" i="54"/>
  <c r="L64" i="54"/>
  <c r="K64" i="54"/>
  <c r="J64" i="54"/>
  <c r="I64" i="54"/>
  <c r="H64" i="54"/>
  <c r="G64" i="54"/>
  <c r="F64" i="54"/>
  <c r="E64" i="54"/>
  <c r="D64" i="54"/>
  <c r="M63" i="54"/>
  <c r="L63" i="54"/>
  <c r="K63" i="54"/>
  <c r="J63" i="54"/>
  <c r="I63" i="54"/>
  <c r="H63" i="54"/>
  <c r="G63" i="54"/>
  <c r="F63" i="54"/>
  <c r="E63" i="54"/>
  <c r="D63" i="54"/>
  <c r="M62" i="54"/>
  <c r="L62" i="54"/>
  <c r="K62" i="54"/>
  <c r="J62" i="54"/>
  <c r="I62" i="54"/>
  <c r="H62" i="54"/>
  <c r="G62" i="54"/>
  <c r="F62" i="54"/>
  <c r="E62" i="54"/>
  <c r="D62" i="54"/>
  <c r="M60" i="54"/>
  <c r="L60" i="54"/>
  <c r="K60" i="54"/>
  <c r="J60" i="54"/>
  <c r="I60" i="54"/>
  <c r="H60" i="54"/>
  <c r="G60" i="54"/>
  <c r="F60" i="54"/>
  <c r="E60" i="54"/>
  <c r="D60" i="54"/>
  <c r="M59" i="54"/>
  <c r="L59" i="54"/>
  <c r="K59" i="54"/>
  <c r="J59" i="54"/>
  <c r="I59" i="54"/>
  <c r="H59" i="54"/>
  <c r="G59" i="54"/>
  <c r="F59" i="54"/>
  <c r="E59" i="54"/>
  <c r="D59" i="54"/>
  <c r="M57" i="54"/>
  <c r="L57" i="54"/>
  <c r="K57" i="54"/>
  <c r="J57" i="54"/>
  <c r="I57" i="54"/>
  <c r="H57" i="54"/>
  <c r="G57" i="54"/>
  <c r="F57" i="54"/>
  <c r="E57" i="54"/>
  <c r="D57" i="54"/>
  <c r="M56" i="54"/>
  <c r="L56" i="54"/>
  <c r="K56" i="54"/>
  <c r="J56" i="54"/>
  <c r="I56" i="54"/>
  <c r="H56" i="54"/>
  <c r="G56" i="54"/>
  <c r="F56" i="54"/>
  <c r="E56" i="54"/>
  <c r="D56" i="54"/>
  <c r="M55" i="54"/>
  <c r="L55" i="54"/>
  <c r="K55" i="54"/>
  <c r="J55" i="54"/>
  <c r="I55" i="54"/>
  <c r="H55" i="54"/>
  <c r="G55" i="54"/>
  <c r="F55" i="54"/>
  <c r="E55" i="54"/>
  <c r="D55" i="54"/>
  <c r="M54" i="54"/>
  <c r="L54" i="54"/>
  <c r="K54" i="54"/>
  <c r="J54" i="54"/>
  <c r="I54" i="54"/>
  <c r="H54" i="54"/>
  <c r="G54" i="54"/>
  <c r="F54" i="54"/>
  <c r="E54" i="54"/>
  <c r="D54" i="54"/>
  <c r="M53" i="54"/>
  <c r="L53" i="54"/>
  <c r="K53" i="54"/>
  <c r="J53" i="54"/>
  <c r="I53" i="54"/>
  <c r="H53" i="54"/>
  <c r="G53" i="54"/>
  <c r="F53" i="54"/>
  <c r="E53" i="54"/>
  <c r="D53" i="54"/>
  <c r="M52" i="54"/>
  <c r="L52" i="54"/>
  <c r="K52" i="54"/>
  <c r="J52" i="54"/>
  <c r="I52" i="54"/>
  <c r="H52" i="54"/>
  <c r="G52" i="54"/>
  <c r="F52" i="54"/>
  <c r="E52" i="54"/>
  <c r="D52" i="54"/>
  <c r="M50" i="54"/>
  <c r="L50" i="54"/>
  <c r="K50" i="54"/>
  <c r="J50" i="54"/>
  <c r="I50" i="54"/>
  <c r="H50" i="54"/>
  <c r="G50" i="54"/>
  <c r="F50" i="54"/>
  <c r="E50" i="54"/>
  <c r="D50" i="54"/>
  <c r="M49" i="54"/>
  <c r="L49" i="54"/>
  <c r="K49" i="54"/>
  <c r="J49" i="54"/>
  <c r="I49" i="54"/>
  <c r="H49" i="54"/>
  <c r="G49" i="54"/>
  <c r="F49" i="54"/>
  <c r="E49" i="54"/>
  <c r="D49" i="54"/>
  <c r="M48" i="54"/>
  <c r="L48" i="54"/>
  <c r="K48" i="54"/>
  <c r="J48" i="54"/>
  <c r="I48" i="54"/>
  <c r="H48" i="54"/>
  <c r="G48" i="54"/>
  <c r="F48" i="54"/>
  <c r="E48" i="54"/>
  <c r="D48" i="54"/>
  <c r="M47" i="54"/>
  <c r="L47" i="54"/>
  <c r="K47" i="54"/>
  <c r="J47" i="54"/>
  <c r="I47" i="54"/>
  <c r="H47" i="54"/>
  <c r="G47" i="54"/>
  <c r="F47" i="54"/>
  <c r="E47" i="54"/>
  <c r="D47" i="54"/>
  <c r="M46" i="54"/>
  <c r="L46" i="54"/>
  <c r="K46" i="54"/>
  <c r="J46" i="54"/>
  <c r="I46" i="54"/>
  <c r="H46" i="54"/>
  <c r="G46" i="54"/>
  <c r="F46" i="54"/>
  <c r="E46" i="54"/>
  <c r="D46" i="54"/>
  <c r="M44" i="54"/>
  <c r="L44" i="54"/>
  <c r="K44" i="54"/>
  <c r="J44" i="54"/>
  <c r="I44" i="54"/>
  <c r="H44" i="54"/>
  <c r="G44" i="54"/>
  <c r="F44" i="54"/>
  <c r="E44" i="54"/>
  <c r="D44" i="54"/>
  <c r="M43" i="54"/>
  <c r="L43" i="54"/>
  <c r="K43" i="54"/>
  <c r="J43" i="54"/>
  <c r="I43" i="54"/>
  <c r="H43" i="54"/>
  <c r="G43" i="54"/>
  <c r="F43" i="54"/>
  <c r="E43" i="54"/>
  <c r="D43" i="54"/>
  <c r="M42" i="54"/>
  <c r="L42" i="54"/>
  <c r="K42" i="54"/>
  <c r="J42" i="54"/>
  <c r="I42" i="54"/>
  <c r="H42" i="54"/>
  <c r="G42" i="54"/>
  <c r="F42" i="54"/>
  <c r="E42" i="54"/>
  <c r="D42" i="54"/>
  <c r="M41" i="54"/>
  <c r="L41" i="54"/>
  <c r="K41" i="54"/>
  <c r="J41" i="54"/>
  <c r="I41" i="54"/>
  <c r="H41" i="54"/>
  <c r="G41" i="54"/>
  <c r="F41" i="54"/>
  <c r="E41" i="54"/>
  <c r="D41" i="54"/>
  <c r="M40" i="54"/>
  <c r="L40" i="54"/>
  <c r="K40" i="54"/>
  <c r="J40" i="54"/>
  <c r="I40" i="54"/>
  <c r="H40" i="54"/>
  <c r="G40" i="54"/>
  <c r="F40" i="54"/>
  <c r="E40" i="54"/>
  <c r="D40" i="54"/>
  <c r="M39" i="54"/>
  <c r="L39" i="54"/>
  <c r="K39" i="54"/>
  <c r="J39" i="54"/>
  <c r="I39" i="54"/>
  <c r="H39" i="54"/>
  <c r="G39" i="54"/>
  <c r="F39" i="54"/>
  <c r="E39" i="54"/>
  <c r="D39" i="54"/>
  <c r="M38" i="54"/>
  <c r="L38" i="54"/>
  <c r="K38" i="54"/>
  <c r="J38" i="54"/>
  <c r="I38" i="54"/>
  <c r="H38" i="54"/>
  <c r="G38" i="54"/>
  <c r="F38" i="54"/>
  <c r="E38" i="54"/>
  <c r="D38" i="54"/>
  <c r="M37" i="54"/>
  <c r="L37" i="54"/>
  <c r="K37" i="54"/>
  <c r="J37" i="54"/>
  <c r="I37" i="54"/>
  <c r="H37" i="54"/>
  <c r="G37" i="54"/>
  <c r="F37" i="54"/>
  <c r="E37" i="54"/>
  <c r="D37" i="54"/>
  <c r="M35" i="54"/>
  <c r="L35" i="54"/>
  <c r="K35" i="54"/>
  <c r="J35" i="54"/>
  <c r="I35" i="54"/>
  <c r="H35" i="54"/>
  <c r="G35" i="54"/>
  <c r="F35" i="54"/>
  <c r="E35" i="54"/>
  <c r="D35" i="54"/>
  <c r="M34" i="54"/>
  <c r="L34" i="54"/>
  <c r="K34" i="54"/>
  <c r="J34" i="54"/>
  <c r="I34" i="54"/>
  <c r="H34" i="54"/>
  <c r="G34" i="54"/>
  <c r="F34" i="54"/>
  <c r="E34" i="54"/>
  <c r="D34" i="54"/>
  <c r="M33" i="54"/>
  <c r="L33" i="54"/>
  <c r="K33" i="54"/>
  <c r="J33" i="54"/>
  <c r="I33" i="54"/>
  <c r="H33" i="54"/>
  <c r="G33" i="54"/>
  <c r="F33" i="54"/>
  <c r="E33" i="54"/>
  <c r="D33" i="54"/>
  <c r="M30" i="54"/>
  <c r="L30" i="54"/>
  <c r="K30" i="54"/>
  <c r="J30" i="54"/>
  <c r="I30" i="54"/>
  <c r="H30" i="54"/>
  <c r="G30" i="54"/>
  <c r="F30" i="54"/>
  <c r="E30" i="54"/>
  <c r="D30" i="54"/>
  <c r="M29" i="54"/>
  <c r="L29" i="54"/>
  <c r="K29" i="54"/>
  <c r="J29" i="54"/>
  <c r="I29" i="54"/>
  <c r="H29" i="54"/>
  <c r="G29" i="54"/>
  <c r="F29" i="54"/>
  <c r="E29" i="54"/>
  <c r="D29" i="54"/>
  <c r="M28" i="54"/>
  <c r="L28" i="54"/>
  <c r="K28" i="54"/>
  <c r="J28" i="54"/>
  <c r="I28" i="54"/>
  <c r="H28" i="54"/>
  <c r="G28" i="54"/>
  <c r="F28" i="54"/>
  <c r="E28" i="54"/>
  <c r="D28" i="54"/>
  <c r="M27" i="54"/>
  <c r="L27" i="54"/>
  <c r="K27" i="54"/>
  <c r="J27" i="54"/>
  <c r="I27" i="54"/>
  <c r="H27" i="54"/>
  <c r="G27" i="54"/>
  <c r="F27" i="54"/>
  <c r="E27" i="54"/>
  <c r="D27" i="54"/>
  <c r="M26" i="54"/>
  <c r="L26" i="54"/>
  <c r="K26" i="54"/>
  <c r="J26" i="54"/>
  <c r="I26" i="54"/>
  <c r="H26" i="54"/>
  <c r="G26" i="54"/>
  <c r="F26" i="54"/>
  <c r="E26" i="54"/>
  <c r="D26" i="54"/>
  <c r="M25" i="54"/>
  <c r="L25" i="54"/>
  <c r="K25" i="54"/>
  <c r="J25" i="54"/>
  <c r="I25" i="54"/>
  <c r="H25" i="54"/>
  <c r="G25" i="54"/>
  <c r="F25" i="54"/>
  <c r="E25" i="54"/>
  <c r="D25" i="54"/>
  <c r="M24" i="54"/>
  <c r="L24" i="54"/>
  <c r="K24" i="54"/>
  <c r="J24" i="54"/>
  <c r="I24" i="54"/>
  <c r="H24" i="54"/>
  <c r="G24" i="54"/>
  <c r="F24" i="54"/>
  <c r="E24" i="54"/>
  <c r="D24" i="54"/>
  <c r="M23" i="54"/>
  <c r="L23" i="54"/>
  <c r="K23" i="54"/>
  <c r="J23" i="54"/>
  <c r="I23" i="54"/>
  <c r="H23" i="54"/>
  <c r="G23" i="54"/>
  <c r="F23" i="54"/>
  <c r="E23" i="54"/>
  <c r="D23" i="54"/>
  <c r="M22" i="54"/>
  <c r="L22" i="54"/>
  <c r="K22" i="54"/>
  <c r="J22" i="54"/>
  <c r="I22" i="54"/>
  <c r="H22" i="54"/>
  <c r="G22" i="54"/>
  <c r="F22" i="54"/>
  <c r="E22" i="54"/>
  <c r="D22" i="54"/>
  <c r="M20" i="54"/>
  <c r="L20" i="54"/>
  <c r="K20" i="54"/>
  <c r="J20" i="54"/>
  <c r="I20" i="54"/>
  <c r="H20" i="54"/>
  <c r="G20" i="54"/>
  <c r="F20" i="54"/>
  <c r="E20" i="54"/>
  <c r="D20" i="54"/>
  <c r="M19" i="54"/>
  <c r="L19" i="54"/>
  <c r="K19" i="54"/>
  <c r="J19" i="54"/>
  <c r="I19" i="54"/>
  <c r="H19" i="54"/>
  <c r="G19" i="54"/>
  <c r="F19" i="54"/>
  <c r="E19" i="54"/>
  <c r="D19" i="54"/>
  <c r="M18" i="54"/>
  <c r="L18" i="54"/>
  <c r="K18" i="54"/>
  <c r="J18" i="54"/>
  <c r="I18" i="54"/>
  <c r="H18" i="54"/>
  <c r="G18" i="54"/>
  <c r="F18" i="54"/>
  <c r="E18" i="54"/>
  <c r="D18" i="54"/>
  <c r="M16" i="54"/>
  <c r="L16" i="54"/>
  <c r="K16" i="54"/>
  <c r="J16" i="54"/>
  <c r="I16" i="54"/>
  <c r="H16" i="54"/>
  <c r="G16" i="54"/>
  <c r="F16" i="54"/>
  <c r="E16" i="54"/>
  <c r="D16" i="54"/>
  <c r="M15" i="54"/>
  <c r="L15" i="54"/>
  <c r="K15" i="54"/>
  <c r="J15" i="54"/>
  <c r="I15" i="54"/>
  <c r="H15" i="54"/>
  <c r="G15" i="54"/>
  <c r="F15" i="54"/>
  <c r="E15" i="54"/>
  <c r="D15" i="54"/>
  <c r="M14" i="54"/>
  <c r="L14" i="54"/>
  <c r="K14" i="54"/>
  <c r="J14" i="54"/>
  <c r="I14" i="54"/>
  <c r="H14" i="54"/>
  <c r="G14" i="54"/>
  <c r="F14" i="54"/>
  <c r="E14" i="54"/>
  <c r="D14" i="54"/>
  <c r="M13" i="54"/>
  <c r="L13" i="54"/>
  <c r="K13" i="54"/>
  <c r="J13" i="54"/>
  <c r="I13" i="54"/>
  <c r="H13" i="54"/>
  <c r="G13" i="54"/>
  <c r="F13" i="54"/>
  <c r="E13" i="54"/>
  <c r="D13" i="54"/>
  <c r="M12" i="54"/>
  <c r="L12" i="54"/>
  <c r="K12" i="54"/>
  <c r="J12" i="54"/>
  <c r="I12" i="54"/>
  <c r="H12" i="54"/>
  <c r="G12" i="54"/>
  <c r="F12" i="54"/>
  <c r="E12" i="54"/>
  <c r="D12" i="54"/>
  <c r="M11" i="54"/>
  <c r="L11" i="54"/>
  <c r="K11" i="54"/>
  <c r="J11" i="54"/>
  <c r="I11" i="54"/>
  <c r="H11" i="54"/>
  <c r="G11" i="54"/>
  <c r="F11" i="54"/>
  <c r="E11" i="54"/>
  <c r="D11" i="54"/>
  <c r="M10" i="54"/>
  <c r="L10" i="54"/>
  <c r="K10" i="54"/>
  <c r="J10" i="54"/>
  <c r="I10" i="54"/>
  <c r="H10" i="54"/>
  <c r="G10" i="54"/>
  <c r="F10" i="54"/>
  <c r="E10" i="54"/>
  <c r="D10" i="54"/>
  <c r="E8" i="54"/>
  <c r="F8" i="54"/>
  <c r="G8" i="54"/>
  <c r="H8" i="54"/>
  <c r="I8" i="54"/>
  <c r="J8" i="54"/>
  <c r="K8" i="54"/>
  <c r="L8" i="54"/>
  <c r="M8" i="54"/>
  <c r="D8" i="54"/>
  <c r="BI92" i="53"/>
  <c r="BI97" i="53" s="1"/>
  <c r="BI98" i="53" s="1"/>
  <c r="BI90" i="53"/>
  <c r="BI85" i="53"/>
  <c r="BI82" i="53"/>
  <c r="BI86" i="53" s="1"/>
  <c r="BI72" i="53"/>
  <c r="BI70" i="53"/>
  <c r="BI65" i="53"/>
  <c r="BI61" i="53"/>
  <c r="BI58" i="53"/>
  <c r="BI51" i="53"/>
  <c r="BI45" i="53"/>
  <c r="BI36" i="53"/>
  <c r="BI32" i="53"/>
  <c r="BI31" i="53"/>
  <c r="BI21" i="53"/>
  <c r="BI17" i="53"/>
  <c r="BI9" i="53"/>
  <c r="BH97" i="53"/>
  <c r="BH96" i="53"/>
  <c r="BH92" i="53"/>
  <c r="BH90" i="53"/>
  <c r="BH86" i="53"/>
  <c r="BH85" i="53"/>
  <c r="BH82" i="53"/>
  <c r="BH70" i="53"/>
  <c r="BH65" i="53"/>
  <c r="BH61" i="53"/>
  <c r="BH58" i="53"/>
  <c r="BH51" i="53"/>
  <c r="BH45" i="53"/>
  <c r="BH72" i="53" s="1"/>
  <c r="BH36" i="53"/>
  <c r="BH31" i="53"/>
  <c r="BH21" i="53"/>
  <c r="BH32" i="53" s="1"/>
  <c r="BH17" i="53"/>
  <c r="BH9" i="53"/>
  <c r="BG97" i="53"/>
  <c r="BG90" i="53"/>
  <c r="BG92" i="53" s="1"/>
  <c r="BG85" i="53"/>
  <c r="BG82" i="53"/>
  <c r="BG70" i="53"/>
  <c r="BG65" i="53"/>
  <c r="BG61" i="53"/>
  <c r="BG58" i="53"/>
  <c r="BG51" i="53"/>
  <c r="BG45" i="53"/>
  <c r="BG36" i="53"/>
  <c r="BG31" i="53"/>
  <c r="BG21" i="53"/>
  <c r="BG17" i="53"/>
  <c r="BG9" i="53"/>
  <c r="BF97" i="53"/>
  <c r="BF96" i="53"/>
  <c r="BF90" i="53"/>
  <c r="BF92" i="53" s="1"/>
  <c r="BF85" i="53"/>
  <c r="BF86" i="53" s="1"/>
  <c r="BF82" i="53"/>
  <c r="BF70" i="53"/>
  <c r="BF65" i="53"/>
  <c r="BF61" i="53"/>
  <c r="BF58" i="53"/>
  <c r="BF51" i="53"/>
  <c r="BF45" i="53"/>
  <c r="BF36" i="53"/>
  <c r="BF31" i="53"/>
  <c r="BF21" i="53"/>
  <c r="BF17" i="53"/>
  <c r="BF17" i="54" s="1"/>
  <c r="BF9" i="53"/>
  <c r="BE97" i="53"/>
  <c r="BE92" i="53"/>
  <c r="BE90" i="53"/>
  <c r="BE85" i="53"/>
  <c r="BE96" i="53" s="1"/>
  <c r="BE82" i="53"/>
  <c r="BE9" i="53"/>
  <c r="BE32" i="53" s="1"/>
  <c r="BD97" i="53"/>
  <c r="BD90" i="53"/>
  <c r="BD92" i="53" s="1"/>
  <c r="BD86" i="53"/>
  <c r="BD85" i="53"/>
  <c r="BD82" i="53"/>
  <c r="BD96" i="53" s="1"/>
  <c r="BD70" i="53"/>
  <c r="BD65" i="53"/>
  <c r="BD61" i="53"/>
  <c r="BD58" i="53"/>
  <c r="BD58" i="54" s="1"/>
  <c r="BD51" i="53"/>
  <c r="BD45" i="53"/>
  <c r="BD36" i="53"/>
  <c r="BD31" i="53"/>
  <c r="BD21" i="53"/>
  <c r="BD17" i="53"/>
  <c r="BD9" i="53"/>
  <c r="BC97" i="53"/>
  <c r="BC96" i="53"/>
  <c r="BC92" i="53"/>
  <c r="BC90" i="53"/>
  <c r="BC85" i="53"/>
  <c r="BC82" i="53"/>
  <c r="BC86" i="53" s="1"/>
  <c r="BC86" i="54" s="1"/>
  <c r="BC70" i="53"/>
  <c r="BC70" i="54" s="1"/>
  <c r="BC65" i="53"/>
  <c r="BC61" i="53"/>
  <c r="BC58" i="53"/>
  <c r="BC51" i="53"/>
  <c r="BC45" i="53"/>
  <c r="BC45" i="54" s="1"/>
  <c r="BC36" i="53"/>
  <c r="BC31" i="53"/>
  <c r="BC21" i="53"/>
  <c r="BC21" i="54" s="1"/>
  <c r="BC9" i="53"/>
  <c r="BC9" i="54" s="1"/>
  <c r="BB97" i="53"/>
  <c r="BB90" i="53"/>
  <c r="BB96" i="53" s="1"/>
  <c r="BB86" i="53"/>
  <c r="BB85" i="53"/>
  <c r="BB82" i="53"/>
  <c r="BB70" i="53"/>
  <c r="BB65" i="53"/>
  <c r="BB61" i="53"/>
  <c r="BB58" i="53"/>
  <c r="BB51" i="53"/>
  <c r="BB45" i="53"/>
  <c r="BB36" i="53"/>
  <c r="BB31" i="53"/>
  <c r="BB21" i="53"/>
  <c r="BB17" i="53"/>
  <c r="BB9" i="53"/>
  <c r="BA97" i="53"/>
  <c r="BA92" i="53"/>
  <c r="BA90" i="53"/>
  <c r="BA85" i="53"/>
  <c r="BA86" i="53" s="1"/>
  <c r="BA82" i="53"/>
  <c r="BA70" i="53"/>
  <c r="BA65" i="53"/>
  <c r="BA61" i="53"/>
  <c r="BA58" i="53"/>
  <c r="BA51" i="53"/>
  <c r="BA51" i="54" s="1"/>
  <c r="BA45" i="53"/>
  <c r="BA36" i="53"/>
  <c r="BA72" i="53" s="1"/>
  <c r="BA31" i="53"/>
  <c r="BA21" i="53"/>
  <c r="BA9" i="53"/>
  <c r="AZ92" i="53"/>
  <c r="AZ90" i="53"/>
  <c r="AZ86" i="53"/>
  <c r="AZ85" i="53"/>
  <c r="AZ82" i="53"/>
  <c r="AZ70" i="53"/>
  <c r="AZ65" i="53"/>
  <c r="AZ61" i="53"/>
  <c r="AZ58" i="53"/>
  <c r="AZ72" i="53" s="1"/>
  <c r="AZ51" i="53"/>
  <c r="AZ45" i="53"/>
  <c r="AZ36" i="53"/>
  <c r="AZ31" i="53"/>
  <c r="AZ21" i="53"/>
  <c r="AZ17" i="53"/>
  <c r="AZ9" i="53"/>
  <c r="AZ32" i="53" s="1"/>
  <c r="AW90" i="53"/>
  <c r="AW92" i="53" s="1"/>
  <c r="AW85" i="53"/>
  <c r="AW82" i="53"/>
  <c r="AW86" i="53" s="1"/>
  <c r="AW70" i="53"/>
  <c r="AW65" i="53"/>
  <c r="AW61" i="53"/>
  <c r="AW58" i="53"/>
  <c r="AW51" i="53"/>
  <c r="AW45" i="53"/>
  <c r="AW36" i="53"/>
  <c r="AW72" i="53" s="1"/>
  <c r="AW32" i="53"/>
  <c r="AW31" i="53"/>
  <c r="AW21" i="53"/>
  <c r="AW17" i="53"/>
  <c r="AW9" i="53"/>
  <c r="AV97" i="53"/>
  <c r="AV96" i="53"/>
  <c r="AV92" i="53"/>
  <c r="AV90" i="53"/>
  <c r="AV85" i="53"/>
  <c r="AV82" i="53"/>
  <c r="AV86" i="53" s="1"/>
  <c r="AV70" i="53"/>
  <c r="AV65" i="53"/>
  <c r="AV61" i="53"/>
  <c r="AV58" i="53"/>
  <c r="AV51" i="53"/>
  <c r="AV45" i="53"/>
  <c r="AV36" i="53"/>
  <c r="AV31" i="53"/>
  <c r="AV95" i="53" s="1"/>
  <c r="AV98" i="53" s="1"/>
  <c r="AV21" i="53"/>
  <c r="AV17" i="53"/>
  <c r="AV9" i="53"/>
  <c r="AV32" i="53" s="1"/>
  <c r="AU97" i="53"/>
  <c r="AU90" i="53"/>
  <c r="AU96" i="53" s="1"/>
  <c r="AU86" i="53"/>
  <c r="AU85" i="53"/>
  <c r="AU82" i="53"/>
  <c r="AU70" i="53"/>
  <c r="AU65" i="53"/>
  <c r="AU61" i="53"/>
  <c r="AU58" i="53"/>
  <c r="AU51" i="53"/>
  <c r="AU45" i="53"/>
  <c r="AU36" i="53"/>
  <c r="AU31" i="53"/>
  <c r="AU21" i="53"/>
  <c r="AU17" i="53"/>
  <c r="AU9" i="53"/>
  <c r="AT97" i="53"/>
  <c r="AT92" i="53"/>
  <c r="AT90" i="53"/>
  <c r="AT85" i="53"/>
  <c r="AT86" i="53" s="1"/>
  <c r="AT82" i="53"/>
  <c r="AT96" i="53" s="1"/>
  <c r="AT70" i="53"/>
  <c r="AT65" i="53"/>
  <c r="AT61" i="53"/>
  <c r="AT58" i="53"/>
  <c r="AT51" i="53"/>
  <c r="AT45" i="53"/>
  <c r="AT36" i="53"/>
  <c r="AT31" i="53"/>
  <c r="AT21" i="53"/>
  <c r="AT17" i="53"/>
  <c r="AT9" i="53"/>
  <c r="AS97" i="53"/>
  <c r="AS90" i="53"/>
  <c r="AS92" i="53" s="1"/>
  <c r="AS86" i="53"/>
  <c r="AS85" i="53"/>
  <c r="AS82" i="53"/>
  <c r="AS96" i="53" s="1"/>
  <c r="AS70" i="53"/>
  <c r="AS65" i="53"/>
  <c r="AS61" i="53"/>
  <c r="AS58" i="53"/>
  <c r="AS51" i="53"/>
  <c r="AS45" i="53"/>
  <c r="AS36" i="53"/>
  <c r="AS72" i="53" s="1"/>
  <c r="AS32" i="53"/>
  <c r="AS31" i="53"/>
  <c r="AS21" i="53"/>
  <c r="AS17" i="53"/>
  <c r="AS9" i="53"/>
  <c r="AR97" i="53"/>
  <c r="AR96" i="53"/>
  <c r="AR92" i="53"/>
  <c r="AR90" i="53"/>
  <c r="AR85" i="53"/>
  <c r="AR82" i="53"/>
  <c r="AR86" i="53" s="1"/>
  <c r="AR70" i="53"/>
  <c r="AR65" i="53"/>
  <c r="AR61" i="53"/>
  <c r="AR58" i="53"/>
  <c r="AR51" i="53"/>
  <c r="AR45" i="53"/>
  <c r="AR36" i="53"/>
  <c r="AR31" i="53"/>
  <c r="AR21" i="53"/>
  <c r="AR95" i="53" s="1"/>
  <c r="AR98" i="53" s="1"/>
  <c r="AR17" i="53"/>
  <c r="AR9" i="53"/>
  <c r="AQ97" i="53"/>
  <c r="AQ90" i="53"/>
  <c r="AQ92" i="53" s="1"/>
  <c r="AQ86" i="53"/>
  <c r="AQ85" i="53"/>
  <c r="AQ82" i="53"/>
  <c r="AQ70" i="53"/>
  <c r="AQ65" i="53"/>
  <c r="AQ61" i="53"/>
  <c r="AQ61" i="54" s="1"/>
  <c r="AQ58" i="53"/>
  <c r="AQ72" i="53" s="1"/>
  <c r="AQ51" i="53"/>
  <c r="AQ45" i="53"/>
  <c r="AQ36" i="53"/>
  <c r="AQ31" i="53"/>
  <c r="AQ21" i="53"/>
  <c r="AQ17" i="53"/>
  <c r="AQ9" i="53"/>
  <c r="AP97" i="53"/>
  <c r="AP92" i="53"/>
  <c r="AP90" i="53"/>
  <c r="AP85" i="53"/>
  <c r="AP86" i="53" s="1"/>
  <c r="AP82" i="53"/>
  <c r="AP70" i="53"/>
  <c r="AP65" i="53"/>
  <c r="AP61" i="53"/>
  <c r="AP58" i="53"/>
  <c r="AP51" i="53"/>
  <c r="AP45" i="53"/>
  <c r="AP36" i="53"/>
  <c r="AP72" i="53" s="1"/>
  <c r="AP31" i="53"/>
  <c r="AP21" i="53"/>
  <c r="AP17" i="53"/>
  <c r="AP9" i="53"/>
  <c r="AO97" i="53"/>
  <c r="AO90" i="53"/>
  <c r="AO92" i="53" s="1"/>
  <c r="AO86" i="53"/>
  <c r="AO86" i="54" s="1"/>
  <c r="AO85" i="53"/>
  <c r="AO82" i="53"/>
  <c r="AO70" i="53"/>
  <c r="AO65" i="53"/>
  <c r="AO61" i="53"/>
  <c r="AO58" i="53"/>
  <c r="AO51" i="53"/>
  <c r="AO72" i="53" s="1"/>
  <c r="AO45" i="53"/>
  <c r="AO36" i="53"/>
  <c r="AO32" i="53"/>
  <c r="AO31" i="53"/>
  <c r="AO21" i="53"/>
  <c r="AO17" i="53"/>
  <c r="AO9" i="53"/>
  <c r="AN92" i="53"/>
  <c r="AN90" i="53"/>
  <c r="AN85" i="53"/>
  <c r="AN86" i="53" s="1"/>
  <c r="AN82" i="53"/>
  <c r="AN70" i="53"/>
  <c r="AN65" i="53"/>
  <c r="AN61" i="53"/>
  <c r="AN58" i="53"/>
  <c r="AN51" i="53"/>
  <c r="AN45" i="53"/>
  <c r="AN36" i="53"/>
  <c r="AN31" i="53"/>
  <c r="AN21" i="53"/>
  <c r="AN17" i="53"/>
  <c r="AN32" i="53" s="1"/>
  <c r="AN9" i="53"/>
  <c r="AK92" i="53"/>
  <c r="AK90" i="53"/>
  <c r="AK85" i="53"/>
  <c r="AK82" i="53"/>
  <c r="AK86" i="53" s="1"/>
  <c r="AK70" i="53"/>
  <c r="AK65" i="53"/>
  <c r="AK61" i="53"/>
  <c r="AK58" i="53"/>
  <c r="AK51" i="53"/>
  <c r="AK45" i="53"/>
  <c r="AK36" i="53"/>
  <c r="AK31" i="53"/>
  <c r="AK21" i="53"/>
  <c r="AK17" i="53"/>
  <c r="AK9" i="53"/>
  <c r="AK32" i="53" s="1"/>
  <c r="AJ97" i="53"/>
  <c r="AJ90" i="53"/>
  <c r="AJ96" i="53" s="1"/>
  <c r="AJ86" i="53"/>
  <c r="AJ85" i="53"/>
  <c r="AJ82" i="53"/>
  <c r="AJ70" i="53"/>
  <c r="AJ65" i="53"/>
  <c r="AJ61" i="53"/>
  <c r="AJ58" i="53"/>
  <c r="AJ51" i="53"/>
  <c r="AJ45" i="53"/>
  <c r="AJ36" i="53"/>
  <c r="AJ31" i="53"/>
  <c r="AJ21" i="53"/>
  <c r="AJ17" i="53"/>
  <c r="AJ9" i="53"/>
  <c r="AI97" i="53"/>
  <c r="AI92" i="53"/>
  <c r="AI90" i="53"/>
  <c r="AI85" i="53"/>
  <c r="AI86" i="53" s="1"/>
  <c r="AI82" i="53"/>
  <c r="AI96" i="53" s="1"/>
  <c r="AI70" i="53"/>
  <c r="AI65" i="53"/>
  <c r="AI61" i="53"/>
  <c r="AI58" i="53"/>
  <c r="AI51" i="53"/>
  <c r="AI45" i="53"/>
  <c r="AI36" i="53"/>
  <c r="AI31" i="53"/>
  <c r="AI21" i="53"/>
  <c r="AI17" i="53"/>
  <c r="AI9" i="53"/>
  <c r="AH97" i="53"/>
  <c r="AH90" i="53"/>
  <c r="AH92" i="53" s="1"/>
  <c r="AH86" i="53"/>
  <c r="AH85" i="53"/>
  <c r="AH82" i="53"/>
  <c r="AH96" i="53" s="1"/>
  <c r="AH70" i="53"/>
  <c r="AH65" i="53"/>
  <c r="AH61" i="53"/>
  <c r="AH58" i="53"/>
  <c r="AH51" i="53"/>
  <c r="AH45" i="53"/>
  <c r="AH36" i="53"/>
  <c r="AH72" i="53" s="1"/>
  <c r="AH32" i="53"/>
  <c r="AH31" i="53"/>
  <c r="AH21" i="53"/>
  <c r="AH17" i="53"/>
  <c r="AH9" i="53"/>
  <c r="AG97" i="53"/>
  <c r="AG96" i="53"/>
  <c r="AG92" i="53"/>
  <c r="AG90" i="53"/>
  <c r="AG85" i="53"/>
  <c r="AG82" i="53"/>
  <c r="AG86" i="53" s="1"/>
  <c r="AG70" i="53"/>
  <c r="AG65" i="53"/>
  <c r="AG61" i="53"/>
  <c r="AG58" i="53"/>
  <c r="AG51" i="53"/>
  <c r="AG45" i="53"/>
  <c r="AG36" i="53"/>
  <c r="AG31" i="53"/>
  <c r="AG21" i="53"/>
  <c r="AG95" i="53" s="1"/>
  <c r="AG98" i="53" s="1"/>
  <c r="AG17" i="53"/>
  <c r="AG9" i="53"/>
  <c r="AF97" i="53"/>
  <c r="AF90" i="53"/>
  <c r="AF92" i="53" s="1"/>
  <c r="AF86" i="53"/>
  <c r="AF85" i="53"/>
  <c r="AF82" i="53"/>
  <c r="AF70" i="53"/>
  <c r="AF65" i="53"/>
  <c r="AF61" i="53"/>
  <c r="AF58" i="53"/>
  <c r="AF72" i="53" s="1"/>
  <c r="AF51" i="53"/>
  <c r="AF45" i="53"/>
  <c r="AF36" i="53"/>
  <c r="AF31" i="53"/>
  <c r="AF21" i="53"/>
  <c r="AF17" i="53"/>
  <c r="AF9" i="53"/>
  <c r="AE97" i="53"/>
  <c r="AE92" i="53"/>
  <c r="AE90" i="53"/>
  <c r="AE85" i="53"/>
  <c r="AE86" i="53" s="1"/>
  <c r="AE82" i="53"/>
  <c r="AE70" i="53"/>
  <c r="AE65" i="53"/>
  <c r="AE61" i="53"/>
  <c r="AE58" i="53"/>
  <c r="AE51" i="53"/>
  <c r="AE45" i="53"/>
  <c r="AE36" i="53"/>
  <c r="AE72" i="53" s="1"/>
  <c r="AE31" i="53"/>
  <c r="AE21" i="53"/>
  <c r="AE17" i="53"/>
  <c r="AE9" i="53"/>
  <c r="AD97" i="53"/>
  <c r="AD90" i="53"/>
  <c r="AD92" i="53" s="1"/>
  <c r="AD86" i="53"/>
  <c r="AD85" i="53"/>
  <c r="AD82" i="53"/>
  <c r="AD96" i="53" s="1"/>
  <c r="AD70" i="53"/>
  <c r="AD65" i="53"/>
  <c r="AD61" i="53"/>
  <c r="AD58" i="53"/>
  <c r="AD51" i="53"/>
  <c r="AD72" i="53" s="1"/>
  <c r="AD45" i="53"/>
  <c r="AD36" i="53"/>
  <c r="AD32" i="53"/>
  <c r="AD31" i="53"/>
  <c r="AD21" i="53"/>
  <c r="AD17" i="53"/>
  <c r="AD9" i="53"/>
  <c r="AC97" i="53"/>
  <c r="AC92" i="53"/>
  <c r="AC90" i="53"/>
  <c r="AC85" i="53"/>
  <c r="AC82" i="53"/>
  <c r="AC86" i="53" s="1"/>
  <c r="AC70" i="53"/>
  <c r="AC65" i="53"/>
  <c r="AC61" i="53"/>
  <c r="AC58" i="53"/>
  <c r="AC51" i="53"/>
  <c r="AC45" i="53"/>
  <c r="AC36" i="53"/>
  <c r="AC31" i="53"/>
  <c r="AC21" i="53"/>
  <c r="AC95" i="53" s="1"/>
  <c r="AC17" i="53"/>
  <c r="AC9" i="53"/>
  <c r="AB90" i="53"/>
  <c r="AB92" i="53" s="1"/>
  <c r="AB98" i="53" s="1"/>
  <c r="AB86" i="53"/>
  <c r="AB85" i="53"/>
  <c r="AB82" i="53"/>
  <c r="AB72" i="53"/>
  <c r="AB70" i="53"/>
  <c r="AB65" i="53"/>
  <c r="AB61" i="53"/>
  <c r="AB58" i="53"/>
  <c r="AB51" i="53"/>
  <c r="AB45" i="53"/>
  <c r="AB36" i="53"/>
  <c r="AB32" i="53"/>
  <c r="AB31" i="53"/>
  <c r="AB21" i="53"/>
  <c r="AB17" i="53"/>
  <c r="AB9" i="53"/>
  <c r="Y92" i="53"/>
  <c r="Y97" i="53" s="1"/>
  <c r="Y98" i="53" s="1"/>
  <c r="Y90" i="53"/>
  <c r="Y86" i="53"/>
  <c r="Y85" i="53"/>
  <c r="Y82" i="53"/>
  <c r="Y70" i="53"/>
  <c r="Y65" i="53"/>
  <c r="Y61" i="53"/>
  <c r="Y58" i="53"/>
  <c r="Y72" i="53" s="1"/>
  <c r="Y51" i="53"/>
  <c r="Y45" i="53"/>
  <c r="Y36" i="53"/>
  <c r="Y31" i="53"/>
  <c r="Y21" i="53"/>
  <c r="Y17" i="53"/>
  <c r="Y9" i="53"/>
  <c r="Y32" i="53" s="1"/>
  <c r="X97" i="53"/>
  <c r="X92" i="53"/>
  <c r="X90" i="53"/>
  <c r="X86" i="53"/>
  <c r="X85" i="53"/>
  <c r="X82" i="53"/>
  <c r="X96" i="53" s="1"/>
  <c r="X70" i="53"/>
  <c r="X65" i="53"/>
  <c r="X61" i="53"/>
  <c r="X58" i="53"/>
  <c r="X51" i="53"/>
  <c r="X45" i="53"/>
  <c r="X36" i="53"/>
  <c r="X31" i="53"/>
  <c r="X21" i="53"/>
  <c r="X17" i="53"/>
  <c r="X9" i="53"/>
  <c r="W97" i="53"/>
  <c r="W90" i="53"/>
  <c r="W92" i="53" s="1"/>
  <c r="W85" i="53"/>
  <c r="W82" i="53"/>
  <c r="W96" i="53" s="1"/>
  <c r="W72" i="53"/>
  <c r="W70" i="53"/>
  <c r="W65" i="53"/>
  <c r="W61" i="53"/>
  <c r="W58" i="53"/>
  <c r="W51" i="53"/>
  <c r="W45" i="53"/>
  <c r="W36" i="53"/>
  <c r="W32" i="53"/>
  <c r="W31" i="53"/>
  <c r="W21" i="53"/>
  <c r="W17" i="53"/>
  <c r="W9" i="53"/>
  <c r="W95" i="53" s="1"/>
  <c r="W98" i="53" s="1"/>
  <c r="V97" i="53"/>
  <c r="V92" i="53"/>
  <c r="V90" i="53"/>
  <c r="V85" i="53"/>
  <c r="V82" i="53"/>
  <c r="V86" i="53" s="1"/>
  <c r="V70" i="53"/>
  <c r="V65" i="53"/>
  <c r="V61" i="53"/>
  <c r="V58" i="53"/>
  <c r="V51" i="53"/>
  <c r="V45" i="53"/>
  <c r="V36" i="53"/>
  <c r="V72" i="53" s="1"/>
  <c r="V31" i="53"/>
  <c r="V95" i="53" s="1"/>
  <c r="V21" i="53"/>
  <c r="V17" i="53"/>
  <c r="V9" i="53"/>
  <c r="U97" i="53"/>
  <c r="U96" i="53"/>
  <c r="U90" i="53"/>
  <c r="U92" i="53" s="1"/>
  <c r="U86" i="53"/>
  <c r="U85" i="53"/>
  <c r="U82" i="53"/>
  <c r="U70" i="53"/>
  <c r="U65" i="53"/>
  <c r="U61" i="53"/>
  <c r="U58" i="53"/>
  <c r="U51" i="53"/>
  <c r="U45" i="53"/>
  <c r="U36" i="53"/>
  <c r="U31" i="53"/>
  <c r="U21" i="53"/>
  <c r="U17" i="53"/>
  <c r="U9" i="53"/>
  <c r="T97" i="53"/>
  <c r="T92" i="53"/>
  <c r="T90" i="53"/>
  <c r="T86" i="53"/>
  <c r="T85" i="53"/>
  <c r="T82" i="53"/>
  <c r="T96" i="53" s="1"/>
  <c r="T70" i="53"/>
  <c r="T65" i="53"/>
  <c r="T61" i="53"/>
  <c r="T58" i="53"/>
  <c r="T51" i="53"/>
  <c r="T45" i="53"/>
  <c r="T36" i="53"/>
  <c r="T31" i="53"/>
  <c r="T21" i="53"/>
  <c r="T17" i="53"/>
  <c r="T9" i="53"/>
  <c r="S97" i="53"/>
  <c r="S90" i="53"/>
  <c r="S92" i="53" s="1"/>
  <c r="S85" i="53"/>
  <c r="S82" i="53"/>
  <c r="S96" i="53" s="1"/>
  <c r="S72" i="53"/>
  <c r="S70" i="53"/>
  <c r="S65" i="53"/>
  <c r="S61" i="53"/>
  <c r="S58" i="53"/>
  <c r="S51" i="53"/>
  <c r="S45" i="53"/>
  <c r="S36" i="53"/>
  <c r="S32" i="53"/>
  <c r="S31" i="53"/>
  <c r="S21" i="53"/>
  <c r="S17" i="53"/>
  <c r="S9" i="53"/>
  <c r="R97" i="53"/>
  <c r="R96" i="53"/>
  <c r="R92" i="53"/>
  <c r="R90" i="53"/>
  <c r="R85" i="53"/>
  <c r="R82" i="53"/>
  <c r="R86" i="53" s="1"/>
  <c r="R70" i="53"/>
  <c r="R65" i="53"/>
  <c r="R61" i="53"/>
  <c r="R58" i="53"/>
  <c r="R51" i="53"/>
  <c r="R45" i="53"/>
  <c r="R36" i="53"/>
  <c r="R72" i="53" s="1"/>
  <c r="R31" i="53"/>
  <c r="R21" i="53"/>
  <c r="R17" i="53"/>
  <c r="R9" i="53"/>
  <c r="R32" i="53" s="1"/>
  <c r="Q97" i="53"/>
  <c r="Q90" i="53"/>
  <c r="Q96" i="53" s="1"/>
  <c r="Q86" i="53"/>
  <c r="Q85" i="53"/>
  <c r="Q82" i="53"/>
  <c r="Q70" i="53"/>
  <c r="Q65" i="53"/>
  <c r="Q61" i="53"/>
  <c r="Q58" i="53"/>
  <c r="Q72" i="53" s="1"/>
  <c r="Q51" i="53"/>
  <c r="Q45" i="53"/>
  <c r="Q36" i="53"/>
  <c r="Q31" i="53"/>
  <c r="Q21" i="53"/>
  <c r="Q17" i="53"/>
  <c r="Q9" i="53"/>
  <c r="P92" i="53"/>
  <c r="P90" i="53"/>
  <c r="P85" i="53"/>
  <c r="P82" i="53"/>
  <c r="P86" i="53" s="1"/>
  <c r="P70" i="53"/>
  <c r="P65" i="53"/>
  <c r="P61" i="53"/>
  <c r="P58" i="53"/>
  <c r="P51" i="53"/>
  <c r="P45" i="53"/>
  <c r="P36" i="53"/>
  <c r="P31" i="53"/>
  <c r="P21" i="53"/>
  <c r="P17" i="53"/>
  <c r="P9" i="53"/>
  <c r="P32" i="53" s="1"/>
  <c r="M90" i="53"/>
  <c r="M92" i="53" s="1"/>
  <c r="M86" i="53"/>
  <c r="M85" i="53"/>
  <c r="M82" i="53"/>
  <c r="M70" i="53"/>
  <c r="M65" i="53"/>
  <c r="M61" i="53"/>
  <c r="M58" i="53"/>
  <c r="M51" i="53"/>
  <c r="M45" i="53"/>
  <c r="M72" i="53" s="1"/>
  <c r="M36" i="53"/>
  <c r="M31" i="53"/>
  <c r="M21" i="53"/>
  <c r="M17" i="53"/>
  <c r="M9" i="53"/>
  <c r="M32" i="53" s="1"/>
  <c r="L97" i="53"/>
  <c r="L90" i="53"/>
  <c r="L92" i="53" s="1"/>
  <c r="L85" i="53"/>
  <c r="L82" i="53"/>
  <c r="L70" i="53"/>
  <c r="L65" i="53"/>
  <c r="L61" i="53"/>
  <c r="L58" i="53"/>
  <c r="L51" i="53"/>
  <c r="L45" i="53"/>
  <c r="L36" i="53"/>
  <c r="L31" i="53"/>
  <c r="L21" i="53"/>
  <c r="L17" i="53"/>
  <c r="L9" i="53"/>
  <c r="K97" i="53"/>
  <c r="K96" i="53"/>
  <c r="K90" i="53"/>
  <c r="K92" i="53" s="1"/>
  <c r="K85" i="53"/>
  <c r="K86" i="53" s="1"/>
  <c r="K82" i="53"/>
  <c r="K70" i="53"/>
  <c r="K65" i="53"/>
  <c r="K61" i="53"/>
  <c r="K58" i="53"/>
  <c r="K51" i="53"/>
  <c r="K45" i="53"/>
  <c r="K72" i="53" s="1"/>
  <c r="K36" i="53"/>
  <c r="K31" i="53"/>
  <c r="K32" i="53" s="1"/>
  <c r="K21" i="53"/>
  <c r="K95" i="53" s="1"/>
  <c r="K98" i="53" s="1"/>
  <c r="K17" i="53"/>
  <c r="K9" i="53"/>
  <c r="J97" i="53"/>
  <c r="J92" i="53"/>
  <c r="J90" i="53"/>
  <c r="J85" i="53"/>
  <c r="J82" i="53"/>
  <c r="J86" i="53" s="1"/>
  <c r="J70" i="53"/>
  <c r="J65" i="53"/>
  <c r="J61" i="53"/>
  <c r="J72" i="53" s="1"/>
  <c r="J58" i="53"/>
  <c r="J51" i="53"/>
  <c r="J45" i="53"/>
  <c r="J36" i="53"/>
  <c r="J31" i="53"/>
  <c r="J21" i="53"/>
  <c r="J17" i="53"/>
  <c r="J95" i="53" s="1"/>
  <c r="J9" i="53"/>
  <c r="I97" i="53"/>
  <c r="I90" i="53"/>
  <c r="I86" i="53"/>
  <c r="I85" i="53"/>
  <c r="I82" i="53"/>
  <c r="I70" i="53"/>
  <c r="I65" i="53"/>
  <c r="I61" i="53"/>
  <c r="I58" i="53"/>
  <c r="I51" i="53"/>
  <c r="I95" i="53" s="1"/>
  <c r="I45" i="53"/>
  <c r="I36" i="53"/>
  <c r="I31" i="53"/>
  <c r="I21" i="53"/>
  <c r="I17" i="53"/>
  <c r="I9" i="53"/>
  <c r="H97" i="53"/>
  <c r="H90" i="53"/>
  <c r="H92" i="53" s="1"/>
  <c r="H85" i="53"/>
  <c r="H82" i="53"/>
  <c r="H70" i="53"/>
  <c r="H65" i="53"/>
  <c r="H61" i="53"/>
  <c r="H58" i="53"/>
  <c r="H51" i="53"/>
  <c r="H45" i="53"/>
  <c r="H36" i="53"/>
  <c r="H72" i="53" s="1"/>
  <c r="H31" i="53"/>
  <c r="H21" i="53"/>
  <c r="H17" i="53"/>
  <c r="H9" i="53"/>
  <c r="G97" i="53"/>
  <c r="G96" i="53"/>
  <c r="G90" i="53"/>
  <c r="G92" i="53" s="1"/>
  <c r="G85" i="53"/>
  <c r="G86" i="53" s="1"/>
  <c r="G82" i="53"/>
  <c r="G70" i="53"/>
  <c r="G65" i="53"/>
  <c r="G61" i="53"/>
  <c r="G58" i="53"/>
  <c r="G51" i="53"/>
  <c r="G45" i="53"/>
  <c r="G72" i="53" s="1"/>
  <c r="G36" i="53"/>
  <c r="G32" i="53"/>
  <c r="G31" i="53"/>
  <c r="G21" i="53"/>
  <c r="G17" i="53"/>
  <c r="G9" i="53"/>
  <c r="F97" i="53"/>
  <c r="F92" i="53"/>
  <c r="F90" i="53"/>
  <c r="F85" i="53"/>
  <c r="F82" i="53"/>
  <c r="F86" i="53" s="1"/>
  <c r="F70" i="53"/>
  <c r="F65" i="53"/>
  <c r="F61" i="53"/>
  <c r="F72" i="53" s="1"/>
  <c r="F58" i="53"/>
  <c r="F51" i="53"/>
  <c r="F45" i="53"/>
  <c r="F36" i="53"/>
  <c r="F31" i="53"/>
  <c r="F21" i="53"/>
  <c r="F17" i="53"/>
  <c r="F32" i="53" s="1"/>
  <c r="F9" i="53"/>
  <c r="E97" i="53"/>
  <c r="E90" i="53"/>
  <c r="E86" i="53"/>
  <c r="E85" i="53"/>
  <c r="E82" i="53"/>
  <c r="E70" i="53"/>
  <c r="E65" i="53"/>
  <c r="E61" i="53"/>
  <c r="E58" i="53"/>
  <c r="E51" i="53"/>
  <c r="E45" i="53"/>
  <c r="E36" i="53"/>
  <c r="E31" i="53"/>
  <c r="E21" i="53"/>
  <c r="E17" i="53"/>
  <c r="E9" i="53"/>
  <c r="E95" i="53" s="1"/>
  <c r="D92" i="53"/>
  <c r="D90" i="53"/>
  <c r="D85" i="53"/>
  <c r="D82" i="53"/>
  <c r="D86" i="53" s="1"/>
  <c r="D70" i="53"/>
  <c r="D65" i="53"/>
  <c r="D61" i="53"/>
  <c r="D72" i="53" s="1"/>
  <c r="D58" i="53"/>
  <c r="D51" i="53"/>
  <c r="D45" i="53"/>
  <c r="D36" i="53"/>
  <c r="D31" i="53"/>
  <c r="D21" i="53"/>
  <c r="D17" i="53"/>
  <c r="D32" i="53" s="1"/>
  <c r="D9" i="53"/>
  <c r="BI90" i="52"/>
  <c r="BI85" i="52"/>
  <c r="BI85" i="54" s="1"/>
  <c r="BI82" i="52"/>
  <c r="BI70" i="52"/>
  <c r="BI70" i="54" s="1"/>
  <c r="BI65" i="52"/>
  <c r="BI65" i="54" s="1"/>
  <c r="BI61" i="52"/>
  <c r="BI61" i="54" s="1"/>
  <c r="BI58" i="52"/>
  <c r="BI58" i="54" s="1"/>
  <c r="BI51" i="52"/>
  <c r="BI45" i="52"/>
  <c r="BI45" i="54" s="1"/>
  <c r="BI36" i="52"/>
  <c r="BI31" i="52"/>
  <c r="BI21" i="52"/>
  <c r="BI21" i="54" s="1"/>
  <c r="BI17" i="52"/>
  <c r="BI17" i="54" s="1"/>
  <c r="BI9" i="52"/>
  <c r="BH97" i="52"/>
  <c r="BH97" i="54" s="1"/>
  <c r="BH90" i="52"/>
  <c r="BH90" i="54" s="1"/>
  <c r="BH85" i="52"/>
  <c r="BH82" i="52"/>
  <c r="BH70" i="52"/>
  <c r="BH70" i="54" s="1"/>
  <c r="BH65" i="52"/>
  <c r="BH65" i="54" s="1"/>
  <c r="BH61" i="52"/>
  <c r="BH61" i="54" s="1"/>
  <c r="BH58" i="52"/>
  <c r="BH58" i="54" s="1"/>
  <c r="BH51" i="52"/>
  <c r="BH51" i="54" s="1"/>
  <c r="BH45" i="52"/>
  <c r="BH45" i="54" s="1"/>
  <c r="BH36" i="52"/>
  <c r="BH31" i="52"/>
  <c r="BH31" i="54" s="1"/>
  <c r="BH21" i="52"/>
  <c r="BH21" i="54" s="1"/>
  <c r="BH17" i="52"/>
  <c r="BH17" i="54" s="1"/>
  <c r="BH9" i="52"/>
  <c r="BH9" i="54" s="1"/>
  <c r="BG97" i="52"/>
  <c r="BG97" i="54" s="1"/>
  <c r="BG92" i="52"/>
  <c r="BG92" i="54" s="1"/>
  <c r="BG90" i="52"/>
  <c r="BG85" i="52"/>
  <c r="BG85" i="54" s="1"/>
  <c r="BG82" i="52"/>
  <c r="BG96" i="52" s="1"/>
  <c r="BG70" i="52"/>
  <c r="BG70" i="54" s="1"/>
  <c r="BG65" i="52"/>
  <c r="BG65" i="54" s="1"/>
  <c r="BG61" i="52"/>
  <c r="BG61" i="54" s="1"/>
  <c r="BG58" i="52"/>
  <c r="BG58" i="54" s="1"/>
  <c r="BG51" i="52"/>
  <c r="BG45" i="52"/>
  <c r="BG45" i="54" s="1"/>
  <c r="BG36" i="52"/>
  <c r="BG31" i="52"/>
  <c r="BG21" i="52"/>
  <c r="BG21" i="54" s="1"/>
  <c r="BG17" i="52"/>
  <c r="BG17" i="54" s="1"/>
  <c r="BG9" i="52"/>
  <c r="BG9" i="54" s="1"/>
  <c r="BF97" i="52"/>
  <c r="BF90" i="52"/>
  <c r="BF86" i="52"/>
  <c r="BF86" i="54" s="1"/>
  <c r="BF85" i="52"/>
  <c r="BF85" i="54" s="1"/>
  <c r="BF82" i="52"/>
  <c r="BF82" i="54" s="1"/>
  <c r="BF70" i="52"/>
  <c r="BF65" i="52"/>
  <c r="BF65" i="54" s="1"/>
  <c r="BF61" i="52"/>
  <c r="BF61" i="54" s="1"/>
  <c r="BF58" i="52"/>
  <c r="BF58" i="54" s="1"/>
  <c r="BF51" i="52"/>
  <c r="BF51" i="54" s="1"/>
  <c r="BF45" i="52"/>
  <c r="BF45" i="54" s="1"/>
  <c r="BF36" i="52"/>
  <c r="BF31" i="52"/>
  <c r="BF31" i="54" s="1"/>
  <c r="BF21" i="52"/>
  <c r="BF17" i="52"/>
  <c r="BF9" i="52"/>
  <c r="BE97" i="52"/>
  <c r="BE97" i="54" s="1"/>
  <c r="BE90" i="52"/>
  <c r="BE85" i="52"/>
  <c r="BE85" i="54" s="1"/>
  <c r="BE82" i="52"/>
  <c r="BE70" i="52"/>
  <c r="BE70" i="54" s="1"/>
  <c r="BE65" i="52"/>
  <c r="BE65" i="54" s="1"/>
  <c r="BE61" i="52"/>
  <c r="BE58" i="52"/>
  <c r="BE58" i="54" s="1"/>
  <c r="BE51" i="52"/>
  <c r="BE45" i="52"/>
  <c r="BE45" i="54" s="1"/>
  <c r="BE36" i="52"/>
  <c r="BE31" i="52"/>
  <c r="BE31" i="54" s="1"/>
  <c r="BE21" i="52"/>
  <c r="BE17" i="52"/>
  <c r="BE17" i="54" s="1"/>
  <c r="BE9" i="52"/>
  <c r="BD97" i="52"/>
  <c r="BD97" i="54" s="1"/>
  <c r="BD96" i="52"/>
  <c r="BD96" i="54" s="1"/>
  <c r="BD90" i="52"/>
  <c r="BD92" i="52" s="1"/>
  <c r="BD85" i="52"/>
  <c r="BD82" i="52"/>
  <c r="BD70" i="52"/>
  <c r="BD65" i="52"/>
  <c r="BD65" i="54" s="1"/>
  <c r="BD61" i="52"/>
  <c r="BD61" i="54" s="1"/>
  <c r="BD58" i="52"/>
  <c r="BD51" i="52"/>
  <c r="BD45" i="52"/>
  <c r="BD36" i="52"/>
  <c r="BD31" i="52"/>
  <c r="BD21" i="52"/>
  <c r="BD17" i="52"/>
  <c r="BD9" i="52"/>
  <c r="BC97" i="52"/>
  <c r="BC97" i="54" s="1"/>
  <c r="BC92" i="52"/>
  <c r="BC92" i="54" s="1"/>
  <c r="BC90" i="52"/>
  <c r="BC85" i="52"/>
  <c r="BC82" i="52"/>
  <c r="BC86" i="52" s="1"/>
  <c r="BC72" i="52"/>
  <c r="BC70" i="52"/>
  <c r="BC65" i="52"/>
  <c r="BC61" i="52"/>
  <c r="BC58" i="52"/>
  <c r="BC51" i="52"/>
  <c r="BC51" i="54" s="1"/>
  <c r="BC45" i="52"/>
  <c r="BC36" i="52"/>
  <c r="BC32" i="52"/>
  <c r="BC31" i="52"/>
  <c r="BC21" i="52"/>
  <c r="BC17" i="52"/>
  <c r="BC9" i="52"/>
  <c r="BB97" i="52"/>
  <c r="BB95" i="52"/>
  <c r="BB90" i="52"/>
  <c r="BB86" i="52"/>
  <c r="BB85" i="52"/>
  <c r="BB85" i="54" s="1"/>
  <c r="BB82" i="52"/>
  <c r="BB82" i="54" s="1"/>
  <c r="BB70" i="52"/>
  <c r="BB70" i="54" s="1"/>
  <c r="BB65" i="52"/>
  <c r="BB65" i="54" s="1"/>
  <c r="BB61" i="52"/>
  <c r="BB58" i="52"/>
  <c r="BB51" i="52"/>
  <c r="BB51" i="54" s="1"/>
  <c r="BB45" i="52"/>
  <c r="BB36" i="52"/>
  <c r="BB31" i="52"/>
  <c r="BB21" i="52"/>
  <c r="BB17" i="52"/>
  <c r="BB9" i="52"/>
  <c r="BB32" i="52" s="1"/>
  <c r="BA97" i="52"/>
  <c r="BA97" i="54" s="1"/>
  <c r="BA90" i="52"/>
  <c r="BA92" i="52" s="1"/>
  <c r="BA85" i="52"/>
  <c r="BA85" i="54" s="1"/>
  <c r="BA82" i="52"/>
  <c r="BA70" i="52"/>
  <c r="BA70" i="54" s="1"/>
  <c r="BA65" i="52"/>
  <c r="BA61" i="52"/>
  <c r="BA58" i="52"/>
  <c r="BA58" i="54" s="1"/>
  <c r="BA51" i="52"/>
  <c r="BA45" i="52"/>
  <c r="BA45" i="54" s="1"/>
  <c r="BA36" i="52"/>
  <c r="BA31" i="52"/>
  <c r="BA31" i="54" s="1"/>
  <c r="BA21" i="52"/>
  <c r="BA17" i="52"/>
  <c r="BA9" i="52"/>
  <c r="AZ90" i="52"/>
  <c r="AZ86" i="52"/>
  <c r="AZ86" i="54" s="1"/>
  <c r="AZ85" i="52"/>
  <c r="AZ85" i="54" s="1"/>
  <c r="AZ82" i="52"/>
  <c r="AZ70" i="52"/>
  <c r="AZ70" i="54" s="1"/>
  <c r="AZ65" i="52"/>
  <c r="AZ65" i="54" s="1"/>
  <c r="AZ61" i="52"/>
  <c r="AZ58" i="52"/>
  <c r="AZ51" i="52"/>
  <c r="AZ51" i="54" s="1"/>
  <c r="AZ45" i="52"/>
  <c r="AZ45" i="54" s="1"/>
  <c r="AZ36" i="52"/>
  <c r="AZ36" i="54" s="1"/>
  <c r="AZ31" i="52"/>
  <c r="AZ21" i="52"/>
  <c r="AZ21" i="54" s="1"/>
  <c r="AZ17" i="52"/>
  <c r="AZ9" i="52"/>
  <c r="AW90" i="52"/>
  <c r="AW90" i="54" s="1"/>
  <c r="AW85" i="52"/>
  <c r="AW82" i="52"/>
  <c r="AW72" i="52"/>
  <c r="AW70" i="52"/>
  <c r="AW65" i="52"/>
  <c r="AW61" i="52"/>
  <c r="AW61" i="54" s="1"/>
  <c r="AW58" i="52"/>
  <c r="AW58" i="54" s="1"/>
  <c r="AW51" i="52"/>
  <c r="AW51" i="54" s="1"/>
  <c r="AW45" i="52"/>
  <c r="AW45" i="54" s="1"/>
  <c r="AW36" i="52"/>
  <c r="AW36" i="54" s="1"/>
  <c r="AW32" i="52"/>
  <c r="AW32" i="54" s="1"/>
  <c r="AW31" i="52"/>
  <c r="AW31" i="54" s="1"/>
  <c r="AW21" i="52"/>
  <c r="AW21" i="54" s="1"/>
  <c r="AW17" i="52"/>
  <c r="AW17" i="54" s="1"/>
  <c r="AW9" i="52"/>
  <c r="AW9" i="54" s="1"/>
  <c r="AV97" i="52"/>
  <c r="AV97" i="54" s="1"/>
  <c r="AV92" i="52"/>
  <c r="AV92" i="54" s="1"/>
  <c r="AV90" i="52"/>
  <c r="AV90" i="54" s="1"/>
  <c r="AV85" i="52"/>
  <c r="AV85" i="54" s="1"/>
  <c r="AV82" i="52"/>
  <c r="AV86" i="52" s="1"/>
  <c r="AV70" i="52"/>
  <c r="AV70" i="54" s="1"/>
  <c r="AV65" i="52"/>
  <c r="AV65" i="54" s="1"/>
  <c r="AV61" i="52"/>
  <c r="AV61" i="54" s="1"/>
  <c r="AV58" i="52"/>
  <c r="AV58" i="54" s="1"/>
  <c r="AV51" i="52"/>
  <c r="AV45" i="52"/>
  <c r="AV36" i="52"/>
  <c r="AV36" i="54" s="1"/>
  <c r="AV31" i="52"/>
  <c r="AV21" i="52"/>
  <c r="AV21" i="54" s="1"/>
  <c r="AV17" i="52"/>
  <c r="AV17" i="54" s="1"/>
  <c r="AV9" i="52"/>
  <c r="AU97" i="52"/>
  <c r="AU97" i="54" s="1"/>
  <c r="AU90" i="52"/>
  <c r="AU86" i="52"/>
  <c r="AU86" i="54" s="1"/>
  <c r="AU85" i="52"/>
  <c r="AU85" i="54" s="1"/>
  <c r="AU82" i="52"/>
  <c r="AU70" i="52"/>
  <c r="AU70" i="54" s="1"/>
  <c r="AU65" i="52"/>
  <c r="AU65" i="54" s="1"/>
  <c r="AU61" i="52"/>
  <c r="AU61" i="54" s="1"/>
  <c r="AU58" i="52"/>
  <c r="AU58" i="54" s="1"/>
  <c r="AU51" i="52"/>
  <c r="AU51" i="54" s="1"/>
  <c r="AU45" i="52"/>
  <c r="AU45" i="54" s="1"/>
  <c r="AU36" i="52"/>
  <c r="AU36" i="54" s="1"/>
  <c r="AU31" i="52"/>
  <c r="AU21" i="52"/>
  <c r="AU21" i="54" s="1"/>
  <c r="AU17" i="52"/>
  <c r="AU17" i="54" s="1"/>
  <c r="AU9" i="52"/>
  <c r="AT97" i="52"/>
  <c r="AT97" i="54" s="1"/>
  <c r="AT90" i="52"/>
  <c r="AT85" i="52"/>
  <c r="AT85" i="54" s="1"/>
  <c r="AT82" i="52"/>
  <c r="AT82" i="54" s="1"/>
  <c r="AT70" i="52"/>
  <c r="AT70" i="54" s="1"/>
  <c r="AT65" i="52"/>
  <c r="AT61" i="52"/>
  <c r="AT58" i="52"/>
  <c r="AT58" i="54" s="1"/>
  <c r="AT51" i="52"/>
  <c r="AT45" i="52"/>
  <c r="AT45" i="54" s="1"/>
  <c r="AT36" i="52"/>
  <c r="AT31" i="52"/>
  <c r="AT31" i="54" s="1"/>
  <c r="AT21" i="52"/>
  <c r="AT17" i="52"/>
  <c r="AT9" i="52"/>
  <c r="AS97" i="52"/>
  <c r="AS97" i="54" s="1"/>
  <c r="AS90" i="52"/>
  <c r="AS90" i="54" s="1"/>
  <c r="AS85" i="52"/>
  <c r="AS96" i="52" s="1"/>
  <c r="AS96" i="54" s="1"/>
  <c r="AS82" i="52"/>
  <c r="AS82" i="54" s="1"/>
  <c r="AS70" i="52"/>
  <c r="AS70" i="54" s="1"/>
  <c r="AS65" i="52"/>
  <c r="AS65" i="54" s="1"/>
  <c r="AS61" i="52"/>
  <c r="AS61" i="54" s="1"/>
  <c r="AS58" i="52"/>
  <c r="AS51" i="52"/>
  <c r="AS45" i="52"/>
  <c r="AS45" i="54" s="1"/>
  <c r="AS36" i="52"/>
  <c r="AS36" i="54" s="1"/>
  <c r="AS31" i="52"/>
  <c r="AS31" i="54" s="1"/>
  <c r="AS21" i="52"/>
  <c r="AS21" i="54" s="1"/>
  <c r="AS17" i="52"/>
  <c r="AS17" i="54" s="1"/>
  <c r="AS9" i="52"/>
  <c r="AR97" i="52"/>
  <c r="AR97" i="54" s="1"/>
  <c r="AR95" i="52"/>
  <c r="AR92" i="52"/>
  <c r="AR92" i="54" s="1"/>
  <c r="AR90" i="52"/>
  <c r="AR90" i="54" s="1"/>
  <c r="AR85" i="52"/>
  <c r="AR85" i="54" s="1"/>
  <c r="AR82" i="52"/>
  <c r="AR82" i="54" s="1"/>
  <c r="AR70" i="52"/>
  <c r="AR65" i="52"/>
  <c r="AR61" i="52"/>
  <c r="AR61" i="54" s="1"/>
  <c r="AR58" i="52"/>
  <c r="AR58" i="54" s="1"/>
  <c r="AR51" i="52"/>
  <c r="AR45" i="52"/>
  <c r="AR36" i="52"/>
  <c r="AR31" i="52"/>
  <c r="AR31" i="54" s="1"/>
  <c r="AR21" i="52"/>
  <c r="AR17" i="52"/>
  <c r="AR17" i="54" s="1"/>
  <c r="AR9" i="52"/>
  <c r="AQ97" i="52"/>
  <c r="AQ90" i="52"/>
  <c r="AQ86" i="52"/>
  <c r="AQ86" i="54" s="1"/>
  <c r="AQ85" i="52"/>
  <c r="AQ82" i="52"/>
  <c r="AQ82" i="54" s="1"/>
  <c r="AQ70" i="52"/>
  <c r="AQ65" i="52"/>
  <c r="AQ65" i="54" s="1"/>
  <c r="AQ61" i="52"/>
  <c r="AQ58" i="52"/>
  <c r="AQ58" i="54" s="1"/>
  <c r="AQ51" i="52"/>
  <c r="AQ51" i="54" s="1"/>
  <c r="AQ45" i="52"/>
  <c r="AQ36" i="52"/>
  <c r="AQ36" i="54" s="1"/>
  <c r="AQ31" i="52"/>
  <c r="AQ21" i="52"/>
  <c r="AQ21" i="54" s="1"/>
  <c r="AQ17" i="52"/>
  <c r="AQ9" i="52"/>
  <c r="AP97" i="52"/>
  <c r="AP97" i="54" s="1"/>
  <c r="AP90" i="52"/>
  <c r="AP85" i="52"/>
  <c r="AP85" i="54" s="1"/>
  <c r="AP82" i="52"/>
  <c r="AP70" i="52"/>
  <c r="AP70" i="54" s="1"/>
  <c r="AP65" i="52"/>
  <c r="AP61" i="52"/>
  <c r="AP61" i="54" s="1"/>
  <c r="AP58" i="52"/>
  <c r="AP58" i="54" s="1"/>
  <c r="AP51" i="52"/>
  <c r="AP45" i="52"/>
  <c r="AP36" i="52"/>
  <c r="AP31" i="52"/>
  <c r="AP31" i="54" s="1"/>
  <c r="AP21" i="52"/>
  <c r="AP17" i="52"/>
  <c r="AP9" i="52"/>
  <c r="AO97" i="52"/>
  <c r="AO97" i="54" s="1"/>
  <c r="AO96" i="52"/>
  <c r="AO90" i="52"/>
  <c r="AO92" i="52" s="1"/>
  <c r="AO85" i="52"/>
  <c r="AO86" i="52" s="1"/>
  <c r="AO82" i="52"/>
  <c r="AO70" i="52"/>
  <c r="AO70" i="54" s="1"/>
  <c r="AO65" i="52"/>
  <c r="AO65" i="54" s="1"/>
  <c r="AO61" i="52"/>
  <c r="AO58" i="52"/>
  <c r="AO51" i="52"/>
  <c r="AO45" i="52"/>
  <c r="AO45" i="54" s="1"/>
  <c r="AO36" i="52"/>
  <c r="AO31" i="52"/>
  <c r="AO31" i="54" s="1"/>
  <c r="AO21" i="52"/>
  <c r="AO17" i="52"/>
  <c r="AO17" i="54" s="1"/>
  <c r="AO9" i="52"/>
  <c r="AO9" i="54" s="1"/>
  <c r="AN90" i="52"/>
  <c r="AN85" i="52"/>
  <c r="AN85" i="54" s="1"/>
  <c r="AN82" i="52"/>
  <c r="AN70" i="52"/>
  <c r="AN70" i="54" s="1"/>
  <c r="AN65" i="52"/>
  <c r="AN65" i="54" s="1"/>
  <c r="AN61" i="52"/>
  <c r="AN58" i="52"/>
  <c r="AN58" i="54" s="1"/>
  <c r="AN51" i="52"/>
  <c r="AN45" i="52"/>
  <c r="AN45" i="54" s="1"/>
  <c r="AN36" i="52"/>
  <c r="AN31" i="52"/>
  <c r="AN31" i="54" s="1"/>
  <c r="AN21" i="52"/>
  <c r="AN21" i="54" s="1"/>
  <c r="AN17" i="52"/>
  <c r="AN17" i="54" s="1"/>
  <c r="AN9" i="52"/>
  <c r="AK92" i="52"/>
  <c r="AK90" i="52"/>
  <c r="AK90" i="54" s="1"/>
  <c r="AK85" i="52"/>
  <c r="AK85" i="54" s="1"/>
  <c r="AK82" i="52"/>
  <c r="AK70" i="52"/>
  <c r="AK65" i="52"/>
  <c r="AK65" i="54" s="1"/>
  <c r="AK61" i="52"/>
  <c r="AK61" i="54" s="1"/>
  <c r="AK58" i="52"/>
  <c r="AK58" i="54" s="1"/>
  <c r="AK51" i="52"/>
  <c r="AK51" i="54" s="1"/>
  <c r="AK45" i="52"/>
  <c r="AK45" i="54" s="1"/>
  <c r="AK36" i="52"/>
  <c r="AK36" i="54" s="1"/>
  <c r="AK31" i="52"/>
  <c r="AK31" i="54" s="1"/>
  <c r="AK21" i="52"/>
  <c r="AK21" i="54" s="1"/>
  <c r="AK17" i="52"/>
  <c r="AK17" i="54" s="1"/>
  <c r="AK9" i="52"/>
  <c r="AJ97" i="52"/>
  <c r="AJ97" i="54" s="1"/>
  <c r="AJ90" i="52"/>
  <c r="AJ86" i="52"/>
  <c r="AJ86" i="54" s="1"/>
  <c r="AJ85" i="52"/>
  <c r="AJ85" i="54" s="1"/>
  <c r="AJ82" i="52"/>
  <c r="AJ82" i="54" s="1"/>
  <c r="AJ70" i="52"/>
  <c r="AJ70" i="54" s="1"/>
  <c r="AJ65" i="52"/>
  <c r="AJ65" i="54" s="1"/>
  <c r="AJ61" i="52"/>
  <c r="AJ61" i="54" s="1"/>
  <c r="AJ58" i="52"/>
  <c r="AJ58" i="54" s="1"/>
  <c r="AJ51" i="52"/>
  <c r="AJ51" i="54" s="1"/>
  <c r="AJ45" i="52"/>
  <c r="AJ45" i="54" s="1"/>
  <c r="AJ36" i="52"/>
  <c r="AJ31" i="52"/>
  <c r="AJ31" i="54" s="1"/>
  <c r="AJ21" i="52"/>
  <c r="AJ21" i="54" s="1"/>
  <c r="AJ17" i="52"/>
  <c r="AJ17" i="54" s="1"/>
  <c r="AJ9" i="52"/>
  <c r="AJ95" i="52" s="1"/>
  <c r="AI97" i="52"/>
  <c r="AI90" i="52"/>
  <c r="AI85" i="52"/>
  <c r="AI85" i="54" s="1"/>
  <c r="AI82" i="52"/>
  <c r="AI70" i="52"/>
  <c r="AI70" i="54" s="1"/>
  <c r="AI65" i="52"/>
  <c r="AI61" i="52"/>
  <c r="AI61" i="54" s="1"/>
  <c r="AI58" i="52"/>
  <c r="AI58" i="54" s="1"/>
  <c r="AI51" i="52"/>
  <c r="AI51" i="54" s="1"/>
  <c r="AI45" i="52"/>
  <c r="AI45" i="54" s="1"/>
  <c r="AI36" i="52"/>
  <c r="AI31" i="52"/>
  <c r="AI31" i="54" s="1"/>
  <c r="AI21" i="52"/>
  <c r="AI17" i="52"/>
  <c r="AI17" i="54" s="1"/>
  <c r="AI9" i="52"/>
  <c r="AH97" i="52"/>
  <c r="AH97" i="54" s="1"/>
  <c r="AH90" i="52"/>
  <c r="AH90" i="54" s="1"/>
  <c r="AH85" i="52"/>
  <c r="AH96" i="52" s="1"/>
  <c r="AH96" i="54" s="1"/>
  <c r="AH82" i="52"/>
  <c r="AH82" i="54" s="1"/>
  <c r="AH70" i="52"/>
  <c r="AH70" i="54" s="1"/>
  <c r="AH65" i="52"/>
  <c r="AH61" i="52"/>
  <c r="AH61" i="54" s="1"/>
  <c r="AH58" i="52"/>
  <c r="AH51" i="52"/>
  <c r="AH51" i="54" s="1"/>
  <c r="AH45" i="52"/>
  <c r="AH45" i="54" s="1"/>
  <c r="AH36" i="52"/>
  <c r="AH31" i="52"/>
  <c r="AH32" i="52" s="1"/>
  <c r="AH32" i="54" s="1"/>
  <c r="AH21" i="52"/>
  <c r="AH17" i="52"/>
  <c r="AH17" i="54" s="1"/>
  <c r="AH9" i="52"/>
  <c r="AH9" i="54" s="1"/>
  <c r="AG97" i="52"/>
  <c r="AG97" i="54" s="1"/>
  <c r="AG95" i="52"/>
  <c r="AG92" i="52"/>
  <c r="AG92" i="54" s="1"/>
  <c r="AG90" i="52"/>
  <c r="AG90" i="54" s="1"/>
  <c r="AG85" i="52"/>
  <c r="AG85" i="54" s="1"/>
  <c r="AG82" i="52"/>
  <c r="AG86" i="52" s="1"/>
  <c r="AG86" i="54" s="1"/>
  <c r="AG70" i="52"/>
  <c r="AG65" i="52"/>
  <c r="AG61" i="52"/>
  <c r="AG61" i="54" s="1"/>
  <c r="AG58" i="52"/>
  <c r="AG51" i="52"/>
  <c r="AG45" i="52"/>
  <c r="AG36" i="52"/>
  <c r="AG31" i="52"/>
  <c r="AG31" i="54" s="1"/>
  <c r="AG21" i="52"/>
  <c r="AG21" i="54" s="1"/>
  <c r="AG17" i="52"/>
  <c r="AG17" i="54" s="1"/>
  <c r="AG9" i="52"/>
  <c r="AG9" i="54" s="1"/>
  <c r="AF97" i="52"/>
  <c r="AF97" i="54" s="1"/>
  <c r="AF95" i="52"/>
  <c r="AF90" i="52"/>
  <c r="AF86" i="52"/>
  <c r="AF86" i="54" s="1"/>
  <c r="AF85" i="52"/>
  <c r="AF85" i="54" s="1"/>
  <c r="AF82" i="52"/>
  <c r="AF70" i="52"/>
  <c r="AF70" i="54" s="1"/>
  <c r="AF65" i="52"/>
  <c r="AF65" i="54" s="1"/>
  <c r="AF61" i="52"/>
  <c r="AF58" i="52"/>
  <c r="AF58" i="54" s="1"/>
  <c r="AF51" i="52"/>
  <c r="AF51" i="54" s="1"/>
  <c r="AF45" i="52"/>
  <c r="AF45" i="54" s="1"/>
  <c r="AF36" i="52"/>
  <c r="AF31" i="52"/>
  <c r="AF21" i="52"/>
  <c r="AF21" i="54" s="1"/>
  <c r="AF17" i="52"/>
  <c r="AF9" i="52"/>
  <c r="AE97" i="52"/>
  <c r="AE97" i="54" s="1"/>
  <c r="AE90" i="52"/>
  <c r="AE85" i="52"/>
  <c r="AE85" i="54" s="1"/>
  <c r="AE82" i="52"/>
  <c r="AE70" i="52"/>
  <c r="AE70" i="54" s="1"/>
  <c r="AE65" i="52"/>
  <c r="AE61" i="52"/>
  <c r="AE58" i="52"/>
  <c r="AE58" i="54" s="1"/>
  <c r="AE51" i="52"/>
  <c r="AE45" i="52"/>
  <c r="AE36" i="52"/>
  <c r="AE31" i="52"/>
  <c r="AE31" i="54" s="1"/>
  <c r="AE21" i="52"/>
  <c r="AE17" i="52"/>
  <c r="AE9" i="52"/>
  <c r="AD97" i="52"/>
  <c r="AD97" i="54" s="1"/>
  <c r="AD96" i="52"/>
  <c r="AD96" i="54" s="1"/>
  <c r="AD90" i="52"/>
  <c r="AD90" i="54" s="1"/>
  <c r="AD85" i="52"/>
  <c r="AD82" i="52"/>
  <c r="AD82" i="54" s="1"/>
  <c r="AD72" i="52"/>
  <c r="AD70" i="52"/>
  <c r="AD70" i="54" s="1"/>
  <c r="AD65" i="52"/>
  <c r="AD65" i="54" s="1"/>
  <c r="AD61" i="52"/>
  <c r="AD58" i="52"/>
  <c r="AD51" i="52"/>
  <c r="AD45" i="52"/>
  <c r="AD45" i="54" s="1"/>
  <c r="AD36" i="52"/>
  <c r="AD32" i="52"/>
  <c r="AD32" i="54" s="1"/>
  <c r="AD31" i="52"/>
  <c r="AD31" i="54" s="1"/>
  <c r="AD21" i="52"/>
  <c r="AD21" i="54" s="1"/>
  <c r="AD17" i="52"/>
  <c r="AD9" i="52"/>
  <c r="AC97" i="52"/>
  <c r="AC97" i="54" s="1"/>
  <c r="AC92" i="52"/>
  <c r="AC90" i="52"/>
  <c r="AC90" i="54" s="1"/>
  <c r="AC85" i="52"/>
  <c r="AC82" i="52"/>
  <c r="AC96" i="52" s="1"/>
  <c r="AC72" i="52"/>
  <c r="AC70" i="52"/>
  <c r="AC65" i="52"/>
  <c r="AC65" i="54" s="1"/>
  <c r="AC61" i="52"/>
  <c r="AC61" i="54" s="1"/>
  <c r="AC58" i="52"/>
  <c r="AC58" i="54" s="1"/>
  <c r="AC51" i="52"/>
  <c r="AC51" i="54" s="1"/>
  <c r="AC45" i="52"/>
  <c r="AC36" i="52"/>
  <c r="AC36" i="54" s="1"/>
  <c r="AC32" i="52"/>
  <c r="AC31" i="52"/>
  <c r="AC21" i="52"/>
  <c r="AC17" i="52"/>
  <c r="AC95" i="52" s="1"/>
  <c r="AC9" i="52"/>
  <c r="AB90" i="52"/>
  <c r="AB92" i="52" s="1"/>
  <c r="AB92" i="54" s="1"/>
  <c r="AB85" i="52"/>
  <c r="AB82" i="52"/>
  <c r="AB82" i="54" s="1"/>
  <c r="AB72" i="52"/>
  <c r="AB72" i="54" s="1"/>
  <c r="AB70" i="52"/>
  <c r="AB65" i="52"/>
  <c r="AB65" i="54" s="1"/>
  <c r="AB61" i="52"/>
  <c r="AB61" i="54" s="1"/>
  <c r="AB58" i="52"/>
  <c r="AB58" i="54" s="1"/>
  <c r="AB51" i="52"/>
  <c r="AB45" i="52"/>
  <c r="AB45" i="54" s="1"/>
  <c r="AB36" i="52"/>
  <c r="AB36" i="54" s="1"/>
  <c r="AB32" i="52"/>
  <c r="AB32" i="54" s="1"/>
  <c r="AB31" i="52"/>
  <c r="AB31" i="54" s="1"/>
  <c r="AB21" i="52"/>
  <c r="AB21" i="54" s="1"/>
  <c r="AB17" i="52"/>
  <c r="AB17" i="54" s="1"/>
  <c r="AB9" i="52"/>
  <c r="Y90" i="52"/>
  <c r="Y86" i="52"/>
  <c r="Y86" i="54" s="1"/>
  <c r="Y85" i="52"/>
  <c r="Y85" i="54" s="1"/>
  <c r="Y82" i="52"/>
  <c r="Y82" i="54" s="1"/>
  <c r="Y70" i="52"/>
  <c r="Y65" i="52"/>
  <c r="Y65" i="54" s="1"/>
  <c r="Y61" i="52"/>
  <c r="Y61" i="54" s="1"/>
  <c r="Y58" i="52"/>
  <c r="Y58" i="54" s="1"/>
  <c r="Y51" i="52"/>
  <c r="Y51" i="54" s="1"/>
  <c r="Y45" i="52"/>
  <c r="Y45" i="54" s="1"/>
  <c r="Y36" i="52"/>
  <c r="Y31" i="52"/>
  <c r="Y31" i="54" s="1"/>
  <c r="Y21" i="52"/>
  <c r="Y21" i="54" s="1"/>
  <c r="Y17" i="52"/>
  <c r="Y17" i="54" s="1"/>
  <c r="Y9" i="52"/>
  <c r="X97" i="52"/>
  <c r="X90" i="52"/>
  <c r="X85" i="52"/>
  <c r="X85" i="54" s="1"/>
  <c r="X82" i="52"/>
  <c r="X70" i="52"/>
  <c r="X70" i="54" s="1"/>
  <c r="X65" i="52"/>
  <c r="X65" i="54" s="1"/>
  <c r="X61" i="52"/>
  <c r="X61" i="54" s="1"/>
  <c r="X58" i="52"/>
  <c r="X58" i="54" s="1"/>
  <c r="X51" i="52"/>
  <c r="X45" i="52"/>
  <c r="X36" i="52"/>
  <c r="X31" i="52"/>
  <c r="X21" i="52"/>
  <c r="X17" i="52"/>
  <c r="X9" i="52"/>
  <c r="W97" i="52"/>
  <c r="W97" i="54" s="1"/>
  <c r="W90" i="52"/>
  <c r="W85" i="52"/>
  <c r="W82" i="52"/>
  <c r="W70" i="52"/>
  <c r="W70" i="54" s="1"/>
  <c r="W65" i="52"/>
  <c r="W61" i="52"/>
  <c r="W58" i="52"/>
  <c r="W58" i="54" s="1"/>
  <c r="W51" i="52"/>
  <c r="W51" i="54" s="1"/>
  <c r="W45" i="52"/>
  <c r="W45" i="54" s="1"/>
  <c r="W36" i="52"/>
  <c r="W32" i="52"/>
  <c r="W31" i="52"/>
  <c r="W31" i="54" s="1"/>
  <c r="W21" i="52"/>
  <c r="W17" i="52"/>
  <c r="W9" i="52"/>
  <c r="W9" i="54" s="1"/>
  <c r="V97" i="52"/>
  <c r="V97" i="54" s="1"/>
  <c r="V95" i="52"/>
  <c r="V92" i="52"/>
  <c r="V92" i="54" s="1"/>
  <c r="V90" i="52"/>
  <c r="V90" i="54" s="1"/>
  <c r="V85" i="52"/>
  <c r="V85" i="54" s="1"/>
  <c r="V82" i="52"/>
  <c r="V82" i="54" s="1"/>
  <c r="V70" i="52"/>
  <c r="V65" i="52"/>
  <c r="V65" i="54" s="1"/>
  <c r="V61" i="52"/>
  <c r="V61" i="54" s="1"/>
  <c r="V58" i="52"/>
  <c r="V51" i="52"/>
  <c r="V51" i="54" s="1"/>
  <c r="V45" i="52"/>
  <c r="V36" i="52"/>
  <c r="V31" i="52"/>
  <c r="V21" i="52"/>
  <c r="V21" i="54" s="1"/>
  <c r="V17" i="52"/>
  <c r="V17" i="54" s="1"/>
  <c r="V9" i="52"/>
  <c r="V9" i="54" s="1"/>
  <c r="U97" i="52"/>
  <c r="U97" i="54" s="1"/>
  <c r="U90" i="52"/>
  <c r="U86" i="52"/>
  <c r="U86" i="54" s="1"/>
  <c r="U85" i="52"/>
  <c r="U85" i="54" s="1"/>
  <c r="U82" i="52"/>
  <c r="U82" i="54" s="1"/>
  <c r="U70" i="52"/>
  <c r="U65" i="52"/>
  <c r="U61" i="52"/>
  <c r="U58" i="52"/>
  <c r="U58" i="54" s="1"/>
  <c r="U51" i="52"/>
  <c r="U51" i="54" s="1"/>
  <c r="U45" i="52"/>
  <c r="U45" i="54" s="1"/>
  <c r="U36" i="52"/>
  <c r="U36" i="54" s="1"/>
  <c r="U31" i="52"/>
  <c r="U21" i="52"/>
  <c r="U21" i="54" s="1"/>
  <c r="U17" i="52"/>
  <c r="U9" i="52"/>
  <c r="U95" i="52" s="1"/>
  <c r="T97" i="52"/>
  <c r="T97" i="54" s="1"/>
  <c r="T90" i="52"/>
  <c r="T85" i="52"/>
  <c r="T85" i="54" s="1"/>
  <c r="T82" i="52"/>
  <c r="T70" i="52"/>
  <c r="T70" i="54" s="1"/>
  <c r="T65" i="52"/>
  <c r="T65" i="54" s="1"/>
  <c r="T61" i="52"/>
  <c r="T61" i="54" s="1"/>
  <c r="T58" i="52"/>
  <c r="T58" i="54" s="1"/>
  <c r="T51" i="52"/>
  <c r="T45" i="52"/>
  <c r="T45" i="54" s="1"/>
  <c r="T36" i="52"/>
  <c r="T31" i="52"/>
  <c r="T31" i="54" s="1"/>
  <c r="T21" i="52"/>
  <c r="T17" i="52"/>
  <c r="T9" i="52"/>
  <c r="S97" i="52"/>
  <c r="S97" i="54" s="1"/>
  <c r="S90" i="52"/>
  <c r="S92" i="52" s="1"/>
  <c r="S92" i="54" s="1"/>
  <c r="S85" i="52"/>
  <c r="S85" i="54" s="1"/>
  <c r="S82" i="52"/>
  <c r="S70" i="52"/>
  <c r="S70" i="54" s="1"/>
  <c r="S65" i="52"/>
  <c r="S65" i="54" s="1"/>
  <c r="S61" i="52"/>
  <c r="S61" i="54" s="1"/>
  <c r="S58" i="52"/>
  <c r="S58" i="54" s="1"/>
  <c r="S51" i="52"/>
  <c r="S45" i="52"/>
  <c r="S45" i="54" s="1"/>
  <c r="S36" i="52"/>
  <c r="S32" i="52"/>
  <c r="S31" i="52"/>
  <c r="S21" i="52"/>
  <c r="S21" i="54" s="1"/>
  <c r="S17" i="52"/>
  <c r="S17" i="54" s="1"/>
  <c r="S9" i="52"/>
  <c r="R97" i="52"/>
  <c r="R97" i="54" s="1"/>
  <c r="R95" i="52"/>
  <c r="R92" i="52"/>
  <c r="R92" i="54" s="1"/>
  <c r="R90" i="52"/>
  <c r="R90" i="54" s="1"/>
  <c r="R85" i="52"/>
  <c r="R85" i="54" s="1"/>
  <c r="R82" i="52"/>
  <c r="R82" i="54" s="1"/>
  <c r="R70" i="52"/>
  <c r="R70" i="54" s="1"/>
  <c r="R65" i="52"/>
  <c r="R65" i="54" s="1"/>
  <c r="R61" i="52"/>
  <c r="R61" i="54" s="1"/>
  <c r="R58" i="52"/>
  <c r="R58" i="54" s="1"/>
  <c r="R51" i="52"/>
  <c r="R51" i="54" s="1"/>
  <c r="R45" i="52"/>
  <c r="R36" i="52"/>
  <c r="R36" i="54" s="1"/>
  <c r="R31" i="52"/>
  <c r="R21" i="52"/>
  <c r="R21" i="54" s="1"/>
  <c r="R17" i="52"/>
  <c r="R17" i="54" s="1"/>
  <c r="R9" i="52"/>
  <c r="R9" i="54" s="1"/>
  <c r="Q97" i="52"/>
  <c r="Q97" i="54" s="1"/>
  <c r="Q90" i="52"/>
  <c r="Q96" i="52" s="1"/>
  <c r="Q86" i="52"/>
  <c r="Q86" i="54" s="1"/>
  <c r="Q85" i="52"/>
  <c r="Q85" i="54" s="1"/>
  <c r="Q82" i="52"/>
  <c r="Q82" i="54" s="1"/>
  <c r="Q70" i="52"/>
  <c r="Q65" i="52"/>
  <c r="Q65" i="54" s="1"/>
  <c r="Q61" i="52"/>
  <c r="Q58" i="52"/>
  <c r="Q51" i="52"/>
  <c r="Q51" i="54" s="1"/>
  <c r="Q45" i="52"/>
  <c r="Q45" i="54" s="1"/>
  <c r="Q36" i="52"/>
  <c r="Q31" i="52"/>
  <c r="Q31" i="54" s="1"/>
  <c r="Q21" i="52"/>
  <c r="Q21" i="54" s="1"/>
  <c r="Q17" i="52"/>
  <c r="Q9" i="52"/>
  <c r="P92" i="52"/>
  <c r="P92" i="54" s="1"/>
  <c r="P90" i="52"/>
  <c r="P90" i="54" s="1"/>
  <c r="P85" i="52"/>
  <c r="P82" i="52"/>
  <c r="P72" i="52"/>
  <c r="P70" i="52"/>
  <c r="P65" i="52"/>
  <c r="P61" i="52"/>
  <c r="P61" i="54" s="1"/>
  <c r="P58" i="52"/>
  <c r="P58" i="54" s="1"/>
  <c r="P51" i="52"/>
  <c r="P45" i="52"/>
  <c r="P45" i="54" s="1"/>
  <c r="P36" i="52"/>
  <c r="P36" i="54" s="1"/>
  <c r="P32" i="52"/>
  <c r="P32" i="54" s="1"/>
  <c r="P31" i="52"/>
  <c r="P31" i="54" s="1"/>
  <c r="P21" i="52"/>
  <c r="P21" i="54" s="1"/>
  <c r="P17" i="52"/>
  <c r="P17" i="54" s="1"/>
  <c r="P9" i="52"/>
  <c r="P9" i="54" s="1"/>
  <c r="BC32" i="55" l="1"/>
  <c r="BC95" i="55"/>
  <c r="BC98" i="55" s="1"/>
  <c r="BB86" i="54"/>
  <c r="BC61" i="54"/>
  <c r="BB58" i="54"/>
  <c r="BD45" i="54"/>
  <c r="BD36" i="54"/>
  <c r="BB36" i="54"/>
  <c r="BD31" i="54"/>
  <c r="BD21" i="54"/>
  <c r="BD32" i="53"/>
  <c r="BB21" i="54"/>
  <c r="BB17" i="54"/>
  <c r="BC17" i="54"/>
  <c r="BD17" i="54"/>
  <c r="BD70" i="54"/>
  <c r="BB72" i="53"/>
  <c r="BD72" i="53"/>
  <c r="AC95" i="54"/>
  <c r="AC98" i="52"/>
  <c r="D98" i="53"/>
  <c r="AS98" i="55"/>
  <c r="E98" i="53"/>
  <c r="AJ95" i="54"/>
  <c r="AR95" i="54"/>
  <c r="V98" i="53"/>
  <c r="Q96" i="54"/>
  <c r="W86" i="52"/>
  <c r="W86" i="54" s="1"/>
  <c r="W85" i="54"/>
  <c r="X36" i="54"/>
  <c r="X72" i="52"/>
  <c r="AQ90" i="54"/>
  <c r="AQ96" i="52"/>
  <c r="AQ96" i="54" s="1"/>
  <c r="AQ92" i="52"/>
  <c r="AQ92" i="54" s="1"/>
  <c r="AT9" i="54"/>
  <c r="AT32" i="52"/>
  <c r="AT32" i="54" s="1"/>
  <c r="AT95" i="52"/>
  <c r="AU9" i="54"/>
  <c r="AU32" i="52"/>
  <c r="AU32" i="54" s="1"/>
  <c r="H96" i="53"/>
  <c r="H86" i="53"/>
  <c r="AH31" i="54"/>
  <c r="BD86" i="55"/>
  <c r="BD96" i="55"/>
  <c r="BF96" i="55"/>
  <c r="BF86" i="55"/>
  <c r="X95" i="56"/>
  <c r="Y95" i="56" s="1"/>
  <c r="AG31" i="56"/>
  <c r="P82" i="54"/>
  <c r="P86" i="52"/>
  <c r="T82" i="54"/>
  <c r="T96" i="52"/>
  <c r="T96" i="54" s="1"/>
  <c r="T86" i="52"/>
  <c r="T86" i="54" s="1"/>
  <c r="X90" i="54"/>
  <c r="X92" i="52"/>
  <c r="X92" i="54" s="1"/>
  <c r="AE9" i="54"/>
  <c r="AE32" i="52"/>
  <c r="AE95" i="52"/>
  <c r="AF9" i="54"/>
  <c r="AF32" i="52"/>
  <c r="AH72" i="52"/>
  <c r="AH72" i="54" s="1"/>
  <c r="AB98" i="52"/>
  <c r="AB98" i="54" s="1"/>
  <c r="AQ95" i="52"/>
  <c r="AW82" i="54"/>
  <c r="BA92" i="54"/>
  <c r="BB72" i="52"/>
  <c r="BF95" i="52"/>
  <c r="F95" i="53"/>
  <c r="F98" i="53" s="1"/>
  <c r="M97" i="53"/>
  <c r="M98" i="53" s="1"/>
  <c r="Q92" i="53"/>
  <c r="AD95" i="53"/>
  <c r="AD98" i="53" s="1"/>
  <c r="AI72" i="53"/>
  <c r="AO95" i="53"/>
  <c r="AO98" i="53" s="1"/>
  <c r="AT72" i="53"/>
  <c r="BG96" i="53"/>
  <c r="BG96" i="54" s="1"/>
  <c r="BG86" i="53"/>
  <c r="T95" i="55"/>
  <c r="T98" i="55" s="1"/>
  <c r="AJ96" i="55"/>
  <c r="AJ86" i="55"/>
  <c r="L91" i="56"/>
  <c r="L95" i="56"/>
  <c r="X8" i="56"/>
  <c r="Y8" i="56" s="1"/>
  <c r="V31" i="56"/>
  <c r="AE8" i="56"/>
  <c r="AF8" i="56" s="1"/>
  <c r="V94" i="56"/>
  <c r="Z8" i="56"/>
  <c r="BB95" i="73"/>
  <c r="D95" i="75"/>
  <c r="K95" i="77"/>
  <c r="S51" i="54"/>
  <c r="S86" i="52"/>
  <c r="S86" i="54" s="1"/>
  <c r="T36" i="54"/>
  <c r="T72" i="52"/>
  <c r="T72" i="54" s="1"/>
  <c r="W96" i="52"/>
  <c r="W96" i="54" s="1"/>
  <c r="Y90" i="54"/>
  <c r="Y92" i="52"/>
  <c r="AB85" i="54"/>
  <c r="AB86" i="52"/>
  <c r="AB86" i="54" s="1"/>
  <c r="AI96" i="52"/>
  <c r="AI96" i="54" s="1"/>
  <c r="AI82" i="54"/>
  <c r="AI86" i="52"/>
  <c r="AI86" i="54" s="1"/>
  <c r="AN32" i="52"/>
  <c r="AN32" i="54" s="1"/>
  <c r="AN9" i="54"/>
  <c r="AN61" i="54"/>
  <c r="AO95" i="52"/>
  <c r="AP9" i="54"/>
  <c r="AP32" i="52"/>
  <c r="AP95" i="52"/>
  <c r="AQ9" i="54"/>
  <c r="AQ32" i="52"/>
  <c r="AQ32" i="54" s="1"/>
  <c r="AS32" i="52"/>
  <c r="AS32" i="54" s="1"/>
  <c r="AS72" i="52"/>
  <c r="AS72" i="54" s="1"/>
  <c r="AV95" i="52"/>
  <c r="AW85" i="54"/>
  <c r="AW86" i="52"/>
  <c r="AW86" i="54" s="1"/>
  <c r="BB90" i="54"/>
  <c r="BB96" i="52"/>
  <c r="BB92" i="52"/>
  <c r="BB92" i="54" s="1"/>
  <c r="BE32" i="52"/>
  <c r="BE32" i="54" s="1"/>
  <c r="BE9" i="54"/>
  <c r="BE95" i="52"/>
  <c r="BE61" i="54"/>
  <c r="BF9" i="54"/>
  <c r="BF32" i="52"/>
  <c r="BH32" i="52"/>
  <c r="BH32" i="54" s="1"/>
  <c r="BH72" i="52"/>
  <c r="BH72" i="54" s="1"/>
  <c r="I72" i="53"/>
  <c r="J32" i="53"/>
  <c r="Q32" i="53"/>
  <c r="Q95" i="53"/>
  <c r="Q98" i="53" s="1"/>
  <c r="U72" i="53"/>
  <c r="AC72" i="53"/>
  <c r="AC72" i="54" s="1"/>
  <c r="AH95" i="53"/>
  <c r="AH98" i="53" s="1"/>
  <c r="AS95" i="53"/>
  <c r="AS98" i="53" s="1"/>
  <c r="BD95" i="53"/>
  <c r="BD98" i="53" s="1"/>
  <c r="BF72" i="53"/>
  <c r="BG72" i="53"/>
  <c r="U32" i="55"/>
  <c r="U95" i="55"/>
  <c r="U98" i="55" s="1"/>
  <c r="X96" i="55"/>
  <c r="Y97" i="55"/>
  <c r="Y98" i="55" s="1"/>
  <c r="AC92" i="55"/>
  <c r="AC96" i="55"/>
  <c r="BA95" i="55"/>
  <c r="BA98" i="55" s="1"/>
  <c r="E94" i="56"/>
  <c r="G95" i="73"/>
  <c r="AY95" i="73"/>
  <c r="AM69" i="75"/>
  <c r="BZ95" i="77"/>
  <c r="V95" i="54"/>
  <c r="AK92" i="54"/>
  <c r="AW72" i="54"/>
  <c r="BA36" i="54"/>
  <c r="BA72" i="52"/>
  <c r="BA72" i="54" s="1"/>
  <c r="BI9" i="54"/>
  <c r="BI32" i="52"/>
  <c r="BI32" i="54" s="1"/>
  <c r="R32" i="52"/>
  <c r="R32" i="54" s="1"/>
  <c r="V32" i="52"/>
  <c r="V32" i="54" s="1"/>
  <c r="AD72" i="54"/>
  <c r="BI82" i="54"/>
  <c r="BI86" i="52"/>
  <c r="BI86" i="54" s="1"/>
  <c r="I96" i="53"/>
  <c r="I98" i="53" s="1"/>
  <c r="I92" i="53"/>
  <c r="AG72" i="53"/>
  <c r="AR72" i="53"/>
  <c r="AE50" i="56"/>
  <c r="AF50" i="56" s="1"/>
  <c r="AG50" i="56"/>
  <c r="Q58" i="54"/>
  <c r="V36" i="54"/>
  <c r="X32" i="52"/>
  <c r="X32" i="54" s="1"/>
  <c r="X9" i="54"/>
  <c r="X95" i="52"/>
  <c r="AE82" i="54"/>
  <c r="AE96" i="52"/>
  <c r="AE96" i="54" s="1"/>
  <c r="AE86" i="52"/>
  <c r="AE86" i="54" s="1"/>
  <c r="AO32" i="52"/>
  <c r="AO32" i="54" s="1"/>
  <c r="AT36" i="54"/>
  <c r="AT72" i="52"/>
  <c r="AZ58" i="54"/>
  <c r="BD32" i="52"/>
  <c r="AK72" i="53"/>
  <c r="AK97" i="53" s="1"/>
  <c r="AK98" i="53" s="1"/>
  <c r="BB92" i="53"/>
  <c r="L98" i="55"/>
  <c r="AG95" i="76"/>
  <c r="AN95" i="79"/>
  <c r="Q9" i="54"/>
  <c r="Q32" i="52"/>
  <c r="AD85" i="54"/>
  <c r="AD86" i="52"/>
  <c r="AD86" i="54" s="1"/>
  <c r="AE36" i="54"/>
  <c r="AE72" i="52"/>
  <c r="AE72" i="54" s="1"/>
  <c r="AG70" i="54"/>
  <c r="AJ90" i="54"/>
  <c r="AJ96" i="52"/>
  <c r="AJ96" i="54" s="1"/>
  <c r="AJ92" i="52"/>
  <c r="AN82" i="54"/>
  <c r="AN86" i="52"/>
  <c r="AN86" i="54" s="1"/>
  <c r="AP96" i="52"/>
  <c r="AP96" i="54" s="1"/>
  <c r="AP82" i="54"/>
  <c r="AP86" i="52"/>
  <c r="AP86" i="54" s="1"/>
  <c r="AR65" i="54"/>
  <c r="AS51" i="54"/>
  <c r="AT92" i="52"/>
  <c r="AT92" i="54" s="1"/>
  <c r="AT90" i="54"/>
  <c r="AV32" i="52"/>
  <c r="AV32" i="54" s="1"/>
  <c r="AV72" i="52"/>
  <c r="AV72" i="54" s="1"/>
  <c r="AZ9" i="54"/>
  <c r="AZ32" i="52"/>
  <c r="AZ32" i="54" s="1"/>
  <c r="BE82" i="54"/>
  <c r="BE96" i="52"/>
  <c r="BE96" i="54" s="1"/>
  <c r="BE86" i="52"/>
  <c r="BE86" i="54" s="1"/>
  <c r="BI90" i="54"/>
  <c r="BI92" i="52"/>
  <c r="E96" i="53"/>
  <c r="E92" i="53"/>
  <c r="G95" i="53"/>
  <c r="G98" i="53" s="1"/>
  <c r="H32" i="53"/>
  <c r="H95" i="53"/>
  <c r="H98" i="53" s="1"/>
  <c r="I32" i="53"/>
  <c r="V32" i="53"/>
  <c r="V96" i="53"/>
  <c r="AE32" i="53"/>
  <c r="AE95" i="53"/>
  <c r="AE98" i="53" s="1"/>
  <c r="AF32" i="53"/>
  <c r="AF95" i="53"/>
  <c r="AF96" i="53"/>
  <c r="AJ72" i="53"/>
  <c r="AJ92" i="53"/>
  <c r="AN72" i="53"/>
  <c r="AN98" i="53" s="1"/>
  <c r="AP32" i="53"/>
  <c r="AP95" i="53"/>
  <c r="AP98" i="53" s="1"/>
  <c r="AQ32" i="53"/>
  <c r="AQ95" i="53"/>
  <c r="AQ98" i="53" s="1"/>
  <c r="AQ96" i="53"/>
  <c r="AU72" i="53"/>
  <c r="AU92" i="53"/>
  <c r="BA95" i="53"/>
  <c r="BA32" i="53"/>
  <c r="BB32" i="53"/>
  <c r="BB32" i="54" s="1"/>
  <c r="BB95" i="53"/>
  <c r="BB98" i="53" s="1"/>
  <c r="BB9" i="54"/>
  <c r="F95" i="55"/>
  <c r="F98" i="55" s="1"/>
  <c r="R72" i="55"/>
  <c r="R95" i="55"/>
  <c r="R92" i="55"/>
  <c r="R96" i="55"/>
  <c r="W95" i="55"/>
  <c r="W98" i="55" s="1"/>
  <c r="BI97" i="55"/>
  <c r="BI98" i="55" s="1"/>
  <c r="F95" i="56"/>
  <c r="F85" i="56"/>
  <c r="O69" i="73"/>
  <c r="AA69" i="73"/>
  <c r="F69" i="79"/>
  <c r="L95" i="74"/>
  <c r="AO96" i="54"/>
  <c r="R72" i="52"/>
  <c r="R72" i="54" s="1"/>
  <c r="T90" i="54"/>
  <c r="T92" i="52"/>
  <c r="T92" i="54" s="1"/>
  <c r="AG95" i="54"/>
  <c r="AH86" i="52"/>
  <c r="AH86" i="54" s="1"/>
  <c r="AH85" i="54"/>
  <c r="AT96" i="52"/>
  <c r="AT96" i="54" s="1"/>
  <c r="AT86" i="52"/>
  <c r="AT86" i="54" s="1"/>
  <c r="AZ90" i="54"/>
  <c r="AZ92" i="52"/>
  <c r="L32" i="53"/>
  <c r="L95" i="53"/>
  <c r="L98" i="53" s="1"/>
  <c r="U32" i="53"/>
  <c r="U95" i="53"/>
  <c r="AZ98" i="53"/>
  <c r="BB32" i="55"/>
  <c r="BB95" i="55"/>
  <c r="AE89" i="56"/>
  <c r="AF89" i="56" s="1"/>
  <c r="AC91" i="56"/>
  <c r="AG89" i="56"/>
  <c r="AR69" i="73"/>
  <c r="Q95" i="77"/>
  <c r="Q95" i="52"/>
  <c r="S96" i="52"/>
  <c r="S96" i="54" s="1"/>
  <c r="U90" i="54"/>
  <c r="U96" i="52"/>
  <c r="U96" i="54" s="1"/>
  <c r="U92" i="52"/>
  <c r="U92" i="54" s="1"/>
  <c r="AI90" i="54"/>
  <c r="AI92" i="52"/>
  <c r="AI92" i="54" s="1"/>
  <c r="AK32" i="52"/>
  <c r="AK32" i="54" s="1"/>
  <c r="AR98" i="52"/>
  <c r="AR98" i="54" s="1"/>
  <c r="BA9" i="54"/>
  <c r="BA32" i="52"/>
  <c r="BA95" i="52"/>
  <c r="BD72" i="52"/>
  <c r="BH85" i="54"/>
  <c r="BH86" i="52"/>
  <c r="BH86" i="54" s="1"/>
  <c r="E72" i="53"/>
  <c r="X32" i="53"/>
  <c r="X95" i="53"/>
  <c r="X98" i="53" s="1"/>
  <c r="AV72" i="53"/>
  <c r="L86" i="55"/>
  <c r="L96" i="55"/>
  <c r="D95" i="76"/>
  <c r="E95" i="75"/>
  <c r="T32" i="52"/>
  <c r="T32" i="54" s="1"/>
  <c r="T95" i="52"/>
  <c r="U9" i="54"/>
  <c r="U32" i="52"/>
  <c r="W72" i="52"/>
  <c r="W72" i="54" s="1"/>
  <c r="AC21" i="54"/>
  <c r="AD51" i="54"/>
  <c r="AE45" i="54"/>
  <c r="AE90" i="54"/>
  <c r="AE92" i="52"/>
  <c r="AE92" i="54" s="1"/>
  <c r="AG32" i="52"/>
  <c r="AG32" i="54" s="1"/>
  <c r="AG72" i="52"/>
  <c r="AN36" i="54"/>
  <c r="AN72" i="52"/>
  <c r="AN72" i="54" s="1"/>
  <c r="AP72" i="52"/>
  <c r="AP72" i="54" s="1"/>
  <c r="AP36" i="54"/>
  <c r="AU90" i="54"/>
  <c r="AU96" i="52"/>
  <c r="AU96" i="54" s="1"/>
  <c r="AU92" i="52"/>
  <c r="AV86" i="54"/>
  <c r="BC95" i="52"/>
  <c r="BD85" i="54"/>
  <c r="BD86" i="52"/>
  <c r="BD86" i="54" s="1"/>
  <c r="BE36" i="54"/>
  <c r="BE72" i="52"/>
  <c r="BH96" i="52"/>
  <c r="BH96" i="54" s="1"/>
  <c r="L96" i="53"/>
  <c r="L86" i="53"/>
  <c r="S86" i="53"/>
  <c r="T72" i="53"/>
  <c r="AC32" i="53"/>
  <c r="AC32" i="54" s="1"/>
  <c r="AC96" i="53"/>
  <c r="AC98" i="53" s="1"/>
  <c r="AI32" i="53"/>
  <c r="AI95" i="53"/>
  <c r="AI98" i="53" s="1"/>
  <c r="AJ32" i="53"/>
  <c r="AJ95" i="53"/>
  <c r="AJ98" i="53" s="1"/>
  <c r="AO96" i="53"/>
  <c r="AO82" i="54"/>
  <c r="AT32" i="53"/>
  <c r="AT95" i="53"/>
  <c r="AT98" i="53" s="1"/>
  <c r="AU32" i="53"/>
  <c r="AU95" i="53"/>
  <c r="AU98" i="53" s="1"/>
  <c r="BC95" i="53"/>
  <c r="BC98" i="53" s="1"/>
  <c r="BG32" i="53"/>
  <c r="BG95" i="53"/>
  <c r="BH95" i="53"/>
  <c r="BH98" i="53" s="1"/>
  <c r="P72" i="55"/>
  <c r="AJ32" i="55"/>
  <c r="AJ95" i="55"/>
  <c r="AJ98" i="55" s="1"/>
  <c r="AR32" i="55"/>
  <c r="AR95" i="55"/>
  <c r="AR98" i="55" s="1"/>
  <c r="AU72" i="55"/>
  <c r="BD95" i="55"/>
  <c r="BD98" i="55" s="1"/>
  <c r="F71" i="56"/>
  <c r="L94" i="56"/>
  <c r="L97" i="56" s="1"/>
  <c r="P97" i="56"/>
  <c r="R31" i="56"/>
  <c r="R94" i="56"/>
  <c r="R97" i="56" s="1"/>
  <c r="S94" i="56"/>
  <c r="AE85" i="56"/>
  <c r="AF85" i="56" s="1"/>
  <c r="X85" i="56"/>
  <c r="Y85" i="56" s="1"/>
  <c r="O29" i="73"/>
  <c r="O95" i="73" s="1"/>
  <c r="W95" i="73"/>
  <c r="AA29" i="73"/>
  <c r="AG95" i="73"/>
  <c r="CI95" i="73"/>
  <c r="E95" i="79"/>
  <c r="I95" i="79"/>
  <c r="AB95" i="74"/>
  <c r="AF98" i="52"/>
  <c r="BF90" i="54"/>
  <c r="BF96" i="52"/>
  <c r="BF96" i="54" s="1"/>
  <c r="BF92" i="52"/>
  <c r="BF92" i="54" s="1"/>
  <c r="Q90" i="54"/>
  <c r="Q92" i="52"/>
  <c r="Q92" i="54" s="1"/>
  <c r="V72" i="52"/>
  <c r="V72" i="54" s="1"/>
  <c r="AI36" i="54"/>
  <c r="AI72" i="52"/>
  <c r="AI72" i="54" s="1"/>
  <c r="R95" i="53"/>
  <c r="T95" i="53"/>
  <c r="T98" i="53" s="1"/>
  <c r="T32" i="53"/>
  <c r="AW97" i="53"/>
  <c r="AW98" i="53" s="1"/>
  <c r="BC72" i="53"/>
  <c r="BC72" i="54" s="1"/>
  <c r="AI96" i="55"/>
  <c r="AI86" i="55"/>
  <c r="BS95" i="73"/>
  <c r="R86" i="52"/>
  <c r="R86" i="54" s="1"/>
  <c r="R96" i="52"/>
  <c r="R96" i="54" s="1"/>
  <c r="T51" i="54"/>
  <c r="W95" i="52"/>
  <c r="Y9" i="54"/>
  <c r="Y32" i="52"/>
  <c r="Y32" i="54" s="1"/>
  <c r="AG65" i="54"/>
  <c r="AK72" i="52"/>
  <c r="AK72" i="54" s="1"/>
  <c r="AO72" i="52"/>
  <c r="AO72" i="54" s="1"/>
  <c r="AS85" i="54"/>
  <c r="AS86" i="52"/>
  <c r="AS86" i="54" s="1"/>
  <c r="BF21" i="54"/>
  <c r="BG95" i="52"/>
  <c r="BI36" i="54"/>
  <c r="BI72" i="52"/>
  <c r="BI72" i="54" s="1"/>
  <c r="AA95" i="73"/>
  <c r="Q70" i="54"/>
  <c r="S32" i="54"/>
  <c r="S72" i="52"/>
  <c r="S72" i="54" s="1"/>
  <c r="T17" i="54"/>
  <c r="U17" i="54"/>
  <c r="X82" i="54"/>
  <c r="X96" i="52"/>
  <c r="X96" i="54" s="1"/>
  <c r="X86" i="52"/>
  <c r="X86" i="54" s="1"/>
  <c r="AF90" i="54"/>
  <c r="AF96" i="52"/>
  <c r="AF96" i="54" s="1"/>
  <c r="AF92" i="52"/>
  <c r="AF92" i="54" s="1"/>
  <c r="AH95" i="52"/>
  <c r="AI32" i="52"/>
  <c r="AI32" i="54" s="1"/>
  <c r="AI95" i="52"/>
  <c r="AJ9" i="54"/>
  <c r="AJ32" i="52"/>
  <c r="AJ32" i="54" s="1"/>
  <c r="AN90" i="54"/>
  <c r="AN92" i="52"/>
  <c r="AO92" i="54"/>
  <c r="AP45" i="54"/>
  <c r="AP92" i="52"/>
  <c r="AP92" i="54" s="1"/>
  <c r="AP90" i="54"/>
  <c r="AQ72" i="52"/>
  <c r="AQ72" i="54" s="1"/>
  <c r="AR32" i="52"/>
  <c r="AR72" i="52"/>
  <c r="AU95" i="52"/>
  <c r="BA96" i="52"/>
  <c r="BA86" i="52"/>
  <c r="BA86" i="54" s="1"/>
  <c r="BA82" i="54"/>
  <c r="BB31" i="54"/>
  <c r="BC65" i="54"/>
  <c r="BE90" i="54"/>
  <c r="BE92" i="52"/>
  <c r="BE92" i="54" s="1"/>
  <c r="BG32" i="52"/>
  <c r="BG32" i="54" s="1"/>
  <c r="BG72" i="52"/>
  <c r="BG72" i="54" s="1"/>
  <c r="E32" i="53"/>
  <c r="L72" i="53"/>
  <c r="P72" i="53"/>
  <c r="S95" i="53"/>
  <c r="S98" i="53" s="1"/>
  <c r="W86" i="53"/>
  <c r="X72" i="53"/>
  <c r="AE96" i="53"/>
  <c r="AG32" i="53"/>
  <c r="AP96" i="53"/>
  <c r="AR32" i="53"/>
  <c r="BA96" i="53"/>
  <c r="BC32" i="53"/>
  <c r="BC32" i="54" s="1"/>
  <c r="AO85" i="54"/>
  <c r="M97" i="55"/>
  <c r="M98" i="55" s="1"/>
  <c r="W86" i="55"/>
  <c r="W96" i="55"/>
  <c r="AC98" i="55"/>
  <c r="AE98" i="55"/>
  <c r="AO86" i="55"/>
  <c r="AO96" i="55"/>
  <c r="AT72" i="55"/>
  <c r="AV92" i="55"/>
  <c r="AV96" i="55"/>
  <c r="AV98" i="55" s="1"/>
  <c r="H91" i="56"/>
  <c r="H95" i="56"/>
  <c r="H97" i="56" s="1"/>
  <c r="D95" i="79"/>
  <c r="R29" i="76"/>
  <c r="F72" i="55"/>
  <c r="Q32" i="55"/>
  <c r="Q95" i="55"/>
  <c r="S86" i="55"/>
  <c r="S96" i="55"/>
  <c r="S98" i="55" s="1"/>
  <c r="AF96" i="55"/>
  <c r="AF86" i="55"/>
  <c r="AK32" i="55"/>
  <c r="AT95" i="55"/>
  <c r="AT98" i="55" s="1"/>
  <c r="BH95" i="55"/>
  <c r="G31" i="56"/>
  <c r="G94" i="56"/>
  <c r="I85" i="56"/>
  <c r="I95" i="56"/>
  <c r="I97" i="56" s="1"/>
  <c r="L71" i="56"/>
  <c r="Z89" i="56"/>
  <c r="V91" i="56"/>
  <c r="X89" i="56"/>
  <c r="Y89" i="56" s="1"/>
  <c r="Z50" i="56"/>
  <c r="K95" i="73"/>
  <c r="Q95" i="73"/>
  <c r="AZ69" i="73"/>
  <c r="BL69" i="73"/>
  <c r="BL95" i="73" s="1"/>
  <c r="BU95" i="73"/>
  <c r="CI69" i="73"/>
  <c r="F95" i="77"/>
  <c r="J95" i="77"/>
  <c r="L95" i="79"/>
  <c r="R95" i="78"/>
  <c r="U29" i="79"/>
  <c r="AG95" i="74"/>
  <c r="AH95" i="77"/>
  <c r="BA95" i="77"/>
  <c r="P70" i="54"/>
  <c r="Q17" i="54"/>
  <c r="Q61" i="54"/>
  <c r="R31" i="54"/>
  <c r="S36" i="54"/>
  <c r="V31" i="54"/>
  <c r="V96" i="52"/>
  <c r="W82" i="54"/>
  <c r="AC31" i="54"/>
  <c r="AC70" i="54"/>
  <c r="AD36" i="54"/>
  <c r="AF17" i="54"/>
  <c r="AF61" i="54"/>
  <c r="AG96" i="52"/>
  <c r="AG96" i="54" s="1"/>
  <c r="AH36" i="54"/>
  <c r="AK70" i="54"/>
  <c r="AO36" i="54"/>
  <c r="AP51" i="54"/>
  <c r="AR70" i="54"/>
  <c r="AR96" i="52"/>
  <c r="AR96" i="54" s="1"/>
  <c r="AT51" i="54"/>
  <c r="AV96" i="52"/>
  <c r="AV96" i="54" s="1"/>
  <c r="AZ17" i="54"/>
  <c r="AZ61" i="54"/>
  <c r="BC31" i="54"/>
  <c r="BC96" i="52"/>
  <c r="BC96" i="54" s="1"/>
  <c r="BE51" i="54"/>
  <c r="F96" i="53"/>
  <c r="J96" i="53"/>
  <c r="J98" i="53" s="1"/>
  <c r="BE95" i="53"/>
  <c r="BE98" i="53" s="1"/>
  <c r="AQ45" i="54"/>
  <c r="BB45" i="54"/>
  <c r="BC82" i="54"/>
  <c r="E95" i="55"/>
  <c r="E98" i="55" s="1"/>
  <c r="F86" i="55"/>
  <c r="H32" i="55"/>
  <c r="H96" i="55"/>
  <c r="H98" i="55" s="1"/>
  <c r="I96" i="55"/>
  <c r="K95" i="55"/>
  <c r="K98" i="55" s="1"/>
  <c r="P32" i="55"/>
  <c r="P98" i="55" s="1"/>
  <c r="R32" i="55"/>
  <c r="V72" i="55"/>
  <c r="W32" i="55"/>
  <c r="X95" i="55"/>
  <c r="AE86" i="55"/>
  <c r="AF72" i="55"/>
  <c r="AN98" i="55"/>
  <c r="AQ32" i="55"/>
  <c r="AQ95" i="55"/>
  <c r="AS86" i="55"/>
  <c r="AS96" i="55"/>
  <c r="BC72" i="55"/>
  <c r="BD32" i="55"/>
  <c r="BE95" i="55"/>
  <c r="BE98" i="55" s="1"/>
  <c r="BG72" i="55"/>
  <c r="H31" i="56"/>
  <c r="P85" i="56"/>
  <c r="Q95" i="56"/>
  <c r="Q85" i="56"/>
  <c r="T71" i="56"/>
  <c r="U31" i="56"/>
  <c r="U94" i="56"/>
  <c r="U97" i="56" s="1"/>
  <c r="W85" i="56"/>
  <c r="Z85" i="56" s="1"/>
  <c r="W95" i="56"/>
  <c r="AG60" i="56"/>
  <c r="AD95" i="56"/>
  <c r="E95" i="73"/>
  <c r="L29" i="73"/>
  <c r="P29" i="73"/>
  <c r="Z29" i="73"/>
  <c r="Z95" i="73" s="1"/>
  <c r="AE29" i="73"/>
  <c r="AM83" i="73"/>
  <c r="AM95" i="73" s="1"/>
  <c r="AP69" i="73"/>
  <c r="AY69" i="73"/>
  <c r="BB69" i="73"/>
  <c r="BG69" i="73"/>
  <c r="BI69" i="73"/>
  <c r="BI95" i="73" s="1"/>
  <c r="BW29" i="73"/>
  <c r="CD69" i="73"/>
  <c r="CG69" i="73"/>
  <c r="CG95" i="73" s="1"/>
  <c r="L29" i="79"/>
  <c r="P95" i="78"/>
  <c r="S29" i="74"/>
  <c r="S95" i="74" s="1"/>
  <c r="T95" i="77"/>
  <c r="W95" i="77"/>
  <c r="AB29" i="75"/>
  <c r="BU95" i="74"/>
  <c r="BU95" i="77"/>
  <c r="BZ95" i="79"/>
  <c r="Z97" i="58"/>
  <c r="BI97" i="58"/>
  <c r="AB51" i="54"/>
  <c r="AG36" i="54"/>
  <c r="AK82" i="54"/>
  <c r="AP17" i="54"/>
  <c r="AQ70" i="54"/>
  <c r="AR36" i="54"/>
  <c r="AT61" i="54"/>
  <c r="AZ31" i="54"/>
  <c r="BF70" i="54"/>
  <c r="J72" i="55"/>
  <c r="Q96" i="55"/>
  <c r="Q86" i="55"/>
  <c r="X96" i="56"/>
  <c r="Y96" i="56" s="1"/>
  <c r="AF69" i="73"/>
  <c r="AF95" i="78"/>
  <c r="AK95" i="74"/>
  <c r="Q72" i="52"/>
  <c r="Q72" i="54" s="1"/>
  <c r="R45" i="54"/>
  <c r="S9" i="54"/>
  <c r="AB9" i="54"/>
  <c r="AE65" i="54"/>
  <c r="AF72" i="52"/>
  <c r="AF72" i="54" s="1"/>
  <c r="AG45" i="54"/>
  <c r="AJ72" i="52"/>
  <c r="AJ72" i="54" s="1"/>
  <c r="AP21" i="54"/>
  <c r="AP65" i="54"/>
  <c r="AS9" i="54"/>
  <c r="AS58" i="54"/>
  <c r="AT21" i="54"/>
  <c r="AT65" i="54"/>
  <c r="AU72" i="52"/>
  <c r="AU72" i="54" s="1"/>
  <c r="AZ72" i="52"/>
  <c r="AZ72" i="54" s="1"/>
  <c r="BA21" i="54"/>
  <c r="BA65" i="54"/>
  <c r="BD9" i="54"/>
  <c r="BF72" i="52"/>
  <c r="BF72" i="54" s="1"/>
  <c r="BD90" i="54"/>
  <c r="I95" i="55"/>
  <c r="J86" i="55"/>
  <c r="L32" i="55"/>
  <c r="Q72" i="55"/>
  <c r="AC32" i="55"/>
  <c r="AG72" i="55"/>
  <c r="AI95" i="55"/>
  <c r="AI98" i="55" s="1"/>
  <c r="AQ96" i="55"/>
  <c r="AQ86" i="55"/>
  <c r="AV32" i="55"/>
  <c r="AZ72" i="55"/>
  <c r="AZ98" i="55" s="1"/>
  <c r="BF32" i="55"/>
  <c r="BF95" i="55"/>
  <c r="BF98" i="55" s="1"/>
  <c r="BH86" i="55"/>
  <c r="BH96" i="55"/>
  <c r="F94" i="56"/>
  <c r="F97" i="56" s="1"/>
  <c r="G71" i="56"/>
  <c r="L31" i="56"/>
  <c r="T85" i="56"/>
  <c r="U95" i="56"/>
  <c r="U85" i="56"/>
  <c r="Z20" i="56"/>
  <c r="AE81" i="56"/>
  <c r="AF81" i="56" s="1"/>
  <c r="AC95" i="56"/>
  <c r="AG81" i="56"/>
  <c r="Z64" i="56"/>
  <c r="S69" i="73"/>
  <c r="Z69" i="73"/>
  <c r="AC69" i="73"/>
  <c r="AF95" i="73"/>
  <c r="AN95" i="73"/>
  <c r="AO95" i="73"/>
  <c r="AP95" i="73"/>
  <c r="AW95" i="73"/>
  <c r="BX69" i="73"/>
  <c r="CC95" i="73"/>
  <c r="CE95" i="73"/>
  <c r="E69" i="74"/>
  <c r="E95" i="74" s="1"/>
  <c r="E69" i="76"/>
  <c r="E95" i="76" s="1"/>
  <c r="G29" i="79"/>
  <c r="G69" i="77"/>
  <c r="G95" i="76"/>
  <c r="I29" i="75"/>
  <c r="K29" i="76"/>
  <c r="K95" i="75"/>
  <c r="L29" i="74"/>
  <c r="AN95" i="78"/>
  <c r="AP29" i="75"/>
  <c r="AV95" i="76"/>
  <c r="AW95" i="74"/>
  <c r="BC69" i="79"/>
  <c r="BG95" i="79"/>
  <c r="CD95" i="74"/>
  <c r="U31" i="54"/>
  <c r="AC82" i="54"/>
  <c r="AE61" i="54"/>
  <c r="AQ31" i="54"/>
  <c r="BA17" i="54"/>
  <c r="BC36" i="54"/>
  <c r="BG82" i="54"/>
  <c r="AG82" i="54"/>
  <c r="AU32" i="55"/>
  <c r="AU95" i="55"/>
  <c r="AU98" i="55" s="1"/>
  <c r="K31" i="56"/>
  <c r="K94" i="56"/>
  <c r="R71" i="56"/>
  <c r="AG69" i="56"/>
  <c r="AE69" i="56"/>
  <c r="AF69" i="56" s="1"/>
  <c r="V69" i="73"/>
  <c r="V95" i="73" s="1"/>
  <c r="BM95" i="73"/>
  <c r="F29" i="77"/>
  <c r="G95" i="75"/>
  <c r="O95" i="75"/>
  <c r="AA95" i="77"/>
  <c r="AE95" i="74"/>
  <c r="AX95" i="76"/>
  <c r="BO95" i="77"/>
  <c r="U72" i="52"/>
  <c r="V45" i="54"/>
  <c r="W90" i="54"/>
  <c r="Y72" i="52"/>
  <c r="Y72" i="54" s="1"/>
  <c r="AD58" i="54"/>
  <c r="AE21" i="54"/>
  <c r="AH58" i="54"/>
  <c r="V86" i="52"/>
  <c r="V86" i="54" s="1"/>
  <c r="W92" i="52"/>
  <c r="W92" i="54" s="1"/>
  <c r="AC86" i="52"/>
  <c r="AC86" i="54" s="1"/>
  <c r="AD92" i="52"/>
  <c r="AD92" i="54" s="1"/>
  <c r="AH92" i="52"/>
  <c r="AH92" i="54" s="1"/>
  <c r="AK86" i="52"/>
  <c r="AR86" i="52"/>
  <c r="AR86" i="54" s="1"/>
  <c r="AS92" i="52"/>
  <c r="AS92" i="54" s="1"/>
  <c r="AW92" i="52"/>
  <c r="BF36" i="54"/>
  <c r="BG86" i="52"/>
  <c r="BG86" i="54" s="1"/>
  <c r="BH92" i="52"/>
  <c r="BH92" i="54" s="1"/>
  <c r="AO21" i="54"/>
  <c r="D72" i="55"/>
  <c r="D98" i="55" s="1"/>
  <c r="F32" i="55"/>
  <c r="H72" i="55"/>
  <c r="U96" i="55"/>
  <c r="U86" i="55"/>
  <c r="AF32" i="55"/>
  <c r="AF95" i="55"/>
  <c r="AF98" i="55" s="1"/>
  <c r="AH86" i="55"/>
  <c r="AH96" i="55"/>
  <c r="AH98" i="55" s="1"/>
  <c r="AQ72" i="55"/>
  <c r="BB96" i="55"/>
  <c r="BB86" i="55"/>
  <c r="BG32" i="55"/>
  <c r="BG96" i="55"/>
  <c r="BG98" i="55" s="1"/>
  <c r="E85" i="56"/>
  <c r="E95" i="56"/>
  <c r="H71" i="56"/>
  <c r="T94" i="56"/>
  <c r="T97" i="56" s="1"/>
  <c r="U71" i="56"/>
  <c r="X30" i="56"/>
  <c r="Y30" i="56" s="1"/>
  <c r="Z30" i="56"/>
  <c r="D69" i="73"/>
  <c r="D95" i="73" s="1"/>
  <c r="F83" i="73"/>
  <c r="F95" i="73" s="1"/>
  <c r="L69" i="73"/>
  <c r="P69" i="73"/>
  <c r="P95" i="73" s="1"/>
  <c r="S95" i="73"/>
  <c r="U69" i="73"/>
  <c r="AE69" i="73"/>
  <c r="AQ95" i="73"/>
  <c r="AV95" i="73"/>
  <c r="AY29" i="73"/>
  <c r="BC95" i="73"/>
  <c r="BG29" i="73"/>
  <c r="BG95" i="73" s="1"/>
  <c r="BH29" i="73"/>
  <c r="BR29" i="73"/>
  <c r="BW69" i="73"/>
  <c r="BW95" i="73" s="1"/>
  <c r="CD29" i="73"/>
  <c r="F29" i="79"/>
  <c r="F95" i="79" s="1"/>
  <c r="H29" i="75"/>
  <c r="K29" i="77"/>
  <c r="K69" i="77"/>
  <c r="K69" i="79"/>
  <c r="O95" i="74"/>
  <c r="P29" i="76"/>
  <c r="P95" i="76" s="1"/>
  <c r="U95" i="74"/>
  <c r="W29" i="75"/>
  <c r="AQ95" i="79"/>
  <c r="AR95" i="75"/>
  <c r="BT95" i="75"/>
  <c r="Y70" i="54"/>
  <c r="AE17" i="54"/>
  <c r="AF31" i="54"/>
  <c r="AO51" i="54"/>
  <c r="AT17" i="54"/>
  <c r="AV82" i="54"/>
  <c r="BA61" i="54"/>
  <c r="BD51" i="54"/>
  <c r="AD86" i="55"/>
  <c r="AD96" i="55"/>
  <c r="AD98" i="55" s="1"/>
  <c r="AJ72" i="55"/>
  <c r="AO95" i="55"/>
  <c r="AO98" i="55" s="1"/>
  <c r="G95" i="56"/>
  <c r="G85" i="56"/>
  <c r="M85" i="56"/>
  <c r="M95" i="56"/>
  <c r="M97" i="56" s="1"/>
  <c r="AE30" i="56"/>
  <c r="AF30" i="56" s="1"/>
  <c r="AG30" i="56"/>
  <c r="AH69" i="73"/>
  <c r="AH95" i="73" s="1"/>
  <c r="CK95" i="73"/>
  <c r="Q95" i="74"/>
  <c r="S95" i="75"/>
  <c r="V95" i="79"/>
  <c r="Z95" i="77"/>
  <c r="BY95" i="77"/>
  <c r="S95" i="52"/>
  <c r="AD95" i="52"/>
  <c r="AS95" i="52"/>
  <c r="BD95" i="52"/>
  <c r="BG90" i="54"/>
  <c r="BH95" i="52"/>
  <c r="BF32" i="53"/>
  <c r="BF95" i="53"/>
  <c r="BF98" i="53" s="1"/>
  <c r="G95" i="55"/>
  <c r="G98" i="55" s="1"/>
  <c r="U72" i="55"/>
  <c r="AG32" i="55"/>
  <c r="AK72" i="55"/>
  <c r="AK97" i="55" s="1"/>
  <c r="AK98" i="55" s="1"/>
  <c r="AP98" i="55"/>
  <c r="AU96" i="55"/>
  <c r="AU86" i="55"/>
  <c r="BB72" i="55"/>
  <c r="D31" i="56"/>
  <c r="K95" i="56"/>
  <c r="K85" i="56"/>
  <c r="Q31" i="56"/>
  <c r="Q94" i="56"/>
  <c r="Q97" i="56" s="1"/>
  <c r="S85" i="56"/>
  <c r="S95" i="56"/>
  <c r="V71" i="56"/>
  <c r="F69" i="73"/>
  <c r="I69" i="73"/>
  <c r="I95" i="73" s="1"/>
  <c r="L95" i="73"/>
  <c r="T95" i="73"/>
  <c r="U95" i="73"/>
  <c r="AC95" i="73"/>
  <c r="AE95" i="73"/>
  <c r="AK95" i="73"/>
  <c r="AO29" i="73"/>
  <c r="AS95" i="73"/>
  <c r="BB29" i="73"/>
  <c r="BD29" i="73"/>
  <c r="BY95" i="73"/>
  <c r="D29" i="76"/>
  <c r="H29" i="76"/>
  <c r="H69" i="76"/>
  <c r="H95" i="76" s="1"/>
  <c r="I29" i="77"/>
  <c r="I95" i="77" s="1"/>
  <c r="I29" i="79"/>
  <c r="Q29" i="77"/>
  <c r="R69" i="76"/>
  <c r="T95" i="78"/>
  <c r="U95" i="75"/>
  <c r="V29" i="74"/>
  <c r="V95" i="77"/>
  <c r="AE29" i="74"/>
  <c r="AE95" i="77"/>
  <c r="AQ95" i="74"/>
  <c r="BC95" i="74"/>
  <c r="BJ95" i="74"/>
  <c r="BM95" i="76"/>
  <c r="BY95" i="78"/>
  <c r="AC94" i="56"/>
  <c r="X35" i="56"/>
  <c r="Y35" i="56" s="1"/>
  <c r="AG64" i="56"/>
  <c r="H29" i="73"/>
  <c r="H95" i="73" s="1"/>
  <c r="R69" i="73"/>
  <c r="R95" i="73" s="1"/>
  <c r="AB29" i="73"/>
  <c r="AL69" i="73"/>
  <c r="AX95" i="73"/>
  <c r="BT29" i="73"/>
  <c r="BZ69" i="73"/>
  <c r="CF29" i="73"/>
  <c r="CF95" i="73" s="1"/>
  <c r="D29" i="78"/>
  <c r="D69" i="75"/>
  <c r="D95" i="77"/>
  <c r="G69" i="74"/>
  <c r="G83" i="77"/>
  <c r="G95" i="77" s="1"/>
  <c r="H29" i="74"/>
  <c r="H95" i="74" s="1"/>
  <c r="H95" i="75"/>
  <c r="J29" i="78"/>
  <c r="J95" i="78" s="1"/>
  <c r="O69" i="77"/>
  <c r="P95" i="77"/>
  <c r="Q69" i="77"/>
  <c r="Q69" i="79"/>
  <c r="Q95" i="75"/>
  <c r="R29" i="74"/>
  <c r="R95" i="74" s="1"/>
  <c r="R69" i="79"/>
  <c r="R95" i="79" s="1"/>
  <c r="AA69" i="79"/>
  <c r="AB29" i="77"/>
  <c r="AB69" i="77"/>
  <c r="AB95" i="77" s="1"/>
  <c r="AC95" i="78"/>
  <c r="AD29" i="77"/>
  <c r="AD95" i="77" s="1"/>
  <c r="AD29" i="79"/>
  <c r="AD95" i="79" s="1"/>
  <c r="AF95" i="76"/>
  <c r="AG29" i="76"/>
  <c r="AL95" i="78"/>
  <c r="AR95" i="76"/>
  <c r="AS29" i="78"/>
  <c r="AV95" i="77"/>
  <c r="BG29" i="75"/>
  <c r="BG95" i="77"/>
  <c r="BI95" i="79"/>
  <c r="BM95" i="79"/>
  <c r="BO29" i="79"/>
  <c r="BZ95" i="78"/>
  <c r="J95" i="73"/>
  <c r="AD95" i="73"/>
  <c r="AV69" i="73"/>
  <c r="AZ29" i="73"/>
  <c r="AZ95" i="73" s="1"/>
  <c r="BD69" i="73"/>
  <c r="BD95" i="73" s="1"/>
  <c r="BX29" i="73"/>
  <c r="CF69" i="73"/>
  <c r="CJ29" i="73"/>
  <c r="CJ95" i="73" s="1"/>
  <c r="D69" i="78"/>
  <c r="D95" i="78" s="1"/>
  <c r="D95" i="74"/>
  <c r="E29" i="78"/>
  <c r="E95" i="78" s="1"/>
  <c r="F29" i="75"/>
  <c r="F95" i="75" s="1"/>
  <c r="F95" i="78"/>
  <c r="H69" i="74"/>
  <c r="I29" i="74"/>
  <c r="I95" i="74" s="1"/>
  <c r="J83" i="74"/>
  <c r="J95" i="74" s="1"/>
  <c r="J95" i="75"/>
  <c r="L69" i="75"/>
  <c r="L95" i="75" s="1"/>
  <c r="O83" i="75"/>
  <c r="Q29" i="74"/>
  <c r="R69" i="74"/>
  <c r="R95" i="77"/>
  <c r="T29" i="75"/>
  <c r="U29" i="75"/>
  <c r="U95" i="79"/>
  <c r="V95" i="78"/>
  <c r="W29" i="79"/>
  <c r="Z69" i="75"/>
  <c r="Z95" i="75" s="1"/>
  <c r="Z95" i="74"/>
  <c r="AA29" i="75"/>
  <c r="AE95" i="78"/>
  <c r="AG69" i="79"/>
  <c r="AW29" i="75"/>
  <c r="AW95" i="75" s="1"/>
  <c r="AX29" i="79"/>
  <c r="AX95" i="77"/>
  <c r="AY29" i="79"/>
  <c r="AY95" i="79" s="1"/>
  <c r="BA29" i="76"/>
  <c r="BA95" i="76" s="1"/>
  <c r="BH69" i="74"/>
  <c r="BH69" i="76"/>
  <c r="BH95" i="78"/>
  <c r="BS95" i="77"/>
  <c r="CG95" i="79"/>
  <c r="CH95" i="77"/>
  <c r="AD94" i="56"/>
  <c r="H69" i="73"/>
  <c r="R29" i="73"/>
  <c r="AB69" i="73"/>
  <c r="AB95" i="73" s="1"/>
  <c r="AL29" i="73"/>
  <c r="AL95" i="73" s="1"/>
  <c r="AR95" i="73"/>
  <c r="BA95" i="73"/>
  <c r="BH69" i="73"/>
  <c r="BH95" i="73" s="1"/>
  <c r="BL29" i="73"/>
  <c r="BT69" i="73"/>
  <c r="D29" i="74"/>
  <c r="E29" i="79"/>
  <c r="F83" i="76"/>
  <c r="H29" i="78"/>
  <c r="H95" i="78" s="1"/>
  <c r="H69" i="75"/>
  <c r="H95" i="77"/>
  <c r="I83" i="75"/>
  <c r="I95" i="75" s="1"/>
  <c r="J69" i="79"/>
  <c r="J95" i="79" s="1"/>
  <c r="K29" i="74"/>
  <c r="K95" i="74" s="1"/>
  <c r="L95" i="77"/>
  <c r="Q29" i="75"/>
  <c r="Q95" i="79"/>
  <c r="R29" i="78"/>
  <c r="S29" i="77"/>
  <c r="S95" i="77" s="1"/>
  <c r="T69" i="75"/>
  <c r="T95" i="75" s="1"/>
  <c r="U95" i="76"/>
  <c r="Z69" i="76"/>
  <c r="AA95" i="74"/>
  <c r="AA95" i="79"/>
  <c r="AC29" i="77"/>
  <c r="AC95" i="77" s="1"/>
  <c r="AC95" i="79"/>
  <c r="AQ29" i="74"/>
  <c r="AS95" i="74"/>
  <c r="AV29" i="74"/>
  <c r="AW69" i="76"/>
  <c r="AW95" i="76" s="1"/>
  <c r="AW69" i="78"/>
  <c r="AZ95" i="75"/>
  <c r="BA95" i="74"/>
  <c r="BB29" i="75"/>
  <c r="BC29" i="77"/>
  <c r="BC69" i="77"/>
  <c r="BG83" i="75"/>
  <c r="BG95" i="75" s="1"/>
  <c r="BV95" i="76"/>
  <c r="AX69" i="73"/>
  <c r="BN29" i="73"/>
  <c r="BR95" i="73"/>
  <c r="BV69" i="73"/>
  <c r="BV95" i="73" s="1"/>
  <c r="BZ29" i="73"/>
  <c r="CH69" i="73"/>
  <c r="D29" i="75"/>
  <c r="F69" i="74"/>
  <c r="F95" i="74" s="1"/>
  <c r="F95" i="76"/>
  <c r="G29" i="74"/>
  <c r="G95" i="74" s="1"/>
  <c r="G69" i="79"/>
  <c r="G95" i="79" s="1"/>
  <c r="J29" i="75"/>
  <c r="K29" i="75"/>
  <c r="K95" i="79"/>
  <c r="L29" i="78"/>
  <c r="L95" i="78" s="1"/>
  <c r="O29" i="77"/>
  <c r="O95" i="77" s="1"/>
  <c r="P69" i="75"/>
  <c r="P95" i="75" s="1"/>
  <c r="Q95" i="76"/>
  <c r="R29" i="79"/>
  <c r="S95" i="79"/>
  <c r="T69" i="74"/>
  <c r="T69" i="76"/>
  <c r="T95" i="76" s="1"/>
  <c r="U29" i="77"/>
  <c r="U95" i="77"/>
  <c r="Z95" i="76"/>
  <c r="AA69" i="76"/>
  <c r="AA95" i="76" s="1"/>
  <c r="AA69" i="78"/>
  <c r="AA95" i="78" s="1"/>
  <c r="AD95" i="78"/>
  <c r="AF69" i="77"/>
  <c r="AF95" i="77" s="1"/>
  <c r="AG95" i="75"/>
  <c r="AK95" i="77"/>
  <c r="AM29" i="77"/>
  <c r="AM95" i="77" s="1"/>
  <c r="AP95" i="75"/>
  <c r="AR29" i="79"/>
  <c r="AR95" i="79" s="1"/>
  <c r="AS95" i="75"/>
  <c r="BM95" i="75"/>
  <c r="BT95" i="76"/>
  <c r="CH95" i="76"/>
  <c r="CI95" i="76"/>
  <c r="CJ95" i="75"/>
  <c r="BE31" i="58"/>
  <c r="BF31" i="58"/>
  <c r="I69" i="78"/>
  <c r="K29" i="78"/>
  <c r="K83" i="76"/>
  <c r="K95" i="76" s="1"/>
  <c r="L95" i="76"/>
  <c r="O69" i="78"/>
  <c r="P95" i="74"/>
  <c r="Q29" i="78"/>
  <c r="Q83" i="76"/>
  <c r="Q95" i="78"/>
  <c r="R95" i="76"/>
  <c r="S69" i="78"/>
  <c r="S95" i="78" s="1"/>
  <c r="T95" i="74"/>
  <c r="U29" i="78"/>
  <c r="U83" i="76"/>
  <c r="AA29" i="77"/>
  <c r="AA83" i="77"/>
  <c r="AB95" i="76"/>
  <c r="AC69" i="76"/>
  <c r="AC69" i="78"/>
  <c r="AE95" i="79"/>
  <c r="AG29" i="75"/>
  <c r="AG83" i="76"/>
  <c r="AH95" i="79"/>
  <c r="AK83" i="76"/>
  <c r="AK95" i="79"/>
  <c r="AL29" i="79"/>
  <c r="AL95" i="79" s="1"/>
  <c r="AM29" i="76"/>
  <c r="AN29" i="79"/>
  <c r="AN95" i="77"/>
  <c r="AO29" i="79"/>
  <c r="AO95" i="79" s="1"/>
  <c r="AP69" i="78"/>
  <c r="AP95" i="78" s="1"/>
  <c r="AP95" i="77"/>
  <c r="AQ95" i="76"/>
  <c r="AV95" i="78"/>
  <c r="AY69" i="75"/>
  <c r="BA95" i="78"/>
  <c r="BC95" i="75"/>
  <c r="BC95" i="79"/>
  <c r="BI95" i="74"/>
  <c r="BS83" i="77"/>
  <c r="BW95" i="74"/>
  <c r="BX29" i="79"/>
  <c r="BX95" i="79" s="1"/>
  <c r="BX95" i="76"/>
  <c r="CC95" i="76"/>
  <c r="CD29" i="75"/>
  <c r="I29" i="78"/>
  <c r="I83" i="76"/>
  <c r="I95" i="76" s="1"/>
  <c r="I95" i="78"/>
  <c r="J95" i="76"/>
  <c r="K69" i="78"/>
  <c r="K95" i="78" s="1"/>
  <c r="O29" i="78"/>
  <c r="O83" i="76"/>
  <c r="O95" i="76" s="1"/>
  <c r="O95" i="78"/>
  <c r="Q69" i="78"/>
  <c r="S29" i="78"/>
  <c r="S83" i="76"/>
  <c r="S95" i="76" s="1"/>
  <c r="U69" i="78"/>
  <c r="U95" i="78" s="1"/>
  <c r="W95" i="78"/>
  <c r="AA29" i="79"/>
  <c r="AA69" i="77"/>
  <c r="AB83" i="75"/>
  <c r="AB95" i="75" s="1"/>
  <c r="AC29" i="74"/>
  <c r="AC95" i="74" s="1"/>
  <c r="AC83" i="76"/>
  <c r="AD29" i="75"/>
  <c r="AD95" i="75" s="1"/>
  <c r="AE83" i="75"/>
  <c r="AE95" i="75" s="1"/>
  <c r="AF83" i="79"/>
  <c r="AF95" i="79" s="1"/>
  <c r="AH95" i="75"/>
  <c r="AK29" i="77"/>
  <c r="AN69" i="74"/>
  <c r="AN95" i="74" s="1"/>
  <c r="AN69" i="76"/>
  <c r="AN95" i="76" s="1"/>
  <c r="AO29" i="75"/>
  <c r="AO95" i="75" s="1"/>
  <c r="AW29" i="77"/>
  <c r="BA29" i="74"/>
  <c r="BB95" i="78"/>
  <c r="BR83" i="75"/>
  <c r="BU95" i="75"/>
  <c r="BV29" i="77"/>
  <c r="BV95" i="77"/>
  <c r="BX95" i="74"/>
  <c r="CJ29" i="74"/>
  <c r="BJ95" i="73"/>
  <c r="BN95" i="73"/>
  <c r="BT95" i="73"/>
  <c r="BX95" i="73"/>
  <c r="CH95" i="73"/>
  <c r="J29" i="74"/>
  <c r="P29" i="74"/>
  <c r="T29" i="74"/>
  <c r="V29" i="78"/>
  <c r="V69" i="74"/>
  <c r="V95" i="74" s="1"/>
  <c r="W83" i="79"/>
  <c r="W95" i="79" s="1"/>
  <c r="Z29" i="78"/>
  <c r="Z95" i="78" s="1"/>
  <c r="Z83" i="77"/>
  <c r="AC29" i="75"/>
  <c r="AD29" i="76"/>
  <c r="AD95" i="76" s="1"/>
  <c r="AE29" i="76"/>
  <c r="AF95" i="75"/>
  <c r="AG69" i="77"/>
  <c r="AG95" i="77" s="1"/>
  <c r="AH95" i="76"/>
  <c r="AK29" i="78"/>
  <c r="AK69" i="75"/>
  <c r="AK95" i="75" s="1"/>
  <c r="AL69" i="74"/>
  <c r="AM95" i="76"/>
  <c r="AM95" i="78"/>
  <c r="AP95" i="74"/>
  <c r="AQ83" i="75"/>
  <c r="AQ95" i="75" s="1"/>
  <c r="AR29" i="77"/>
  <c r="AR95" i="77" s="1"/>
  <c r="AR95" i="78"/>
  <c r="AS69" i="79"/>
  <c r="AS95" i="79" s="1"/>
  <c r="AY95" i="74"/>
  <c r="AZ29" i="79"/>
  <c r="AZ95" i="79" s="1"/>
  <c r="AZ95" i="76"/>
  <c r="BA29" i="79"/>
  <c r="BA95" i="79" s="1"/>
  <c r="BB95" i="75"/>
  <c r="BB95" i="79"/>
  <c r="BD95" i="78"/>
  <c r="BJ95" i="76"/>
  <c r="BL69" i="75"/>
  <c r="BL95" i="75" s="1"/>
  <c r="BL69" i="77"/>
  <c r="BL95" i="77" s="1"/>
  <c r="BL69" i="79"/>
  <c r="BL95" i="79" s="1"/>
  <c r="BT95" i="74"/>
  <c r="BU29" i="79"/>
  <c r="BU95" i="76"/>
  <c r="BW29" i="77"/>
  <c r="BW95" i="77" s="1"/>
  <c r="CI95" i="75"/>
  <c r="V95" i="75"/>
  <c r="Z83" i="79"/>
  <c r="Z95" i="79" s="1"/>
  <c r="AA95" i="75"/>
  <c r="AB95" i="79"/>
  <c r="AC83" i="75"/>
  <c r="AC95" i="75" s="1"/>
  <c r="AD29" i="74"/>
  <c r="AD95" i="74"/>
  <c r="AG83" i="75"/>
  <c r="AH29" i="77"/>
  <c r="AH95" i="78"/>
  <c r="AK69" i="79"/>
  <c r="AM29" i="75"/>
  <c r="AM95" i="79"/>
  <c r="AN69" i="75"/>
  <c r="AN95" i="75" s="1"/>
  <c r="AP29" i="77"/>
  <c r="AW29" i="74"/>
  <c r="AW95" i="78"/>
  <c r="AX29" i="76"/>
  <c r="AX69" i="75"/>
  <c r="AX95" i="75" s="1"/>
  <c r="AX69" i="77"/>
  <c r="BC29" i="78"/>
  <c r="BK83" i="79"/>
  <c r="BM29" i="74"/>
  <c r="BS29" i="75"/>
  <c r="BS95" i="75" s="1"/>
  <c r="BW69" i="79"/>
  <c r="BW95" i="79" s="1"/>
  <c r="BW95" i="78"/>
  <c r="CC69" i="77"/>
  <c r="CD69" i="79"/>
  <c r="CE69" i="77"/>
  <c r="CG95" i="75"/>
  <c r="BD71" i="58"/>
  <c r="BD97" i="58" s="1"/>
  <c r="BH71" i="58"/>
  <c r="BH97" i="58" s="1"/>
  <c r="AW29" i="78"/>
  <c r="AW69" i="77"/>
  <c r="AW95" i="77" s="1"/>
  <c r="AW69" i="79"/>
  <c r="AW95" i="79" s="1"/>
  <c r="AY95" i="75"/>
  <c r="AZ69" i="77"/>
  <c r="AZ95" i="77" s="1"/>
  <c r="BA95" i="75"/>
  <c r="BB29" i="74"/>
  <c r="BB95" i="74" s="1"/>
  <c r="BC29" i="74"/>
  <c r="BD29" i="79"/>
  <c r="BD95" i="79" s="1"/>
  <c r="BD69" i="78"/>
  <c r="BG29" i="74"/>
  <c r="BG95" i="74" s="1"/>
  <c r="BG83" i="76"/>
  <c r="BG95" i="76" s="1"/>
  <c r="BH29" i="77"/>
  <c r="BH95" i="77" s="1"/>
  <c r="BH95" i="79"/>
  <c r="BI29" i="79"/>
  <c r="BJ69" i="77"/>
  <c r="BJ95" i="77" s="1"/>
  <c r="BO95" i="75"/>
  <c r="BR29" i="75"/>
  <c r="BT95" i="79"/>
  <c r="BU69" i="79"/>
  <c r="CF69" i="74"/>
  <c r="CF69" i="76"/>
  <c r="CF95" i="76" s="1"/>
  <c r="CF69" i="78"/>
  <c r="CF95" i="78" s="1"/>
  <c r="CG95" i="76"/>
  <c r="CI29" i="78"/>
  <c r="CJ95" i="79"/>
  <c r="CK83" i="78"/>
  <c r="CK95" i="75"/>
  <c r="F97" i="58"/>
  <c r="CD95" i="76"/>
  <c r="CE95" i="75"/>
  <c r="CF69" i="75"/>
  <c r="CF69" i="77"/>
  <c r="CF95" i="77" s="1"/>
  <c r="CF69" i="79"/>
  <c r="CI29" i="79"/>
  <c r="CI95" i="79" s="1"/>
  <c r="CK83" i="79"/>
  <c r="AB97" i="57"/>
  <c r="E97" i="58"/>
  <c r="W83" i="74"/>
  <c r="W95" i="74" s="1"/>
  <c r="W95" i="75"/>
  <c r="AA29" i="76"/>
  <c r="AB83" i="78"/>
  <c r="AB95" i="78" s="1"/>
  <c r="AG29" i="78"/>
  <c r="AG95" i="78"/>
  <c r="AK69" i="76"/>
  <c r="AK69" i="78"/>
  <c r="AK95" i="78" s="1"/>
  <c r="AL95" i="74"/>
  <c r="AO83" i="75"/>
  <c r="AP29" i="74"/>
  <c r="AQ29" i="77"/>
  <c r="AQ95" i="77" s="1"/>
  <c r="AS69" i="76"/>
  <c r="AS95" i="76" s="1"/>
  <c r="AS69" i="78"/>
  <c r="AS95" i="78" s="1"/>
  <c r="AV95" i="74"/>
  <c r="AX95" i="78"/>
  <c r="AY29" i="78"/>
  <c r="BC83" i="76"/>
  <c r="BD29" i="75"/>
  <c r="BD95" i="75" s="1"/>
  <c r="BH29" i="75"/>
  <c r="BH83" i="74"/>
  <c r="BJ69" i="74"/>
  <c r="BJ69" i="76"/>
  <c r="BJ69" i="78"/>
  <c r="BJ95" i="75"/>
  <c r="BK69" i="78"/>
  <c r="BK95" i="78" s="1"/>
  <c r="BK95" i="76"/>
  <c r="BN29" i="78"/>
  <c r="BN95" i="78" s="1"/>
  <c r="BR95" i="78"/>
  <c r="BS95" i="74"/>
  <c r="BT83" i="75"/>
  <c r="BU29" i="76"/>
  <c r="BV95" i="78"/>
  <c r="BX95" i="77"/>
  <c r="BY83" i="79"/>
  <c r="BY95" i="79" s="1"/>
  <c r="BZ83" i="74"/>
  <c r="CD69" i="74"/>
  <c r="CD69" i="76"/>
  <c r="CD69" i="78"/>
  <c r="CD95" i="78" s="1"/>
  <c r="CE69" i="78"/>
  <c r="CE95" i="76"/>
  <c r="CF95" i="79"/>
  <c r="CH29" i="78"/>
  <c r="CH95" i="78" s="1"/>
  <c r="CJ95" i="78"/>
  <c r="E71" i="57"/>
  <c r="G71" i="57"/>
  <c r="G97" i="57" s="1"/>
  <c r="U71" i="57"/>
  <c r="V97" i="57"/>
  <c r="AS97" i="58"/>
  <c r="D95" i="80"/>
  <c r="D98" i="80" s="1"/>
  <c r="F95" i="80"/>
  <c r="F98" i="80" s="1"/>
  <c r="W95" i="76"/>
  <c r="AE69" i="76"/>
  <c r="AE95" i="76" s="1"/>
  <c r="AG95" i="79"/>
  <c r="AH69" i="74"/>
  <c r="AK69" i="77"/>
  <c r="AL95" i="75"/>
  <c r="AO29" i="76"/>
  <c r="AO83" i="76"/>
  <c r="AO95" i="76" s="1"/>
  <c r="AP83" i="79"/>
  <c r="AP95" i="79" s="1"/>
  <c r="AQ29" i="78"/>
  <c r="AQ95" i="78" s="1"/>
  <c r="AR69" i="74"/>
  <c r="AS69" i="77"/>
  <c r="AS95" i="77" s="1"/>
  <c r="AV95" i="75"/>
  <c r="AX95" i="79"/>
  <c r="BA29" i="77"/>
  <c r="BB69" i="74"/>
  <c r="BB83" i="77"/>
  <c r="BB95" i="77" s="1"/>
  <c r="BC29" i="75"/>
  <c r="BC83" i="77"/>
  <c r="BC95" i="77" s="1"/>
  <c r="BD69" i="74"/>
  <c r="BD69" i="76"/>
  <c r="BH83" i="75"/>
  <c r="BH95" i="75" s="1"/>
  <c r="BI83" i="77"/>
  <c r="BI95" i="77" s="1"/>
  <c r="BJ95" i="79"/>
  <c r="BK69" i="79"/>
  <c r="BK95" i="74"/>
  <c r="BK95" i="77"/>
  <c r="BM95" i="74"/>
  <c r="BN29" i="79"/>
  <c r="BN95" i="79" s="1"/>
  <c r="BO29" i="74"/>
  <c r="BO95" i="74" s="1"/>
  <c r="BO69" i="79"/>
  <c r="BO95" i="79" s="1"/>
  <c r="BS69" i="77"/>
  <c r="BU29" i="77"/>
  <c r="BV29" i="75"/>
  <c r="BX95" i="78"/>
  <c r="BY29" i="78"/>
  <c r="BY69" i="75"/>
  <c r="BY95" i="75"/>
  <c r="BZ29" i="74"/>
  <c r="BZ83" i="75"/>
  <c r="CC83" i="77"/>
  <c r="CC95" i="77" s="1"/>
  <c r="CD95" i="79"/>
  <c r="CE69" i="79"/>
  <c r="CE95" i="74"/>
  <c r="CE95" i="77"/>
  <c r="CG95" i="74"/>
  <c r="CG95" i="77"/>
  <c r="CH29" i="79"/>
  <c r="CH95" i="79" s="1"/>
  <c r="CI29" i="74"/>
  <c r="CI95" i="74" s="1"/>
  <c r="CI69" i="79"/>
  <c r="CK69" i="77"/>
  <c r="CK95" i="77" s="1"/>
  <c r="H97" i="57"/>
  <c r="T97" i="57"/>
  <c r="U97" i="57"/>
  <c r="AD97" i="58"/>
  <c r="AA83" i="74"/>
  <c r="AC29" i="76"/>
  <c r="AH95" i="74"/>
  <c r="AL95" i="76"/>
  <c r="AN29" i="74"/>
  <c r="AO29" i="77"/>
  <c r="AO95" i="77" s="1"/>
  <c r="AO95" i="78"/>
  <c r="AR95" i="74"/>
  <c r="AX95" i="74"/>
  <c r="AZ29" i="74"/>
  <c r="BB29" i="77"/>
  <c r="BC29" i="76"/>
  <c r="BD29" i="77"/>
  <c r="BD95" i="77" s="1"/>
  <c r="BD95" i="74"/>
  <c r="BG29" i="78"/>
  <c r="BG69" i="75"/>
  <c r="BI29" i="75"/>
  <c r="BI95" i="75" s="1"/>
  <c r="BL95" i="76"/>
  <c r="BR29" i="79"/>
  <c r="BR95" i="79" s="1"/>
  <c r="BR95" i="74"/>
  <c r="BS29" i="79"/>
  <c r="BS95" i="76"/>
  <c r="BT29" i="75"/>
  <c r="BV29" i="76"/>
  <c r="BY29" i="79"/>
  <c r="BY95" i="76"/>
  <c r="BZ29" i="75"/>
  <c r="CC29" i="75"/>
  <c r="CC95" i="75" s="1"/>
  <c r="CJ29" i="79"/>
  <c r="CK29" i="79"/>
  <c r="CK95" i="76"/>
  <c r="E97" i="57"/>
  <c r="S97" i="57"/>
  <c r="AI97" i="57"/>
  <c r="BS71" i="58"/>
  <c r="BC69" i="78"/>
  <c r="BC95" i="78" s="1"/>
  <c r="BD29" i="74"/>
  <c r="BD95" i="76"/>
  <c r="BG95" i="78"/>
  <c r="BI69" i="78"/>
  <c r="BI95" i="78" s="1"/>
  <c r="BJ69" i="75"/>
  <c r="BM29" i="78"/>
  <c r="BM95" i="78" s="1"/>
  <c r="BN29" i="74"/>
  <c r="BN83" i="74"/>
  <c r="BN95" i="74" s="1"/>
  <c r="BO83" i="78"/>
  <c r="BO95" i="78" s="1"/>
  <c r="BR29" i="76"/>
  <c r="BS69" i="78"/>
  <c r="BS95" i="78" s="1"/>
  <c r="BT69" i="75"/>
  <c r="BT95" i="77"/>
  <c r="BW29" i="78"/>
  <c r="BX29" i="74"/>
  <c r="BX83" i="74"/>
  <c r="BY83" i="78"/>
  <c r="BZ29" i="76"/>
  <c r="CC69" i="78"/>
  <c r="CC95" i="78" s="1"/>
  <c r="CD69" i="75"/>
  <c r="CD95" i="75" s="1"/>
  <c r="CD95" i="77"/>
  <c r="CG29" i="78"/>
  <c r="CG95" i="78" s="1"/>
  <c r="CH29" i="74"/>
  <c r="CH83" i="74"/>
  <c r="CH95" i="74" s="1"/>
  <c r="CH95" i="75"/>
  <c r="CI83" i="78"/>
  <c r="CI95" i="78" s="1"/>
  <c r="CJ29" i="76"/>
  <c r="CK69" i="78"/>
  <c r="R97" i="57"/>
  <c r="I71" i="58"/>
  <c r="I97" i="58" s="1"/>
  <c r="AN97" i="58"/>
  <c r="AR31" i="58"/>
  <c r="AV85" i="58"/>
  <c r="AX85" i="58"/>
  <c r="AX97" i="58" s="1"/>
  <c r="BB71" i="58"/>
  <c r="BB85" i="58"/>
  <c r="BC97" i="58"/>
  <c r="BE71" i="58"/>
  <c r="BE97" i="58"/>
  <c r="BF97" i="58"/>
  <c r="AY83" i="76"/>
  <c r="AY95" i="76" s="1"/>
  <c r="AZ69" i="74"/>
  <c r="AZ95" i="74" s="1"/>
  <c r="BA29" i="78"/>
  <c r="BH95" i="76"/>
  <c r="BI69" i="79"/>
  <c r="BJ95" i="78"/>
  <c r="BL95" i="74"/>
  <c r="BM29" i="79"/>
  <c r="BM83" i="77"/>
  <c r="BM95" i="77" s="1"/>
  <c r="BN29" i="75"/>
  <c r="BN95" i="75" s="1"/>
  <c r="BR69" i="74"/>
  <c r="BR69" i="76"/>
  <c r="BS69" i="79"/>
  <c r="BS95" i="79" s="1"/>
  <c r="BT95" i="78"/>
  <c r="BU95" i="79"/>
  <c r="BV95" i="74"/>
  <c r="BW29" i="79"/>
  <c r="BW83" i="77"/>
  <c r="BX29" i="75"/>
  <c r="BX95" i="75" s="1"/>
  <c r="BZ69" i="74"/>
  <c r="BZ69" i="76"/>
  <c r="BZ95" i="76"/>
  <c r="CC69" i="79"/>
  <c r="CC95" i="79" s="1"/>
  <c r="CC95" i="74"/>
  <c r="CE95" i="79"/>
  <c r="CG29" i="79"/>
  <c r="CG83" i="77"/>
  <c r="CH29" i="75"/>
  <c r="CJ69" i="74"/>
  <c r="CJ95" i="74" s="1"/>
  <c r="CJ69" i="76"/>
  <c r="CJ95" i="76" s="1"/>
  <c r="CK69" i="79"/>
  <c r="CK95" i="74"/>
  <c r="L71" i="57"/>
  <c r="M97" i="57"/>
  <c r="AA97" i="58"/>
  <c r="BR97" i="58"/>
  <c r="AX29" i="74"/>
  <c r="AY95" i="78"/>
  <c r="BG69" i="78"/>
  <c r="BH29" i="74"/>
  <c r="BH95" i="74" s="1"/>
  <c r="BK29" i="78"/>
  <c r="BL29" i="74"/>
  <c r="BN29" i="76"/>
  <c r="BN95" i="76" s="1"/>
  <c r="BR69" i="75"/>
  <c r="BR95" i="77"/>
  <c r="BU29" i="78"/>
  <c r="BU95" i="78" s="1"/>
  <c r="BV29" i="74"/>
  <c r="BV95" i="75"/>
  <c r="BX29" i="76"/>
  <c r="BZ69" i="75"/>
  <c r="CE29" i="78"/>
  <c r="CF29" i="74"/>
  <c r="CF95" i="75"/>
  <c r="CH29" i="76"/>
  <c r="CJ69" i="75"/>
  <c r="CJ95" i="77"/>
  <c r="CK95" i="78"/>
  <c r="D31" i="57"/>
  <c r="D97" i="57" s="1"/>
  <c r="J71" i="57"/>
  <c r="J97" i="57" s="1"/>
  <c r="K71" i="57"/>
  <c r="K97" i="57" s="1"/>
  <c r="L97" i="57"/>
  <c r="AG97" i="57"/>
  <c r="G71" i="58"/>
  <c r="G97" i="58" s="1"/>
  <c r="AK97" i="58"/>
  <c r="AM31" i="58"/>
  <c r="AM97" i="58" s="1"/>
  <c r="I31" i="57"/>
  <c r="I97" i="57" s="1"/>
  <c r="Z31" i="57"/>
  <c r="Z97" i="57" s="1"/>
  <c r="AB31" i="57"/>
  <c r="AC97" i="57"/>
  <c r="AH97" i="57"/>
  <c r="D71" i="58"/>
  <c r="D97" i="58" s="1"/>
  <c r="U71" i="58"/>
  <c r="U97" i="58" s="1"/>
  <c r="Y31" i="58"/>
  <c r="AN31" i="58"/>
  <c r="F71" i="58"/>
  <c r="P97" i="58"/>
  <c r="F85" i="57"/>
  <c r="F97" i="57" s="1"/>
  <c r="L85" i="57"/>
  <c r="V71" i="57"/>
  <c r="O97" i="58"/>
  <c r="Q97" i="58"/>
  <c r="S97" i="58"/>
  <c r="AB85" i="58"/>
  <c r="AD85" i="58"/>
  <c r="AJ71" i="58"/>
  <c r="BM97" i="58"/>
  <c r="BO71" i="58"/>
  <c r="BO97" i="58" s="1"/>
  <c r="BS97" i="58"/>
  <c r="H71" i="57"/>
  <c r="J85" i="57"/>
  <c r="U31" i="57"/>
  <c r="AF71" i="57"/>
  <c r="R31" i="58"/>
  <c r="R97" i="58" s="1"/>
  <c r="AJ31" i="58"/>
  <c r="AJ97" i="58" s="1"/>
  <c r="BP71" i="58"/>
  <c r="BP85" i="58"/>
  <c r="BQ85" i="58"/>
  <c r="BQ97" i="58" s="1"/>
  <c r="J71" i="58"/>
  <c r="N71" i="58"/>
  <c r="P71" i="58"/>
  <c r="Y71" i="58"/>
  <c r="AV97" i="58"/>
  <c r="BN97" i="58"/>
  <c r="H31" i="57"/>
  <c r="J31" i="57"/>
  <c r="N71" i="57"/>
  <c r="N97" i="57" s="1"/>
  <c r="T71" i="57"/>
  <c r="X71" i="57"/>
  <c r="X97" i="57" s="1"/>
  <c r="AF31" i="57"/>
  <c r="X97" i="58"/>
  <c r="AB97" i="58"/>
  <c r="AO71" i="58"/>
  <c r="AO97" i="58"/>
  <c r="AS31" i="58"/>
  <c r="AU97" i="58"/>
  <c r="AW97" i="58"/>
  <c r="BO31" i="58"/>
  <c r="BP31" i="58"/>
  <c r="BP97" i="58" s="1"/>
  <c r="R71" i="57"/>
  <c r="T85" i="57"/>
  <c r="F31" i="58"/>
  <c r="H31" i="58"/>
  <c r="H97" i="58" s="1"/>
  <c r="N97" i="58"/>
  <c r="R71" i="58"/>
  <c r="Z31" i="58"/>
  <c r="AB31" i="58"/>
  <c r="AL71" i="58"/>
  <c r="AT31" i="58"/>
  <c r="AT97" i="58" s="1"/>
  <c r="AV31" i="58"/>
  <c r="BB97" i="58"/>
  <c r="BG97" i="58"/>
  <c r="D96" i="80"/>
  <c r="E95" i="80"/>
  <c r="E98" i="80" s="1"/>
  <c r="F72" i="80"/>
  <c r="K97" i="58"/>
  <c r="T71" i="58"/>
  <c r="T97" i="58" s="1"/>
  <c r="AE97" i="58"/>
  <c r="AN71" i="58"/>
  <c r="AY97" i="58"/>
  <c r="D72" i="80"/>
  <c r="J31" i="58"/>
  <c r="N31" i="58"/>
  <c r="X71" i="58"/>
  <c r="AD31" i="58"/>
  <c r="AH31" i="58"/>
  <c r="AH97" i="58" s="1"/>
  <c r="AL97" i="58"/>
  <c r="AR71" i="58"/>
  <c r="AX31" i="58"/>
  <c r="BB31" i="58"/>
  <c r="BL31" i="58"/>
  <c r="BL97" i="58" s="1"/>
  <c r="AD71" i="56"/>
  <c r="AC71" i="56"/>
  <c r="AE71" i="56" s="1"/>
  <c r="AF71" i="56" s="1"/>
  <c r="AD97" i="56"/>
  <c r="AG44" i="56"/>
  <c r="AE94" i="56"/>
  <c r="AF94" i="56" s="1"/>
  <c r="AG94" i="56"/>
  <c r="AE35" i="56"/>
  <c r="AF35" i="56" s="1"/>
  <c r="AG35" i="56"/>
  <c r="BF32" i="54" l="1"/>
  <c r="BE72" i="54"/>
  <c r="BD72" i="54"/>
  <c r="BD32" i="54"/>
  <c r="BB72" i="54"/>
  <c r="BB95" i="54"/>
  <c r="AS95" i="54"/>
  <c r="AS98" i="52"/>
  <c r="AS98" i="54" s="1"/>
  <c r="AE95" i="56"/>
  <c r="AF95" i="56" s="1"/>
  <c r="AC97" i="56"/>
  <c r="AE97" i="56" s="1"/>
  <c r="AF97" i="56" s="1"/>
  <c r="AF97" i="57"/>
  <c r="BC95" i="76"/>
  <c r="BZ95" i="73"/>
  <c r="AD95" i="54"/>
  <c r="AD98" i="52"/>
  <c r="AD98" i="54" s="1"/>
  <c r="AF98" i="53"/>
  <c r="AF95" i="54"/>
  <c r="X31" i="56"/>
  <c r="Y31" i="56" s="1"/>
  <c r="Z31" i="56"/>
  <c r="AE31" i="56"/>
  <c r="AF31" i="56" s="1"/>
  <c r="AG95" i="56"/>
  <c r="AR97" i="58"/>
  <c r="AK95" i="76"/>
  <c r="AC95" i="76"/>
  <c r="AT95" i="54"/>
  <c r="AT98" i="52"/>
  <c r="AT98" i="54" s="1"/>
  <c r="AG71" i="56"/>
  <c r="W97" i="56"/>
  <c r="Z95" i="56"/>
  <c r="Q98" i="52"/>
  <c r="Q98" i="54" s="1"/>
  <c r="Q95" i="54"/>
  <c r="CK95" i="79"/>
  <c r="AK86" i="54"/>
  <c r="AK97" i="52"/>
  <c r="CD95" i="73"/>
  <c r="V96" i="54"/>
  <c r="V98" i="52"/>
  <c r="V98" i="54" s="1"/>
  <c r="R98" i="53"/>
  <c r="R95" i="54"/>
  <c r="U98" i="53"/>
  <c r="U95" i="54"/>
  <c r="BZ95" i="75"/>
  <c r="AC96" i="54"/>
  <c r="BZ95" i="74"/>
  <c r="BD95" i="54"/>
  <c r="BD98" i="52"/>
  <c r="BD98" i="54" s="1"/>
  <c r="P98" i="53"/>
  <c r="P72" i="54"/>
  <c r="AI95" i="54"/>
  <c r="AI98" i="52"/>
  <c r="AI98" i="54" s="1"/>
  <c r="AM95" i="75"/>
  <c r="BB96" i="54"/>
  <c r="BB98" i="52"/>
  <c r="BB98" i="54" s="1"/>
  <c r="AQ95" i="54"/>
  <c r="AQ98" i="52"/>
  <c r="AQ98" i="54" s="1"/>
  <c r="AP95" i="54"/>
  <c r="AP98" i="52"/>
  <c r="AP98" i="54" s="1"/>
  <c r="BF95" i="54"/>
  <c r="BF98" i="52"/>
  <c r="BF98" i="54" s="1"/>
  <c r="CE95" i="78"/>
  <c r="S98" i="52"/>
  <c r="S98" i="54" s="1"/>
  <c r="S95" i="54"/>
  <c r="AP32" i="54"/>
  <c r="AF32" i="54"/>
  <c r="Y97" i="58"/>
  <c r="BR95" i="76"/>
  <c r="CF95" i="74"/>
  <c r="BR95" i="75"/>
  <c r="U72" i="54"/>
  <c r="X98" i="55"/>
  <c r="G97" i="56"/>
  <c r="BA96" i="54"/>
  <c r="W95" i="54"/>
  <c r="W98" i="52"/>
  <c r="W98" i="54" s="1"/>
  <c r="BG98" i="53"/>
  <c r="BC95" i="54"/>
  <c r="BC98" i="52"/>
  <c r="BC98" i="54" s="1"/>
  <c r="AE91" i="56"/>
  <c r="AF91" i="56" s="1"/>
  <c r="AG91" i="56"/>
  <c r="BA98" i="53"/>
  <c r="BI92" i="54"/>
  <c r="BI97" i="52"/>
  <c r="AT72" i="54"/>
  <c r="E97" i="56"/>
  <c r="AC98" i="54"/>
  <c r="X95" i="54"/>
  <c r="X98" i="52"/>
  <c r="X98" i="54" s="1"/>
  <c r="X71" i="56"/>
  <c r="Y71" i="56" s="1"/>
  <c r="Z71" i="56"/>
  <c r="AF98" i="54"/>
  <c r="AG98" i="52"/>
  <c r="AG98" i="54" s="1"/>
  <c r="BK95" i="79"/>
  <c r="AW92" i="54"/>
  <c r="AW97" i="52"/>
  <c r="Q98" i="55"/>
  <c r="AU98" i="52"/>
  <c r="AU98" i="54" s="1"/>
  <c r="AU95" i="54"/>
  <c r="AN92" i="54"/>
  <c r="AN98" i="52"/>
  <c r="AN98" i="54" s="1"/>
  <c r="S97" i="56"/>
  <c r="AG72" i="54"/>
  <c r="U32" i="54"/>
  <c r="BA95" i="54"/>
  <c r="BA98" i="52"/>
  <c r="BA98" i="54" s="1"/>
  <c r="AZ98" i="52"/>
  <c r="AZ98" i="54" s="1"/>
  <c r="AZ92" i="54"/>
  <c r="R98" i="55"/>
  <c r="BE95" i="54"/>
  <c r="BE98" i="52"/>
  <c r="BE98" i="54" s="1"/>
  <c r="AV95" i="54"/>
  <c r="AV98" i="52"/>
  <c r="AV98" i="54" s="1"/>
  <c r="AO95" i="54"/>
  <c r="AO98" i="52"/>
  <c r="AO98" i="54" s="1"/>
  <c r="R98" i="52"/>
  <c r="R98" i="54" s="1"/>
  <c r="AE95" i="54"/>
  <c r="AE98" i="52"/>
  <c r="AE98" i="54" s="1"/>
  <c r="P86" i="54"/>
  <c r="P98" i="52"/>
  <c r="P98" i="54" s="1"/>
  <c r="BH95" i="54"/>
  <c r="BH98" i="52"/>
  <c r="BH98" i="54" s="1"/>
  <c r="K97" i="56"/>
  <c r="BH98" i="55"/>
  <c r="AR72" i="54"/>
  <c r="AU92" i="54"/>
  <c r="BA32" i="54"/>
  <c r="BB98" i="55"/>
  <c r="AJ92" i="54"/>
  <c r="Q32" i="54"/>
  <c r="Y92" i="54"/>
  <c r="Y97" i="52"/>
  <c r="X94" i="56"/>
  <c r="Y94" i="56" s="1"/>
  <c r="V97" i="56"/>
  <c r="Z94" i="56"/>
  <c r="AE32" i="54"/>
  <c r="U98" i="52"/>
  <c r="U98" i="54" s="1"/>
  <c r="BG95" i="54"/>
  <c r="BG98" i="52"/>
  <c r="AH98" i="52"/>
  <c r="AH98" i="54" s="1"/>
  <c r="AH95" i="54"/>
  <c r="J97" i="58"/>
  <c r="I98" i="55"/>
  <c r="AQ98" i="55"/>
  <c r="X91" i="56"/>
  <c r="Y91" i="56" s="1"/>
  <c r="Z91" i="56"/>
  <c r="AR32" i="54"/>
  <c r="T95" i="54"/>
  <c r="T98" i="52"/>
  <c r="T98" i="54" s="1"/>
  <c r="X72" i="54"/>
  <c r="AJ98" i="52"/>
  <c r="AJ98" i="54" s="1"/>
  <c r="AG97" i="56"/>
  <c r="AW98" i="52" l="1"/>
  <c r="AW98" i="54" s="1"/>
  <c r="AW97" i="54"/>
  <c r="Z97" i="56"/>
  <c r="X97" i="56"/>
  <c r="Y97" i="56" s="1"/>
  <c r="BI98" i="52"/>
  <c r="BI98" i="54" s="1"/>
  <c r="BI97" i="54"/>
  <c r="AK98" i="52"/>
  <c r="AK98" i="54" s="1"/>
  <c r="AK97" i="54"/>
  <c r="Y98" i="52"/>
  <c r="Y98" i="54" s="1"/>
  <c r="Y97" i="54"/>
  <c r="BG98" i="54"/>
  <c r="M90" i="52"/>
  <c r="M90" i="54" s="1"/>
  <c r="M86" i="52"/>
  <c r="M86" i="54" s="1"/>
  <c r="M85" i="52"/>
  <c r="M85" i="54" s="1"/>
  <c r="M82" i="52"/>
  <c r="M82" i="54" s="1"/>
  <c r="M70" i="52"/>
  <c r="M70" i="54" s="1"/>
  <c r="M65" i="52"/>
  <c r="M65" i="54" s="1"/>
  <c r="M61" i="52"/>
  <c r="M61" i="54" s="1"/>
  <c r="M58" i="52"/>
  <c r="M58" i="54" s="1"/>
  <c r="M51" i="52"/>
  <c r="M51" i="54" s="1"/>
  <c r="M45" i="52"/>
  <c r="M45" i="54" s="1"/>
  <c r="M36" i="52"/>
  <c r="M36" i="54" s="1"/>
  <c r="M31" i="52"/>
  <c r="M31" i="54" s="1"/>
  <c r="M21" i="52"/>
  <c r="M21" i="54" s="1"/>
  <c r="M17" i="52"/>
  <c r="M17" i="54" s="1"/>
  <c r="M9" i="52"/>
  <c r="M9" i="54" s="1"/>
  <c r="L97" i="52"/>
  <c r="L97" i="54" s="1"/>
  <c r="L90" i="52"/>
  <c r="L90" i="54" s="1"/>
  <c r="L85" i="52"/>
  <c r="L85" i="54" s="1"/>
  <c r="L82" i="52"/>
  <c r="L82" i="54" s="1"/>
  <c r="L70" i="52"/>
  <c r="L70" i="54" s="1"/>
  <c r="L65" i="52"/>
  <c r="L65" i="54" s="1"/>
  <c r="L61" i="52"/>
  <c r="L61" i="54" s="1"/>
  <c r="L58" i="52"/>
  <c r="L58" i="54" s="1"/>
  <c r="L51" i="52"/>
  <c r="L51" i="54" s="1"/>
  <c r="L45" i="52"/>
  <c r="L45" i="54" s="1"/>
  <c r="L36" i="52"/>
  <c r="L36" i="54" s="1"/>
  <c r="L31" i="52"/>
  <c r="L31" i="54" s="1"/>
  <c r="L21" i="52"/>
  <c r="L21" i="54" s="1"/>
  <c r="L17" i="52"/>
  <c r="L17" i="54" s="1"/>
  <c r="L9" i="52"/>
  <c r="L9" i="54" s="1"/>
  <c r="K97" i="52"/>
  <c r="K97" i="54" s="1"/>
  <c r="K90" i="52"/>
  <c r="K90" i="54" s="1"/>
  <c r="K85" i="52"/>
  <c r="K85" i="54" s="1"/>
  <c r="K82" i="52"/>
  <c r="K82" i="54" s="1"/>
  <c r="K70" i="52"/>
  <c r="K70" i="54" s="1"/>
  <c r="K65" i="52"/>
  <c r="K65" i="54" s="1"/>
  <c r="K61" i="52"/>
  <c r="K61" i="54" s="1"/>
  <c r="K58" i="52"/>
  <c r="K58" i="54" s="1"/>
  <c r="K51" i="52"/>
  <c r="K51" i="54" s="1"/>
  <c r="K45" i="52"/>
  <c r="K45" i="54" s="1"/>
  <c r="K36" i="52"/>
  <c r="K36" i="54" s="1"/>
  <c r="K31" i="52"/>
  <c r="K31" i="54" s="1"/>
  <c r="K21" i="52"/>
  <c r="K21" i="54" s="1"/>
  <c r="K17" i="52"/>
  <c r="K17" i="54" s="1"/>
  <c r="K9" i="52"/>
  <c r="K9" i="54" s="1"/>
  <c r="J97" i="52"/>
  <c r="J97" i="54" s="1"/>
  <c r="J92" i="52"/>
  <c r="J92" i="54" s="1"/>
  <c r="J90" i="52"/>
  <c r="J90" i="54" s="1"/>
  <c r="J85" i="52"/>
  <c r="J85" i="54" s="1"/>
  <c r="J82" i="52"/>
  <c r="J82" i="54" s="1"/>
  <c r="J72" i="52"/>
  <c r="J72" i="54" s="1"/>
  <c r="J70" i="52"/>
  <c r="J70" i="54" s="1"/>
  <c r="J65" i="52"/>
  <c r="J65" i="54" s="1"/>
  <c r="J61" i="52"/>
  <c r="J61" i="54" s="1"/>
  <c r="J58" i="52"/>
  <c r="J58" i="54" s="1"/>
  <c r="J51" i="52"/>
  <c r="J51" i="54" s="1"/>
  <c r="J45" i="52"/>
  <c r="J45" i="54" s="1"/>
  <c r="J36" i="52"/>
  <c r="J36" i="54" s="1"/>
  <c r="J32" i="52"/>
  <c r="J32" i="54" s="1"/>
  <c r="J31" i="52"/>
  <c r="J31" i="54" s="1"/>
  <c r="J21" i="52"/>
  <c r="J21" i="54" s="1"/>
  <c r="J17" i="52"/>
  <c r="J17" i="54" s="1"/>
  <c r="J9" i="52"/>
  <c r="J9" i="54" s="1"/>
  <c r="I97" i="52"/>
  <c r="I97" i="54" s="1"/>
  <c r="I96" i="52"/>
  <c r="I96" i="54" s="1"/>
  <c r="I95" i="52"/>
  <c r="I95" i="54" s="1"/>
  <c r="I90" i="52"/>
  <c r="I90" i="54" s="1"/>
  <c r="I86" i="52"/>
  <c r="I86" i="54" s="1"/>
  <c r="I85" i="52"/>
  <c r="I85" i="54" s="1"/>
  <c r="I82" i="52"/>
  <c r="I82" i="54" s="1"/>
  <c r="I70" i="52"/>
  <c r="I70" i="54" s="1"/>
  <c r="I65" i="52"/>
  <c r="I65" i="54" s="1"/>
  <c r="I61" i="52"/>
  <c r="I61" i="54" s="1"/>
  <c r="I58" i="52"/>
  <c r="I58" i="54" s="1"/>
  <c r="I51" i="52"/>
  <c r="I51" i="54" s="1"/>
  <c r="I45" i="52"/>
  <c r="I45" i="54" s="1"/>
  <c r="I36" i="52"/>
  <c r="I36" i="54" s="1"/>
  <c r="I31" i="52"/>
  <c r="I31" i="54" s="1"/>
  <c r="I21" i="52"/>
  <c r="I21" i="54" s="1"/>
  <c r="I17" i="52"/>
  <c r="I17" i="54" s="1"/>
  <c r="I9" i="52"/>
  <c r="I9" i="54" s="1"/>
  <c r="H97" i="52"/>
  <c r="H97" i="54" s="1"/>
  <c r="H90" i="52"/>
  <c r="H90" i="54" s="1"/>
  <c r="H85" i="52"/>
  <c r="H85" i="54" s="1"/>
  <c r="H82" i="52"/>
  <c r="H82" i="54" s="1"/>
  <c r="H70" i="52"/>
  <c r="H70" i="54" s="1"/>
  <c r="H65" i="52"/>
  <c r="H65" i="54" s="1"/>
  <c r="H61" i="52"/>
  <c r="H61" i="54" s="1"/>
  <c r="H58" i="52"/>
  <c r="H58" i="54" s="1"/>
  <c r="H51" i="52"/>
  <c r="H51" i="54" s="1"/>
  <c r="H45" i="52"/>
  <c r="H45" i="54" s="1"/>
  <c r="H36" i="52"/>
  <c r="H36" i="54" s="1"/>
  <c r="H31" i="52"/>
  <c r="H31" i="54" s="1"/>
  <c r="H21" i="52"/>
  <c r="H21" i="54" s="1"/>
  <c r="H17" i="52"/>
  <c r="H17" i="54" s="1"/>
  <c r="H9" i="52"/>
  <c r="H9" i="54" s="1"/>
  <c r="G97" i="52"/>
  <c r="G97" i="54" s="1"/>
  <c r="G90" i="52"/>
  <c r="G90" i="54" s="1"/>
  <c r="G85" i="52"/>
  <c r="G85" i="54" s="1"/>
  <c r="G82" i="52"/>
  <c r="G82" i="54" s="1"/>
  <c r="G70" i="52"/>
  <c r="G70" i="54" s="1"/>
  <c r="G65" i="52"/>
  <c r="G65" i="54" s="1"/>
  <c r="G61" i="52"/>
  <c r="G61" i="54" s="1"/>
  <c r="G58" i="52"/>
  <c r="G58" i="54" s="1"/>
  <c r="G51" i="52"/>
  <c r="G51" i="54" s="1"/>
  <c r="G45" i="52"/>
  <c r="G45" i="54" s="1"/>
  <c r="G36" i="52"/>
  <c r="G36" i="54" s="1"/>
  <c r="G31" i="52"/>
  <c r="G31" i="54" s="1"/>
  <c r="G21" i="52"/>
  <c r="G21" i="54" s="1"/>
  <c r="G17" i="52"/>
  <c r="G17" i="54" s="1"/>
  <c r="G9" i="52"/>
  <c r="G9" i="54" s="1"/>
  <c r="F97" i="52"/>
  <c r="F97" i="54" s="1"/>
  <c r="F92" i="52"/>
  <c r="F92" i="54" s="1"/>
  <c r="F90" i="52"/>
  <c r="F90" i="54" s="1"/>
  <c r="F85" i="52"/>
  <c r="F85" i="54" s="1"/>
  <c r="F82" i="52"/>
  <c r="F82" i="54" s="1"/>
  <c r="F72" i="52"/>
  <c r="F72" i="54" s="1"/>
  <c r="F70" i="52"/>
  <c r="F70" i="54" s="1"/>
  <c r="F65" i="52"/>
  <c r="F65" i="54" s="1"/>
  <c r="F61" i="52"/>
  <c r="F61" i="54" s="1"/>
  <c r="F58" i="52"/>
  <c r="F58" i="54" s="1"/>
  <c r="F51" i="52"/>
  <c r="F51" i="54" s="1"/>
  <c r="F45" i="52"/>
  <c r="F45" i="54" s="1"/>
  <c r="F36" i="52"/>
  <c r="F36" i="54" s="1"/>
  <c r="F32" i="52"/>
  <c r="F32" i="54" s="1"/>
  <c r="F31" i="52"/>
  <c r="F31" i="54" s="1"/>
  <c r="F21" i="52"/>
  <c r="F21" i="54" s="1"/>
  <c r="F17" i="52"/>
  <c r="F17" i="54" s="1"/>
  <c r="F9" i="52"/>
  <c r="F9" i="54" s="1"/>
  <c r="G96" i="52" l="1"/>
  <c r="G96" i="54" s="1"/>
  <c r="K96" i="52"/>
  <c r="K96" i="54" s="1"/>
  <c r="F95" i="52"/>
  <c r="G32" i="52"/>
  <c r="G32" i="54" s="1"/>
  <c r="G72" i="52"/>
  <c r="G72" i="54" s="1"/>
  <c r="J95" i="52"/>
  <c r="K32" i="52"/>
  <c r="K32" i="54" s="1"/>
  <c r="K72" i="52"/>
  <c r="K72" i="54" s="1"/>
  <c r="F96" i="52"/>
  <c r="F96" i="54" s="1"/>
  <c r="H86" i="52"/>
  <c r="H86" i="54" s="1"/>
  <c r="I92" i="52"/>
  <c r="I92" i="54" s="1"/>
  <c r="J96" i="52"/>
  <c r="J96" i="54" s="1"/>
  <c r="L86" i="52"/>
  <c r="L86" i="54" s="1"/>
  <c r="M92" i="52"/>
  <c r="H95" i="52"/>
  <c r="I32" i="52"/>
  <c r="I32" i="54" s="1"/>
  <c r="I72" i="52"/>
  <c r="I72" i="54" s="1"/>
  <c r="L95" i="52"/>
  <c r="M32" i="52"/>
  <c r="M32" i="54" s="1"/>
  <c r="M72" i="52"/>
  <c r="M72" i="54" s="1"/>
  <c r="G86" i="52"/>
  <c r="G86" i="54" s="1"/>
  <c r="H92" i="52"/>
  <c r="H92" i="54" s="1"/>
  <c r="K86" i="52"/>
  <c r="K86" i="54" s="1"/>
  <c r="F86" i="52"/>
  <c r="F86" i="54" s="1"/>
  <c r="G92" i="52"/>
  <c r="G92" i="54" s="1"/>
  <c r="H96" i="52"/>
  <c r="H96" i="54" s="1"/>
  <c r="I98" i="52"/>
  <c r="I98" i="54" s="1"/>
  <c r="J86" i="52"/>
  <c r="J86" i="54" s="1"/>
  <c r="K92" i="52"/>
  <c r="K92" i="54" s="1"/>
  <c r="L96" i="52"/>
  <c r="L96" i="54" s="1"/>
  <c r="L92" i="52"/>
  <c r="L92" i="54" s="1"/>
  <c r="G95" i="52"/>
  <c r="H32" i="52"/>
  <c r="H32" i="54" s="1"/>
  <c r="H72" i="52"/>
  <c r="H72" i="54" s="1"/>
  <c r="K95" i="52"/>
  <c r="L32" i="52"/>
  <c r="L32" i="54" s="1"/>
  <c r="L72" i="52"/>
  <c r="L72" i="54" s="1"/>
  <c r="E97" i="52"/>
  <c r="E97" i="54" s="1"/>
  <c r="E90" i="52"/>
  <c r="E90" i="54" s="1"/>
  <c r="E85" i="52"/>
  <c r="E85" i="54" s="1"/>
  <c r="E82" i="52"/>
  <c r="E82" i="54" s="1"/>
  <c r="E70" i="52"/>
  <c r="E70" i="54" s="1"/>
  <c r="E65" i="52"/>
  <c r="E65" i="54" s="1"/>
  <c r="E61" i="52"/>
  <c r="E61" i="54" s="1"/>
  <c r="E58" i="52"/>
  <c r="E58" i="54" s="1"/>
  <c r="E51" i="52"/>
  <c r="E51" i="54" s="1"/>
  <c r="E45" i="52"/>
  <c r="E45" i="54" s="1"/>
  <c r="E36" i="52"/>
  <c r="E36" i="54" s="1"/>
  <c r="E31" i="52"/>
  <c r="E31" i="54" s="1"/>
  <c r="E21" i="52"/>
  <c r="E21" i="54" s="1"/>
  <c r="E17" i="52"/>
  <c r="E17" i="54" s="1"/>
  <c r="E9" i="52"/>
  <c r="E9" i="54" s="1"/>
  <c r="E95" i="52" l="1"/>
  <c r="E96" i="52"/>
  <c r="E96" i="54" s="1"/>
  <c r="G95" i="54"/>
  <c r="G98" i="52"/>
  <c r="G98" i="54" s="1"/>
  <c r="E32" i="52"/>
  <c r="E32" i="54" s="1"/>
  <c r="E72" i="52"/>
  <c r="E72" i="54" s="1"/>
  <c r="H95" i="54"/>
  <c r="H98" i="52"/>
  <c r="H98" i="54" s="1"/>
  <c r="M92" i="54"/>
  <c r="M97" i="52"/>
  <c r="J95" i="54"/>
  <c r="J98" i="52"/>
  <c r="J98" i="54" s="1"/>
  <c r="K95" i="54"/>
  <c r="K98" i="52"/>
  <c r="K98" i="54" s="1"/>
  <c r="F95" i="54"/>
  <c r="F98" i="52"/>
  <c r="F98" i="54" s="1"/>
  <c r="E86" i="52"/>
  <c r="E86" i="54" s="1"/>
  <c r="L95" i="54"/>
  <c r="L98" i="52"/>
  <c r="L98" i="54" s="1"/>
  <c r="E92" i="52"/>
  <c r="E92" i="54" s="1"/>
  <c r="D92" i="52"/>
  <c r="D90" i="52"/>
  <c r="D90" i="54" s="1"/>
  <c r="D85" i="52"/>
  <c r="D85" i="54" s="1"/>
  <c r="D82" i="52"/>
  <c r="D82" i="54" s="1"/>
  <c r="D70" i="52"/>
  <c r="D70" i="54" s="1"/>
  <c r="D65" i="52"/>
  <c r="D65" i="54" s="1"/>
  <c r="D61" i="52"/>
  <c r="D61" i="54" s="1"/>
  <c r="D58" i="52"/>
  <c r="D58" i="54" s="1"/>
  <c r="D51" i="52"/>
  <c r="D51" i="54" s="1"/>
  <c r="D45" i="52"/>
  <c r="D45" i="54" s="1"/>
  <c r="D36" i="52"/>
  <c r="D36" i="54" s="1"/>
  <c r="D31" i="52"/>
  <c r="D31" i="54" s="1"/>
  <c r="D21" i="52"/>
  <c r="D21" i="54" s="1"/>
  <c r="D17" i="52"/>
  <c r="D17" i="54" s="1"/>
  <c r="D9" i="52"/>
  <c r="D9" i="54" s="1"/>
  <c r="D86" i="52" l="1"/>
  <c r="D86" i="54" s="1"/>
  <c r="D32" i="52"/>
  <c r="D32" i="54" s="1"/>
  <c r="D72" i="52"/>
  <c r="D72" i="54" s="1"/>
  <c r="M97" i="54"/>
  <c r="M98" i="52"/>
  <c r="M98" i="54" s="1"/>
  <c r="D92" i="54"/>
  <c r="E95" i="54"/>
  <c r="E98" i="52"/>
  <c r="E98" i="54" s="1"/>
  <c r="D98" i="52" l="1"/>
  <c r="D98" i="54" s="1"/>
  <c r="G94" i="80"/>
  <c r="G93" i="80"/>
  <c r="G91" i="80"/>
  <c r="G89" i="80"/>
  <c r="G88" i="80"/>
  <c r="G87" i="80"/>
  <c r="G84" i="80"/>
  <c r="G85" i="80" s="1"/>
  <c r="G81" i="80"/>
  <c r="G80" i="80"/>
  <c r="G79" i="80"/>
  <c r="G77" i="80"/>
  <c r="G76" i="80"/>
  <c r="G75" i="80"/>
  <c r="G74" i="80"/>
  <c r="G73" i="80"/>
  <c r="G71" i="80"/>
  <c r="G69" i="80"/>
  <c r="G68" i="80"/>
  <c r="G67" i="80"/>
  <c r="G66" i="80"/>
  <c r="G64" i="80"/>
  <c r="G63" i="80"/>
  <c r="G62" i="80"/>
  <c r="G65" i="80" s="1"/>
  <c r="G60" i="80"/>
  <c r="G59" i="80"/>
  <c r="G61" i="80" s="1"/>
  <c r="G57" i="80"/>
  <c r="G56" i="80"/>
  <c r="G58" i="80" s="1"/>
  <c r="G55" i="80"/>
  <c r="G54" i="80"/>
  <c r="G53" i="80"/>
  <c r="G52" i="80"/>
  <c r="G50" i="80"/>
  <c r="G49" i="80"/>
  <c r="G51" i="80" s="1"/>
  <c r="G48" i="80"/>
  <c r="G47" i="80"/>
  <c r="G46" i="80"/>
  <c r="G44" i="80"/>
  <c r="G43" i="80"/>
  <c r="G42" i="80"/>
  <c r="G41" i="80"/>
  <c r="G45" i="80" s="1"/>
  <c r="G39" i="80"/>
  <c r="G38" i="80"/>
  <c r="G37" i="80"/>
  <c r="G35" i="80"/>
  <c r="G34" i="80"/>
  <c r="G33" i="80"/>
  <c r="G30" i="80"/>
  <c r="G29" i="80"/>
  <c r="G28" i="80"/>
  <c r="G31" i="80" s="1"/>
  <c r="G27" i="80"/>
  <c r="G26" i="80"/>
  <c r="G25" i="80"/>
  <c r="G24" i="80"/>
  <c r="G23" i="80"/>
  <c r="G22" i="80"/>
  <c r="G20" i="80"/>
  <c r="G19" i="80"/>
  <c r="G18" i="80"/>
  <c r="G16" i="80"/>
  <c r="G15" i="80"/>
  <c r="G14" i="80"/>
  <c r="G13" i="80"/>
  <c r="G12" i="80"/>
  <c r="G10" i="80"/>
  <c r="G9" i="80" s="1"/>
  <c r="G8" i="80"/>
  <c r="G36" i="80" l="1"/>
  <c r="G90" i="80"/>
  <c r="G92" i="80" s="1"/>
  <c r="G17" i="80"/>
  <c r="G70" i="80"/>
  <c r="G21" i="80"/>
  <c r="G95" i="80" s="1"/>
  <c r="G82" i="80"/>
  <c r="G86" i="80" s="1"/>
  <c r="G97" i="80"/>
  <c r="H36" i="70"/>
  <c r="I36" i="70"/>
  <c r="J36" i="70"/>
  <c r="G36" i="70"/>
  <c r="L35" i="70"/>
  <c r="E36" i="70" s="1"/>
  <c r="E22" i="70"/>
  <c r="D119" i="78"/>
  <c r="E119" i="78"/>
  <c r="F119" i="78"/>
  <c r="G119" i="78"/>
  <c r="H119" i="78"/>
  <c r="I119" i="78"/>
  <c r="J119" i="78"/>
  <c r="K119" i="78"/>
  <c r="L119" i="78"/>
  <c r="O119" i="78"/>
  <c r="P119" i="78"/>
  <c r="Q119" i="78"/>
  <c r="R119" i="78"/>
  <c r="S119" i="78"/>
  <c r="T119" i="78"/>
  <c r="U119" i="78"/>
  <c r="V119" i="78"/>
  <c r="W119" i="78"/>
  <c r="Z119" i="78"/>
  <c r="AA119" i="78"/>
  <c r="AB119" i="78"/>
  <c r="AC119" i="78"/>
  <c r="AD119" i="78"/>
  <c r="AE119" i="78"/>
  <c r="AF119" i="78"/>
  <c r="AG119" i="78"/>
  <c r="AH119" i="78"/>
  <c r="AK119" i="78"/>
  <c r="AL119" i="78"/>
  <c r="AM119" i="78"/>
  <c r="AN119" i="78"/>
  <c r="AO119" i="78"/>
  <c r="AP119" i="78"/>
  <c r="AQ119" i="78"/>
  <c r="AR119" i="78"/>
  <c r="AS119" i="78"/>
  <c r="AV119" i="78"/>
  <c r="AW119" i="78"/>
  <c r="AX119" i="78"/>
  <c r="AY119" i="78"/>
  <c r="AZ119" i="78"/>
  <c r="BA119" i="78"/>
  <c r="BB119" i="78"/>
  <c r="BC119" i="78"/>
  <c r="BD119" i="78"/>
  <c r="BG119" i="78"/>
  <c r="BH119" i="78"/>
  <c r="BI119" i="78"/>
  <c r="BJ119" i="78"/>
  <c r="BK119" i="78"/>
  <c r="BL119" i="78"/>
  <c r="BM119" i="78"/>
  <c r="BN119" i="78"/>
  <c r="BO119" i="78"/>
  <c r="BR119" i="78"/>
  <c r="BS119" i="78"/>
  <c r="BT119" i="78"/>
  <c r="BU119" i="78"/>
  <c r="BV119" i="78"/>
  <c r="BW119" i="78"/>
  <c r="BX119" i="78"/>
  <c r="BY119" i="78"/>
  <c r="BZ119" i="78"/>
  <c r="CC119" i="78"/>
  <c r="CD119" i="78"/>
  <c r="CE119" i="78"/>
  <c r="CF119" i="78"/>
  <c r="CG119" i="78"/>
  <c r="CH119" i="78"/>
  <c r="CI119" i="78"/>
  <c r="CJ119" i="78"/>
  <c r="CK119" i="78"/>
  <c r="D119" i="77"/>
  <c r="E119" i="77"/>
  <c r="F119" i="77"/>
  <c r="G119" i="77"/>
  <c r="H119" i="77"/>
  <c r="I119" i="77"/>
  <c r="J119" i="77"/>
  <c r="K119" i="77"/>
  <c r="L119" i="77"/>
  <c r="O119" i="77"/>
  <c r="P119" i="77"/>
  <c r="Q119" i="77"/>
  <c r="R119" i="77"/>
  <c r="S119" i="77"/>
  <c r="T119" i="77"/>
  <c r="U119" i="77"/>
  <c r="V119" i="77"/>
  <c r="W119" i="77"/>
  <c r="Z119" i="77"/>
  <c r="AA119" i="77"/>
  <c r="AB119" i="77"/>
  <c r="AC119" i="77"/>
  <c r="AD119" i="77"/>
  <c r="AE119" i="77"/>
  <c r="AF119" i="77"/>
  <c r="AG119" i="77"/>
  <c r="AH119" i="77"/>
  <c r="AK119" i="77"/>
  <c r="AL119" i="77"/>
  <c r="AM119" i="77"/>
  <c r="AN119" i="77"/>
  <c r="AO119" i="77"/>
  <c r="AP119" i="77"/>
  <c r="AQ119" i="77"/>
  <c r="AR119" i="77"/>
  <c r="AS119" i="77"/>
  <c r="AV119" i="77"/>
  <c r="AW119" i="77"/>
  <c r="AX119" i="77"/>
  <c r="AY119" i="77"/>
  <c r="AZ119" i="77"/>
  <c r="BA119" i="77"/>
  <c r="BB119" i="77"/>
  <c r="BC119" i="77"/>
  <c r="BD119" i="77"/>
  <c r="BG119" i="77"/>
  <c r="BH119" i="77"/>
  <c r="BI119" i="77"/>
  <c r="BJ119" i="77"/>
  <c r="BK119" i="77"/>
  <c r="BL119" i="77"/>
  <c r="BM119" i="77"/>
  <c r="BN119" i="77"/>
  <c r="BO119" i="77"/>
  <c r="BR119" i="77"/>
  <c r="BS119" i="77"/>
  <c r="BT119" i="77"/>
  <c r="BU119" i="77"/>
  <c r="BV119" i="77"/>
  <c r="BW119" i="77"/>
  <c r="BX119" i="77"/>
  <c r="BY119" i="77"/>
  <c r="BZ119" i="77"/>
  <c r="CC119" i="77"/>
  <c r="CD119" i="77"/>
  <c r="CE119" i="77"/>
  <c r="CF119" i="77"/>
  <c r="CG119" i="77"/>
  <c r="CH119" i="77"/>
  <c r="CI119" i="77"/>
  <c r="CJ119" i="77"/>
  <c r="CK119" i="77"/>
  <c r="D119" i="76"/>
  <c r="E119" i="76"/>
  <c r="F119" i="76"/>
  <c r="G119" i="76"/>
  <c r="H119" i="76"/>
  <c r="I119" i="76"/>
  <c r="J119" i="76"/>
  <c r="K119" i="76"/>
  <c r="L119" i="76"/>
  <c r="O119" i="76"/>
  <c r="P119" i="76"/>
  <c r="Q119" i="76"/>
  <c r="R119" i="76"/>
  <c r="S119" i="76"/>
  <c r="T119" i="76"/>
  <c r="U119" i="76"/>
  <c r="V119" i="76"/>
  <c r="W119" i="76"/>
  <c r="Z119" i="76"/>
  <c r="AA119" i="76"/>
  <c r="AB119" i="76"/>
  <c r="AC119" i="76"/>
  <c r="AD119" i="76"/>
  <c r="AE119" i="76"/>
  <c r="AF119" i="76"/>
  <c r="AG119" i="76"/>
  <c r="AH119" i="76"/>
  <c r="AK119" i="76"/>
  <c r="AL119" i="76"/>
  <c r="AM119" i="76"/>
  <c r="AN119" i="76"/>
  <c r="AO119" i="76"/>
  <c r="AP119" i="76"/>
  <c r="AQ119" i="76"/>
  <c r="AR119" i="76"/>
  <c r="AS119" i="76"/>
  <c r="AV119" i="76"/>
  <c r="AW119" i="76"/>
  <c r="AX119" i="76"/>
  <c r="AY119" i="76"/>
  <c r="AZ119" i="76"/>
  <c r="BA119" i="76"/>
  <c r="BB119" i="76"/>
  <c r="BC119" i="76"/>
  <c r="BD119" i="76"/>
  <c r="BG119" i="76"/>
  <c r="BH119" i="76"/>
  <c r="BI119" i="76"/>
  <c r="BJ119" i="76"/>
  <c r="BK119" i="76"/>
  <c r="BL119" i="76"/>
  <c r="BM119" i="76"/>
  <c r="BN119" i="76"/>
  <c r="BO119" i="76"/>
  <c r="BR119" i="76"/>
  <c r="BS119" i="76"/>
  <c r="BT119" i="76"/>
  <c r="BU119" i="76"/>
  <c r="BV119" i="76"/>
  <c r="BW119" i="76"/>
  <c r="BX119" i="76"/>
  <c r="BY119" i="76"/>
  <c r="BZ119" i="76"/>
  <c r="CC119" i="76"/>
  <c r="CD119" i="76"/>
  <c r="CE119" i="76"/>
  <c r="CF119" i="76"/>
  <c r="CG119" i="76"/>
  <c r="CH119" i="76"/>
  <c r="CI119" i="76"/>
  <c r="CJ119" i="76"/>
  <c r="CK119" i="76"/>
  <c r="D119" i="75"/>
  <c r="E119" i="75"/>
  <c r="F119" i="75"/>
  <c r="G119" i="75"/>
  <c r="H119" i="75"/>
  <c r="I119" i="75"/>
  <c r="J119" i="75"/>
  <c r="K119" i="75"/>
  <c r="L119" i="75"/>
  <c r="O119" i="75"/>
  <c r="P119" i="75"/>
  <c r="Q119" i="75"/>
  <c r="R119" i="75"/>
  <c r="S119" i="75"/>
  <c r="T119" i="75"/>
  <c r="U119" i="75"/>
  <c r="V119" i="75"/>
  <c r="W119" i="75"/>
  <c r="Z119" i="75"/>
  <c r="AA119" i="75"/>
  <c r="AB119" i="75"/>
  <c r="AC119" i="75"/>
  <c r="AD119" i="75"/>
  <c r="AE119" i="75"/>
  <c r="AF119" i="75"/>
  <c r="AG119" i="75"/>
  <c r="AH119" i="75"/>
  <c r="AK119" i="75"/>
  <c r="AL119" i="75"/>
  <c r="AM119" i="75"/>
  <c r="AN119" i="75"/>
  <c r="AO119" i="75"/>
  <c r="AP119" i="75"/>
  <c r="AQ119" i="75"/>
  <c r="AR119" i="75"/>
  <c r="AS119" i="75"/>
  <c r="AV119" i="75"/>
  <c r="AW119" i="75"/>
  <c r="AX119" i="75"/>
  <c r="AY119" i="75"/>
  <c r="AZ119" i="75"/>
  <c r="BA119" i="75"/>
  <c r="BB119" i="75"/>
  <c r="BC119" i="75"/>
  <c r="BD119" i="75"/>
  <c r="BG119" i="75"/>
  <c r="BH119" i="75"/>
  <c r="BI119" i="75"/>
  <c r="BJ119" i="75"/>
  <c r="BK119" i="75"/>
  <c r="BL119" i="75"/>
  <c r="BM119" i="75"/>
  <c r="BN119" i="75"/>
  <c r="BO119" i="75"/>
  <c r="BR119" i="75"/>
  <c r="BS119" i="75"/>
  <c r="BT119" i="75"/>
  <c r="BU119" i="75"/>
  <c r="BV119" i="75"/>
  <c r="BW119" i="75"/>
  <c r="BX119" i="75"/>
  <c r="BY119" i="75"/>
  <c r="BZ119" i="75"/>
  <c r="CC119" i="75"/>
  <c r="CD119" i="75"/>
  <c r="CE119" i="75"/>
  <c r="CF119" i="75"/>
  <c r="CG119" i="75"/>
  <c r="CH119" i="75"/>
  <c r="CI119" i="75"/>
  <c r="CJ119" i="75"/>
  <c r="CK119" i="75"/>
  <c r="D119" i="74"/>
  <c r="E119" i="74"/>
  <c r="F119" i="74"/>
  <c r="G119" i="74"/>
  <c r="H119" i="74"/>
  <c r="I119" i="74"/>
  <c r="J119" i="74"/>
  <c r="K119" i="74"/>
  <c r="L119" i="74"/>
  <c r="O119" i="74"/>
  <c r="P119" i="74"/>
  <c r="Q119" i="74"/>
  <c r="R119" i="74"/>
  <c r="S119" i="74"/>
  <c r="T119" i="74"/>
  <c r="U119" i="74"/>
  <c r="V119" i="74"/>
  <c r="W119" i="74"/>
  <c r="Z119" i="74"/>
  <c r="AA119" i="74"/>
  <c r="AB119" i="74"/>
  <c r="AC119" i="74"/>
  <c r="AD119" i="74"/>
  <c r="AE119" i="74"/>
  <c r="AF119" i="74"/>
  <c r="AG119" i="74"/>
  <c r="AH119" i="74"/>
  <c r="AK119" i="74"/>
  <c r="AL119" i="74"/>
  <c r="AM119" i="74"/>
  <c r="AN119" i="74"/>
  <c r="AO119" i="74"/>
  <c r="AP119" i="74"/>
  <c r="AQ119" i="74"/>
  <c r="AR119" i="74"/>
  <c r="AS119" i="74"/>
  <c r="AV119" i="74"/>
  <c r="AW119" i="74"/>
  <c r="AX119" i="74"/>
  <c r="AY119" i="74"/>
  <c r="AZ119" i="74"/>
  <c r="BA119" i="74"/>
  <c r="BB119" i="74"/>
  <c r="BC119" i="74"/>
  <c r="BD119" i="74"/>
  <c r="BG119" i="74"/>
  <c r="BH119" i="74"/>
  <c r="BI119" i="74"/>
  <c r="BJ119" i="74"/>
  <c r="BK119" i="74"/>
  <c r="BL119" i="74"/>
  <c r="BM119" i="74"/>
  <c r="BN119" i="74"/>
  <c r="BO119" i="74"/>
  <c r="BR119" i="74"/>
  <c r="BS119" i="74"/>
  <c r="BT119" i="74"/>
  <c r="BU119" i="74"/>
  <c r="BV119" i="74"/>
  <c r="BW119" i="74"/>
  <c r="BX119" i="74"/>
  <c r="BY119" i="74"/>
  <c r="BZ119" i="74"/>
  <c r="CC119" i="74"/>
  <c r="CD119" i="74"/>
  <c r="CE119" i="74"/>
  <c r="CF119" i="74"/>
  <c r="CG119" i="74"/>
  <c r="CH119" i="74"/>
  <c r="CI119" i="74"/>
  <c r="CJ119" i="74"/>
  <c r="CK119" i="74"/>
  <c r="D119" i="73"/>
  <c r="E119" i="73"/>
  <c r="F119" i="73"/>
  <c r="G119" i="73"/>
  <c r="H119" i="73"/>
  <c r="I119" i="73"/>
  <c r="J119" i="73"/>
  <c r="K119" i="73"/>
  <c r="L119" i="73"/>
  <c r="O119" i="73"/>
  <c r="P119" i="73"/>
  <c r="Q119" i="73"/>
  <c r="R119" i="73"/>
  <c r="S119" i="73"/>
  <c r="T119" i="73"/>
  <c r="U119" i="73"/>
  <c r="V119" i="73"/>
  <c r="W119" i="73"/>
  <c r="Z119" i="73"/>
  <c r="AA119" i="73"/>
  <c r="AB119" i="73"/>
  <c r="AC119" i="73"/>
  <c r="AD119" i="73"/>
  <c r="AE119" i="73"/>
  <c r="AF119" i="73"/>
  <c r="AG119" i="73"/>
  <c r="AH119" i="73"/>
  <c r="AK119" i="73"/>
  <c r="AL119" i="73"/>
  <c r="AM119" i="73"/>
  <c r="AN119" i="73"/>
  <c r="AO119" i="73"/>
  <c r="AP119" i="73"/>
  <c r="AQ119" i="73"/>
  <c r="AR119" i="73"/>
  <c r="AS119" i="73"/>
  <c r="AV119" i="73"/>
  <c r="AW119" i="73"/>
  <c r="AX119" i="73"/>
  <c r="AY119" i="73"/>
  <c r="AZ119" i="73"/>
  <c r="BA119" i="73"/>
  <c r="BB119" i="73"/>
  <c r="BC119" i="73"/>
  <c r="BD119" i="73"/>
  <c r="BG119" i="73"/>
  <c r="BH119" i="73"/>
  <c r="BI119" i="73"/>
  <c r="BJ119" i="73"/>
  <c r="BK119" i="73"/>
  <c r="BL119" i="73"/>
  <c r="BM119" i="73"/>
  <c r="BN119" i="73"/>
  <c r="BO119" i="73"/>
  <c r="BR119" i="73"/>
  <c r="BS119" i="73"/>
  <c r="BT119" i="73"/>
  <c r="BU119" i="73"/>
  <c r="BV119" i="73"/>
  <c r="BW119" i="73"/>
  <c r="BX119" i="73"/>
  <c r="BY119" i="73"/>
  <c r="BZ119" i="73"/>
  <c r="CC119" i="73"/>
  <c r="CD119" i="73"/>
  <c r="CE119" i="73"/>
  <c r="CF119" i="73"/>
  <c r="CG119" i="73"/>
  <c r="CH119" i="73"/>
  <c r="CI119" i="73"/>
  <c r="CJ119" i="73"/>
  <c r="CK119" i="73"/>
  <c r="G98" i="80" l="1"/>
  <c r="G96" i="80"/>
  <c r="G32" i="80"/>
  <c r="G72" i="80"/>
  <c r="D36" i="70"/>
  <c r="F36" i="70"/>
</calcChain>
</file>

<file path=xl/sharedStrings.xml><?xml version="1.0" encoding="utf-8"?>
<sst xmlns="http://schemas.openxmlformats.org/spreadsheetml/2006/main" count="14211" uniqueCount="584">
  <si>
    <t>-</t>
  </si>
  <si>
    <t>都市計画
区域名</t>
    <rPh sb="0" eb="2">
      <t>トシ</t>
    </rPh>
    <rPh sb="2" eb="4">
      <t>ケイカク</t>
    </rPh>
    <rPh sb="5" eb="7">
      <t>クイキ</t>
    </rPh>
    <rPh sb="7" eb="8">
      <t>メイ</t>
    </rPh>
    <phoneticPr fontId="4"/>
  </si>
  <si>
    <t>市町村名</t>
    <rPh sb="0" eb="3">
      <t>シチョウソン</t>
    </rPh>
    <rPh sb="3" eb="4">
      <t>メイ</t>
    </rPh>
    <phoneticPr fontId="4"/>
  </si>
  <si>
    <t>都市計画
区域名</t>
    <rPh sb="0" eb="2">
      <t>トシ</t>
    </rPh>
    <rPh sb="2" eb="4">
      <t>ケイカク</t>
    </rPh>
    <rPh sb="5" eb="7">
      <t>クイキ</t>
    </rPh>
    <rPh sb="7" eb="8">
      <t>メイ</t>
    </rPh>
    <phoneticPr fontId="4"/>
  </si>
  <si>
    <t>行政区域</t>
    <rPh sb="0" eb="2">
      <t>ギョウセイ</t>
    </rPh>
    <rPh sb="2" eb="4">
      <t>クイキ</t>
    </rPh>
    <phoneticPr fontId="4"/>
  </si>
  <si>
    <t>都市計画
区域</t>
    <rPh sb="0" eb="2">
      <t>トシ</t>
    </rPh>
    <rPh sb="2" eb="4">
      <t>ケイカク</t>
    </rPh>
    <rPh sb="5" eb="7">
      <t>クイキ</t>
    </rPh>
    <phoneticPr fontId="4"/>
  </si>
  <si>
    <t>線引き都市計画区域</t>
    <rPh sb="0" eb="2">
      <t>センビ</t>
    </rPh>
    <rPh sb="3" eb="5">
      <t>トシ</t>
    </rPh>
    <rPh sb="5" eb="7">
      <t>ケイカク</t>
    </rPh>
    <rPh sb="7" eb="9">
      <t>クイキ</t>
    </rPh>
    <phoneticPr fontId="4"/>
  </si>
  <si>
    <t>非線引き都市計画区域</t>
    <rPh sb="0" eb="1">
      <t>ヒ</t>
    </rPh>
    <rPh sb="1" eb="3">
      <t>センビ</t>
    </rPh>
    <rPh sb="4" eb="6">
      <t>トシ</t>
    </rPh>
    <rPh sb="6" eb="8">
      <t>ケイカク</t>
    </rPh>
    <rPh sb="8" eb="10">
      <t>クイキ</t>
    </rPh>
    <phoneticPr fontId="4"/>
  </si>
  <si>
    <t>都市計画
区域外</t>
    <rPh sb="0" eb="2">
      <t>トシ</t>
    </rPh>
    <rPh sb="2" eb="4">
      <t>ケイカク</t>
    </rPh>
    <rPh sb="5" eb="8">
      <t>クイキガイ</t>
    </rPh>
    <phoneticPr fontId="4"/>
  </si>
  <si>
    <t>行政区域</t>
    <rPh sb="0" eb="2">
      <t>ギョウセイ</t>
    </rPh>
    <rPh sb="2" eb="4">
      <t>クイキ</t>
    </rPh>
    <phoneticPr fontId="4"/>
  </si>
  <si>
    <t>都市計画
区域</t>
    <rPh sb="0" eb="2">
      <t>トシ</t>
    </rPh>
    <rPh sb="2" eb="4">
      <t>ケイカク</t>
    </rPh>
    <rPh sb="5" eb="7">
      <t>クイキ</t>
    </rPh>
    <phoneticPr fontId="4"/>
  </si>
  <si>
    <t>線引き都市計画区域</t>
    <rPh sb="0" eb="2">
      <t>センビ</t>
    </rPh>
    <rPh sb="3" eb="5">
      <t>トシ</t>
    </rPh>
    <rPh sb="5" eb="7">
      <t>ケイカク</t>
    </rPh>
    <rPh sb="7" eb="9">
      <t>クイキ</t>
    </rPh>
    <phoneticPr fontId="4"/>
  </si>
  <si>
    <t>市街化区域</t>
    <rPh sb="0" eb="3">
      <t>シガイカ</t>
    </rPh>
    <rPh sb="3" eb="5">
      <t>クイキ</t>
    </rPh>
    <phoneticPr fontId="4"/>
  </si>
  <si>
    <t>市街化
調整区域</t>
    <rPh sb="0" eb="2">
      <t>シガイ</t>
    </rPh>
    <rPh sb="2" eb="3">
      <t>カ</t>
    </rPh>
    <rPh sb="4" eb="6">
      <t>チョウセイ</t>
    </rPh>
    <rPh sb="6" eb="8">
      <t>クイキ</t>
    </rPh>
    <phoneticPr fontId="4"/>
  </si>
  <si>
    <t>用途地域
指定有り</t>
    <rPh sb="0" eb="2">
      <t>ヨウト</t>
    </rPh>
    <rPh sb="2" eb="4">
      <t>チイキ</t>
    </rPh>
    <rPh sb="5" eb="7">
      <t>シテイ</t>
    </rPh>
    <rPh sb="7" eb="8">
      <t>ア</t>
    </rPh>
    <phoneticPr fontId="4"/>
  </si>
  <si>
    <t>用途地域
指定無し</t>
    <rPh sb="0" eb="2">
      <t>ヨウト</t>
    </rPh>
    <rPh sb="2" eb="4">
      <t>チイキ</t>
    </rPh>
    <rPh sb="5" eb="7">
      <t>シテイ</t>
    </rPh>
    <rPh sb="7" eb="8">
      <t>ナ</t>
    </rPh>
    <phoneticPr fontId="4"/>
  </si>
  <si>
    <t>市街化区域</t>
    <rPh sb="0" eb="3">
      <t>シガイカ</t>
    </rPh>
    <rPh sb="3" eb="5">
      <t>クイキ</t>
    </rPh>
    <phoneticPr fontId="4"/>
  </si>
  <si>
    <t>市街化
調整区域</t>
    <rPh sb="0" eb="2">
      <t>シガイ</t>
    </rPh>
    <rPh sb="2" eb="3">
      <t>カ</t>
    </rPh>
    <rPh sb="4" eb="6">
      <t>チョウセイ</t>
    </rPh>
    <rPh sb="6" eb="8">
      <t>クイキ</t>
    </rPh>
    <phoneticPr fontId="4"/>
  </si>
  <si>
    <t>確定
市街地</t>
    <rPh sb="0" eb="2">
      <t>カクテイ</t>
    </rPh>
    <rPh sb="3" eb="6">
      <t>シガイチ</t>
    </rPh>
    <phoneticPr fontId="4"/>
  </si>
  <si>
    <t>進行
市街地</t>
    <rPh sb="0" eb="2">
      <t>シンコウ</t>
    </rPh>
    <rPh sb="3" eb="6">
      <t>シガイチ</t>
    </rPh>
    <phoneticPr fontId="4"/>
  </si>
  <si>
    <t>新市街地</t>
    <rPh sb="0" eb="1">
      <t>シン</t>
    </rPh>
    <rPh sb="1" eb="4">
      <t>シガイチ</t>
    </rPh>
    <phoneticPr fontId="4"/>
  </si>
  <si>
    <t>小計</t>
    <rPh sb="0" eb="2">
      <t>ショウケイ</t>
    </rPh>
    <phoneticPr fontId="4"/>
  </si>
  <si>
    <t>確定
市街地</t>
    <rPh sb="0" eb="2">
      <t>カクテイ</t>
    </rPh>
    <rPh sb="3" eb="6">
      <t>シガイチ</t>
    </rPh>
    <phoneticPr fontId="4"/>
  </si>
  <si>
    <t>進行
市街地</t>
    <rPh sb="0" eb="2">
      <t>シンコウ</t>
    </rPh>
    <rPh sb="3" eb="6">
      <t>シガイチ</t>
    </rPh>
    <phoneticPr fontId="4"/>
  </si>
  <si>
    <t>都市計画
区域</t>
    <rPh sb="0" eb="2">
      <t>トシ</t>
    </rPh>
    <rPh sb="2" eb="4">
      <t>ケイカク</t>
    </rPh>
    <rPh sb="5" eb="7">
      <t>クイキ</t>
    </rPh>
    <phoneticPr fontId="4"/>
  </si>
  <si>
    <t>市街化
調整区域</t>
    <rPh sb="0" eb="2">
      <t>シガイ</t>
    </rPh>
    <rPh sb="2" eb="3">
      <t>カ</t>
    </rPh>
    <rPh sb="4" eb="6">
      <t>チョウセイ</t>
    </rPh>
    <rPh sb="6" eb="8">
      <t>クイキ</t>
    </rPh>
    <phoneticPr fontId="4"/>
  </si>
  <si>
    <t>線引き都市計画区域</t>
    <rPh sb="0" eb="2">
      <t>センビ</t>
    </rPh>
    <rPh sb="3" eb="5">
      <t>トシ</t>
    </rPh>
    <rPh sb="5" eb="7">
      <t>ケイカク</t>
    </rPh>
    <rPh sb="7" eb="9">
      <t>クイキ</t>
    </rPh>
    <phoneticPr fontId="4"/>
  </si>
  <si>
    <t>非線引き都市計画区域</t>
    <rPh sb="0" eb="1">
      <t>ヒ</t>
    </rPh>
    <rPh sb="1" eb="3">
      <t>センビ</t>
    </rPh>
    <rPh sb="4" eb="6">
      <t>トシ</t>
    </rPh>
    <rPh sb="6" eb="8">
      <t>ケイカク</t>
    </rPh>
    <rPh sb="8" eb="10">
      <t>クイキ</t>
    </rPh>
    <phoneticPr fontId="4"/>
  </si>
  <si>
    <t>都市計画
区域名</t>
    <rPh sb="0" eb="2">
      <t>トシ</t>
    </rPh>
    <rPh sb="2" eb="4">
      <t>ケイカク</t>
    </rPh>
    <rPh sb="5" eb="7">
      <t>クイキ</t>
    </rPh>
    <rPh sb="7" eb="8">
      <t>メイ</t>
    </rPh>
    <phoneticPr fontId="4"/>
  </si>
  <si>
    <t>行政区域</t>
    <rPh sb="0" eb="2">
      <t>ギョウセイ</t>
    </rPh>
    <rPh sb="2" eb="4">
      <t>クイキ</t>
    </rPh>
    <phoneticPr fontId="4"/>
  </si>
  <si>
    <t>確定
市街地</t>
    <rPh sb="0" eb="2">
      <t>カクテイ</t>
    </rPh>
    <rPh sb="3" eb="6">
      <t>シガイチ</t>
    </rPh>
    <phoneticPr fontId="4"/>
  </si>
  <si>
    <t>進行
市街地</t>
    <rPh sb="0" eb="2">
      <t>シンコウ</t>
    </rPh>
    <rPh sb="3" eb="6">
      <t>シガイチ</t>
    </rPh>
    <phoneticPr fontId="4"/>
  </si>
  <si>
    <t>都市計画
区域名</t>
    <rPh sb="0" eb="2">
      <t>トシ</t>
    </rPh>
    <rPh sb="2" eb="4">
      <t>ケイカク</t>
    </rPh>
    <rPh sb="5" eb="7">
      <t>クイキ</t>
    </rPh>
    <rPh sb="7" eb="8">
      <t>メイ</t>
    </rPh>
    <phoneticPr fontId="4"/>
  </si>
  <si>
    <t>行政区域</t>
    <rPh sb="0" eb="2">
      <t>ギョウセイ</t>
    </rPh>
    <rPh sb="2" eb="4">
      <t>クイキ</t>
    </rPh>
    <phoneticPr fontId="4"/>
  </si>
  <si>
    <t>線引き都市計画区域</t>
    <rPh sb="0" eb="2">
      <t>センビ</t>
    </rPh>
    <rPh sb="3" eb="5">
      <t>トシ</t>
    </rPh>
    <rPh sb="5" eb="7">
      <t>ケイカク</t>
    </rPh>
    <rPh sb="7" eb="9">
      <t>クイキ</t>
    </rPh>
    <phoneticPr fontId="4"/>
  </si>
  <si>
    <t>非線引き都市計画区域</t>
    <rPh sb="0" eb="1">
      <t>ヒ</t>
    </rPh>
    <rPh sb="1" eb="3">
      <t>センビ</t>
    </rPh>
    <rPh sb="4" eb="6">
      <t>トシ</t>
    </rPh>
    <rPh sb="6" eb="8">
      <t>ケイカク</t>
    </rPh>
    <rPh sb="8" eb="10">
      <t>クイキ</t>
    </rPh>
    <phoneticPr fontId="4"/>
  </si>
  <si>
    <t>確定
市街地</t>
    <rPh sb="0" eb="2">
      <t>カクテイ</t>
    </rPh>
    <rPh sb="3" eb="6">
      <t>シガイチ</t>
    </rPh>
    <phoneticPr fontId="4"/>
  </si>
  <si>
    <t>進行
市街地</t>
    <rPh sb="0" eb="2">
      <t>シンコウ</t>
    </rPh>
    <rPh sb="3" eb="6">
      <t>シガイチ</t>
    </rPh>
    <phoneticPr fontId="4"/>
  </si>
  <si>
    <t>面積</t>
  </si>
  <si>
    <t>（人）</t>
  </si>
  <si>
    <t>（ｈａ）</t>
  </si>
  <si>
    <t>都市計画
区域名</t>
    <rPh sb="0" eb="2">
      <t>トシ</t>
    </rPh>
    <rPh sb="2" eb="4">
      <t>ケイカク</t>
    </rPh>
    <rPh sb="5" eb="7">
      <t>クイキ</t>
    </rPh>
    <rPh sb="7" eb="8">
      <t>メイ</t>
    </rPh>
    <phoneticPr fontId="4"/>
  </si>
  <si>
    <t>昭和４５年（人）</t>
    <rPh sb="0" eb="2">
      <t>ショウワ</t>
    </rPh>
    <rPh sb="4" eb="5">
      <t>ネン</t>
    </rPh>
    <rPh sb="6" eb="7">
      <t>ニン</t>
    </rPh>
    <phoneticPr fontId="4"/>
  </si>
  <si>
    <t>昭和５５年（人）</t>
    <rPh sb="0" eb="2">
      <t>ショウワ</t>
    </rPh>
    <rPh sb="4" eb="5">
      <t>ネン</t>
    </rPh>
    <rPh sb="6" eb="7">
      <t>ニン</t>
    </rPh>
    <phoneticPr fontId="4"/>
  </si>
  <si>
    <t>平成２年（人）</t>
    <rPh sb="0" eb="2">
      <t>ヘイセイ</t>
    </rPh>
    <rPh sb="3" eb="4">
      <t>ネン</t>
    </rPh>
    <rPh sb="5" eb="6">
      <t>ニン</t>
    </rPh>
    <phoneticPr fontId="4"/>
  </si>
  <si>
    <t>平成１２年（人）</t>
    <rPh sb="0" eb="2">
      <t>ヘイセイ</t>
    </rPh>
    <rPh sb="4" eb="5">
      <t>ネン</t>
    </rPh>
    <rPh sb="6" eb="7">
      <t>ニン</t>
    </rPh>
    <phoneticPr fontId="4"/>
  </si>
  <si>
    <t>第 一 次産業人口</t>
    <rPh sb="0" eb="1">
      <t>ダイ</t>
    </rPh>
    <rPh sb="2" eb="5">
      <t>イチジ</t>
    </rPh>
    <rPh sb="5" eb="7">
      <t>サンギョウ</t>
    </rPh>
    <rPh sb="7" eb="9">
      <t>ジンコウ</t>
    </rPh>
    <phoneticPr fontId="4"/>
  </si>
  <si>
    <t>第 二 次産業人口</t>
    <rPh sb="0" eb="1">
      <t>ダイ</t>
    </rPh>
    <rPh sb="2" eb="3">
      <t>ニ</t>
    </rPh>
    <rPh sb="3" eb="5">
      <t>イチジ</t>
    </rPh>
    <rPh sb="5" eb="7">
      <t>サンギョウ</t>
    </rPh>
    <rPh sb="7" eb="9">
      <t>ジンコウ</t>
    </rPh>
    <phoneticPr fontId="4"/>
  </si>
  <si>
    <t>第 三 次産業人口</t>
    <rPh sb="0" eb="1">
      <t>ダイ</t>
    </rPh>
    <rPh sb="2" eb="3">
      <t>サン</t>
    </rPh>
    <rPh sb="3" eb="5">
      <t>イチジ</t>
    </rPh>
    <rPh sb="5" eb="7">
      <t>サンギョウ</t>
    </rPh>
    <rPh sb="7" eb="9">
      <t>ジンコウ</t>
    </rPh>
    <phoneticPr fontId="4"/>
  </si>
  <si>
    <t>分類不能
産業人口</t>
    <rPh sb="0" eb="2">
      <t>ブンルイ</t>
    </rPh>
    <rPh sb="2" eb="4">
      <t>フノウ</t>
    </rPh>
    <rPh sb="5" eb="7">
      <t>サンギョウ</t>
    </rPh>
    <rPh sb="7" eb="9">
      <t>ジンコウ</t>
    </rPh>
    <phoneticPr fontId="4"/>
  </si>
  <si>
    <t>第 一 次産業人口</t>
    <rPh sb="0" eb="1">
      <t>ダイ</t>
    </rPh>
    <rPh sb="2" eb="5">
      <t>イチジ</t>
    </rPh>
    <rPh sb="5" eb="7">
      <t>サンギョウ</t>
    </rPh>
    <rPh sb="7" eb="9">
      <t>ジンコウ</t>
    </rPh>
    <phoneticPr fontId="4"/>
  </si>
  <si>
    <t>（当該市町村が従業地・通学地）</t>
  </si>
  <si>
    <t>（当該市町村が常住地）</t>
  </si>
  <si>
    <t>（当該市町村が従業地）</t>
  </si>
  <si>
    <t>昭和４５年（人）</t>
    <rPh sb="0" eb="2">
      <t>ショウワ</t>
    </rPh>
    <rPh sb="4" eb="5">
      <t>ネン</t>
    </rPh>
    <rPh sb="6" eb="7">
      <t>ニン</t>
    </rPh>
    <phoneticPr fontId="4"/>
  </si>
  <si>
    <t>昭和５５年（人）</t>
    <rPh sb="0" eb="2">
      <t>ショウワ</t>
    </rPh>
    <rPh sb="4" eb="5">
      <t>ネン</t>
    </rPh>
    <rPh sb="6" eb="7">
      <t>ニン</t>
    </rPh>
    <phoneticPr fontId="4"/>
  </si>
  <si>
    <t>平成２年（人）</t>
    <rPh sb="0" eb="2">
      <t>ヘイセイ</t>
    </rPh>
    <rPh sb="3" eb="4">
      <t>ネン</t>
    </rPh>
    <rPh sb="5" eb="6">
      <t>ニン</t>
    </rPh>
    <phoneticPr fontId="4"/>
  </si>
  <si>
    <t>平成１２年（人）</t>
    <rPh sb="0" eb="2">
      <t>ヘイセイ</t>
    </rPh>
    <rPh sb="4" eb="5">
      <t>ネン</t>
    </rPh>
    <rPh sb="6" eb="7">
      <t>ニン</t>
    </rPh>
    <phoneticPr fontId="4"/>
  </si>
  <si>
    <t>就業者・通学者数</t>
    <rPh sb="0" eb="2">
      <t>シュウギョウ</t>
    </rPh>
    <rPh sb="2" eb="3">
      <t>シャ</t>
    </rPh>
    <rPh sb="4" eb="7">
      <t>ツウガクシャ</t>
    </rPh>
    <rPh sb="7" eb="8">
      <t>スウ</t>
    </rPh>
    <phoneticPr fontId="4"/>
  </si>
  <si>
    <t>うち就業者数</t>
    <rPh sb="2" eb="4">
      <t>シュウギョウ</t>
    </rPh>
    <rPh sb="4" eb="5">
      <t>シャ</t>
    </rPh>
    <rPh sb="5" eb="6">
      <t>スウ</t>
    </rPh>
    <phoneticPr fontId="4"/>
  </si>
  <si>
    <t>就業者・通学者数</t>
    <rPh sb="0" eb="2">
      <t>シュウギョウ</t>
    </rPh>
    <rPh sb="2" eb="3">
      <t>シャ</t>
    </rPh>
    <rPh sb="4" eb="7">
      <t>ツウガクシャ</t>
    </rPh>
    <rPh sb="7" eb="8">
      <t>スウ</t>
    </rPh>
    <phoneticPr fontId="4"/>
  </si>
  <si>
    <t>総数</t>
    <rPh sb="0" eb="2">
      <t>ソウスウ</t>
    </rPh>
    <phoneticPr fontId="4"/>
  </si>
  <si>
    <t>うち他より流入</t>
    <rPh sb="2" eb="3">
      <t>タ</t>
    </rPh>
    <rPh sb="5" eb="7">
      <t>リュウニュウ</t>
    </rPh>
    <phoneticPr fontId="4"/>
  </si>
  <si>
    <t>総数</t>
    <rPh sb="0" eb="2">
      <t>ソウスウ</t>
    </rPh>
    <phoneticPr fontId="4"/>
  </si>
  <si>
    <t>うち他へ流出</t>
    <rPh sb="2" eb="3">
      <t>タ</t>
    </rPh>
    <rPh sb="4" eb="6">
      <t>リュウシュツ</t>
    </rPh>
    <phoneticPr fontId="4"/>
  </si>
  <si>
    <t>総数</t>
    <rPh sb="0" eb="2">
      <t>ソウスウ</t>
    </rPh>
    <phoneticPr fontId="4"/>
  </si>
  <si>
    <t>平成１７年</t>
    <rPh sb="0" eb="2">
      <t>ヘイセイ</t>
    </rPh>
    <rPh sb="4" eb="5">
      <t>ネン</t>
    </rPh>
    <phoneticPr fontId="4"/>
  </si>
  <si>
    <t>平成１７年（人）</t>
    <rPh sb="0" eb="2">
      <t>ヘイセイ</t>
    </rPh>
    <rPh sb="4" eb="5">
      <t>ネン</t>
    </rPh>
    <rPh sb="6" eb="7">
      <t>ニン</t>
    </rPh>
    <phoneticPr fontId="4"/>
  </si>
  <si>
    <t>平成１７年（ha）</t>
    <rPh sb="0" eb="2">
      <t>ヘイセイ</t>
    </rPh>
    <rPh sb="4" eb="5">
      <t>ネン</t>
    </rPh>
    <phoneticPr fontId="4"/>
  </si>
  <si>
    <t>新市街地</t>
  </si>
  <si>
    <t>熊谷市</t>
  </si>
  <si>
    <t>飯能市</t>
  </si>
  <si>
    <t>加須市</t>
  </si>
  <si>
    <t>春日部市</t>
  </si>
  <si>
    <t>狭山市</t>
  </si>
  <si>
    <t>鴻巣市</t>
  </si>
  <si>
    <t>深谷市</t>
  </si>
  <si>
    <t>上尾市</t>
  </si>
  <si>
    <t>草加市</t>
  </si>
  <si>
    <t>越谷市</t>
  </si>
  <si>
    <t>蕨市</t>
  </si>
  <si>
    <t>戸田市</t>
  </si>
  <si>
    <t>入間市</t>
  </si>
  <si>
    <t>朝霞市</t>
  </si>
  <si>
    <t>志木市</t>
  </si>
  <si>
    <t>和光市</t>
  </si>
  <si>
    <t>新座市</t>
  </si>
  <si>
    <t>桶川市</t>
  </si>
  <si>
    <t>北本市</t>
  </si>
  <si>
    <t>八潮市</t>
  </si>
  <si>
    <t>富士見市</t>
  </si>
  <si>
    <t>三郷市</t>
  </si>
  <si>
    <t>蓮田市</t>
  </si>
  <si>
    <t>坂戸市</t>
  </si>
  <si>
    <t>幸手市</t>
  </si>
  <si>
    <t>鶴ヶ島市</t>
  </si>
  <si>
    <t>日高市</t>
  </si>
  <si>
    <t>伊奈町</t>
  </si>
  <si>
    <t>三芳町</t>
  </si>
  <si>
    <t>毛呂山町</t>
  </si>
  <si>
    <t>越生町</t>
  </si>
  <si>
    <t>滑川町</t>
  </si>
  <si>
    <t>嵐山町</t>
  </si>
  <si>
    <t>小川町</t>
  </si>
  <si>
    <t>川島町</t>
  </si>
  <si>
    <t>吉見町</t>
  </si>
  <si>
    <t>鳩山町</t>
  </si>
  <si>
    <t>横瀬町</t>
  </si>
  <si>
    <t>皆野町</t>
  </si>
  <si>
    <t>長瀞町</t>
  </si>
  <si>
    <t>小鹿野町</t>
  </si>
  <si>
    <t>東秩父村</t>
  </si>
  <si>
    <t>美里町</t>
  </si>
  <si>
    <t>神川町</t>
  </si>
  <si>
    <t>上里町</t>
  </si>
  <si>
    <t>寄居町</t>
  </si>
  <si>
    <t>宮代町</t>
  </si>
  <si>
    <t>杉戸町</t>
  </si>
  <si>
    <t>松伏町</t>
  </si>
  <si>
    <t>平成１７年（人）</t>
    <rPh sb="0" eb="2">
      <t>ヘイセイ</t>
    </rPh>
    <rPh sb="4" eb="5">
      <t>ネン</t>
    </rPh>
    <phoneticPr fontId="4"/>
  </si>
  <si>
    <t>平成１７年（世帯）</t>
    <rPh sb="0" eb="2">
      <t>ヘイセイ</t>
    </rPh>
    <rPh sb="4" eb="5">
      <t>ネン</t>
    </rPh>
    <phoneticPr fontId="4"/>
  </si>
  <si>
    <t>さいたま市</t>
    <rPh sb="4" eb="5">
      <t>シ</t>
    </rPh>
    <phoneticPr fontId="4"/>
  </si>
  <si>
    <t>人口</t>
    <rPh sb="0" eb="2">
      <t>ジンコウ</t>
    </rPh>
    <phoneticPr fontId="4"/>
  </si>
  <si>
    <t>市街化区域</t>
  </si>
  <si>
    <t>平成１７年（人／ha）</t>
    <rPh sb="0" eb="2">
      <t>ヘイセイ</t>
    </rPh>
    <rPh sb="4" eb="5">
      <t>ネン</t>
    </rPh>
    <phoneticPr fontId="4"/>
  </si>
  <si>
    <t>合計</t>
    <rPh sb="0" eb="2">
      <t>ゴウケイ</t>
    </rPh>
    <phoneticPr fontId="4"/>
  </si>
  <si>
    <t>100 さ  い  た  ま  市　DIDs</t>
  </si>
  <si>
    <t>201 川　　　越　　　市　DIDs</t>
  </si>
  <si>
    <t>202 熊　　　谷　　　市　DIDs</t>
  </si>
  <si>
    <t>203 川　　　口　　　市　DIDs</t>
  </si>
  <si>
    <t>206 行　　　田　　　市　DIDs</t>
  </si>
  <si>
    <t>207 秩　　　父　　　市　DIDs</t>
  </si>
  <si>
    <t>208 所　　　沢　　　市　DIDs</t>
  </si>
  <si>
    <t>209 飯　　　能　　　市　DIDs</t>
  </si>
  <si>
    <t>210 加　　　須　　　市　DIDs</t>
  </si>
  <si>
    <t>211 本　　　庄　　　市　DIDs</t>
  </si>
  <si>
    <t>212 東　  松　 山　 市　DIDs</t>
  </si>
  <si>
    <t>214 春　  日　 部　 市　DIDs</t>
  </si>
  <si>
    <t>215 狭　　　山　　　市　DIDs</t>
  </si>
  <si>
    <t>216 羽　　　生　　　市　DIDs</t>
  </si>
  <si>
    <t>217 鴻　　　巣　　　市　DIDs</t>
  </si>
  <si>
    <t>218 深　　　谷　　　市　DIDs</t>
  </si>
  <si>
    <t>219 上　　　尾　　　市　DIDs</t>
  </si>
  <si>
    <t>221 草　　　加　　　市　DIDs</t>
  </si>
  <si>
    <t>222 越　　　谷　　　市　DIDs</t>
  </si>
  <si>
    <t>223 蕨　　　　　　　市　DIDs</t>
  </si>
  <si>
    <t>224 戸　　　田　　　市　DIDs</t>
  </si>
  <si>
    <t>225 入　　　間　　　市　DIDs</t>
  </si>
  <si>
    <t>226 鳩　  ヶ　 谷　 市　DIDs</t>
  </si>
  <si>
    <t>227 朝　　　霞　　　市　DIDs</t>
  </si>
  <si>
    <t>228 志　　　木　　　市　DIDs</t>
  </si>
  <si>
    <t>229 和　　　光　　　市　DIDs</t>
  </si>
  <si>
    <t>230 新　　　座　　　市　DIDs</t>
  </si>
  <si>
    <t>231 桶　　　川　　　市　DIDs</t>
  </si>
  <si>
    <t>232 久　　　喜　　　市　DIDs</t>
  </si>
  <si>
    <t>233 北　　　本　　　市　DIDs</t>
  </si>
  <si>
    <t>234 八　　　潮　　　市　DIDs</t>
  </si>
  <si>
    <t>235 富　  士　 見　 市　DIDs</t>
  </si>
  <si>
    <t>237 三　　　郷　　　市　DIDs</t>
  </si>
  <si>
    <t>238 蓮　　　田　　　市　DIDs</t>
  </si>
  <si>
    <t>239 坂　　　戸　　　市　DIDs</t>
  </si>
  <si>
    <t>240 幸　　　手　　　市　DIDs</t>
  </si>
  <si>
    <t>241 鶴　  ヶ　 島　 市　DIDs</t>
  </si>
  <si>
    <t>242 日　　　高　　　市　DIDs</t>
  </si>
  <si>
    <t>243 吉　　　川　　　市　DIDs</t>
  </si>
  <si>
    <t>245 ふ  じ  み  野  市　DIDs</t>
  </si>
  <si>
    <t>301 伊　　　奈　　　町　DIDs</t>
  </si>
  <si>
    <t>324 三　　　芳　　　町　DIDs</t>
  </si>
  <si>
    <t>326 毛　  呂　 山　 町　DIDs</t>
  </si>
  <si>
    <t>342 嵐　　　山　　　町　DIDs</t>
  </si>
  <si>
    <t>343 小　　　川　　　町　DIDs</t>
  </si>
  <si>
    <t>348 鳩　　　山　　　町　DIDs</t>
  </si>
  <si>
    <t>408 寄　　　居　　　町　DIDs</t>
  </si>
  <si>
    <t>421 騎　　　西　　　町　DIDs</t>
  </si>
  <si>
    <t>442 宮　　　代　　　町　DIDs</t>
  </si>
  <si>
    <t>445 白　　　岡　　　町　DIDs</t>
  </si>
  <si>
    <t>446 菖　　　蒲　　　町　DIDs</t>
  </si>
  <si>
    <t>461 栗　　　橋　　　町　DIDs</t>
  </si>
  <si>
    <t>462 鷲　　　宮　　　町　DIDs</t>
  </si>
  <si>
    <t>464 杉　　　戸　　　町　DIDs</t>
  </si>
  <si>
    <t>465 松　　　伏　　　町　DIDs</t>
  </si>
  <si>
    <t>ha</t>
  </si>
  <si>
    <t>ふじみ野市</t>
    <rPh sb="3" eb="4">
      <t>ノ</t>
    </rPh>
    <rPh sb="4" eb="5">
      <t>シ</t>
    </rPh>
    <phoneticPr fontId="4"/>
  </si>
  <si>
    <t>ときがわ町</t>
    <rPh sb="4" eb="5">
      <t>マチ</t>
    </rPh>
    <phoneticPr fontId="4"/>
  </si>
  <si>
    <t>●鴻巣</t>
    <rPh sb="1" eb="3">
      <t>コウノス</t>
    </rPh>
    <phoneticPr fontId="4"/>
  </si>
  <si>
    <t>行政区域</t>
  </si>
  <si>
    <t>都市計画
区域</t>
  </si>
  <si>
    <t>線引き都市計画区域</t>
  </si>
  <si>
    <t>非線引き都市計画区域</t>
  </si>
  <si>
    <t>都市計画
区域外</t>
  </si>
  <si>
    <t>市街化
調整区域</t>
  </si>
  <si>
    <t>用途地域
指定有り</t>
  </si>
  <si>
    <t>用途地域
指定無し</t>
  </si>
  <si>
    <t>確定
市街地</t>
  </si>
  <si>
    <t>進行
市街地</t>
  </si>
  <si>
    <t>小計</t>
  </si>
  <si>
    <t>●川口</t>
    <rPh sb="1" eb="3">
      <t>カワグチ</t>
    </rPh>
    <phoneticPr fontId="4"/>
  </si>
  <si>
    <t>●草加</t>
    <rPh sb="1" eb="3">
      <t>ソウカ</t>
    </rPh>
    <phoneticPr fontId="4"/>
  </si>
  <si>
    <t>草加市</t>
    <rPh sb="0" eb="3">
      <t>ソウカシ</t>
    </rPh>
    <phoneticPr fontId="4"/>
  </si>
  <si>
    <t>八潮市</t>
    <rPh sb="0" eb="3">
      <t>ヤシオシ</t>
    </rPh>
    <phoneticPr fontId="4"/>
  </si>
  <si>
    <t>三郷市</t>
    <rPh sb="0" eb="3">
      <t>ミサトシ</t>
    </rPh>
    <phoneticPr fontId="4"/>
  </si>
  <si>
    <t>都計区域計</t>
    <rPh sb="0" eb="1">
      <t>ミヤコ</t>
    </rPh>
    <rPh sb="1" eb="2">
      <t>ケイ</t>
    </rPh>
    <rPh sb="2" eb="4">
      <t>クイキ</t>
    </rPh>
    <rPh sb="4" eb="5">
      <t>ケイ</t>
    </rPh>
    <phoneticPr fontId="4"/>
  </si>
  <si>
    <t>●蕨</t>
    <rPh sb="1" eb="2">
      <t>ワラビ</t>
    </rPh>
    <phoneticPr fontId="4"/>
  </si>
  <si>
    <t>蕨市</t>
    <rPh sb="0" eb="2">
      <t>ワラビシ</t>
    </rPh>
    <phoneticPr fontId="4"/>
  </si>
  <si>
    <t>●戸田</t>
    <rPh sb="1" eb="3">
      <t>トダ</t>
    </rPh>
    <phoneticPr fontId="4"/>
  </si>
  <si>
    <t>戸田市</t>
    <rPh sb="0" eb="3">
      <t>トダシ</t>
    </rPh>
    <phoneticPr fontId="4"/>
  </si>
  <si>
    <t>●和光</t>
    <rPh sb="1" eb="3">
      <t>ワコウ</t>
    </rPh>
    <phoneticPr fontId="4"/>
  </si>
  <si>
    <t>和光市</t>
    <rPh sb="0" eb="3">
      <t>ワコウシ</t>
    </rPh>
    <phoneticPr fontId="4"/>
  </si>
  <si>
    <t>●越谷</t>
    <rPh sb="1" eb="3">
      <t>コシガヤ</t>
    </rPh>
    <phoneticPr fontId="4"/>
  </si>
  <si>
    <t>越谷市</t>
    <rPh sb="0" eb="3">
      <t>コシガヤシ</t>
    </rPh>
    <phoneticPr fontId="4"/>
  </si>
  <si>
    <t>吉川市</t>
    <rPh sb="0" eb="3">
      <t>ヨシカワシ</t>
    </rPh>
    <phoneticPr fontId="4"/>
  </si>
  <si>
    <t>松伏町</t>
    <rPh sb="0" eb="3">
      <t>マツブシマチ</t>
    </rPh>
    <phoneticPr fontId="4"/>
  </si>
  <si>
    <t>都計区域計</t>
    <rPh sb="0" eb="1">
      <t>ト</t>
    </rPh>
    <rPh sb="1" eb="2">
      <t>ケイ</t>
    </rPh>
    <rPh sb="2" eb="4">
      <t>クイキ</t>
    </rPh>
    <rPh sb="4" eb="5">
      <t>ケイ</t>
    </rPh>
    <phoneticPr fontId="4"/>
  </si>
  <si>
    <t>●朝霞</t>
    <rPh sb="1" eb="3">
      <t>アサカ</t>
    </rPh>
    <phoneticPr fontId="4"/>
  </si>
  <si>
    <t>朝霞市</t>
    <rPh sb="0" eb="3">
      <t>アサカシ</t>
    </rPh>
    <phoneticPr fontId="4"/>
  </si>
  <si>
    <t>●志木</t>
    <rPh sb="1" eb="3">
      <t>シキ</t>
    </rPh>
    <phoneticPr fontId="4"/>
  </si>
  <si>
    <t>志木市</t>
    <rPh sb="0" eb="3">
      <t>シキシ</t>
    </rPh>
    <phoneticPr fontId="4"/>
  </si>
  <si>
    <t>●新座</t>
    <rPh sb="1" eb="3">
      <t>ニイザ</t>
    </rPh>
    <phoneticPr fontId="4"/>
  </si>
  <si>
    <t>新座市</t>
    <rPh sb="0" eb="3">
      <t>ニイザシ</t>
    </rPh>
    <phoneticPr fontId="4"/>
  </si>
  <si>
    <t>●富士見</t>
    <rPh sb="1" eb="4">
      <t>フジミ</t>
    </rPh>
    <phoneticPr fontId="4"/>
  </si>
  <si>
    <t>富士見市</t>
    <rPh sb="0" eb="4">
      <t>フジミシ</t>
    </rPh>
    <phoneticPr fontId="4"/>
  </si>
  <si>
    <t>三芳町</t>
    <rPh sb="0" eb="2">
      <t>ミヨシ</t>
    </rPh>
    <rPh sb="2" eb="3">
      <t>マチ</t>
    </rPh>
    <phoneticPr fontId="4"/>
  </si>
  <si>
    <t>●川越</t>
    <rPh sb="1" eb="3">
      <t>カワゴエ</t>
    </rPh>
    <phoneticPr fontId="4"/>
  </si>
  <si>
    <t>川越市</t>
    <rPh sb="0" eb="3">
      <t>カワゴエシ</t>
    </rPh>
    <phoneticPr fontId="4"/>
  </si>
  <si>
    <t>日高市</t>
    <rPh sb="0" eb="3">
      <t>ヒダカシ</t>
    </rPh>
    <phoneticPr fontId="4"/>
  </si>
  <si>
    <t>川島町</t>
    <rPh sb="0" eb="2">
      <t>カワシマ</t>
    </rPh>
    <rPh sb="2" eb="3">
      <t>マチ</t>
    </rPh>
    <phoneticPr fontId="4"/>
  </si>
  <si>
    <t>●所沢</t>
    <rPh sb="1" eb="3">
      <t>トコロザワ</t>
    </rPh>
    <phoneticPr fontId="4"/>
  </si>
  <si>
    <t>所沢市</t>
    <rPh sb="0" eb="3">
      <t>トコロザワシ</t>
    </rPh>
    <phoneticPr fontId="4"/>
  </si>
  <si>
    <t>●春日部</t>
    <rPh sb="1" eb="4">
      <t>カスカベ</t>
    </rPh>
    <phoneticPr fontId="4"/>
  </si>
  <si>
    <t>春日部市</t>
    <rPh sb="0" eb="4">
      <t>カスカベシ</t>
    </rPh>
    <phoneticPr fontId="4"/>
  </si>
  <si>
    <t>●狭山</t>
    <rPh sb="1" eb="3">
      <t>サヤマ</t>
    </rPh>
    <phoneticPr fontId="4"/>
  </si>
  <si>
    <t>狭山市</t>
    <rPh sb="0" eb="3">
      <t>サヤマシ</t>
    </rPh>
    <phoneticPr fontId="4"/>
  </si>
  <si>
    <t>●上尾</t>
    <rPh sb="1" eb="3">
      <t>アゲオ</t>
    </rPh>
    <phoneticPr fontId="4"/>
  </si>
  <si>
    <t>上尾市</t>
    <rPh sb="0" eb="3">
      <t>アゲオシ</t>
    </rPh>
    <phoneticPr fontId="4"/>
  </si>
  <si>
    <t>伊奈町</t>
    <rPh sb="0" eb="3">
      <t>イナマチ</t>
    </rPh>
    <phoneticPr fontId="4"/>
  </si>
  <si>
    <t>●入間</t>
    <rPh sb="1" eb="3">
      <t>イルマ</t>
    </rPh>
    <phoneticPr fontId="4"/>
  </si>
  <si>
    <t>入間市</t>
    <rPh sb="0" eb="3">
      <t>イルマシ</t>
    </rPh>
    <phoneticPr fontId="4"/>
  </si>
  <si>
    <t>●蓮田</t>
    <rPh sb="1" eb="3">
      <t>ハスダ</t>
    </rPh>
    <phoneticPr fontId="4"/>
  </si>
  <si>
    <t>蓮田市</t>
    <rPh sb="0" eb="3">
      <t>ハスダシ</t>
    </rPh>
    <phoneticPr fontId="4"/>
  </si>
  <si>
    <t>●飯能</t>
    <rPh sb="1" eb="3">
      <t>ハンノウ</t>
    </rPh>
    <phoneticPr fontId="4"/>
  </si>
  <si>
    <t>飯能市</t>
    <rPh sb="0" eb="3">
      <t>ハンノウシ</t>
    </rPh>
    <phoneticPr fontId="4"/>
  </si>
  <si>
    <t>鴻巣市</t>
    <rPh sb="0" eb="3">
      <t>コウノスシ</t>
    </rPh>
    <phoneticPr fontId="4"/>
  </si>
  <si>
    <t>●桶川</t>
    <rPh sb="1" eb="3">
      <t>オケガワ</t>
    </rPh>
    <phoneticPr fontId="4"/>
  </si>
  <si>
    <t>桶川市</t>
    <rPh sb="0" eb="3">
      <t>オケガワシ</t>
    </rPh>
    <phoneticPr fontId="4"/>
  </si>
  <si>
    <t>●久喜</t>
    <rPh sb="1" eb="3">
      <t>クキ</t>
    </rPh>
    <phoneticPr fontId="4"/>
  </si>
  <si>
    <t>●北本</t>
    <rPh sb="1" eb="3">
      <t>キタモト</t>
    </rPh>
    <phoneticPr fontId="4"/>
  </si>
  <si>
    <t>北本市</t>
    <rPh sb="0" eb="3">
      <t>キタモトシ</t>
    </rPh>
    <phoneticPr fontId="4"/>
  </si>
  <si>
    <t>●坂戸</t>
    <rPh sb="1" eb="3">
      <t>サカド</t>
    </rPh>
    <phoneticPr fontId="4"/>
  </si>
  <si>
    <t>坂戸市</t>
    <rPh sb="0" eb="2">
      <t>サカド</t>
    </rPh>
    <rPh sb="2" eb="3">
      <t>シ</t>
    </rPh>
    <phoneticPr fontId="4"/>
  </si>
  <si>
    <t>鶴ヶ島市</t>
    <rPh sb="0" eb="4">
      <t>ツルガシマシ</t>
    </rPh>
    <phoneticPr fontId="4"/>
  </si>
  <si>
    <t>●幸手</t>
    <rPh sb="1" eb="3">
      <t>サッテ</t>
    </rPh>
    <phoneticPr fontId="4"/>
  </si>
  <si>
    <t>幸手市</t>
    <rPh sb="0" eb="3">
      <t>サッテシ</t>
    </rPh>
    <phoneticPr fontId="4"/>
  </si>
  <si>
    <t>宮代町</t>
    <rPh sb="0" eb="3">
      <t>ミヤシロマチ</t>
    </rPh>
    <phoneticPr fontId="4"/>
  </si>
  <si>
    <t>杉戸町</t>
    <rPh sb="0" eb="3">
      <t>スギトマチ</t>
    </rPh>
    <phoneticPr fontId="4"/>
  </si>
  <si>
    <t>●行田</t>
    <rPh sb="1" eb="3">
      <t>ギョウダ</t>
    </rPh>
    <phoneticPr fontId="4"/>
  </si>
  <si>
    <t>行田市</t>
    <rPh sb="0" eb="2">
      <t>ギョウダ</t>
    </rPh>
    <rPh sb="2" eb="3">
      <t>シ</t>
    </rPh>
    <phoneticPr fontId="4"/>
  </si>
  <si>
    <t>●加須</t>
    <rPh sb="1" eb="3">
      <t>カゾ</t>
    </rPh>
    <phoneticPr fontId="4"/>
  </si>
  <si>
    <t>●羽生</t>
    <rPh sb="1" eb="3">
      <t>ハニュウ</t>
    </rPh>
    <phoneticPr fontId="4"/>
  </si>
  <si>
    <t>羽生市</t>
    <rPh sb="0" eb="3">
      <t>ハニュウシ</t>
    </rPh>
    <phoneticPr fontId="4"/>
  </si>
  <si>
    <t>●毛呂山
・越生</t>
    <rPh sb="1" eb="4">
      <t>モロヤマ</t>
    </rPh>
    <rPh sb="6" eb="7">
      <t>コ</t>
    </rPh>
    <rPh sb="7" eb="8">
      <t>ウ</t>
    </rPh>
    <phoneticPr fontId="4"/>
  </si>
  <si>
    <t>毛呂山町</t>
    <rPh sb="0" eb="4">
      <t>モロヤママチ</t>
    </rPh>
    <phoneticPr fontId="4"/>
  </si>
  <si>
    <t>越生町</t>
    <rPh sb="0" eb="3">
      <t>オゴセマチ</t>
    </rPh>
    <phoneticPr fontId="4"/>
  </si>
  <si>
    <t>鳩山町</t>
    <rPh sb="0" eb="3">
      <t>ハトヤママチ</t>
    </rPh>
    <phoneticPr fontId="4"/>
  </si>
  <si>
    <t>○北川辺</t>
    <rPh sb="1" eb="4">
      <t>キタカワベ</t>
    </rPh>
    <phoneticPr fontId="4"/>
  </si>
  <si>
    <t>●東松山</t>
    <rPh sb="1" eb="4">
      <t>ヒガシマツヤマ</t>
    </rPh>
    <phoneticPr fontId="4"/>
  </si>
  <si>
    <t>東松山市</t>
    <rPh sb="0" eb="4">
      <t>ヒガシマツヤマシ</t>
    </rPh>
    <phoneticPr fontId="4"/>
  </si>
  <si>
    <t>滑川町</t>
    <rPh sb="0" eb="2">
      <t>ナメカワ</t>
    </rPh>
    <rPh sb="2" eb="3">
      <t>マチ</t>
    </rPh>
    <phoneticPr fontId="4"/>
  </si>
  <si>
    <t>嵐山町</t>
    <rPh sb="0" eb="3">
      <t>ランザンマチ</t>
    </rPh>
    <phoneticPr fontId="4"/>
  </si>
  <si>
    <t>吉見町</t>
    <rPh sb="0" eb="3">
      <t>ヨシミマチ</t>
    </rPh>
    <phoneticPr fontId="4"/>
  </si>
  <si>
    <t>●熊谷</t>
    <rPh sb="1" eb="3">
      <t>クマガヤ</t>
    </rPh>
    <phoneticPr fontId="4"/>
  </si>
  <si>
    <t>熊谷市</t>
    <rPh sb="0" eb="3">
      <t>クマガヤシ</t>
    </rPh>
    <phoneticPr fontId="4"/>
  </si>
  <si>
    <t>●深谷</t>
    <rPh sb="1" eb="3">
      <t>フカヤ</t>
    </rPh>
    <phoneticPr fontId="4"/>
  </si>
  <si>
    <t>深谷市</t>
    <rPh sb="0" eb="3">
      <t>フカヤシ</t>
    </rPh>
    <phoneticPr fontId="4"/>
  </si>
  <si>
    <t>○寄居</t>
    <rPh sb="1" eb="3">
      <t>ヨリイ</t>
    </rPh>
    <phoneticPr fontId="4"/>
  </si>
  <si>
    <t>寄居町</t>
    <rPh sb="0" eb="3">
      <t>ヨリイマチ</t>
    </rPh>
    <phoneticPr fontId="4"/>
  </si>
  <si>
    <t>○秩父</t>
    <rPh sb="1" eb="3">
      <t>チチブ</t>
    </rPh>
    <phoneticPr fontId="4"/>
  </si>
  <si>
    <t>秩父市</t>
    <rPh sb="0" eb="3">
      <t>チチブシ</t>
    </rPh>
    <phoneticPr fontId="4"/>
  </si>
  <si>
    <t>横瀬町</t>
    <rPh sb="0" eb="2">
      <t>ヨコセ</t>
    </rPh>
    <rPh sb="2" eb="3">
      <t>マチ</t>
    </rPh>
    <phoneticPr fontId="4"/>
  </si>
  <si>
    <t>●本庄</t>
    <rPh sb="1" eb="3">
      <t>ホンジョウ</t>
    </rPh>
    <phoneticPr fontId="4"/>
  </si>
  <si>
    <t>本庄市</t>
    <rPh sb="0" eb="3">
      <t>ホンジョウシ</t>
    </rPh>
    <phoneticPr fontId="4"/>
  </si>
  <si>
    <t>○児玉</t>
    <rPh sb="1" eb="3">
      <t>コダマ</t>
    </rPh>
    <phoneticPr fontId="4"/>
  </si>
  <si>
    <t>●小川</t>
    <rPh sb="1" eb="3">
      <t>オガワ</t>
    </rPh>
    <phoneticPr fontId="4"/>
  </si>
  <si>
    <t>○小鹿野</t>
    <rPh sb="1" eb="4">
      <t>オガノ</t>
    </rPh>
    <phoneticPr fontId="4"/>
  </si>
  <si>
    <t>長瀞町</t>
    <rPh sb="0" eb="3">
      <t>ナガトロマチ</t>
    </rPh>
    <phoneticPr fontId="4"/>
  </si>
  <si>
    <t>東秩父村</t>
    <rPh sb="0" eb="4">
      <t>ヒガシチチブムラ</t>
    </rPh>
    <phoneticPr fontId="4"/>
  </si>
  <si>
    <t>都市計画
区域名</t>
    <rPh sb="0" eb="2">
      <t>トシ</t>
    </rPh>
    <rPh sb="2" eb="4">
      <t>ケイカク</t>
    </rPh>
    <rPh sb="5" eb="7">
      <t>クイキ</t>
    </rPh>
    <rPh sb="7" eb="8">
      <t>メイ</t>
    </rPh>
    <phoneticPr fontId="4"/>
  </si>
  <si>
    <t>市町村名</t>
    <rPh sb="0" eb="3">
      <t>シチョウソン</t>
    </rPh>
    <rPh sb="3" eb="4">
      <t>メイ</t>
    </rPh>
    <phoneticPr fontId="4"/>
  </si>
  <si>
    <t>皆野町</t>
    <rPh sb="0" eb="3">
      <t>ミナノマチ</t>
    </rPh>
    <phoneticPr fontId="4"/>
  </si>
  <si>
    <t>美里町</t>
    <rPh sb="0" eb="3">
      <t>ミサトマチ</t>
    </rPh>
    <phoneticPr fontId="4"/>
  </si>
  <si>
    <t>神川町</t>
    <rPh sb="0" eb="3">
      <t>カミカワマチ</t>
    </rPh>
    <phoneticPr fontId="4"/>
  </si>
  <si>
    <t>上里町</t>
    <rPh sb="0" eb="3">
      <t>カミサトマチ</t>
    </rPh>
    <phoneticPr fontId="4"/>
  </si>
  <si>
    <t>小川町</t>
    <rPh sb="0" eb="3">
      <t>オガワマチ</t>
    </rPh>
    <phoneticPr fontId="4"/>
  </si>
  <si>
    <t>小鹿野町</t>
    <rPh sb="0" eb="4">
      <t>オガノマチ</t>
    </rPh>
    <phoneticPr fontId="4"/>
  </si>
  <si>
    <t>平成７年（ha）</t>
    <rPh sb="0" eb="2">
      <t>ヘイセイ</t>
    </rPh>
    <rPh sb="3" eb="4">
      <t>ネン</t>
    </rPh>
    <phoneticPr fontId="4"/>
  </si>
  <si>
    <t>平成１２年（ha）</t>
    <rPh sb="0" eb="1">
      <t>ヒラ</t>
    </rPh>
    <rPh sb="1" eb="2">
      <t>セイ</t>
    </rPh>
    <rPh sb="4" eb="5">
      <t>ネン</t>
    </rPh>
    <phoneticPr fontId="4"/>
  </si>
  <si>
    <t>平成２２年（ha）</t>
    <rPh sb="0" eb="2">
      <t>ヘイセイ</t>
    </rPh>
    <rPh sb="4" eb="5">
      <t>ネン</t>
    </rPh>
    <phoneticPr fontId="4"/>
  </si>
  <si>
    <t>平成７年（人）</t>
    <rPh sb="0" eb="2">
      <t>ヘイセイ</t>
    </rPh>
    <rPh sb="3" eb="4">
      <t>ネン</t>
    </rPh>
    <phoneticPr fontId="4"/>
  </si>
  <si>
    <t>平成１２年（人）</t>
    <phoneticPr fontId="8"/>
  </si>
  <si>
    <t>平成２２年（人）</t>
    <rPh sb="0" eb="2">
      <t>ヘイセイ</t>
    </rPh>
    <rPh sb="4" eb="5">
      <t>ネン</t>
    </rPh>
    <phoneticPr fontId="4"/>
  </si>
  <si>
    <t>平成７年（人／ha）</t>
    <rPh sb="0" eb="2">
      <t>ヘイセイ</t>
    </rPh>
    <rPh sb="3" eb="4">
      <t>ネン</t>
    </rPh>
    <phoneticPr fontId="4"/>
  </si>
  <si>
    <t>平成１２年（人／ha）</t>
    <rPh sb="0" eb="2">
      <t>ヘイセイ</t>
    </rPh>
    <rPh sb="4" eb="5">
      <t>ネン</t>
    </rPh>
    <phoneticPr fontId="4"/>
  </si>
  <si>
    <t>平成２２年（人／ha）</t>
    <rPh sb="0" eb="2">
      <t>ヘイセイ</t>
    </rPh>
    <rPh sb="4" eb="5">
      <t>ネン</t>
    </rPh>
    <phoneticPr fontId="4"/>
  </si>
  <si>
    <t>平成７年（世帯）</t>
    <rPh sb="0" eb="2">
      <t>ヘイセイ</t>
    </rPh>
    <rPh sb="3" eb="4">
      <t>ネン</t>
    </rPh>
    <phoneticPr fontId="4"/>
  </si>
  <si>
    <t>平成１２年（世帯）</t>
    <rPh sb="0" eb="2">
      <t>ヘイセイ</t>
    </rPh>
    <rPh sb="4" eb="5">
      <t>ネン</t>
    </rPh>
    <phoneticPr fontId="4"/>
  </si>
  <si>
    <t>平成２２年（世帯）</t>
    <rPh sb="0" eb="2">
      <t>ヘイセイ</t>
    </rPh>
    <rPh sb="4" eb="5">
      <t>ネン</t>
    </rPh>
    <phoneticPr fontId="4"/>
  </si>
  <si>
    <t>平成２２年（人）</t>
    <rPh sb="0" eb="2">
      <t>ヘイセイ</t>
    </rPh>
    <rPh sb="4" eb="5">
      <t>ネン</t>
    </rPh>
    <rPh sb="6" eb="7">
      <t>ニン</t>
    </rPh>
    <phoneticPr fontId="4"/>
  </si>
  <si>
    <t>平成22年（人）</t>
    <rPh sb="0" eb="2">
      <t>ヘイセイ</t>
    </rPh>
    <rPh sb="4" eb="5">
      <t>ネン</t>
    </rPh>
    <rPh sb="6" eb="7">
      <t>ニン</t>
    </rPh>
    <phoneticPr fontId="4"/>
  </si>
  <si>
    <t>●さいたま</t>
    <phoneticPr fontId="4"/>
  </si>
  <si>
    <t>県南地域計</t>
    <rPh sb="0" eb="2">
      <t>ケンナン</t>
    </rPh>
    <rPh sb="2" eb="4">
      <t>チイキ</t>
    </rPh>
    <rPh sb="4" eb="5">
      <t>ケイ</t>
    </rPh>
    <phoneticPr fontId="4"/>
  </si>
  <si>
    <t>圏央道地域計</t>
    <rPh sb="0" eb="3">
      <t>ケンオウドウ</t>
    </rPh>
    <rPh sb="3" eb="5">
      <t>チイキ</t>
    </rPh>
    <rPh sb="5" eb="6">
      <t>ケイ</t>
    </rPh>
    <phoneticPr fontId="4"/>
  </si>
  <si>
    <t>県北地域（北部地域）計</t>
    <rPh sb="0" eb="2">
      <t>ケンホク</t>
    </rPh>
    <rPh sb="2" eb="4">
      <t>チイキ</t>
    </rPh>
    <rPh sb="5" eb="7">
      <t>ホクブ</t>
    </rPh>
    <rPh sb="7" eb="9">
      <t>チイキ</t>
    </rPh>
    <rPh sb="10" eb="11">
      <t>ケイ</t>
    </rPh>
    <phoneticPr fontId="4"/>
  </si>
  <si>
    <t>県北地域（秩父地域）計</t>
    <rPh sb="0" eb="2">
      <t>ケンホク</t>
    </rPh>
    <rPh sb="2" eb="4">
      <t>チイキ</t>
    </rPh>
    <rPh sb="5" eb="7">
      <t>チチブ</t>
    </rPh>
    <rPh sb="7" eb="9">
      <t>チイキ</t>
    </rPh>
    <rPh sb="10" eb="11">
      <t>ケイ</t>
    </rPh>
    <phoneticPr fontId="4"/>
  </si>
  <si>
    <t>平成２２年</t>
    <rPh sb="0" eb="2">
      <t>ヘイセイ</t>
    </rPh>
    <rPh sb="4" eb="5">
      <t>ネン</t>
    </rPh>
    <phoneticPr fontId="4"/>
  </si>
  <si>
    <t>(人）</t>
    <rPh sb="1" eb="2">
      <t>ニン</t>
    </rPh>
    <phoneticPr fontId="4"/>
  </si>
  <si>
    <t>人口密度</t>
    <rPh sb="0" eb="2">
      <t>ジンコウ</t>
    </rPh>
    <rPh sb="2" eb="4">
      <t>ミツド</t>
    </rPh>
    <phoneticPr fontId="4"/>
  </si>
  <si>
    <t>（人/ha）</t>
    <rPh sb="1" eb="2">
      <t>ニン</t>
    </rPh>
    <phoneticPr fontId="4"/>
  </si>
  <si>
    <t>昭和４５年</t>
    <rPh sb="0" eb="2">
      <t>ショウワ</t>
    </rPh>
    <rPh sb="4" eb="5">
      <t>ネン</t>
    </rPh>
    <phoneticPr fontId="4"/>
  </si>
  <si>
    <t>昭和５０年</t>
    <rPh sb="0" eb="2">
      <t>ショウワ</t>
    </rPh>
    <rPh sb="4" eb="5">
      <t>ネン</t>
    </rPh>
    <phoneticPr fontId="4"/>
  </si>
  <si>
    <t>昭和５５年</t>
    <rPh sb="0" eb="2">
      <t>ショウワ</t>
    </rPh>
    <rPh sb="4" eb="5">
      <t>ネン</t>
    </rPh>
    <phoneticPr fontId="4"/>
  </si>
  <si>
    <t>昭和６０年</t>
    <rPh sb="0" eb="2">
      <t>ショウワ</t>
    </rPh>
    <rPh sb="4" eb="5">
      <t>ネン</t>
    </rPh>
    <phoneticPr fontId="4"/>
  </si>
  <si>
    <t>平成２年</t>
    <rPh sb="0" eb="2">
      <t>ヘイセイ</t>
    </rPh>
    <rPh sb="3" eb="4">
      <t>ネン</t>
    </rPh>
    <phoneticPr fontId="4"/>
  </si>
  <si>
    <t>平成７年</t>
    <rPh sb="0" eb="2">
      <t>ヘイセイ</t>
    </rPh>
    <rPh sb="3" eb="4">
      <t>ネン</t>
    </rPh>
    <phoneticPr fontId="4"/>
  </si>
  <si>
    <t>平成１２年</t>
    <rPh sb="0" eb="2">
      <t>ヘイセイ</t>
    </rPh>
    <rPh sb="4" eb="5">
      <t>ネン</t>
    </rPh>
    <phoneticPr fontId="4"/>
  </si>
  <si>
    <t>ＤＩＤ内</t>
    <rPh sb="3" eb="4">
      <t>ナイ</t>
    </rPh>
    <phoneticPr fontId="4"/>
  </si>
  <si>
    <t>ＤＩＤ</t>
    <phoneticPr fontId="4"/>
  </si>
  <si>
    <t>平成17年～22年</t>
    <rPh sb="0" eb="2">
      <t>ヘイセイ</t>
    </rPh>
    <rPh sb="4" eb="5">
      <t>ネン</t>
    </rPh>
    <phoneticPr fontId="4"/>
  </si>
  <si>
    <t>の人口増減数</t>
    <rPh sb="1" eb="3">
      <t>ジンコウ</t>
    </rPh>
    <rPh sb="3" eb="5">
      <t>ゾウゲン</t>
    </rPh>
    <rPh sb="5" eb="6">
      <t>スウ</t>
    </rPh>
    <phoneticPr fontId="4"/>
  </si>
  <si>
    <t>の人口増減率</t>
    <rPh sb="1" eb="3">
      <t>ジンコウ</t>
    </rPh>
    <rPh sb="3" eb="5">
      <t>ゾウゲン</t>
    </rPh>
    <rPh sb="5" eb="6">
      <t>リツ</t>
    </rPh>
    <phoneticPr fontId="4"/>
  </si>
  <si>
    <t>（ｈａ）</t>
    <phoneticPr fontId="4"/>
  </si>
  <si>
    <t>k㎡</t>
    <phoneticPr fontId="4"/>
  </si>
  <si>
    <t>ha</t>
    <phoneticPr fontId="4"/>
  </si>
  <si>
    <t>(％）</t>
    <phoneticPr fontId="4"/>
  </si>
  <si>
    <t>第 一 次産業人口</t>
    <rPh sb="0" eb="1">
      <t>ダイ</t>
    </rPh>
    <rPh sb="2" eb="5">
      <t>イチジ</t>
    </rPh>
    <rPh sb="5" eb="7">
      <t>サンギョウ</t>
    </rPh>
    <rPh sb="7" eb="9">
      <t>ジンコウ</t>
    </rPh>
    <phoneticPr fontId="4"/>
  </si>
  <si>
    <t>第 二 次産業人口</t>
    <rPh sb="0" eb="1">
      <t>ダイ</t>
    </rPh>
    <rPh sb="2" eb="3">
      <t>ニ</t>
    </rPh>
    <rPh sb="3" eb="5">
      <t>イチジ</t>
    </rPh>
    <rPh sb="5" eb="7">
      <t>サンギョウ</t>
    </rPh>
    <rPh sb="7" eb="9">
      <t>ジンコウ</t>
    </rPh>
    <phoneticPr fontId="4"/>
  </si>
  <si>
    <t>第 三 次産業人口</t>
    <rPh sb="0" eb="1">
      <t>ダイ</t>
    </rPh>
    <rPh sb="2" eb="3">
      <t>サン</t>
    </rPh>
    <rPh sb="3" eb="5">
      <t>イチジ</t>
    </rPh>
    <rPh sb="5" eb="7">
      <t>サンギョウ</t>
    </rPh>
    <rPh sb="7" eb="9">
      <t>ジンコウ</t>
    </rPh>
    <phoneticPr fontId="4"/>
  </si>
  <si>
    <t>分類不能
産業人口</t>
    <rPh sb="0" eb="2">
      <t>ブンルイ</t>
    </rPh>
    <rPh sb="2" eb="4">
      <t>フノウ</t>
    </rPh>
    <rPh sb="5" eb="7">
      <t>サンギョウ</t>
    </rPh>
    <rPh sb="7" eb="9">
      <t>ジンコウ</t>
    </rPh>
    <phoneticPr fontId="4"/>
  </si>
  <si>
    <t>就業者・通学者数</t>
    <rPh sb="0" eb="2">
      <t>シュウギョウ</t>
    </rPh>
    <rPh sb="2" eb="3">
      <t>シャ</t>
    </rPh>
    <rPh sb="4" eb="7">
      <t>ツウガクシャ</t>
    </rPh>
    <rPh sb="7" eb="8">
      <t>スウ</t>
    </rPh>
    <phoneticPr fontId="4"/>
  </si>
  <si>
    <t>うち就業者数</t>
    <rPh sb="2" eb="4">
      <t>シュウギョウ</t>
    </rPh>
    <rPh sb="4" eb="5">
      <t>シャ</t>
    </rPh>
    <rPh sb="5" eb="6">
      <t>スウ</t>
    </rPh>
    <phoneticPr fontId="4"/>
  </si>
  <si>
    <t>総数</t>
    <rPh sb="0" eb="2">
      <t>ソウスウ</t>
    </rPh>
    <phoneticPr fontId="4"/>
  </si>
  <si>
    <t>うち他より流入</t>
    <rPh sb="2" eb="3">
      <t>タ</t>
    </rPh>
    <rPh sb="5" eb="7">
      <t>リュウニュウ</t>
    </rPh>
    <phoneticPr fontId="4"/>
  </si>
  <si>
    <t>うち他へ流出</t>
    <rPh sb="2" eb="3">
      <t>タ</t>
    </rPh>
    <rPh sb="4" eb="6">
      <t>リュウシュツ</t>
    </rPh>
    <phoneticPr fontId="4"/>
  </si>
  <si>
    <t>都市計画区域外計</t>
    <phoneticPr fontId="4"/>
  </si>
  <si>
    <t>線引き都市計画区域計</t>
  </si>
  <si>
    <t>非線引き都市計画区域計</t>
    <rPh sb="0" eb="1">
      <t>ヒ</t>
    </rPh>
    <phoneticPr fontId="4"/>
  </si>
  <si>
    <t>一般世帯数</t>
    <rPh sb="0" eb="2">
      <t>イッパン</t>
    </rPh>
    <rPh sb="2" eb="4">
      <t>セタイ</t>
    </rPh>
    <rPh sb="4" eb="5">
      <t>スウ</t>
    </rPh>
    <phoneticPr fontId="4"/>
  </si>
  <si>
    <t>住宅に住む
一般世帯数</t>
    <rPh sb="0" eb="2">
      <t>ジュウタク</t>
    </rPh>
    <rPh sb="3" eb="4">
      <t>ス</t>
    </rPh>
    <rPh sb="6" eb="8">
      <t>イッパン</t>
    </rPh>
    <rPh sb="8" eb="10">
      <t>セタイ</t>
    </rPh>
    <rPh sb="10" eb="11">
      <t>スウ</t>
    </rPh>
    <phoneticPr fontId="4"/>
  </si>
  <si>
    <t>持ち家</t>
    <rPh sb="0" eb="1">
      <t>モ</t>
    </rPh>
    <rPh sb="2" eb="3">
      <t>イエ</t>
    </rPh>
    <phoneticPr fontId="4"/>
  </si>
  <si>
    <t>公営・都市再生機構・公社の借家</t>
    <rPh sb="0" eb="2">
      <t>コウエイ</t>
    </rPh>
    <rPh sb="3" eb="5">
      <t>トシ</t>
    </rPh>
    <rPh sb="5" eb="7">
      <t>サイセイ</t>
    </rPh>
    <rPh sb="7" eb="9">
      <t>キコウ</t>
    </rPh>
    <rPh sb="10" eb="12">
      <t>コウシャ</t>
    </rPh>
    <rPh sb="13" eb="15">
      <t>シャクヤ</t>
    </rPh>
    <phoneticPr fontId="4"/>
  </si>
  <si>
    <t>民営借家</t>
    <rPh sb="0" eb="2">
      <t>ミンエイ</t>
    </rPh>
    <rPh sb="2" eb="4">
      <t>シャクヤ</t>
    </rPh>
    <phoneticPr fontId="4"/>
  </si>
  <si>
    <t>給与住宅</t>
    <rPh sb="0" eb="2">
      <t>キュウヨ</t>
    </rPh>
    <rPh sb="2" eb="4">
      <t>ジュウタク</t>
    </rPh>
    <phoneticPr fontId="4"/>
  </si>
  <si>
    <t>その他</t>
    <rPh sb="2" eb="3">
      <t>タ</t>
    </rPh>
    <phoneticPr fontId="4"/>
  </si>
  <si>
    <t>埼玉県</t>
    <rPh sb="0" eb="3">
      <t>サイタマケン</t>
    </rPh>
    <phoneticPr fontId="4"/>
  </si>
  <si>
    <t>川口市</t>
    <phoneticPr fontId="4"/>
  </si>
  <si>
    <t>行田市</t>
    <phoneticPr fontId="4"/>
  </si>
  <si>
    <t>秩父市</t>
    <phoneticPr fontId="4"/>
  </si>
  <si>
    <t>所沢市</t>
    <phoneticPr fontId="4"/>
  </si>
  <si>
    <t>本庄市</t>
    <phoneticPr fontId="4"/>
  </si>
  <si>
    <t>東松山市</t>
    <phoneticPr fontId="4"/>
  </si>
  <si>
    <t>羽生市</t>
    <phoneticPr fontId="4"/>
  </si>
  <si>
    <t>久喜市</t>
    <phoneticPr fontId="4"/>
  </si>
  <si>
    <t>吉川市</t>
  </si>
  <si>
    <t>ふじみ野市</t>
  </si>
  <si>
    <t>ときがわ町</t>
  </si>
  <si>
    <t>間借り</t>
    <rPh sb="0" eb="2">
      <t>マガ</t>
    </rPh>
    <phoneticPr fontId="4"/>
  </si>
  <si>
    <t>平成12年</t>
    <rPh sb="0" eb="2">
      <t>ヘイセイ</t>
    </rPh>
    <rPh sb="4" eb="5">
      <t>ネン</t>
    </rPh>
    <phoneticPr fontId="4"/>
  </si>
  <si>
    <t>平成17年</t>
    <rPh sb="0" eb="2">
      <t>ヘイセイ</t>
    </rPh>
    <rPh sb="4" eb="5">
      <t>ネン</t>
    </rPh>
    <phoneticPr fontId="4"/>
  </si>
  <si>
    <t>平成22年</t>
    <rPh sb="0" eb="2">
      <t>ヘイセイ</t>
    </rPh>
    <rPh sb="4" eb="5">
      <t>ネン</t>
    </rPh>
    <phoneticPr fontId="4"/>
  </si>
  <si>
    <t>一般世帯数</t>
    <rPh sb="0" eb="2">
      <t>イッパン</t>
    </rPh>
    <rPh sb="2" eb="5">
      <t>セタイスウ</t>
    </rPh>
    <phoneticPr fontId="4"/>
  </si>
  <si>
    <t>世帯人員</t>
    <rPh sb="0" eb="2">
      <t>セタイ</t>
    </rPh>
    <rPh sb="2" eb="4">
      <t>ジンイン</t>
    </rPh>
    <phoneticPr fontId="4"/>
  </si>
  <si>
    <t>1世帯あたり人員</t>
    <rPh sb="1" eb="3">
      <t>セタイ</t>
    </rPh>
    <rPh sb="6" eb="8">
      <t>ジンイン</t>
    </rPh>
    <phoneticPr fontId="4"/>
  </si>
  <si>
    <t>一戸建
Ａ</t>
    <rPh sb="0" eb="2">
      <t>イッコ</t>
    </rPh>
    <rPh sb="2" eb="3">
      <t>ダ</t>
    </rPh>
    <phoneticPr fontId="4"/>
  </si>
  <si>
    <t>長屋建
Ｂ</t>
    <rPh sb="0" eb="2">
      <t>ナガヤ</t>
    </rPh>
    <rPh sb="2" eb="3">
      <t>ダテ</t>
    </rPh>
    <phoneticPr fontId="4"/>
  </si>
  <si>
    <t>共同住宅
Ｃ</t>
    <rPh sb="0" eb="2">
      <t>キョウドウ</t>
    </rPh>
    <rPh sb="2" eb="4">
      <t>ジュウタク</t>
    </rPh>
    <phoneticPr fontId="4"/>
  </si>
  <si>
    <t>共同住宅内数とその割合</t>
    <rPh sb="0" eb="2">
      <t>キョウドウ</t>
    </rPh>
    <rPh sb="2" eb="4">
      <t>ジュウタク</t>
    </rPh>
    <rPh sb="4" eb="5">
      <t>ウチ</t>
    </rPh>
    <rPh sb="5" eb="6">
      <t>スウ</t>
    </rPh>
    <rPh sb="9" eb="11">
      <t>ワリアイ</t>
    </rPh>
    <phoneticPr fontId="4"/>
  </si>
  <si>
    <t>D</t>
    <phoneticPr fontId="4"/>
  </si>
  <si>
    <t>主世帯</t>
    <rPh sb="0" eb="1">
      <t>シュ</t>
    </rPh>
    <rPh sb="1" eb="3">
      <t>セタイ</t>
    </rPh>
    <phoneticPr fontId="4"/>
  </si>
  <si>
    <t>A/D</t>
    <phoneticPr fontId="4"/>
  </si>
  <si>
    <t>B/D</t>
    <phoneticPr fontId="4"/>
  </si>
  <si>
    <t>C/D</t>
    <phoneticPr fontId="4"/>
  </si>
  <si>
    <t>共同住宅1・2階建</t>
    <rPh sb="0" eb="2">
      <t>キョウドウ</t>
    </rPh>
    <rPh sb="2" eb="4">
      <t>ジュウタク</t>
    </rPh>
    <rPh sb="7" eb="9">
      <t>カイダ</t>
    </rPh>
    <phoneticPr fontId="4"/>
  </si>
  <si>
    <t>共同住宅3～5階建</t>
    <rPh sb="0" eb="2">
      <t>キョウドウ</t>
    </rPh>
    <rPh sb="2" eb="4">
      <t>ジュウタク</t>
    </rPh>
    <rPh sb="7" eb="8">
      <t>カイ</t>
    </rPh>
    <rPh sb="8" eb="9">
      <t>ダテ</t>
    </rPh>
    <phoneticPr fontId="4"/>
  </si>
  <si>
    <t>共同住宅6～10階建</t>
    <rPh sb="0" eb="2">
      <t>キョウドウ</t>
    </rPh>
    <rPh sb="2" eb="4">
      <t>ジュウタク</t>
    </rPh>
    <rPh sb="8" eb="10">
      <t>カイダテ</t>
    </rPh>
    <phoneticPr fontId="4"/>
  </si>
  <si>
    <t>共同住宅11階建以上</t>
    <rPh sb="0" eb="4">
      <t>キョウドウジュウタク</t>
    </rPh>
    <rPh sb="6" eb="7">
      <t>カイ</t>
    </rPh>
    <rPh sb="7" eb="8">
      <t>ダテ</t>
    </rPh>
    <rPh sb="8" eb="10">
      <t>イジョウ</t>
    </rPh>
    <phoneticPr fontId="4"/>
  </si>
  <si>
    <t>（A+B+C）</t>
    <phoneticPr fontId="4"/>
  </si>
  <si>
    <t>都市計画区域凡例　　　　●：線引き都市計画区域　　○：非線引き都市計画区域　　</t>
  </si>
  <si>
    <t>計</t>
    <rPh sb="0" eb="1">
      <t>ケイ</t>
    </rPh>
    <phoneticPr fontId="7"/>
  </si>
  <si>
    <t>女</t>
    <rPh sb="0" eb="1">
      <t>オンナ</t>
    </rPh>
    <phoneticPr fontId="7"/>
  </si>
  <si>
    <t>男</t>
    <rPh sb="0" eb="1">
      <t>オトコ</t>
    </rPh>
    <phoneticPr fontId="7"/>
  </si>
  <si>
    <t>老年人口（65歳以上）</t>
    <rPh sb="0" eb="2">
      <t>ロウネン</t>
    </rPh>
    <rPh sb="2" eb="4">
      <t>ジンコウ</t>
    </rPh>
    <rPh sb="7" eb="8">
      <t>サイ</t>
    </rPh>
    <rPh sb="8" eb="10">
      <t>イジョウ</t>
    </rPh>
    <phoneticPr fontId="7"/>
  </si>
  <si>
    <t>生産年齢人口（15～64歳）</t>
    <rPh sb="0" eb="2">
      <t>セイサン</t>
    </rPh>
    <rPh sb="2" eb="4">
      <t>ネンレイ</t>
    </rPh>
    <rPh sb="4" eb="6">
      <t>ジンコウ</t>
    </rPh>
    <rPh sb="12" eb="13">
      <t>サイ</t>
    </rPh>
    <phoneticPr fontId="7"/>
  </si>
  <si>
    <t>年少人口（15歳未満）</t>
    <rPh sb="0" eb="2">
      <t>ネンショウ</t>
    </rPh>
    <rPh sb="2" eb="4">
      <t>ジンコウ</t>
    </rPh>
    <rPh sb="7" eb="8">
      <t>サイ</t>
    </rPh>
    <rPh sb="8" eb="10">
      <t>ミマン</t>
    </rPh>
    <phoneticPr fontId="7"/>
  </si>
  <si>
    <t>100歳以上</t>
    <rPh sb="3" eb="4">
      <t>サイ</t>
    </rPh>
    <rPh sb="4" eb="6">
      <t>イジョウ</t>
    </rPh>
    <phoneticPr fontId="7"/>
  </si>
  <si>
    <t>95～99歳</t>
    <rPh sb="5" eb="6">
      <t>サイ</t>
    </rPh>
    <phoneticPr fontId="7"/>
  </si>
  <si>
    <t>90～94歳</t>
    <rPh sb="5" eb="6">
      <t>サイ</t>
    </rPh>
    <phoneticPr fontId="7"/>
  </si>
  <si>
    <t>85～89歳</t>
    <rPh sb="5" eb="6">
      <t>サイ</t>
    </rPh>
    <phoneticPr fontId="7"/>
  </si>
  <si>
    <t>80～84歳</t>
    <rPh sb="5" eb="6">
      <t>サイ</t>
    </rPh>
    <phoneticPr fontId="7"/>
  </si>
  <si>
    <t>75～79歳</t>
    <rPh sb="5" eb="6">
      <t>サイ</t>
    </rPh>
    <phoneticPr fontId="7"/>
  </si>
  <si>
    <t>70～74歳</t>
    <rPh sb="5" eb="6">
      <t>サイ</t>
    </rPh>
    <phoneticPr fontId="7"/>
  </si>
  <si>
    <t>65～69歳</t>
    <rPh sb="5" eb="6">
      <t>サイ</t>
    </rPh>
    <phoneticPr fontId="7"/>
  </si>
  <si>
    <t>60～64歳</t>
    <rPh sb="5" eb="6">
      <t>サイ</t>
    </rPh>
    <phoneticPr fontId="7"/>
  </si>
  <si>
    <t>55～59歳</t>
    <rPh sb="5" eb="6">
      <t>サイ</t>
    </rPh>
    <phoneticPr fontId="7"/>
  </si>
  <si>
    <t>50～54歳</t>
    <rPh sb="5" eb="6">
      <t>サイ</t>
    </rPh>
    <phoneticPr fontId="7"/>
  </si>
  <si>
    <t>45～49歳</t>
    <rPh sb="5" eb="6">
      <t>サイ</t>
    </rPh>
    <phoneticPr fontId="7"/>
  </si>
  <si>
    <t>40～44歳</t>
    <rPh sb="5" eb="6">
      <t>サイ</t>
    </rPh>
    <phoneticPr fontId="7"/>
  </si>
  <si>
    <t>35～39歳</t>
    <rPh sb="5" eb="6">
      <t>サイ</t>
    </rPh>
    <phoneticPr fontId="7"/>
  </si>
  <si>
    <t>30～34歳</t>
    <rPh sb="5" eb="6">
      <t>サイ</t>
    </rPh>
    <phoneticPr fontId="7"/>
  </si>
  <si>
    <t>25～29歳</t>
    <rPh sb="5" eb="6">
      <t>サイ</t>
    </rPh>
    <phoneticPr fontId="7"/>
  </si>
  <si>
    <t>20～24歳</t>
    <rPh sb="5" eb="6">
      <t>サイ</t>
    </rPh>
    <phoneticPr fontId="7"/>
  </si>
  <si>
    <t>15～19歳</t>
    <rPh sb="5" eb="6">
      <t>サイ</t>
    </rPh>
    <phoneticPr fontId="7"/>
  </si>
  <si>
    <t>10～14歳</t>
    <rPh sb="5" eb="6">
      <t>サイ</t>
    </rPh>
    <phoneticPr fontId="7"/>
  </si>
  <si>
    <t>5～9歳</t>
    <rPh sb="3" eb="4">
      <t>サイ</t>
    </rPh>
    <phoneticPr fontId="7"/>
  </si>
  <si>
    <t>0～4歳</t>
    <rPh sb="3" eb="4">
      <t>サイ</t>
    </rPh>
    <phoneticPr fontId="7"/>
  </si>
  <si>
    <t>Ａ－３（１） 年齢・性別人口（昭和45年）  8/8</t>
    <phoneticPr fontId="7"/>
  </si>
  <si>
    <t>Ａ－３（１） 年齢・性別人口（昭和45年）  7/8</t>
    <phoneticPr fontId="7"/>
  </si>
  <si>
    <t>Ａ－３（１） 年齢・性別人口（昭和45年）  6/8</t>
    <phoneticPr fontId="7"/>
  </si>
  <si>
    <t>Ａ－３（１） 年齢・性別人口（昭和45年）  5/8</t>
    <phoneticPr fontId="7"/>
  </si>
  <si>
    <t>Ａ－３（１） 年齢・性別人口（昭和45年）  4/8</t>
    <phoneticPr fontId="7"/>
  </si>
  <si>
    <t>Ａ－３（１） 年齢・性別人口（昭和45年）  3/8</t>
    <phoneticPr fontId="7"/>
  </si>
  <si>
    <t>Ａ－３（１） 年齢・性別人口（昭和45年）  2/8</t>
    <phoneticPr fontId="7"/>
  </si>
  <si>
    <t>Ａ－３（１） 年齢・性別人口（昭和45年）  1/8</t>
    <phoneticPr fontId="7"/>
  </si>
  <si>
    <t>Ａ－３（２） 年齢・性別人口（昭和55年）  8/8</t>
    <phoneticPr fontId="7"/>
  </si>
  <si>
    <t>Ａ－３（２） 年齢・性別人口（昭和55年）  7/8</t>
    <phoneticPr fontId="7"/>
  </si>
  <si>
    <t>Ａ－３（２） 年齢・性別人口（昭和55年）  6/8</t>
    <phoneticPr fontId="7"/>
  </si>
  <si>
    <t>Ａ－３（２） 年齢・性別人口（昭和55年）  5/8</t>
    <phoneticPr fontId="7"/>
  </si>
  <si>
    <t>Ａ－３（２） 年齢・性別人口（昭和55年）  4/8</t>
    <phoneticPr fontId="7"/>
  </si>
  <si>
    <t>Ａ－３（２） 年齢・性別人口（昭和55年）  3/8</t>
    <phoneticPr fontId="7"/>
  </si>
  <si>
    <t>Ａ－３（２） 年齢・性別人口（昭和55年）  2/8</t>
    <phoneticPr fontId="7"/>
  </si>
  <si>
    <t>Ａ－３（２） 年齢・性別人口（昭和55年）  1/8</t>
    <phoneticPr fontId="7"/>
  </si>
  <si>
    <t>Ａ－３（３） 年齢・性別人口（平成２年）  8/8</t>
    <rPh sb="15" eb="17">
      <t>ヘイセイ</t>
    </rPh>
    <phoneticPr fontId="7"/>
  </si>
  <si>
    <t>Ａ－３（３） 年齢・性別人口（平成２年）  7/8</t>
    <rPh sb="15" eb="17">
      <t>ヘイセイ</t>
    </rPh>
    <phoneticPr fontId="7"/>
  </si>
  <si>
    <t>Ａ－３（３） 年齢・性別人口（平成２年）  6/8</t>
    <rPh sb="15" eb="17">
      <t>ヘイセイ</t>
    </rPh>
    <phoneticPr fontId="7"/>
  </si>
  <si>
    <t>Ａ－３（３） 年齢・性別人口（平成２年）  5/8</t>
    <rPh sb="15" eb="17">
      <t>ヘイセイ</t>
    </rPh>
    <phoneticPr fontId="7"/>
  </si>
  <si>
    <t>Ａ－３（３） 年齢・性別人口（平成２年）  4/8</t>
    <rPh sb="15" eb="17">
      <t>ヘイセイ</t>
    </rPh>
    <phoneticPr fontId="7"/>
  </si>
  <si>
    <t>Ａ－３（３） 年齢・性別人口（平成２年）  3/8</t>
    <rPh sb="15" eb="17">
      <t>ヘイセイ</t>
    </rPh>
    <phoneticPr fontId="7"/>
  </si>
  <si>
    <t>Ａ－３（３） 年齢・性別人口（平成２年）  2/8</t>
    <rPh sb="15" eb="17">
      <t>ヘイセイ</t>
    </rPh>
    <phoneticPr fontId="7"/>
  </si>
  <si>
    <t>Ａ－３（３） 年齢・性別人口（平成２年）  1/8</t>
    <rPh sb="15" eb="17">
      <t>ヘイセイ</t>
    </rPh>
    <phoneticPr fontId="7"/>
  </si>
  <si>
    <t>Ａ－３（４） 年齢・性別人口（平成12年）  8/8</t>
    <rPh sb="15" eb="17">
      <t>ヘイセイ</t>
    </rPh>
    <phoneticPr fontId="7"/>
  </si>
  <si>
    <t>Ａ－３（４） 年齢・性別人口（平成12年）  7/8</t>
    <rPh sb="15" eb="17">
      <t>ヘイセイ</t>
    </rPh>
    <phoneticPr fontId="7"/>
  </si>
  <si>
    <t>Ａ－３（４） 年齢・性別人口（平成12年）  6/8</t>
    <rPh sb="15" eb="17">
      <t>ヘイセイ</t>
    </rPh>
    <phoneticPr fontId="7"/>
  </si>
  <si>
    <t>Ａ－３（４） 年齢・性別人口（平成12年）  5/8</t>
    <rPh sb="15" eb="17">
      <t>ヘイセイ</t>
    </rPh>
    <phoneticPr fontId="7"/>
  </si>
  <si>
    <t>Ａ－３（４） 年齢・性別人口（平成12年）  4/8</t>
    <rPh sb="15" eb="17">
      <t>ヘイセイ</t>
    </rPh>
    <phoneticPr fontId="7"/>
  </si>
  <si>
    <t>Ａ－３（４） 年齢・性別人口（平成12年）  3/8</t>
    <rPh sb="15" eb="17">
      <t>ヘイセイ</t>
    </rPh>
    <phoneticPr fontId="7"/>
  </si>
  <si>
    <t>Ａ－３（４） 年齢・性別人口（平成12年）  2/8</t>
    <rPh sb="15" eb="17">
      <t>ヘイセイ</t>
    </rPh>
    <phoneticPr fontId="7"/>
  </si>
  <si>
    <t>Ａ－３（４） 年齢・性別人口（平成12年）  1/8</t>
    <rPh sb="15" eb="17">
      <t>ヘイセイ</t>
    </rPh>
    <phoneticPr fontId="7"/>
  </si>
  <si>
    <t>Ａ－３（５） 年齢・性別人口（平成17年）  8/8</t>
    <rPh sb="15" eb="17">
      <t>ヘイセイ</t>
    </rPh>
    <phoneticPr fontId="7"/>
  </si>
  <si>
    <t>Ａ－３（５） 年齢・性別人口（平成17年）  7/8</t>
    <rPh sb="15" eb="17">
      <t>ヘイセイ</t>
    </rPh>
    <phoneticPr fontId="7"/>
  </si>
  <si>
    <t>Ａ－３（５） 年齢・性別人口（平成17年）  6/8</t>
    <rPh sb="15" eb="17">
      <t>ヘイセイ</t>
    </rPh>
    <phoneticPr fontId="7"/>
  </si>
  <si>
    <t>Ａ－３（５） 年齢・性別人口（平成17年）  5/8</t>
    <rPh sb="15" eb="17">
      <t>ヘイセイ</t>
    </rPh>
    <phoneticPr fontId="7"/>
  </si>
  <si>
    <t>Ａ－３（５） 年齢・性別人口（平成17年）  4/8</t>
    <rPh sb="15" eb="17">
      <t>ヘイセイ</t>
    </rPh>
    <phoneticPr fontId="7"/>
  </si>
  <si>
    <t>Ａ－３（５） 年齢・性別人口（平成17年）  3/8</t>
    <rPh sb="15" eb="17">
      <t>ヘイセイ</t>
    </rPh>
    <phoneticPr fontId="7"/>
  </si>
  <si>
    <t>Ａ－３（５） 年齢・性別人口（平成17年）  2/8</t>
    <rPh sb="15" eb="17">
      <t>ヘイセイ</t>
    </rPh>
    <phoneticPr fontId="7"/>
  </si>
  <si>
    <t>Ａ－３（５） 年齢・性別人口（平成17年）  1/8</t>
    <rPh sb="15" eb="17">
      <t>ヘイセイ</t>
    </rPh>
    <phoneticPr fontId="7"/>
  </si>
  <si>
    <t>Ａ－３（６） 年齢・性別人口（平成22年）  8/8</t>
    <rPh sb="15" eb="17">
      <t>ヘイセイ</t>
    </rPh>
    <phoneticPr fontId="7"/>
  </si>
  <si>
    <t>Ａ－３（６） 年齢・性別人口（平成22年）  7/8</t>
    <rPh sb="15" eb="17">
      <t>ヘイセイ</t>
    </rPh>
    <phoneticPr fontId="7"/>
  </si>
  <si>
    <t>Ａ－３（６） 年齢・性別人口（平成22年）  6/8</t>
    <rPh sb="15" eb="17">
      <t>ヘイセイ</t>
    </rPh>
    <phoneticPr fontId="7"/>
  </si>
  <si>
    <t>Ａ－３（６） 年齢・性別人口（平成22年）  5/8</t>
    <rPh sb="15" eb="17">
      <t>ヘイセイ</t>
    </rPh>
    <phoneticPr fontId="7"/>
  </si>
  <si>
    <t>Ａ－３（６） 年齢・性別人口（平成22年）  4/8</t>
    <rPh sb="15" eb="17">
      <t>ヘイセイ</t>
    </rPh>
    <phoneticPr fontId="7"/>
  </si>
  <si>
    <t>Ａ－３（６） 年齢・性別人口（平成22年）  3/8</t>
    <rPh sb="15" eb="17">
      <t>ヘイセイ</t>
    </rPh>
    <phoneticPr fontId="7"/>
  </si>
  <si>
    <t>Ａ－３（６） 年齢・性別人口（平成22年）  2/8</t>
    <rPh sb="15" eb="17">
      <t>ヘイセイ</t>
    </rPh>
    <phoneticPr fontId="7"/>
  </si>
  <si>
    <t>Ａ－３（６） 年齢・性別人口（平成22年）  1/8</t>
    <rPh sb="15" eb="17">
      <t>ヘイセイ</t>
    </rPh>
    <phoneticPr fontId="7"/>
  </si>
  <si>
    <t>Ａ－１（１）面積  5/5</t>
    <phoneticPr fontId="8"/>
  </si>
  <si>
    <t>Ａ－１（１）面積  4/5</t>
    <phoneticPr fontId="8"/>
  </si>
  <si>
    <t>Ａ－１（１）面積  3/5</t>
    <phoneticPr fontId="8"/>
  </si>
  <si>
    <t>Ａ－１（１）面積  2/5</t>
    <phoneticPr fontId="8"/>
  </si>
  <si>
    <t>Ａ－１（１）面積  1/5</t>
    <phoneticPr fontId="8"/>
  </si>
  <si>
    <t>平成２７年（ha）</t>
    <rPh sb="0" eb="2">
      <t>ヘイセイ</t>
    </rPh>
    <rPh sb="4" eb="5">
      <t>ネン</t>
    </rPh>
    <phoneticPr fontId="4"/>
  </si>
  <si>
    <t>Ａ－１（２）人口  5/5</t>
    <phoneticPr fontId="8"/>
  </si>
  <si>
    <t>平成２７年（人）</t>
    <rPh sb="0" eb="2">
      <t>ヘイセイ</t>
    </rPh>
    <rPh sb="4" eb="5">
      <t>ネン</t>
    </rPh>
    <phoneticPr fontId="4"/>
  </si>
  <si>
    <t>Ａ－１（２）人口  4/5</t>
    <phoneticPr fontId="8"/>
  </si>
  <si>
    <t>Ａ－１（２）人口  3/5</t>
    <phoneticPr fontId="8"/>
  </si>
  <si>
    <t>Ａ－１（２）人口  2/5</t>
    <phoneticPr fontId="8"/>
  </si>
  <si>
    <t>Ａ－１（２）人口  1/5</t>
    <phoneticPr fontId="8"/>
  </si>
  <si>
    <t>Ａ－１（４）世帯数  5/5</t>
    <phoneticPr fontId="8"/>
  </si>
  <si>
    <t>Ａ－１（４）世帯数  4/5</t>
    <phoneticPr fontId="8"/>
  </si>
  <si>
    <t>Ａ－１（４）世帯数  3/5</t>
    <phoneticPr fontId="8"/>
  </si>
  <si>
    <t>Ａ－１（４）世帯数  2/5</t>
    <phoneticPr fontId="8"/>
  </si>
  <si>
    <t>Ａ－１（４）世帯数  1/5</t>
    <phoneticPr fontId="8"/>
  </si>
  <si>
    <t>平成２７年（世帯）</t>
    <rPh sb="0" eb="2">
      <t>ヘイセイ</t>
    </rPh>
    <rPh sb="4" eb="5">
      <t>ネン</t>
    </rPh>
    <phoneticPr fontId="4"/>
  </si>
  <si>
    <t>平成２７年（人／ha）</t>
    <rPh sb="0" eb="2">
      <t>ヘイセイ</t>
    </rPh>
    <rPh sb="4" eb="5">
      <t>ネン</t>
    </rPh>
    <phoneticPr fontId="4"/>
  </si>
  <si>
    <t>Ａ－１（３）人口密度  5/5</t>
    <phoneticPr fontId="8"/>
  </si>
  <si>
    <t>Ａ－１（３）人口密度  1/5</t>
    <phoneticPr fontId="8"/>
  </si>
  <si>
    <t>Ａ－１（３）人口密度  2/5</t>
    <phoneticPr fontId="8"/>
  </si>
  <si>
    <t>Ａ－１（３）人口密度  3/5</t>
    <phoneticPr fontId="8"/>
  </si>
  <si>
    <t>Ａ－１（３）人口密度  4/5</t>
    <phoneticPr fontId="8"/>
  </si>
  <si>
    <t>平成22年～27年</t>
    <rPh sb="0" eb="2">
      <t>ヘイセイ</t>
    </rPh>
    <rPh sb="4" eb="5">
      <t>ネン</t>
    </rPh>
    <phoneticPr fontId="4"/>
  </si>
  <si>
    <t>Ａ－２　ＤＩＤ人口・面積  2/3</t>
    <phoneticPr fontId="4"/>
  </si>
  <si>
    <t>Ａ－２　ＤＩＤ人口・面積  1/3</t>
    <phoneticPr fontId="4"/>
  </si>
  <si>
    <t>Ａ－３（７） 年齢・性別人口（平成27年）  1/8</t>
    <rPh sb="15" eb="17">
      <t>ヘイセイ</t>
    </rPh>
    <phoneticPr fontId="7"/>
  </si>
  <si>
    <t>Ａ－３（７） 年齢・性別人口（平成27年）  2/8</t>
    <phoneticPr fontId="7"/>
  </si>
  <si>
    <t>Ａ－３（７） 年齢・性別人口（平成27年）  3/8</t>
    <phoneticPr fontId="7"/>
  </si>
  <si>
    <t>Ａ－３（７） 年齢・性別人口（平成27年）  4/8</t>
    <phoneticPr fontId="7"/>
  </si>
  <si>
    <t>Ａ－３（７） 年齢・性別人口（平成27年）  5/8</t>
    <phoneticPr fontId="7"/>
  </si>
  <si>
    <t>Ａ－３（７） 年齢・性別人口（平成27年）  6/8</t>
    <phoneticPr fontId="7"/>
  </si>
  <si>
    <t>Ａ－３（７） 年齢・性別人口（平成27年）  7/8</t>
    <phoneticPr fontId="7"/>
  </si>
  <si>
    <t>Ａ－３（７） 年齢・性別人口（平成27年）  8/8</t>
    <phoneticPr fontId="7"/>
  </si>
  <si>
    <t>Ａ－２　ＤＩＤ人口・面積  3/3</t>
    <phoneticPr fontId="4"/>
  </si>
  <si>
    <t>平成２７年（人）</t>
    <rPh sb="0" eb="2">
      <t>ヘイセイ</t>
    </rPh>
    <rPh sb="4" eb="5">
      <t>ネン</t>
    </rPh>
    <rPh sb="6" eb="7">
      <t>ニン</t>
    </rPh>
    <phoneticPr fontId="4"/>
  </si>
  <si>
    <t>Ａ－４　産業分類別人口  3/3</t>
    <phoneticPr fontId="4"/>
  </si>
  <si>
    <t>Ａ－４　産業分類別人口  2/3</t>
    <phoneticPr fontId="4"/>
  </si>
  <si>
    <t>Ａ－４　産業分類別人口  1/3</t>
    <phoneticPr fontId="4"/>
  </si>
  <si>
    <t>Ａ－５　流入・流出人口  7/7</t>
    <phoneticPr fontId="4"/>
  </si>
  <si>
    <t>平成27年（人）</t>
    <rPh sb="0" eb="2">
      <t>ヘイセイ</t>
    </rPh>
    <rPh sb="4" eb="5">
      <t>ネン</t>
    </rPh>
    <rPh sb="6" eb="7">
      <t>ニン</t>
    </rPh>
    <phoneticPr fontId="4"/>
  </si>
  <si>
    <t>Ａ－５　流入・流出人口  1/7</t>
    <rPh sb="5" eb="6">
      <t>ニュウ</t>
    </rPh>
    <rPh sb="8" eb="9">
      <t>デ</t>
    </rPh>
    <phoneticPr fontId="4"/>
  </si>
  <si>
    <t>Ａ－５　流入・流出人口  2/7</t>
    <rPh sb="5" eb="6">
      <t>ニュウ</t>
    </rPh>
    <rPh sb="8" eb="9">
      <t>デ</t>
    </rPh>
    <phoneticPr fontId="4"/>
  </si>
  <si>
    <t>Ａ－５　流入・流出人口  3/7</t>
    <rPh sb="5" eb="6">
      <t>ニュウ</t>
    </rPh>
    <rPh sb="8" eb="9">
      <t>デ</t>
    </rPh>
    <phoneticPr fontId="4"/>
  </si>
  <si>
    <t>Ａ－５　流入・流出人口  4/7</t>
    <phoneticPr fontId="4"/>
  </si>
  <si>
    <t>Ａ－５　流入・流出人口  5/7</t>
    <phoneticPr fontId="4"/>
  </si>
  <si>
    <t>Ａ－５　流入・流出人口  6/7</t>
    <phoneticPr fontId="4"/>
  </si>
  <si>
    <t>平成27年</t>
    <rPh sb="0" eb="2">
      <t>ヘイセイ</t>
    </rPh>
    <rPh sb="4" eb="5">
      <t>ネン</t>
    </rPh>
    <phoneticPr fontId="4"/>
  </si>
  <si>
    <t>川口市*1</t>
    <rPh sb="0" eb="3">
      <t>カワグチシ</t>
    </rPh>
    <phoneticPr fontId="4"/>
  </si>
  <si>
    <t>川口市(旧川口市)*1</t>
    <rPh sb="0" eb="3">
      <t>カワグチシ</t>
    </rPh>
    <rPh sb="4" eb="5">
      <t>キュウ</t>
    </rPh>
    <rPh sb="5" eb="8">
      <t>カワグチシ</t>
    </rPh>
    <phoneticPr fontId="4"/>
  </si>
  <si>
    <t>川口市(鳩ヶ谷市)*1</t>
    <rPh sb="0" eb="3">
      <t>カワグチシ</t>
    </rPh>
    <rPh sb="4" eb="8">
      <t>ハトガヤシ</t>
    </rPh>
    <phoneticPr fontId="4"/>
  </si>
  <si>
    <t>都市計画区域外計</t>
    <phoneticPr fontId="4"/>
  </si>
  <si>
    <t>*1：平成23年10月11日に鳩ヶ谷市が川口市に合併し、全域が川口都市計画になった。</t>
    <rPh sb="3" eb="5">
      <t>ヘイセイ</t>
    </rPh>
    <rPh sb="7" eb="8">
      <t>ネン</t>
    </rPh>
    <rPh sb="10" eb="11">
      <t>ガツ</t>
    </rPh>
    <rPh sb="13" eb="14">
      <t>ニチ</t>
    </rPh>
    <rPh sb="15" eb="19">
      <t>ハトガヤシ</t>
    </rPh>
    <rPh sb="20" eb="22">
      <t>カワグチ</t>
    </rPh>
    <rPh sb="22" eb="23">
      <t>シ</t>
    </rPh>
    <rPh sb="24" eb="26">
      <t>ガッペイ</t>
    </rPh>
    <rPh sb="28" eb="30">
      <t>ゼンイキ</t>
    </rPh>
    <rPh sb="31" eb="33">
      <t>カワグチ</t>
    </rPh>
    <rPh sb="33" eb="35">
      <t>トシ</t>
    </rPh>
    <rPh sb="35" eb="37">
      <t>ケイカク</t>
    </rPh>
    <phoneticPr fontId="3"/>
  </si>
  <si>
    <t>*2：平成22年3月23日に菖蒲町、栗橋町、鷲宮町が久喜市に合併し、全域が久喜都市計画になった。</t>
    <rPh sb="3" eb="5">
      <t>ヘイセイ</t>
    </rPh>
    <rPh sb="7" eb="8">
      <t>ネン</t>
    </rPh>
    <rPh sb="9" eb="10">
      <t>ガツ</t>
    </rPh>
    <rPh sb="12" eb="13">
      <t>ニチ</t>
    </rPh>
    <rPh sb="14" eb="17">
      <t>ショウブマチ</t>
    </rPh>
    <rPh sb="18" eb="21">
      <t>クリハシマチ</t>
    </rPh>
    <rPh sb="22" eb="25">
      <t>ワシミヤマチ</t>
    </rPh>
    <rPh sb="26" eb="29">
      <t>クキシ</t>
    </rPh>
    <rPh sb="30" eb="32">
      <t>ガッペイ</t>
    </rPh>
    <rPh sb="34" eb="36">
      <t>ゼンイキ</t>
    </rPh>
    <rPh sb="37" eb="39">
      <t>クキ</t>
    </rPh>
    <rPh sb="39" eb="41">
      <t>トシ</t>
    </rPh>
    <rPh sb="41" eb="43">
      <t>ケイカク</t>
    </rPh>
    <phoneticPr fontId="3"/>
  </si>
  <si>
    <t>*3：平成22年3月23日に騎西町、大利根町、北川辺町が加須市に合併し、旧北川辺町を除いた区域が加須都市計画になった。</t>
    <rPh sb="3" eb="5">
      <t>ヘイセイ</t>
    </rPh>
    <rPh sb="7" eb="8">
      <t>ネン</t>
    </rPh>
    <rPh sb="9" eb="10">
      <t>ガツ</t>
    </rPh>
    <rPh sb="12" eb="13">
      <t>ニチ</t>
    </rPh>
    <rPh sb="14" eb="17">
      <t>キサイマチ</t>
    </rPh>
    <rPh sb="18" eb="22">
      <t>オオトネマチ</t>
    </rPh>
    <rPh sb="23" eb="26">
      <t>キタカワベ</t>
    </rPh>
    <rPh sb="26" eb="27">
      <t>マチ</t>
    </rPh>
    <rPh sb="28" eb="30">
      <t>カゾ</t>
    </rPh>
    <rPh sb="30" eb="31">
      <t>シ</t>
    </rPh>
    <rPh sb="32" eb="34">
      <t>ガッペイ</t>
    </rPh>
    <rPh sb="36" eb="37">
      <t>キュウ</t>
    </rPh>
    <rPh sb="37" eb="41">
      <t>キタカワベマチ</t>
    </rPh>
    <rPh sb="42" eb="43">
      <t>ノゾ</t>
    </rPh>
    <rPh sb="45" eb="47">
      <t>クイキ</t>
    </rPh>
    <rPh sb="48" eb="50">
      <t>カゾ</t>
    </rPh>
    <rPh sb="50" eb="52">
      <t>トシ</t>
    </rPh>
    <rPh sb="52" eb="54">
      <t>ケイカク</t>
    </rPh>
    <phoneticPr fontId="3"/>
  </si>
  <si>
    <t>*4:北川辺都市計画は、加須市のうち旧北川辺町の区域となっている。</t>
    <rPh sb="3" eb="5">
      <t>キタガワ</t>
    </rPh>
    <rPh sb="5" eb="7">
      <t>トシ</t>
    </rPh>
    <rPh sb="7" eb="9">
      <t>ケイカク</t>
    </rPh>
    <rPh sb="11" eb="14">
      <t>カゾシ</t>
    </rPh>
    <rPh sb="17" eb="18">
      <t>キュウ</t>
    </rPh>
    <rPh sb="18" eb="22">
      <t>キタカワベマチ</t>
    </rPh>
    <rPh sb="23" eb="25">
      <t>クイキ</t>
    </rPh>
    <phoneticPr fontId="4"/>
  </si>
  <si>
    <t>*5：深谷都市計画は、深谷市のうち旧花園町を除いた区域となっている。</t>
    <rPh sb="3" eb="5">
      <t>フカヤ</t>
    </rPh>
    <rPh sb="5" eb="7">
      <t>トシ</t>
    </rPh>
    <rPh sb="7" eb="9">
      <t>ケイカク</t>
    </rPh>
    <rPh sb="11" eb="14">
      <t>フカヤシ</t>
    </rPh>
    <rPh sb="17" eb="20">
      <t>キュウハナゾノ</t>
    </rPh>
    <rPh sb="20" eb="21">
      <t>マチ</t>
    </rPh>
    <rPh sb="22" eb="23">
      <t>ノゾ</t>
    </rPh>
    <rPh sb="25" eb="27">
      <t>クイキ</t>
    </rPh>
    <phoneticPr fontId="3"/>
  </si>
  <si>
    <t>*6：寄居都市計画は、寄居町に、深谷市のうち旧花園町を加えた区域となっている。</t>
    <rPh sb="3" eb="7">
      <t>ヨリイトシ</t>
    </rPh>
    <rPh sb="7" eb="9">
      <t>ケイカク</t>
    </rPh>
    <rPh sb="11" eb="14">
      <t>ヨリイチョウ</t>
    </rPh>
    <rPh sb="16" eb="19">
      <t>フカヤシ</t>
    </rPh>
    <rPh sb="22" eb="25">
      <t>キュウハナゾノ</t>
    </rPh>
    <rPh sb="25" eb="26">
      <t>マチ</t>
    </rPh>
    <rPh sb="27" eb="28">
      <t>クワ</t>
    </rPh>
    <rPh sb="30" eb="32">
      <t>クイキ</t>
    </rPh>
    <phoneticPr fontId="3"/>
  </si>
  <si>
    <t>*7：本庄都市計画は、本庄市のうち旧児玉町を除いた区域となっている。</t>
    <rPh sb="3" eb="5">
      <t>ホンジョウ</t>
    </rPh>
    <rPh sb="5" eb="7">
      <t>トシ</t>
    </rPh>
    <rPh sb="7" eb="9">
      <t>ケイカク</t>
    </rPh>
    <rPh sb="11" eb="14">
      <t>ホンジョウシ</t>
    </rPh>
    <rPh sb="17" eb="18">
      <t>キュウ</t>
    </rPh>
    <rPh sb="18" eb="21">
      <t>コダマチョウ</t>
    </rPh>
    <rPh sb="22" eb="23">
      <t>ノゾ</t>
    </rPh>
    <rPh sb="25" eb="27">
      <t>クイキ</t>
    </rPh>
    <phoneticPr fontId="3"/>
  </si>
  <si>
    <t>●川口</t>
    <phoneticPr fontId="21"/>
  </si>
  <si>
    <t>○ときがわ</t>
    <phoneticPr fontId="4"/>
  </si>
  <si>
    <t>●川口</t>
    <phoneticPr fontId="22"/>
  </si>
  <si>
    <t>○ときがわ</t>
    <phoneticPr fontId="4"/>
  </si>
  <si>
    <t>都市計画区域外計</t>
    <phoneticPr fontId="4"/>
  </si>
  <si>
    <t>都市計画区域外計</t>
    <phoneticPr fontId="4"/>
  </si>
  <si>
    <t>*4:北川辺都市計画は、加須市のうち旧北川辺町の区域となっている。</t>
    <rPh sb="3" eb="5">
      <t>キタガワ</t>
    </rPh>
    <rPh sb="5" eb="7">
      <t>トシ</t>
    </rPh>
    <rPh sb="7" eb="9">
      <t>ケイカク</t>
    </rPh>
    <rPh sb="11" eb="14">
      <t>カゾシ</t>
    </rPh>
    <rPh sb="17" eb="18">
      <t>キュウ</t>
    </rPh>
    <rPh sb="18" eb="22">
      <t>キタカワベマチ</t>
    </rPh>
    <rPh sb="23" eb="25">
      <t>クイキ</t>
    </rPh>
    <phoneticPr fontId="4"/>
  </si>
  <si>
    <t>●川口</t>
    <phoneticPr fontId="22"/>
  </si>
  <si>
    <t>○ときがわ</t>
    <phoneticPr fontId="4"/>
  </si>
  <si>
    <t>●さいたま</t>
    <phoneticPr fontId="4"/>
  </si>
  <si>
    <t>●さいたま</t>
    <phoneticPr fontId="4"/>
  </si>
  <si>
    <t>●さいたま</t>
    <phoneticPr fontId="4"/>
  </si>
  <si>
    <t>●さいたま</t>
    <phoneticPr fontId="4"/>
  </si>
  <si>
    <t>●さいたま</t>
    <phoneticPr fontId="4"/>
  </si>
  <si>
    <t>●川口</t>
    <phoneticPr fontId="22"/>
  </si>
  <si>
    <t>●川口</t>
    <phoneticPr fontId="22"/>
  </si>
  <si>
    <t>●さいたま</t>
    <phoneticPr fontId="4"/>
  </si>
  <si>
    <t>●川口</t>
    <phoneticPr fontId="22"/>
  </si>
  <si>
    <t>平成２７年</t>
    <phoneticPr fontId="4"/>
  </si>
  <si>
    <t>白岡市</t>
    <rPh sb="0" eb="2">
      <t>シラオカ</t>
    </rPh>
    <rPh sb="2" eb="3">
      <t>シ</t>
    </rPh>
    <phoneticPr fontId="4"/>
  </si>
  <si>
    <t>Ａ－７ 昼間人口</t>
    <rPh sb="4" eb="6">
      <t>チュウカン</t>
    </rPh>
    <rPh sb="6" eb="8">
      <t>ジンコウ</t>
    </rPh>
    <phoneticPr fontId="8"/>
  </si>
  <si>
    <t>夜間人口</t>
    <rPh sb="0" eb="2">
      <t>ヤカン</t>
    </rPh>
    <rPh sb="2" eb="4">
      <t>ジンコウ</t>
    </rPh>
    <phoneticPr fontId="4"/>
  </si>
  <si>
    <t>流出人口</t>
    <rPh sb="0" eb="2">
      <t>リュウシュツ</t>
    </rPh>
    <rPh sb="2" eb="4">
      <t>ジンコウ</t>
    </rPh>
    <phoneticPr fontId="4"/>
  </si>
  <si>
    <t>流入人口</t>
    <rPh sb="0" eb="2">
      <t>リュウニュウ</t>
    </rPh>
    <rPh sb="2" eb="4">
      <t>ジンコウ</t>
    </rPh>
    <phoneticPr fontId="4"/>
  </si>
  <si>
    <t>昼間人口</t>
    <rPh sb="0" eb="2">
      <t>ヒルマ</t>
    </rPh>
    <rPh sb="2" eb="4">
      <t>ジンコウ</t>
    </rPh>
    <phoneticPr fontId="4"/>
  </si>
  <si>
    <t>（人）</t>
    <rPh sb="1" eb="2">
      <t>ヒト</t>
    </rPh>
    <phoneticPr fontId="4"/>
  </si>
  <si>
    <t>●川口</t>
    <phoneticPr fontId="23"/>
  </si>
  <si>
    <t>1世帯あたり延床面積
(㎡)</t>
    <rPh sb="1" eb="3">
      <t>セタイ</t>
    </rPh>
    <rPh sb="6" eb="7">
      <t>ノベ</t>
    </rPh>
    <rPh sb="7" eb="10">
      <t>ユカメンセキ</t>
    </rPh>
    <phoneticPr fontId="4"/>
  </si>
  <si>
    <t>Ａ－６(1)　住宅戸数・住宅事情</t>
    <rPh sb="7" eb="9">
      <t>ジュウタク</t>
    </rPh>
    <rPh sb="9" eb="11">
      <t>コスウ</t>
    </rPh>
    <rPh sb="12" eb="14">
      <t>ジュウタク</t>
    </rPh>
    <rPh sb="14" eb="16">
      <t>ジジョウ</t>
    </rPh>
    <phoneticPr fontId="4"/>
  </si>
  <si>
    <t>A-６(2)　住宅の所有関係別世帯数</t>
    <rPh sb="7" eb="9">
      <t>ジュウタク</t>
    </rPh>
    <rPh sb="10" eb="12">
      <t>ショユウ</t>
    </rPh>
    <rPh sb="12" eb="14">
      <t>カンケイ</t>
    </rPh>
    <rPh sb="14" eb="15">
      <t>ベツ</t>
    </rPh>
    <rPh sb="15" eb="17">
      <t>セタイ</t>
    </rPh>
    <rPh sb="17" eb="18">
      <t>スウ</t>
    </rPh>
    <phoneticPr fontId="4"/>
  </si>
  <si>
    <t>A-６(3)　世帯あたりの延床面積</t>
    <rPh sb="7" eb="9">
      <t>セタイ</t>
    </rPh>
    <rPh sb="13" eb="14">
      <t>ノベ</t>
    </rPh>
    <rPh sb="14" eb="17">
      <t>ユカメンセキ</t>
    </rPh>
    <phoneticPr fontId="4"/>
  </si>
  <si>
    <t>A-６(4)　住宅の建て方別世帯数</t>
    <rPh sb="7" eb="9">
      <t>ジュウタク</t>
    </rPh>
    <rPh sb="10" eb="11">
      <t>タ</t>
    </rPh>
    <rPh sb="12" eb="13">
      <t>カタ</t>
    </rPh>
    <rPh sb="13" eb="14">
      <t>ベツ</t>
    </rPh>
    <rPh sb="14" eb="17">
      <t>セタイスウ</t>
    </rPh>
    <phoneticPr fontId="4"/>
  </si>
  <si>
    <t>加須市</t>
    <rPh sb="0" eb="3">
      <t>カゾシ</t>
    </rPh>
    <phoneticPr fontId="4"/>
  </si>
  <si>
    <t>●久喜</t>
    <rPh sb="1" eb="3">
      <t>クキ</t>
    </rPh>
    <phoneticPr fontId="4"/>
  </si>
  <si>
    <t>久喜市</t>
    <rPh sb="0" eb="3">
      <t>クキシ</t>
    </rPh>
    <phoneticPr fontId="4"/>
  </si>
  <si>
    <t>加須市（旧北川辺町）*2</t>
    <rPh sb="0" eb="2">
      <t>カゾ</t>
    </rPh>
    <rPh sb="2" eb="3">
      <t>シ</t>
    </rPh>
    <rPh sb="4" eb="5">
      <t>キュウ</t>
    </rPh>
    <rPh sb="5" eb="8">
      <t>キタカワベ</t>
    </rPh>
    <rPh sb="8" eb="9">
      <t>マチ</t>
    </rPh>
    <phoneticPr fontId="4"/>
  </si>
  <si>
    <t>白岡市*7</t>
  </si>
  <si>
    <t>本庄市（旧本庄市）*5</t>
    <rPh sb="0" eb="3">
      <t>ホンジョウシ</t>
    </rPh>
    <rPh sb="4" eb="5">
      <t>キュウ</t>
    </rPh>
    <rPh sb="5" eb="7">
      <t>ホンジョウ</t>
    </rPh>
    <rPh sb="7" eb="8">
      <t>シ</t>
    </rPh>
    <phoneticPr fontId="4"/>
  </si>
  <si>
    <t>深谷市（旧花園町以外）*3</t>
    <rPh sb="0" eb="3">
      <t>フカヤシ</t>
    </rPh>
    <rPh sb="4" eb="5">
      <t>キュウ</t>
    </rPh>
    <rPh sb="5" eb="7">
      <t>ハナゾノ</t>
    </rPh>
    <rPh sb="7" eb="8">
      <t>マチ</t>
    </rPh>
    <rPh sb="8" eb="10">
      <t>イガイ</t>
    </rPh>
    <phoneticPr fontId="4"/>
  </si>
  <si>
    <t>本庄市(旧児玉町)*6</t>
    <rPh sb="0" eb="3">
      <t>ホンジョウシ</t>
    </rPh>
    <rPh sb="4" eb="5">
      <t>キュウ</t>
    </rPh>
    <phoneticPr fontId="4"/>
  </si>
  <si>
    <t>深谷市(旧花園町)*4</t>
    <rPh sb="0" eb="3">
      <t>フカヤシ</t>
    </rPh>
    <rPh sb="4" eb="5">
      <t>キュウ</t>
    </rPh>
    <phoneticPr fontId="4"/>
  </si>
  <si>
    <t>*3：深谷都市計画は、深谷市のうち旧花園町を除いた区域となっている。</t>
    <rPh sb="3" eb="5">
      <t>フカヤ</t>
    </rPh>
    <rPh sb="5" eb="7">
      <t>トシ</t>
    </rPh>
    <rPh sb="7" eb="9">
      <t>ケイカク</t>
    </rPh>
    <rPh sb="11" eb="14">
      <t>フカヤシ</t>
    </rPh>
    <rPh sb="17" eb="20">
      <t>キュウハナゾノ</t>
    </rPh>
    <rPh sb="20" eb="21">
      <t>マチ</t>
    </rPh>
    <rPh sb="22" eb="23">
      <t>ノゾ</t>
    </rPh>
    <rPh sb="25" eb="27">
      <t>クイキ</t>
    </rPh>
    <phoneticPr fontId="3"/>
  </si>
  <si>
    <t>*4：寄居都市計画は、寄居町に、深谷市のうち旧花園町を加えた区域となっている。</t>
    <rPh sb="3" eb="7">
      <t>ヨリイトシ</t>
    </rPh>
    <rPh sb="7" eb="9">
      <t>ケイカク</t>
    </rPh>
    <rPh sb="11" eb="14">
      <t>ヨリイチョウ</t>
    </rPh>
    <rPh sb="16" eb="19">
      <t>フカヤシ</t>
    </rPh>
    <rPh sb="22" eb="25">
      <t>キュウハナゾノ</t>
    </rPh>
    <rPh sb="25" eb="26">
      <t>マチ</t>
    </rPh>
    <rPh sb="27" eb="28">
      <t>クワ</t>
    </rPh>
    <rPh sb="30" eb="32">
      <t>クイキ</t>
    </rPh>
    <phoneticPr fontId="3"/>
  </si>
  <si>
    <t>*5：本庄都市計画は、本庄市のうち旧児玉町を除いた区域となっている。</t>
    <rPh sb="3" eb="5">
      <t>ホンジョウ</t>
    </rPh>
    <rPh sb="5" eb="7">
      <t>トシ</t>
    </rPh>
    <rPh sb="7" eb="9">
      <t>ケイカク</t>
    </rPh>
    <rPh sb="11" eb="14">
      <t>ホンジョウシ</t>
    </rPh>
    <rPh sb="17" eb="18">
      <t>キュウ</t>
    </rPh>
    <rPh sb="18" eb="21">
      <t>コダマチョウ</t>
    </rPh>
    <rPh sb="22" eb="23">
      <t>ノゾ</t>
    </rPh>
    <rPh sb="25" eb="27">
      <t>クイキ</t>
    </rPh>
    <phoneticPr fontId="3"/>
  </si>
  <si>
    <t>*6：児玉都市計画は、美里町、神川町、上里町に、本庄市のうち旧児玉町を加えた区域となっている。</t>
    <rPh sb="3" eb="5">
      <t>コダマ</t>
    </rPh>
    <rPh sb="5" eb="7">
      <t>トシ</t>
    </rPh>
    <rPh sb="7" eb="9">
      <t>ケイカク</t>
    </rPh>
    <rPh sb="11" eb="14">
      <t>ミサトチョウ</t>
    </rPh>
    <rPh sb="15" eb="18">
      <t>カミカワチョウ</t>
    </rPh>
    <rPh sb="19" eb="22">
      <t>カミサトマチ</t>
    </rPh>
    <rPh sb="24" eb="27">
      <t>ホンジョウシ</t>
    </rPh>
    <rPh sb="30" eb="31">
      <t>キュウ</t>
    </rPh>
    <rPh sb="31" eb="34">
      <t>コダマチョウ</t>
    </rPh>
    <rPh sb="35" eb="36">
      <t>クワ</t>
    </rPh>
    <rPh sb="38" eb="40">
      <t>クイキ</t>
    </rPh>
    <phoneticPr fontId="3"/>
  </si>
  <si>
    <t>*7：白岡町は、平成24年10月1日に市制施行し、白岡市になった。</t>
    <rPh sb="3" eb="6">
      <t>シラオカマチ</t>
    </rPh>
    <rPh sb="8" eb="10">
      <t>ヘイセイ</t>
    </rPh>
    <rPh sb="12" eb="13">
      <t>ネン</t>
    </rPh>
    <rPh sb="15" eb="16">
      <t>ガツ</t>
    </rPh>
    <rPh sb="17" eb="18">
      <t>ニチ</t>
    </rPh>
    <rPh sb="19" eb="21">
      <t>シセイ</t>
    </rPh>
    <rPh sb="21" eb="23">
      <t>シコウ</t>
    </rPh>
    <rPh sb="25" eb="27">
      <t>シラオカ</t>
    </rPh>
    <rPh sb="27" eb="28">
      <t>シ</t>
    </rPh>
    <phoneticPr fontId="4"/>
  </si>
  <si>
    <t>*2：北川辺都市計画は、加須市のうち旧北川辺町の区域となっている。</t>
    <rPh sb="3" eb="5">
      <t>トシ</t>
    </rPh>
    <rPh sb="5" eb="7">
      <t>ケイカク</t>
    </rPh>
    <rPh sb="9" eb="12">
      <t>カゾシ</t>
    </rPh>
    <rPh sb="15" eb="16">
      <t>キュウ</t>
    </rPh>
    <rPh sb="16" eb="20">
      <t>キタカワベマチ</t>
    </rPh>
    <rPh sb="21" eb="23">
      <t>クイキ</t>
    </rPh>
    <phoneticPr fontId="4"/>
  </si>
  <si>
    <t>●加須</t>
    <phoneticPr fontId="8"/>
  </si>
  <si>
    <t>加須市</t>
    <phoneticPr fontId="4"/>
  </si>
  <si>
    <t>加須市（旧北川辺町）*2</t>
    <phoneticPr fontId="4"/>
  </si>
  <si>
    <t>●久喜</t>
    <phoneticPr fontId="8"/>
  </si>
  <si>
    <t>白岡市*7</t>
    <phoneticPr fontId="4"/>
  </si>
  <si>
    <t>本庄市（旧本庄市）*5</t>
    <phoneticPr fontId="4"/>
  </si>
  <si>
    <t>深谷市（旧花園町以外）*3</t>
    <phoneticPr fontId="4"/>
  </si>
  <si>
    <t>本庄市(旧児玉町)*6</t>
    <phoneticPr fontId="4"/>
  </si>
  <si>
    <t>深谷市(旧花園町)*4</t>
    <phoneticPr fontId="4"/>
  </si>
  <si>
    <t>●加須</t>
    <rPh sb="1" eb="3">
      <t>カゾ</t>
    </rPh>
    <phoneticPr fontId="4"/>
  </si>
  <si>
    <t>●久喜</t>
    <phoneticPr fontId="4"/>
  </si>
  <si>
    <t>●久喜</t>
    <rPh sb="1" eb="3">
      <t>クキ</t>
    </rPh>
    <phoneticPr fontId="4"/>
  </si>
  <si>
    <t>●加須</t>
    <phoneticPr fontId="4"/>
  </si>
  <si>
    <t>白岡市*7</t>
    <rPh sb="0" eb="2">
      <t>シラオカ</t>
    </rPh>
    <rPh sb="2" eb="3">
      <t>シ</t>
    </rPh>
    <phoneticPr fontId="4"/>
  </si>
  <si>
    <t>本庄市(旧児玉町)*6</t>
    <rPh sb="0" eb="3">
      <t>ホンジョウシ</t>
    </rPh>
    <rPh sb="4" eb="5">
      <t>キュウ</t>
    </rPh>
    <rPh sb="5" eb="8">
      <t>コダママチ</t>
    </rPh>
    <phoneticPr fontId="4"/>
  </si>
  <si>
    <t>深谷市(旧花園町)*4</t>
    <rPh sb="0" eb="3">
      <t>フカヤシ</t>
    </rPh>
    <rPh sb="4" eb="5">
      <t>キュウ</t>
    </rPh>
    <rPh sb="5" eb="8">
      <t>ハナゾノマチ</t>
    </rPh>
    <phoneticPr fontId="4"/>
  </si>
  <si>
    <t>白岡市*7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</si>
</sst>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76" formatCode="#,##0.0;[Red]\-#,##0.0"/>
    <numFmt numFmtId="177" formatCode="0.0_);[Red]\(0.0\)"/>
    <numFmt numFmtId="178" formatCode="0.00000_);[Red]\(0.00000\)"/>
    <numFmt numFmtId="179" formatCode="0.00_);[Red]\(0.00\)"/>
    <numFmt numFmtId="180" formatCode="#,##0.0;[Red]#,##0.0"/>
    <numFmt numFmtId="181" formatCode="###,###,###,###,##0;&quot;-&quot;##,###,###,###,##0"/>
    <numFmt numFmtId="182" formatCode="#,##0_ "/>
    <numFmt numFmtId="183" formatCode="#,##0.00_ "/>
    <numFmt numFmtId="184" formatCode="#,##0.0_ "/>
    <numFmt numFmtId="185" formatCode="#,##0.0"/>
  </numFmts>
  <fonts count="26">
    <font>
      <sz val="10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8"/>
      <name val="ＭＳ Ｐ明朝"/>
      <family val="1"/>
      <charset val="128"/>
    </font>
    <font>
      <sz val="10"/>
      <name val="ＭＳ Ｐ明朝"/>
      <family val="1"/>
      <charset val="128"/>
    </font>
    <font>
      <sz val="11"/>
      <name val="ＭＳ Ｐ明朝"/>
      <family val="1"/>
      <charset val="128"/>
    </font>
    <font>
      <sz val="10"/>
      <color indexed="10"/>
      <name val="ＭＳ Ｐ明朝"/>
      <family val="1"/>
      <charset val="128"/>
    </font>
    <font>
      <sz val="9"/>
      <color indexed="8"/>
      <name val="ＭＳ Ｐ明朝"/>
      <family val="1"/>
      <charset val="128"/>
    </font>
    <font>
      <b/>
      <sz val="10"/>
      <color indexed="10"/>
      <name val="ＭＳ Ｐ明朝"/>
      <family val="1"/>
      <charset val="128"/>
    </font>
    <font>
      <sz val="10"/>
      <color indexed="8"/>
      <name val="ＭＳ Ｐ明朝"/>
      <family val="1"/>
      <charset val="128"/>
    </font>
    <font>
      <sz val="11"/>
      <color indexed="10"/>
      <name val="ＭＳ Ｐ明朝"/>
      <family val="1"/>
      <charset val="128"/>
    </font>
    <font>
      <sz val="8"/>
      <name val="ＭＳ Ｐ明朝"/>
      <family val="1"/>
      <charset val="128"/>
    </font>
    <font>
      <sz val="9"/>
      <name val="ＭＳ Ｐ明朝"/>
      <family val="1"/>
      <charset val="128"/>
    </font>
    <font>
      <sz val="16"/>
      <color indexed="8"/>
      <name val="ＭＳ Ｐ明朝"/>
      <family val="1"/>
      <charset val="128"/>
    </font>
    <font>
      <sz val="11"/>
      <color indexed="8"/>
      <name val="ＭＳ Ｐ明朝"/>
      <family val="1"/>
      <charset val="128"/>
    </font>
    <font>
      <sz val="10"/>
      <color indexed="17"/>
      <name val="ＭＳ Ｐ明朝"/>
      <family val="1"/>
      <charset val="128"/>
    </font>
    <font>
      <sz val="6"/>
      <name val="ＭＳ ゴシック"/>
      <family val="3"/>
      <charset val="128"/>
    </font>
    <font>
      <sz val="6"/>
      <name val="ＭＳ ゴシック"/>
      <family val="3"/>
      <charset val="128"/>
    </font>
    <font>
      <sz val="6"/>
      <name val="ＭＳ ゴシック"/>
      <family val="2"/>
      <charset val="128"/>
    </font>
    <font>
      <sz val="14"/>
      <color indexed="8"/>
      <name val="ＭＳ Ｐ明朝"/>
      <family val="1"/>
      <charset val="128"/>
    </font>
    <font>
      <sz val="14"/>
      <name val="ＭＳ Ｐ明朝"/>
      <family val="1"/>
      <charset val="128"/>
    </font>
  </fonts>
  <fills count="9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99CCFF"/>
        <bgColor rgb="FF000000"/>
      </patternFill>
    </fill>
    <fill>
      <patternFill patternType="solid">
        <fgColor rgb="FFFF99CC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indexed="64"/>
      </patternFill>
    </fill>
  </fills>
  <borders count="10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auto="1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auto="1"/>
      </right>
      <top/>
      <bottom style="hair">
        <color indexed="64"/>
      </bottom>
      <diagonal/>
    </border>
    <border>
      <left style="medium">
        <color indexed="64"/>
      </left>
      <right style="medium">
        <color auto="1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auto="1"/>
      </right>
      <top style="hair">
        <color indexed="64"/>
      </top>
      <bottom/>
      <diagonal/>
    </border>
    <border>
      <left style="medium">
        <color indexed="64"/>
      </left>
      <right style="medium">
        <color auto="1"/>
      </right>
      <top/>
      <bottom/>
      <diagonal/>
    </border>
    <border>
      <left style="medium">
        <color indexed="64"/>
      </left>
      <right style="medium">
        <color auto="1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medium">
        <color auto="1"/>
      </top>
      <bottom style="hair">
        <color indexed="64"/>
      </bottom>
      <diagonal/>
    </border>
    <border>
      <left style="medium">
        <color indexed="64"/>
      </left>
      <right style="medium">
        <color auto="1"/>
      </right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38" fontId="1" fillId="0" borderId="0" applyFont="0" applyFill="0" applyBorder="0" applyAlignment="0" applyProtection="0"/>
    <xf numFmtId="38" fontId="6" fillId="0" borderId="0" applyFont="0" applyFill="0" applyBorder="0" applyAlignment="0" applyProtection="0"/>
    <xf numFmtId="0" fontId="6" fillId="0" borderId="0"/>
    <xf numFmtId="0" fontId="2" fillId="0" borderId="0"/>
    <xf numFmtId="0" fontId="6" fillId="0" borderId="0"/>
    <xf numFmtId="0" fontId="2" fillId="0" borderId="0"/>
    <xf numFmtId="0" fontId="6" fillId="0" borderId="0"/>
  </cellStyleXfs>
  <cellXfs count="480">
    <xf numFmtId="0" fontId="0" fillId="0" borderId="0" xfId="0"/>
    <xf numFmtId="38" fontId="9" fillId="0" borderId="0" xfId="2" quotePrefix="1" applyFont="1" applyAlignment="1">
      <alignment horizontal="left" vertical="center"/>
    </xf>
    <xf numFmtId="0" fontId="9" fillId="0" borderId="0" xfId="6" applyFont="1" applyAlignment="1">
      <alignment vertical="center"/>
    </xf>
    <xf numFmtId="0" fontId="9" fillId="0" borderId="1" xfId="6" applyFont="1" applyBorder="1" applyAlignment="1">
      <alignment vertical="center"/>
    </xf>
    <xf numFmtId="0" fontId="9" fillId="2" borderId="2" xfId="6" applyFont="1" applyFill="1" applyBorder="1" applyAlignment="1">
      <alignment vertical="center"/>
    </xf>
    <xf numFmtId="0" fontId="9" fillId="0" borderId="0" xfId="4" applyFont="1" applyAlignment="1">
      <alignment horizontal="center" vertical="center"/>
    </xf>
    <xf numFmtId="38" fontId="9" fillId="0" borderId="0" xfId="2" applyFont="1" applyAlignment="1">
      <alignment vertical="center"/>
    </xf>
    <xf numFmtId="0" fontId="9" fillId="0" borderId="0" xfId="4" applyFont="1" applyAlignment="1">
      <alignment vertical="center"/>
    </xf>
    <xf numFmtId="38" fontId="9" fillId="0" borderId="0" xfId="2" quotePrefix="1" applyFont="1" applyAlignment="1">
      <alignment vertical="center"/>
    </xf>
    <xf numFmtId="38" fontId="9" fillId="0" borderId="0" xfId="2" applyFont="1" applyAlignment="1">
      <alignment horizontal="right" vertical="center"/>
    </xf>
    <xf numFmtId="0" fontId="9" fillId="0" borderId="0" xfId="4" quotePrefix="1" applyFont="1" applyAlignment="1">
      <alignment horizontal="center" vertical="center"/>
    </xf>
    <xf numFmtId="0" fontId="8" fillId="0" borderId="0" xfId="4" quotePrefix="1" applyFont="1" applyAlignment="1">
      <alignment horizontal="left" vertical="center"/>
    </xf>
    <xf numFmtId="38" fontId="8" fillId="0" borderId="0" xfId="2" applyFont="1" applyAlignment="1">
      <alignment vertical="center"/>
    </xf>
    <xf numFmtId="0" fontId="9" fillId="0" borderId="0" xfId="4" quotePrefix="1" applyFont="1" applyAlignment="1">
      <alignment horizontal="center" vertical="center" wrapText="1"/>
    </xf>
    <xf numFmtId="0" fontId="9" fillId="0" borderId="0" xfId="8" applyFont="1" applyAlignment="1">
      <alignment horizontal="center" vertical="center"/>
    </xf>
    <xf numFmtId="177" fontId="9" fillId="0" borderId="0" xfId="2" applyNumberFormat="1" applyFont="1" applyAlignment="1">
      <alignment vertical="center"/>
    </xf>
    <xf numFmtId="0" fontId="9" fillId="0" borderId="0" xfId="8" applyFont="1" applyAlignment="1">
      <alignment vertical="center"/>
    </xf>
    <xf numFmtId="177" fontId="9" fillId="0" borderId="0" xfId="2" quotePrefix="1" applyNumberFormat="1" applyFont="1" applyAlignment="1">
      <alignment vertical="center"/>
    </xf>
    <xf numFmtId="177" fontId="9" fillId="0" borderId="0" xfId="2" applyNumberFormat="1" applyFont="1" applyAlignment="1">
      <alignment horizontal="right" vertical="center"/>
    </xf>
    <xf numFmtId="0" fontId="8" fillId="0" borderId="0" xfId="8" quotePrefix="1" applyFont="1" applyAlignment="1">
      <alignment horizontal="left" vertical="center"/>
    </xf>
    <xf numFmtId="177" fontId="8" fillId="0" borderId="0" xfId="2" applyNumberFormat="1" applyFont="1" applyAlignment="1">
      <alignment vertical="center"/>
    </xf>
    <xf numFmtId="0" fontId="9" fillId="0" borderId="0" xfId="8" quotePrefix="1" applyFont="1" applyAlignment="1">
      <alignment horizontal="center" vertical="center" wrapText="1"/>
    </xf>
    <xf numFmtId="0" fontId="10" fillId="0" borderId="0" xfId="7" applyFont="1" applyAlignment="1">
      <alignment horizontal="center" vertical="center"/>
    </xf>
    <xf numFmtId="0" fontId="10" fillId="0" borderId="0" xfId="7" applyFont="1" applyAlignment="1">
      <alignment vertical="center"/>
    </xf>
    <xf numFmtId="0" fontId="9" fillId="0" borderId="0" xfId="7" applyFont="1" applyAlignment="1">
      <alignment horizontal="center" vertical="center"/>
    </xf>
    <xf numFmtId="38" fontId="9" fillId="0" borderId="0" xfId="2" applyFont="1" applyAlignment="1">
      <alignment horizontal="center" vertical="center"/>
    </xf>
    <xf numFmtId="0" fontId="8" fillId="0" borderId="0" xfId="7" quotePrefix="1" applyFont="1" applyAlignment="1">
      <alignment horizontal="left" vertical="center"/>
    </xf>
    <xf numFmtId="38" fontId="8" fillId="0" borderId="0" xfId="2" quotePrefix="1" applyFont="1" applyAlignment="1">
      <alignment horizontal="left" vertical="center"/>
    </xf>
    <xf numFmtId="0" fontId="9" fillId="0" borderId="0" xfId="8" quotePrefix="1" applyFont="1" applyAlignment="1">
      <alignment horizontal="left" vertical="center"/>
    </xf>
    <xf numFmtId="178" fontId="9" fillId="0" borderId="0" xfId="2" applyNumberFormat="1" applyFont="1" applyAlignment="1">
      <alignment vertical="center"/>
    </xf>
    <xf numFmtId="0" fontId="11" fillId="0" borderId="0" xfId="7" applyFont="1" applyAlignment="1">
      <alignment horizontal="center" vertical="center"/>
    </xf>
    <xf numFmtId="0" fontId="9" fillId="0" borderId="3" xfId="6" applyFont="1" applyBorder="1" applyAlignment="1">
      <alignment vertical="center"/>
    </xf>
    <xf numFmtId="0" fontId="9" fillId="0" borderId="2" xfId="6" applyFont="1" applyBorder="1" applyAlignment="1">
      <alignment vertical="center"/>
    </xf>
    <xf numFmtId="0" fontId="9" fillId="0" borderId="2" xfId="6" quotePrefix="1" applyFont="1" applyBorder="1" applyAlignment="1">
      <alignment horizontal="left" vertical="center"/>
    </xf>
    <xf numFmtId="0" fontId="9" fillId="0" borderId="5" xfId="6" applyFont="1" applyBorder="1" applyAlignment="1">
      <alignment vertical="center"/>
    </xf>
    <xf numFmtId="0" fontId="9" fillId="0" borderId="6" xfId="6" applyFont="1" applyBorder="1" applyAlignment="1">
      <alignment vertical="center"/>
    </xf>
    <xf numFmtId="0" fontId="9" fillId="0" borderId="2" xfId="6" applyFont="1" applyBorder="1" applyAlignment="1">
      <alignment vertical="center" shrinkToFit="1"/>
    </xf>
    <xf numFmtId="0" fontId="9" fillId="0" borderId="6" xfId="6" applyFont="1" applyBorder="1" applyAlignment="1">
      <alignment horizontal="left" vertical="center"/>
    </xf>
    <xf numFmtId="0" fontId="9" fillId="0" borderId="2" xfId="6" applyFont="1" applyBorder="1" applyAlignment="1">
      <alignment horizontal="left" vertical="center"/>
    </xf>
    <xf numFmtId="38" fontId="10" fillId="0" borderId="0" xfId="2" applyFont="1" applyAlignment="1">
      <alignment horizontal="center" vertical="center"/>
    </xf>
    <xf numFmtId="176" fontId="9" fillId="0" borderId="2" xfId="2" applyNumberFormat="1" applyFont="1" applyBorder="1" applyAlignment="1">
      <alignment vertical="center"/>
    </xf>
    <xf numFmtId="176" fontId="9" fillId="0" borderId="8" xfId="2" applyNumberFormat="1" applyFont="1" applyBorder="1" applyAlignment="1">
      <alignment vertical="center"/>
    </xf>
    <xf numFmtId="176" fontId="9" fillId="0" borderId="9" xfId="2" applyNumberFormat="1" applyFont="1" applyBorder="1" applyAlignment="1">
      <alignment vertical="center"/>
    </xf>
    <xf numFmtId="176" fontId="9" fillId="0" borderId="10" xfId="2" applyNumberFormat="1" applyFont="1" applyBorder="1" applyAlignment="1">
      <alignment vertical="center"/>
    </xf>
    <xf numFmtId="0" fontId="13" fillId="0" borderId="0" xfId="4" applyFont="1" applyAlignment="1">
      <alignment horizontal="center" vertical="center"/>
    </xf>
    <xf numFmtId="38" fontId="11" fillId="0" borderId="0" xfId="2" applyFont="1" applyAlignment="1">
      <alignment horizontal="center" vertical="center"/>
    </xf>
    <xf numFmtId="179" fontId="9" fillId="0" borderId="0" xfId="4" applyNumberFormat="1" applyFont="1" applyAlignment="1">
      <alignment horizontal="center" vertical="center"/>
    </xf>
    <xf numFmtId="179" fontId="9" fillId="0" borderId="0" xfId="4" applyNumberFormat="1" applyFont="1" applyAlignment="1">
      <alignment vertical="center"/>
    </xf>
    <xf numFmtId="179" fontId="9" fillId="0" borderId="0" xfId="2" applyNumberFormat="1" applyFont="1" applyAlignment="1">
      <alignment vertical="center"/>
    </xf>
    <xf numFmtId="179" fontId="9" fillId="0" borderId="0" xfId="7" applyNumberFormat="1" applyFont="1" applyAlignment="1">
      <alignment horizontal="center" vertical="center"/>
    </xf>
    <xf numFmtId="179" fontId="9" fillId="0" borderId="0" xfId="8" applyNumberFormat="1" applyFont="1" applyAlignment="1">
      <alignment horizontal="center" vertical="center"/>
    </xf>
    <xf numFmtId="179" fontId="9" fillId="0" borderId="0" xfId="2" quotePrefix="1" applyNumberFormat="1" applyFont="1" applyAlignment="1">
      <alignment horizontal="left" vertical="center"/>
    </xf>
    <xf numFmtId="179" fontId="9" fillId="0" borderId="0" xfId="2" applyNumberFormat="1" applyFont="1" applyAlignment="1">
      <alignment horizontal="center" vertical="center"/>
    </xf>
    <xf numFmtId="179" fontId="11" fillId="0" borderId="0" xfId="2" applyNumberFormat="1" applyFont="1" applyAlignment="1">
      <alignment horizontal="center" vertical="center"/>
    </xf>
    <xf numFmtId="179" fontId="9" fillId="0" borderId="0" xfId="2" applyNumberFormat="1" applyFont="1" applyAlignment="1">
      <alignment horizontal="right" vertical="center"/>
    </xf>
    <xf numFmtId="0" fontId="9" fillId="2" borderId="3" xfId="6" applyFont="1" applyFill="1" applyBorder="1" applyAlignment="1">
      <alignment vertical="center"/>
    </xf>
    <xf numFmtId="0" fontId="9" fillId="0" borderId="5" xfId="6" quotePrefix="1" applyFont="1" applyBorder="1" applyAlignment="1">
      <alignment vertical="center" shrinkToFit="1"/>
    </xf>
    <xf numFmtId="0" fontId="9" fillId="2" borderId="8" xfId="6" applyFont="1" applyFill="1" applyBorder="1" applyAlignment="1">
      <alignment vertical="center"/>
    </xf>
    <xf numFmtId="0" fontId="9" fillId="2" borderId="2" xfId="6" applyFont="1" applyFill="1" applyBorder="1" applyAlignment="1">
      <alignment vertical="center" shrinkToFit="1"/>
    </xf>
    <xf numFmtId="0" fontId="9" fillId="2" borderId="2" xfId="6" quotePrefix="1" applyFont="1" applyFill="1" applyBorder="1" applyAlignment="1">
      <alignment horizontal="left" vertical="center"/>
    </xf>
    <xf numFmtId="0" fontId="9" fillId="2" borderId="3" xfId="6" quotePrefix="1" applyFont="1" applyFill="1" applyBorder="1" applyAlignment="1">
      <alignment horizontal="left" vertical="center"/>
    </xf>
    <xf numFmtId="38" fontId="9" fillId="0" borderId="2" xfId="2" applyFont="1" applyBorder="1" applyAlignment="1">
      <alignment vertical="center"/>
    </xf>
    <xf numFmtId="38" fontId="9" fillId="0" borderId="8" xfId="2" applyFont="1" applyBorder="1" applyAlignment="1">
      <alignment vertical="center"/>
    </xf>
    <xf numFmtId="38" fontId="9" fillId="0" borderId="9" xfId="2" applyFont="1" applyBorder="1" applyAlignment="1">
      <alignment vertical="center"/>
    </xf>
    <xf numFmtId="38" fontId="9" fillId="0" borderId="10" xfId="2" applyFont="1" applyBorder="1" applyAlignment="1">
      <alignment vertical="center"/>
    </xf>
    <xf numFmtId="176" fontId="9" fillId="0" borderId="0" xfId="2" applyNumberFormat="1" applyFont="1" applyAlignment="1">
      <alignment horizontal="center" vertical="center"/>
    </xf>
    <xf numFmtId="176" fontId="9" fillId="0" borderId="0" xfId="2" applyNumberFormat="1" applyFont="1" applyAlignment="1">
      <alignment vertical="center"/>
    </xf>
    <xf numFmtId="180" fontId="9" fillId="0" borderId="0" xfId="7" applyNumberFormat="1" applyFont="1" applyAlignment="1">
      <alignment horizontal="center" vertical="center"/>
    </xf>
    <xf numFmtId="180" fontId="9" fillId="0" borderId="0" xfId="2" applyNumberFormat="1" applyFont="1" applyAlignment="1">
      <alignment vertical="center"/>
    </xf>
    <xf numFmtId="180" fontId="9" fillId="0" borderId="0" xfId="2" applyNumberFormat="1" applyFont="1" applyAlignment="1">
      <alignment horizontal="center" vertical="center"/>
    </xf>
    <xf numFmtId="38" fontId="10" fillId="0" borderId="0" xfId="2" quotePrefix="1" applyFont="1" applyAlignment="1">
      <alignment horizontal="center" vertical="center"/>
    </xf>
    <xf numFmtId="38" fontId="10" fillId="0" borderId="0" xfId="2" applyFont="1" applyAlignment="1">
      <alignment vertical="center"/>
    </xf>
    <xf numFmtId="38" fontId="15" fillId="0" borderId="0" xfId="2" quotePrefix="1" applyFont="1" applyAlignment="1">
      <alignment horizontal="center" vertical="center"/>
    </xf>
    <xf numFmtId="38" fontId="15" fillId="0" borderId="0" xfId="2" applyFont="1" applyAlignment="1">
      <alignment horizontal="center" vertical="center"/>
    </xf>
    <xf numFmtId="0" fontId="16" fillId="0" borderId="0" xfId="7" applyFont="1" applyAlignment="1">
      <alignment horizontal="center" vertical="center"/>
    </xf>
    <xf numFmtId="179" fontId="10" fillId="0" borderId="0" xfId="7" applyNumberFormat="1" applyFont="1" applyAlignment="1">
      <alignment horizontal="center" vertical="center"/>
    </xf>
    <xf numFmtId="179" fontId="10" fillId="0" borderId="0" xfId="2" applyNumberFormat="1" applyFont="1" applyAlignment="1">
      <alignment vertical="center"/>
    </xf>
    <xf numFmtId="179" fontId="10" fillId="0" borderId="0" xfId="2" applyNumberFormat="1" applyFont="1" applyAlignment="1">
      <alignment horizontal="center" vertical="center"/>
    </xf>
    <xf numFmtId="38" fontId="10" fillId="0" borderId="0" xfId="2" quotePrefix="1" applyFont="1" applyAlignment="1">
      <alignment vertical="center"/>
    </xf>
    <xf numFmtId="0" fontId="15" fillId="0" borderId="0" xfId="7" applyFont="1" applyAlignment="1">
      <alignment horizontal="center" vertical="center"/>
    </xf>
    <xf numFmtId="176" fontId="10" fillId="0" borderId="0" xfId="2" applyNumberFormat="1" applyFont="1" applyAlignment="1">
      <alignment horizontal="center" vertical="center"/>
    </xf>
    <xf numFmtId="180" fontId="10" fillId="0" borderId="0" xfId="2" applyNumberFormat="1" applyFont="1" applyAlignment="1">
      <alignment horizontal="center" vertical="center"/>
    </xf>
    <xf numFmtId="180" fontId="10" fillId="0" borderId="0" xfId="7" applyNumberFormat="1" applyFont="1" applyAlignment="1">
      <alignment horizontal="center" vertical="center"/>
    </xf>
    <xf numFmtId="38" fontId="9" fillId="0" borderId="13" xfId="2" applyFont="1" applyBorder="1" applyAlignment="1">
      <alignment horizontal="center" vertical="center"/>
    </xf>
    <xf numFmtId="176" fontId="9" fillId="0" borderId="11" xfId="2" applyNumberFormat="1" applyFont="1" applyBorder="1" applyAlignment="1">
      <alignment horizontal="center" vertical="center"/>
    </xf>
    <xf numFmtId="180" fontId="9" fillId="0" borderId="14" xfId="2" applyNumberFormat="1" applyFont="1" applyBorder="1" applyAlignment="1">
      <alignment horizontal="center" vertical="center"/>
    </xf>
    <xf numFmtId="38" fontId="9" fillId="0" borderId="15" xfId="2" applyFont="1" applyBorder="1" applyAlignment="1">
      <alignment horizontal="center" vertical="center"/>
    </xf>
    <xf numFmtId="38" fontId="9" fillId="0" borderId="16" xfId="2" applyFont="1" applyBorder="1" applyAlignment="1">
      <alignment horizontal="center" vertical="center"/>
    </xf>
    <xf numFmtId="176" fontId="9" fillId="0" borderId="15" xfId="2" applyNumberFormat="1" applyFont="1" applyBorder="1" applyAlignment="1">
      <alignment horizontal="center" vertical="center"/>
    </xf>
    <xf numFmtId="180" fontId="9" fillId="0" borderId="17" xfId="2" applyNumberFormat="1" applyFont="1" applyBorder="1" applyAlignment="1">
      <alignment horizontal="center" vertical="center"/>
    </xf>
    <xf numFmtId="0" fontId="19" fillId="0" borderId="0" xfId="0" applyFont="1" applyAlignment="1">
      <alignment vertical="center"/>
    </xf>
    <xf numFmtId="0" fontId="0" fillId="0" borderId="0" xfId="0" applyAlignment="1">
      <alignment vertical="center"/>
    </xf>
    <xf numFmtId="0" fontId="9" fillId="0" borderId="20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/>
    </xf>
    <xf numFmtId="0" fontId="9" fillId="0" borderId="23" xfId="0" applyFont="1" applyBorder="1" applyAlignment="1">
      <alignment vertical="center"/>
    </xf>
    <xf numFmtId="38" fontId="19" fillId="0" borderId="0" xfId="2" applyFont="1" applyAlignment="1">
      <alignment vertical="center"/>
    </xf>
    <xf numFmtId="38" fontId="19" fillId="0" borderId="19" xfId="2" applyFont="1" applyBorder="1" applyAlignment="1">
      <alignment vertical="center"/>
    </xf>
    <xf numFmtId="38" fontId="19" fillId="0" borderId="24" xfId="2" applyFont="1" applyBorder="1" applyAlignment="1">
      <alignment vertical="center"/>
    </xf>
    <xf numFmtId="38" fontId="19" fillId="0" borderId="19" xfId="2" applyFont="1" applyBorder="1" applyAlignment="1">
      <alignment vertical="center" wrapText="1"/>
    </xf>
    <xf numFmtId="38" fontId="19" fillId="0" borderId="19" xfId="2" applyFont="1" applyBorder="1" applyAlignment="1">
      <alignment horizontal="center" vertical="center"/>
    </xf>
    <xf numFmtId="0" fontId="9" fillId="0" borderId="25" xfId="0" applyFont="1" applyBorder="1" applyAlignment="1">
      <alignment vertical="center"/>
    </xf>
    <xf numFmtId="38" fontId="19" fillId="0" borderId="26" xfId="2" applyFont="1" applyBorder="1" applyAlignment="1">
      <alignment vertical="center"/>
    </xf>
    <xf numFmtId="38" fontId="19" fillId="0" borderId="27" xfId="2" applyFont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11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/>
    </xf>
    <xf numFmtId="181" fontId="12" fillId="0" borderId="11" xfId="5" applyNumberFormat="1" applyFont="1" applyBorder="1" applyAlignment="1">
      <alignment horizontal="right"/>
    </xf>
    <xf numFmtId="181" fontId="12" fillId="0" borderId="28" xfId="5" applyNumberFormat="1" applyFont="1" applyBorder="1" applyAlignment="1">
      <alignment horizontal="right"/>
    </xf>
    <xf numFmtId="181" fontId="12" fillId="0" borderId="29" xfId="5" applyNumberFormat="1" applyFont="1" applyBorder="1" applyAlignment="1">
      <alignment horizontal="right"/>
    </xf>
    <xf numFmtId="0" fontId="9" fillId="0" borderId="30" xfId="0" applyFont="1" applyBorder="1" applyAlignment="1">
      <alignment horizontal="center" vertical="center"/>
    </xf>
    <xf numFmtId="9" fontId="12" fillId="0" borderId="31" xfId="1" applyFont="1" applyBorder="1" applyAlignment="1">
      <alignment horizontal="right"/>
    </xf>
    <xf numFmtId="0" fontId="9" fillId="0" borderId="19" xfId="0" applyFont="1" applyBorder="1" applyAlignment="1">
      <alignment vertical="center"/>
    </xf>
    <xf numFmtId="182" fontId="9" fillId="0" borderId="19" xfId="0" applyNumberFormat="1" applyFont="1" applyBorder="1" applyAlignment="1">
      <alignment vertical="center"/>
    </xf>
    <xf numFmtId="183" fontId="9" fillId="0" borderId="19" xfId="0" applyNumberFormat="1" applyFont="1" applyBorder="1" applyAlignment="1">
      <alignment vertical="center"/>
    </xf>
    <xf numFmtId="184" fontId="9" fillId="0" borderId="19" xfId="0" applyNumberFormat="1" applyFont="1" applyBorder="1" applyAlignment="1">
      <alignment vertical="center"/>
    </xf>
    <xf numFmtId="184" fontId="9" fillId="3" borderId="19" xfId="0" applyNumberFormat="1" applyFont="1" applyFill="1" applyBorder="1" applyAlignment="1">
      <alignment vertical="center"/>
    </xf>
    <xf numFmtId="0" fontId="9" fillId="0" borderId="11" xfId="0" applyFont="1" applyBorder="1" applyAlignment="1">
      <alignment vertical="center"/>
    </xf>
    <xf numFmtId="0" fontId="9" fillId="0" borderId="15" xfId="0" applyFont="1" applyBorder="1" applyAlignment="1">
      <alignment horizontal="center" vertical="center" wrapText="1"/>
    </xf>
    <xf numFmtId="0" fontId="9" fillId="0" borderId="30" xfId="0" applyFont="1" applyBorder="1" applyAlignment="1">
      <alignment horizontal="center" vertical="center" wrapText="1"/>
    </xf>
    <xf numFmtId="38" fontId="19" fillId="0" borderId="11" xfId="2" applyFont="1" applyBorder="1" applyAlignment="1">
      <alignment horizontal="right" vertical="center"/>
    </xf>
    <xf numFmtId="38" fontId="19" fillId="0" borderId="30" xfId="2" applyFont="1" applyBorder="1" applyAlignment="1">
      <alignment horizontal="right" vertical="center"/>
    </xf>
    <xf numFmtId="38" fontId="9" fillId="0" borderId="0" xfId="3" applyFont="1" applyAlignment="1">
      <alignment vertical="center"/>
    </xf>
    <xf numFmtId="0" fontId="2" fillId="0" borderId="0" xfId="7" applyAlignment="1">
      <alignment horizontal="center" vertical="center"/>
    </xf>
    <xf numFmtId="38" fontId="9" fillId="0" borderId="0" xfId="3" quotePrefix="1" applyFont="1" applyAlignment="1">
      <alignment horizontal="left" vertical="center"/>
    </xf>
    <xf numFmtId="38" fontId="9" fillId="0" borderId="0" xfId="3" applyFont="1" applyAlignment="1">
      <alignment vertical="center" shrinkToFit="1"/>
    </xf>
    <xf numFmtId="38" fontId="5" fillId="0" borderId="0" xfId="3" applyFont="1" applyAlignment="1">
      <alignment vertical="center"/>
    </xf>
    <xf numFmtId="38" fontId="8" fillId="0" borderId="0" xfId="3" quotePrefix="1" applyFont="1" applyAlignment="1">
      <alignment horizontal="left" vertical="center"/>
    </xf>
    <xf numFmtId="38" fontId="5" fillId="0" borderId="0" xfId="3" applyFont="1" applyAlignment="1">
      <alignment horizontal="center" vertical="center"/>
    </xf>
    <xf numFmtId="38" fontId="5" fillId="0" borderId="0" xfId="3" quotePrefix="1" applyFont="1" applyAlignment="1">
      <alignment horizontal="center" vertical="center" wrapText="1"/>
    </xf>
    <xf numFmtId="38" fontId="20" fillId="0" borderId="0" xfId="3" applyFont="1" applyAlignment="1">
      <alignment vertical="center"/>
    </xf>
    <xf numFmtId="0" fontId="20" fillId="0" borderId="0" xfId="4" applyFont="1" applyAlignment="1">
      <alignment horizontal="center" vertical="center"/>
    </xf>
    <xf numFmtId="38" fontId="9" fillId="0" borderId="0" xfId="7" applyNumberFormat="1" applyFont="1" applyAlignment="1">
      <alignment horizontal="center" vertical="center"/>
    </xf>
    <xf numFmtId="0" fontId="9" fillId="0" borderId="8" xfId="6" applyFont="1" applyBorder="1" applyAlignment="1">
      <alignment vertical="center"/>
    </xf>
    <xf numFmtId="38" fontId="9" fillId="5" borderId="2" xfId="2" applyFont="1" applyFill="1" applyBorder="1" applyAlignment="1">
      <alignment vertical="center"/>
    </xf>
    <xf numFmtId="38" fontId="9" fillId="6" borderId="34" xfId="2" applyFont="1" applyFill="1" applyBorder="1" applyAlignment="1">
      <alignment vertical="center"/>
    </xf>
    <xf numFmtId="38" fontId="9" fillId="5" borderId="8" xfId="2" applyFont="1" applyFill="1" applyBorder="1" applyAlignment="1">
      <alignment vertical="center"/>
    </xf>
    <xf numFmtId="38" fontId="9" fillId="7" borderId="34" xfId="2" applyFont="1" applyFill="1" applyBorder="1" applyAlignment="1">
      <alignment vertical="center"/>
    </xf>
    <xf numFmtId="176" fontId="9" fillId="5" borderId="2" xfId="2" applyNumberFormat="1" applyFont="1" applyFill="1" applyBorder="1" applyAlignment="1">
      <alignment vertical="center"/>
    </xf>
    <xf numFmtId="176" fontId="9" fillId="6" borderId="34" xfId="2" applyNumberFormat="1" applyFont="1" applyFill="1" applyBorder="1" applyAlignment="1">
      <alignment vertical="center"/>
    </xf>
    <xf numFmtId="176" fontId="9" fillId="5" borderId="8" xfId="2" applyNumberFormat="1" applyFont="1" applyFill="1" applyBorder="1" applyAlignment="1">
      <alignment vertical="center"/>
    </xf>
    <xf numFmtId="176" fontId="9" fillId="7" borderId="34" xfId="2" applyNumberFormat="1" applyFont="1" applyFill="1" applyBorder="1" applyAlignment="1">
      <alignment vertical="center"/>
    </xf>
    <xf numFmtId="176" fontId="9" fillId="2" borderId="2" xfId="2" applyNumberFormat="1" applyFont="1" applyFill="1" applyBorder="1" applyAlignment="1">
      <alignment vertical="center"/>
    </xf>
    <xf numFmtId="176" fontId="9" fillId="4" borderId="34" xfId="2" applyNumberFormat="1" applyFont="1" applyFill="1" applyBorder="1" applyAlignment="1">
      <alignment vertical="center"/>
    </xf>
    <xf numFmtId="176" fontId="9" fillId="2" borderId="8" xfId="2" applyNumberFormat="1" applyFont="1" applyFill="1" applyBorder="1" applyAlignment="1">
      <alignment vertical="center"/>
    </xf>
    <xf numFmtId="176" fontId="9" fillId="8" borderId="34" xfId="2" applyNumberFormat="1" applyFont="1" applyFill="1" applyBorder="1" applyAlignment="1">
      <alignment vertical="center"/>
    </xf>
    <xf numFmtId="176" fontId="9" fillId="2" borderId="35" xfId="2" applyNumberFormat="1" applyFont="1" applyFill="1" applyBorder="1" applyAlignment="1">
      <alignment vertical="center"/>
    </xf>
    <xf numFmtId="176" fontId="9" fillId="0" borderId="35" xfId="2" applyNumberFormat="1" applyFont="1" applyBorder="1" applyAlignment="1">
      <alignment vertical="center"/>
    </xf>
    <xf numFmtId="176" fontId="9" fillId="4" borderId="36" xfId="2" applyNumberFormat="1" applyFont="1" applyFill="1" applyBorder="1" applyAlignment="1">
      <alignment vertical="center"/>
    </xf>
    <xf numFmtId="176" fontId="9" fillId="0" borderId="37" xfId="2" applyNumberFormat="1" applyFont="1" applyBorder="1" applyAlignment="1">
      <alignment vertical="center"/>
    </xf>
    <xf numFmtId="176" fontId="9" fillId="2" borderId="37" xfId="2" applyNumberFormat="1" applyFont="1" applyFill="1" applyBorder="1" applyAlignment="1">
      <alignment vertical="center"/>
    </xf>
    <xf numFmtId="176" fontId="9" fillId="0" borderId="12" xfId="2" applyNumberFormat="1" applyFont="1" applyBorder="1" applyAlignment="1">
      <alignment vertical="center"/>
    </xf>
    <xf numFmtId="176" fontId="9" fillId="8" borderId="36" xfId="2" applyNumberFormat="1" applyFont="1" applyFill="1" applyBorder="1" applyAlignment="1">
      <alignment vertical="center"/>
    </xf>
    <xf numFmtId="3" fontId="9" fillId="5" borderId="2" xfId="2" applyNumberFormat="1" applyFont="1" applyFill="1" applyBorder="1" applyAlignment="1">
      <alignment vertical="center"/>
    </xf>
    <xf numFmtId="3" fontId="9" fillId="0" borderId="2" xfId="2" applyNumberFormat="1" applyFont="1" applyBorder="1" applyAlignment="1">
      <alignment vertical="center"/>
    </xf>
    <xf numFmtId="3" fontId="9" fillId="0" borderId="8" xfId="2" applyNumberFormat="1" applyFont="1" applyBorder="1" applyAlignment="1">
      <alignment vertical="center"/>
    </xf>
    <xf numFmtId="3" fontId="9" fillId="6" borderId="34" xfId="2" applyNumberFormat="1" applyFont="1" applyFill="1" applyBorder="1" applyAlignment="1">
      <alignment vertical="center"/>
    </xf>
    <xf numFmtId="3" fontId="9" fillId="0" borderId="9" xfId="2" applyNumberFormat="1" applyFont="1" applyBorder="1" applyAlignment="1">
      <alignment vertical="center"/>
    </xf>
    <xf numFmtId="3" fontId="9" fillId="5" borderId="8" xfId="2" applyNumberFormat="1" applyFont="1" applyFill="1" applyBorder="1" applyAlignment="1">
      <alignment vertical="center"/>
    </xf>
    <xf numFmtId="3" fontId="9" fillId="0" borderId="10" xfId="2" applyNumberFormat="1" applyFont="1" applyBorder="1" applyAlignment="1">
      <alignment vertical="center"/>
    </xf>
    <xf numFmtId="3" fontId="9" fillId="7" borderId="34" xfId="2" applyNumberFormat="1" applyFont="1" applyFill="1" applyBorder="1" applyAlignment="1">
      <alignment vertical="center"/>
    </xf>
    <xf numFmtId="185" fontId="9" fillId="5" borderId="2" xfId="2" applyNumberFormat="1" applyFont="1" applyFill="1" applyBorder="1" applyAlignment="1">
      <alignment vertical="center"/>
    </xf>
    <xf numFmtId="185" fontId="9" fillId="0" borderId="2" xfId="2" applyNumberFormat="1" applyFont="1" applyBorder="1" applyAlignment="1">
      <alignment vertical="center"/>
    </xf>
    <xf numFmtId="185" fontId="9" fillId="0" borderId="8" xfId="2" applyNumberFormat="1" applyFont="1" applyBorder="1" applyAlignment="1">
      <alignment vertical="center"/>
    </xf>
    <xf numFmtId="185" fontId="9" fillId="6" borderId="34" xfId="2" applyNumberFormat="1" applyFont="1" applyFill="1" applyBorder="1" applyAlignment="1">
      <alignment vertical="center"/>
    </xf>
    <xf numFmtId="185" fontId="9" fillId="0" borderId="9" xfId="2" applyNumberFormat="1" applyFont="1" applyBorder="1" applyAlignment="1">
      <alignment vertical="center"/>
    </xf>
    <xf numFmtId="185" fontId="9" fillId="5" borderId="8" xfId="2" applyNumberFormat="1" applyFont="1" applyFill="1" applyBorder="1" applyAlignment="1">
      <alignment vertical="center"/>
    </xf>
    <xf numFmtId="185" fontId="9" fillId="0" borderId="10" xfId="2" applyNumberFormat="1" applyFont="1" applyBorder="1" applyAlignment="1">
      <alignment vertical="center"/>
    </xf>
    <xf numFmtId="185" fontId="9" fillId="7" borderId="34" xfId="2" applyNumberFormat="1" applyFont="1" applyFill="1" applyBorder="1" applyAlignment="1">
      <alignment vertical="center"/>
    </xf>
    <xf numFmtId="0" fontId="9" fillId="0" borderId="38" xfId="4" applyFont="1" applyBorder="1" applyAlignment="1">
      <alignment horizontal="center" vertical="center"/>
    </xf>
    <xf numFmtId="0" fontId="9" fillId="0" borderId="40" xfId="6" quotePrefix="1" applyFont="1" applyBorder="1" applyAlignment="1">
      <alignment vertical="center"/>
    </xf>
    <xf numFmtId="38" fontId="9" fillId="5" borderId="37" xfId="2" applyFont="1" applyFill="1" applyBorder="1" applyAlignment="1">
      <alignment vertical="center"/>
    </xf>
    <xf numFmtId="38" fontId="9" fillId="5" borderId="35" xfId="2" applyFont="1" applyFill="1" applyBorder="1" applyAlignment="1">
      <alignment vertical="center"/>
    </xf>
    <xf numFmtId="38" fontId="9" fillId="0" borderId="35" xfId="2" applyFont="1" applyBorder="1" applyAlignment="1">
      <alignment vertical="center"/>
    </xf>
    <xf numFmtId="38" fontId="9" fillId="0" borderId="37" xfId="2" applyFont="1" applyBorder="1" applyAlignment="1">
      <alignment vertical="center"/>
    </xf>
    <xf numFmtId="38" fontId="9" fillId="6" borderId="36" xfId="2" applyFont="1" applyFill="1" applyBorder="1" applyAlignment="1">
      <alignment vertical="center"/>
    </xf>
    <xf numFmtId="38" fontId="9" fillId="0" borderId="45" xfId="2" applyFont="1" applyBorder="1" applyAlignment="1">
      <alignment vertical="center"/>
    </xf>
    <xf numFmtId="38" fontId="9" fillId="0" borderId="12" xfId="2" applyFont="1" applyBorder="1" applyAlignment="1">
      <alignment vertical="center"/>
    </xf>
    <xf numFmtId="38" fontId="9" fillId="7" borderId="36" xfId="2" applyFont="1" applyFill="1" applyBorder="1" applyAlignment="1">
      <alignment vertical="center"/>
    </xf>
    <xf numFmtId="0" fontId="9" fillId="0" borderId="15" xfId="0" applyFont="1" applyBorder="1" applyAlignment="1">
      <alignment horizontal="center" vertical="center"/>
    </xf>
    <xf numFmtId="0" fontId="9" fillId="0" borderId="46" xfId="0" applyFont="1" applyBorder="1" applyAlignment="1">
      <alignment vertical="center"/>
    </xf>
    <xf numFmtId="38" fontId="19" fillId="0" borderId="30" xfId="2" applyFont="1" applyBorder="1" applyAlignment="1">
      <alignment vertical="center"/>
    </xf>
    <xf numFmtId="38" fontId="19" fillId="0" borderId="47" xfId="2" applyFont="1" applyBorder="1" applyAlignment="1">
      <alignment vertical="center"/>
    </xf>
    <xf numFmtId="181" fontId="9" fillId="0" borderId="0" xfId="0" applyNumberFormat="1" applyFont="1" applyAlignment="1">
      <alignment vertical="center"/>
    </xf>
    <xf numFmtId="0" fontId="18" fillId="0" borderId="0" xfId="0" applyFont="1" applyAlignment="1">
      <alignment vertical="center"/>
    </xf>
    <xf numFmtId="38" fontId="5" fillId="0" borderId="26" xfId="3" applyFont="1" applyBorder="1" applyAlignment="1">
      <alignment horizontal="center" vertical="center"/>
    </xf>
    <xf numFmtId="38" fontId="5" fillId="0" borderId="27" xfId="3" applyFont="1" applyBorder="1" applyAlignment="1">
      <alignment horizontal="center" vertical="center"/>
    </xf>
    <xf numFmtId="38" fontId="9" fillId="0" borderId="34" xfId="2" applyFont="1" applyBorder="1" applyAlignment="1">
      <alignment horizontal="center" vertical="center"/>
    </xf>
    <xf numFmtId="38" fontId="9" fillId="0" borderId="36" xfId="2" applyFont="1" applyBorder="1" applyAlignment="1">
      <alignment horizontal="center" vertical="center"/>
    </xf>
    <xf numFmtId="9" fontId="12" fillId="0" borderId="51" xfId="1" applyFont="1" applyBorder="1" applyAlignment="1">
      <alignment horizontal="right"/>
    </xf>
    <xf numFmtId="9" fontId="12" fillId="0" borderId="3" xfId="1" applyFont="1" applyBorder="1" applyAlignment="1">
      <alignment horizontal="right"/>
    </xf>
    <xf numFmtId="176" fontId="9" fillId="5" borderId="37" xfId="2" applyNumberFormat="1" applyFont="1" applyFill="1" applyBorder="1" applyAlignment="1">
      <alignment vertical="center"/>
    </xf>
    <xf numFmtId="176" fontId="9" fillId="5" borderId="35" xfId="2" applyNumberFormat="1" applyFont="1" applyFill="1" applyBorder="1" applyAlignment="1">
      <alignment vertical="center"/>
    </xf>
    <xf numFmtId="176" fontId="9" fillId="0" borderId="45" xfId="2" applyNumberFormat="1" applyFont="1" applyBorder="1" applyAlignment="1">
      <alignment vertical="center"/>
    </xf>
    <xf numFmtId="176" fontId="9" fillId="6" borderId="36" xfId="2" applyNumberFormat="1" applyFont="1" applyFill="1" applyBorder="1" applyAlignment="1">
      <alignment vertical="center"/>
    </xf>
    <xf numFmtId="176" fontId="9" fillId="7" borderId="36" xfId="2" applyNumberFormat="1" applyFont="1" applyFill="1" applyBorder="1" applyAlignment="1">
      <alignment vertical="center"/>
    </xf>
    <xf numFmtId="38" fontId="9" fillId="0" borderId="14" xfId="2" applyFont="1" applyBorder="1" applyAlignment="1">
      <alignment horizontal="center" vertical="center"/>
    </xf>
    <xf numFmtId="38" fontId="9" fillId="0" borderId="17" xfId="2" applyFont="1" applyBorder="1" applyAlignment="1">
      <alignment horizontal="center" vertical="center"/>
    </xf>
    <xf numFmtId="185" fontId="9" fillId="5" borderId="37" xfId="2" applyNumberFormat="1" applyFont="1" applyFill="1" applyBorder="1" applyAlignment="1">
      <alignment vertical="center"/>
    </xf>
    <xf numFmtId="185" fontId="9" fillId="0" borderId="35" xfId="2" applyNumberFormat="1" applyFont="1" applyBorder="1" applyAlignment="1">
      <alignment vertical="center"/>
    </xf>
    <xf numFmtId="185" fontId="9" fillId="5" borderId="35" xfId="2" applyNumberFormat="1" applyFont="1" applyFill="1" applyBorder="1" applyAlignment="1">
      <alignment vertical="center"/>
    </xf>
    <xf numFmtId="185" fontId="9" fillId="0" borderId="37" xfId="2" applyNumberFormat="1" applyFont="1" applyBorder="1" applyAlignment="1">
      <alignment vertical="center"/>
    </xf>
    <xf numFmtId="185" fontId="9" fillId="6" borderId="36" xfId="2" applyNumberFormat="1" applyFont="1" applyFill="1" applyBorder="1" applyAlignment="1">
      <alignment vertical="center"/>
    </xf>
    <xf numFmtId="185" fontId="9" fillId="0" borderId="45" xfId="2" applyNumberFormat="1" applyFont="1" applyBorder="1" applyAlignment="1">
      <alignment vertical="center"/>
    </xf>
    <xf numFmtId="185" fontId="9" fillId="0" borderId="12" xfId="2" applyNumberFormat="1" applyFont="1" applyBorder="1" applyAlignment="1">
      <alignment vertical="center"/>
    </xf>
    <xf numFmtId="185" fontId="9" fillId="7" borderId="36" xfId="2" applyNumberFormat="1" applyFont="1" applyFill="1" applyBorder="1" applyAlignment="1">
      <alignment vertical="center"/>
    </xf>
    <xf numFmtId="0" fontId="17" fillId="0" borderId="48" xfId="7" applyFont="1" applyBorder="1" applyAlignment="1">
      <alignment horizontal="center" vertical="center"/>
    </xf>
    <xf numFmtId="38" fontId="17" fillId="0" borderId="48" xfId="2" applyFont="1" applyBorder="1" applyAlignment="1">
      <alignment horizontal="center" vertical="center"/>
    </xf>
    <xf numFmtId="38" fontId="17" fillId="0" borderId="54" xfId="2" applyFont="1" applyBorder="1" applyAlignment="1">
      <alignment horizontal="center" vertical="center"/>
    </xf>
    <xf numFmtId="38" fontId="17" fillId="0" borderId="55" xfId="2" applyFont="1" applyBorder="1" applyAlignment="1">
      <alignment horizontal="center" vertical="center"/>
    </xf>
    <xf numFmtId="176" fontId="17" fillId="0" borderId="48" xfId="2" applyNumberFormat="1" applyFont="1" applyBorder="1" applyAlignment="1">
      <alignment horizontal="center" vertical="center"/>
    </xf>
    <xf numFmtId="180" fontId="17" fillId="0" borderId="54" xfId="2" applyNumberFormat="1" applyFont="1" applyBorder="1" applyAlignment="1">
      <alignment horizontal="center" vertical="center"/>
    </xf>
    <xf numFmtId="0" fontId="9" fillId="0" borderId="56" xfId="6" quotePrefix="1" applyFont="1" applyBorder="1" applyAlignment="1">
      <alignment vertical="center"/>
    </xf>
    <xf numFmtId="0" fontId="9" fillId="2" borderId="57" xfId="6" applyFont="1" applyFill="1" applyBorder="1" applyAlignment="1">
      <alignment vertical="center"/>
    </xf>
    <xf numFmtId="38" fontId="9" fillId="5" borderId="57" xfId="2" applyFont="1" applyFill="1" applyBorder="1" applyAlignment="1">
      <alignment vertical="center"/>
    </xf>
    <xf numFmtId="38" fontId="9" fillId="5" borderId="52" xfId="2" applyFont="1" applyFill="1" applyBorder="1" applyAlignment="1">
      <alignment vertical="center"/>
    </xf>
    <xf numFmtId="3" fontId="9" fillId="5" borderId="57" xfId="2" applyNumberFormat="1" applyFont="1" applyFill="1" applyBorder="1" applyAlignment="1">
      <alignment vertical="center"/>
    </xf>
    <xf numFmtId="185" fontId="9" fillId="5" borderId="57" xfId="2" applyNumberFormat="1" applyFont="1" applyFill="1" applyBorder="1" applyAlignment="1">
      <alignment vertical="center"/>
    </xf>
    <xf numFmtId="185" fontId="9" fillId="5" borderId="52" xfId="2" applyNumberFormat="1" applyFont="1" applyFill="1" applyBorder="1" applyAlignment="1">
      <alignment vertical="center"/>
    </xf>
    <xf numFmtId="3" fontId="9" fillId="0" borderId="18" xfId="2" applyNumberFormat="1" applyFont="1" applyBorder="1" applyAlignment="1">
      <alignment vertical="center"/>
    </xf>
    <xf numFmtId="185" fontId="9" fillId="0" borderId="18" xfId="2" applyNumberFormat="1" applyFont="1" applyBorder="1" applyAlignment="1">
      <alignment vertical="center"/>
    </xf>
    <xf numFmtId="185" fontId="9" fillId="0" borderId="58" xfId="2" applyNumberFormat="1" applyFont="1" applyBorder="1" applyAlignment="1">
      <alignment vertical="center"/>
    </xf>
    <xf numFmtId="0" fontId="9" fillId="0" borderId="40" xfId="6" applyFont="1" applyBorder="1" applyAlignment="1">
      <alignment vertical="center"/>
    </xf>
    <xf numFmtId="38" fontId="9" fillId="0" borderId="11" xfId="2" applyFont="1" applyBorder="1" applyAlignment="1">
      <alignment horizontal="center" vertical="center"/>
    </xf>
    <xf numFmtId="0" fontId="9" fillId="0" borderId="56" xfId="6" applyFont="1" applyBorder="1" applyAlignment="1">
      <alignment vertical="center"/>
    </xf>
    <xf numFmtId="176" fontId="9" fillId="5" borderId="57" xfId="2" applyNumberFormat="1" applyFont="1" applyFill="1" applyBorder="1" applyAlignment="1">
      <alignment vertical="center"/>
    </xf>
    <xf numFmtId="176" fontId="9" fillId="5" borderId="52" xfId="2" applyNumberFormat="1" applyFont="1" applyFill="1" applyBorder="1" applyAlignment="1">
      <alignment vertical="center"/>
    </xf>
    <xf numFmtId="176" fontId="9" fillId="2" borderId="57" xfId="2" applyNumberFormat="1" applyFont="1" applyFill="1" applyBorder="1" applyAlignment="1">
      <alignment vertical="center"/>
    </xf>
    <xf numFmtId="176" fontId="9" fillId="2" borderId="52" xfId="2" applyNumberFormat="1" applyFont="1" applyFill="1" applyBorder="1" applyAlignment="1">
      <alignment vertical="center"/>
    </xf>
    <xf numFmtId="0" fontId="9" fillId="0" borderId="7" xfId="6" applyFont="1" applyBorder="1" applyAlignment="1">
      <alignment vertical="center"/>
    </xf>
    <xf numFmtId="0" fontId="9" fillId="0" borderId="62" xfId="6" applyFont="1" applyBorder="1" applyAlignment="1">
      <alignment vertical="center"/>
    </xf>
    <xf numFmtId="0" fontId="9" fillId="0" borderId="51" xfId="6" applyFont="1" applyBorder="1" applyAlignment="1">
      <alignment vertical="center"/>
    </xf>
    <xf numFmtId="38" fontId="9" fillId="0" borderId="63" xfId="2" applyFont="1" applyBorder="1" applyAlignment="1">
      <alignment horizontal="center" vertical="center"/>
    </xf>
    <xf numFmtId="38" fontId="9" fillId="5" borderId="61" xfId="2" applyFont="1" applyFill="1" applyBorder="1" applyAlignment="1">
      <alignment vertical="center"/>
    </xf>
    <xf numFmtId="38" fontId="9" fillId="0" borderId="62" xfId="2" applyFont="1" applyBorder="1" applyAlignment="1">
      <alignment vertical="center"/>
    </xf>
    <xf numFmtId="38" fontId="9" fillId="5" borderId="62" xfId="2" applyFont="1" applyFill="1" applyBorder="1" applyAlignment="1">
      <alignment vertical="center"/>
    </xf>
    <xf numFmtId="38" fontId="9" fillId="0" borderId="61" xfId="2" applyFont="1" applyBorder="1" applyAlignment="1">
      <alignment vertical="center"/>
    </xf>
    <xf numFmtId="38" fontId="9" fillId="6" borderId="63" xfId="2" applyFont="1" applyFill="1" applyBorder="1" applyAlignment="1">
      <alignment vertical="center"/>
    </xf>
    <xf numFmtId="38" fontId="9" fillId="0" borderId="67" xfId="2" applyFont="1" applyBorder="1" applyAlignment="1">
      <alignment vertical="center"/>
    </xf>
    <xf numFmtId="38" fontId="9" fillId="7" borderId="63" xfId="2" applyFont="1" applyFill="1" applyBorder="1" applyAlignment="1">
      <alignment vertical="center"/>
    </xf>
    <xf numFmtId="38" fontId="9" fillId="5" borderId="65" xfId="2" applyFont="1" applyFill="1" applyBorder="1" applyAlignment="1">
      <alignment vertical="center"/>
    </xf>
    <xf numFmtId="0" fontId="9" fillId="2" borderId="61" xfId="6" applyFont="1" applyFill="1" applyBorder="1" applyAlignment="1">
      <alignment vertical="center"/>
    </xf>
    <xf numFmtId="0" fontId="9" fillId="2" borderId="62" xfId="6" applyFont="1" applyFill="1" applyBorder="1" applyAlignment="1">
      <alignment vertical="center"/>
    </xf>
    <xf numFmtId="0" fontId="9" fillId="2" borderId="51" xfId="6" applyFont="1" applyFill="1" applyBorder="1" applyAlignment="1">
      <alignment vertical="center"/>
    </xf>
    <xf numFmtId="0" fontId="9" fillId="2" borderId="62" xfId="6" applyFont="1" applyFill="1" applyBorder="1" applyAlignment="1">
      <alignment vertical="center" shrinkToFit="1"/>
    </xf>
    <xf numFmtId="0" fontId="9" fillId="2" borderId="62" xfId="6" quotePrefix="1" applyFont="1" applyFill="1" applyBorder="1" applyAlignment="1">
      <alignment horizontal="left" vertical="center"/>
    </xf>
    <xf numFmtId="0" fontId="9" fillId="2" borderId="65" xfId="6" applyFont="1" applyFill="1" applyBorder="1" applyAlignment="1">
      <alignment vertical="center"/>
    </xf>
    <xf numFmtId="0" fontId="9" fillId="0" borderId="62" xfId="6" applyFont="1" applyBorder="1" applyAlignment="1">
      <alignment horizontal="left" vertical="center"/>
    </xf>
    <xf numFmtId="0" fontId="9" fillId="0" borderId="62" xfId="6" quotePrefix="1" applyFont="1" applyBorder="1" applyAlignment="1">
      <alignment horizontal="left" vertical="center"/>
    </xf>
    <xf numFmtId="0" fontId="9" fillId="2" borderId="51" xfId="6" quotePrefix="1" applyFont="1" applyFill="1" applyBorder="1" applyAlignment="1">
      <alignment horizontal="left" vertical="center"/>
    </xf>
    <xf numFmtId="0" fontId="9" fillId="0" borderId="61" xfId="6" applyFont="1" applyBorder="1" applyAlignment="1">
      <alignment vertical="center"/>
    </xf>
    <xf numFmtId="0" fontId="9" fillId="0" borderId="70" xfId="0" applyFont="1" applyBorder="1" applyAlignment="1">
      <alignment vertical="center"/>
    </xf>
    <xf numFmtId="0" fontId="0" fillId="0" borderId="73" xfId="0" applyBorder="1" applyAlignment="1">
      <alignment vertical="center"/>
    </xf>
    <xf numFmtId="0" fontId="0" fillId="0" borderId="0" xfId="0" applyAlignment="1">
      <alignment horizontal="center" vertical="center" wrapText="1"/>
    </xf>
    <xf numFmtId="182" fontId="0" fillId="0" borderId="0" xfId="0" applyNumberFormat="1" applyAlignment="1">
      <alignment vertical="center"/>
    </xf>
    <xf numFmtId="0" fontId="9" fillId="0" borderId="74" xfId="0" applyFont="1" applyBorder="1" applyAlignment="1">
      <alignment vertical="center"/>
    </xf>
    <xf numFmtId="0" fontId="19" fillId="0" borderId="70" xfId="0" applyFont="1" applyBorder="1" applyAlignment="1">
      <alignment vertical="center"/>
    </xf>
    <xf numFmtId="0" fontId="9" fillId="0" borderId="78" xfId="6" quotePrefix="1" applyFont="1" applyBorder="1" applyAlignment="1">
      <alignment vertical="center"/>
    </xf>
    <xf numFmtId="0" fontId="9" fillId="0" borderId="79" xfId="6" applyFont="1" applyBorder="1" applyAlignment="1">
      <alignment vertical="center"/>
    </xf>
    <xf numFmtId="0" fontId="9" fillId="0" borderId="81" xfId="6" applyFont="1" applyBorder="1" applyAlignment="1">
      <alignment vertical="center"/>
    </xf>
    <xf numFmtId="0" fontId="9" fillId="0" borderId="80" xfId="6" applyFont="1" applyBorder="1" applyAlignment="1">
      <alignment vertical="center"/>
    </xf>
    <xf numFmtId="0" fontId="9" fillId="0" borderId="81" xfId="6" quotePrefix="1" applyFont="1" applyBorder="1" applyAlignment="1">
      <alignment vertical="center" shrinkToFit="1"/>
    </xf>
    <xf numFmtId="0" fontId="9" fillId="0" borderId="83" xfId="6" applyFont="1" applyBorder="1" applyAlignment="1">
      <alignment vertical="center"/>
    </xf>
    <xf numFmtId="0" fontId="9" fillId="0" borderId="80" xfId="6" applyFont="1" applyBorder="1" applyAlignment="1">
      <alignment horizontal="left" vertical="center"/>
    </xf>
    <xf numFmtId="38" fontId="9" fillId="0" borderId="73" xfId="2" quotePrefix="1" applyFont="1" applyBorder="1" applyAlignment="1">
      <alignment horizontal="left" vertical="center"/>
    </xf>
    <xf numFmtId="38" fontId="5" fillId="0" borderId="60" xfId="3" applyFont="1" applyBorder="1" applyAlignment="1">
      <alignment horizontal="center" vertical="center"/>
    </xf>
    <xf numFmtId="180" fontId="9" fillId="0" borderId="85" xfId="2" applyNumberFormat="1" applyFont="1" applyBorder="1" applyAlignment="1">
      <alignment horizontal="center" vertical="center"/>
    </xf>
    <xf numFmtId="180" fontId="9" fillId="0" borderId="73" xfId="2" applyNumberFormat="1" applyFont="1" applyBorder="1" applyAlignment="1">
      <alignment horizontal="center" vertical="center"/>
    </xf>
    <xf numFmtId="180" fontId="17" fillId="0" borderId="75" xfId="2" applyNumberFormat="1" applyFont="1" applyBorder="1" applyAlignment="1">
      <alignment horizontal="center" vertical="center"/>
    </xf>
    <xf numFmtId="185" fontId="9" fillId="5" borderId="86" xfId="2" applyNumberFormat="1" applyFont="1" applyFill="1" applyBorder="1" applyAlignment="1">
      <alignment vertical="center"/>
    </xf>
    <xf numFmtId="185" fontId="9" fillId="5" borderId="87" xfId="2" applyNumberFormat="1" applyFont="1" applyFill="1" applyBorder="1" applyAlignment="1">
      <alignment vertical="center"/>
    </xf>
    <xf numFmtId="185" fontId="9" fillId="0" borderId="88" xfId="2" applyNumberFormat="1" applyFont="1" applyBorder="1" applyAlignment="1">
      <alignment vertical="center"/>
    </xf>
    <xf numFmtId="185" fontId="9" fillId="5" borderId="88" xfId="2" applyNumberFormat="1" applyFont="1" applyFill="1" applyBorder="1" applyAlignment="1">
      <alignment vertical="center"/>
    </xf>
    <xf numFmtId="185" fontId="9" fillId="0" borderId="87" xfId="2" applyNumberFormat="1" applyFont="1" applyBorder="1" applyAlignment="1">
      <alignment vertical="center"/>
    </xf>
    <xf numFmtId="185" fontId="9" fillId="6" borderId="89" xfId="2" applyNumberFormat="1" applyFont="1" applyFill="1" applyBorder="1" applyAlignment="1">
      <alignment vertical="center"/>
    </xf>
    <xf numFmtId="185" fontId="9" fillId="0" borderId="90" xfId="2" applyNumberFormat="1" applyFont="1" applyBorder="1" applyAlignment="1">
      <alignment vertical="center"/>
    </xf>
    <xf numFmtId="185" fontId="9" fillId="7" borderId="89" xfId="2" applyNumberFormat="1" applyFont="1" applyFill="1" applyBorder="1" applyAlignment="1">
      <alignment vertical="center"/>
    </xf>
    <xf numFmtId="0" fontId="0" fillId="0" borderId="72" xfId="0" applyBorder="1" applyAlignment="1">
      <alignment vertical="center"/>
    </xf>
    <xf numFmtId="0" fontId="9" fillId="2" borderId="40" xfId="6" applyFont="1" applyFill="1" applyBorder="1" applyAlignment="1">
      <alignment vertical="center"/>
    </xf>
    <xf numFmtId="0" fontId="9" fillId="2" borderId="1" xfId="6" applyFont="1" applyFill="1" applyBorder="1" applyAlignment="1">
      <alignment vertical="center"/>
    </xf>
    <xf numFmtId="0" fontId="9" fillId="2" borderId="6" xfId="6" applyFont="1" applyFill="1" applyBorder="1" applyAlignment="1">
      <alignment vertical="center"/>
    </xf>
    <xf numFmtId="0" fontId="9" fillId="2" borderId="1" xfId="6" applyFont="1" applyFill="1" applyBorder="1" applyAlignment="1">
      <alignment vertical="center" shrinkToFit="1"/>
    </xf>
    <xf numFmtId="0" fontId="9" fillId="2" borderId="1" xfId="6" quotePrefix="1" applyFont="1" applyFill="1" applyBorder="1" applyAlignment="1">
      <alignment horizontal="left" vertical="center"/>
    </xf>
    <xf numFmtId="0" fontId="9" fillId="2" borderId="56" xfId="6" applyFont="1" applyFill="1" applyBorder="1" applyAlignment="1">
      <alignment vertical="center"/>
    </xf>
    <xf numFmtId="0" fontId="9" fillId="0" borderId="1" xfId="6" applyFont="1" applyBorder="1" applyAlignment="1">
      <alignment horizontal="left" vertical="center"/>
    </xf>
    <xf numFmtId="0" fontId="9" fillId="0" borderId="1" xfId="6" quotePrefix="1" applyFont="1" applyBorder="1" applyAlignment="1">
      <alignment horizontal="left" vertical="center"/>
    </xf>
    <xf numFmtId="0" fontId="9" fillId="2" borderId="6" xfId="6" quotePrefix="1" applyFont="1" applyFill="1" applyBorder="1" applyAlignment="1">
      <alignment horizontal="left" vertical="center"/>
    </xf>
    <xf numFmtId="0" fontId="9" fillId="0" borderId="5" xfId="4" applyFont="1" applyBorder="1" applyAlignment="1">
      <alignment horizontal="center" vertical="center"/>
    </xf>
    <xf numFmtId="0" fontId="9" fillId="0" borderId="73" xfId="4" applyFont="1" applyBorder="1" applyAlignment="1">
      <alignment horizontal="center" vertical="center"/>
    </xf>
    <xf numFmtId="0" fontId="9" fillId="0" borderId="72" xfId="4" applyFont="1" applyBorder="1" applyAlignment="1">
      <alignment horizontal="center" vertical="center"/>
    </xf>
    <xf numFmtId="0" fontId="9" fillId="0" borderId="70" xfId="7" applyFont="1" applyBorder="1" applyAlignment="1">
      <alignment horizontal="center" vertical="center"/>
    </xf>
    <xf numFmtId="38" fontId="9" fillId="0" borderId="72" xfId="3" applyFont="1" applyBorder="1" applyAlignment="1">
      <alignment vertical="center"/>
    </xf>
    <xf numFmtId="38" fontId="9" fillId="0" borderId="73" xfId="3" applyFont="1" applyBorder="1" applyAlignment="1">
      <alignment vertical="center"/>
    </xf>
    <xf numFmtId="0" fontId="0" fillId="0" borderId="70" xfId="0" applyBorder="1"/>
    <xf numFmtId="0" fontId="9" fillId="0" borderId="70" xfId="4" applyFont="1" applyBorder="1" applyAlignment="1">
      <alignment horizontal="center" vertical="center"/>
    </xf>
    <xf numFmtId="38" fontId="9" fillId="0" borderId="70" xfId="2" applyFont="1" applyBorder="1" applyAlignment="1">
      <alignment vertical="center"/>
    </xf>
    <xf numFmtId="38" fontId="9" fillId="0" borderId="70" xfId="2" applyFont="1" applyBorder="1" applyAlignment="1">
      <alignment horizontal="center" vertical="center"/>
    </xf>
    <xf numFmtId="38" fontId="9" fillId="0" borderId="70" xfId="2" quotePrefix="1" applyFont="1" applyBorder="1" applyAlignment="1">
      <alignment horizontal="left" vertical="center"/>
    </xf>
    <xf numFmtId="176" fontId="9" fillId="0" borderId="70" xfId="2" applyNumberFormat="1" applyFont="1" applyBorder="1" applyAlignment="1">
      <alignment horizontal="center" vertical="center"/>
    </xf>
    <xf numFmtId="180" fontId="9" fillId="0" borderId="70" xfId="7" applyNumberFormat="1" applyFont="1" applyBorder="1" applyAlignment="1">
      <alignment horizontal="center" vertical="center"/>
    </xf>
    <xf numFmtId="38" fontId="9" fillId="0" borderId="70" xfId="3" applyFont="1" applyBorder="1" applyAlignment="1">
      <alignment vertical="center"/>
    </xf>
    <xf numFmtId="38" fontId="9" fillId="0" borderId="71" xfId="2" quotePrefix="1" applyFont="1" applyBorder="1" applyAlignment="1">
      <alignment horizontal="left" vertical="center"/>
    </xf>
    <xf numFmtId="0" fontId="9" fillId="0" borderId="69" xfId="4" applyFont="1" applyBorder="1" applyAlignment="1">
      <alignment horizontal="center" vertical="center"/>
    </xf>
    <xf numFmtId="0" fontId="9" fillId="0" borderId="71" xfId="4" applyFont="1" applyBorder="1" applyAlignment="1">
      <alignment horizontal="center" vertical="center"/>
    </xf>
    <xf numFmtId="38" fontId="9" fillId="0" borderId="69" xfId="3" applyFont="1" applyBorder="1" applyAlignment="1">
      <alignment vertical="center"/>
    </xf>
    <xf numFmtId="38" fontId="9" fillId="0" borderId="71" xfId="3" applyFont="1" applyBorder="1" applyAlignment="1">
      <alignment vertical="center"/>
    </xf>
    <xf numFmtId="0" fontId="9" fillId="0" borderId="64" xfId="4" applyFont="1" applyBorder="1" applyAlignment="1">
      <alignment horizontal="center" vertical="center"/>
    </xf>
    <xf numFmtId="0" fontId="9" fillId="0" borderId="7" xfId="4" applyFont="1" applyBorder="1" applyAlignment="1">
      <alignment horizontal="center" vertical="center"/>
    </xf>
    <xf numFmtId="0" fontId="9" fillId="0" borderId="40" xfId="6" quotePrefix="1" applyFont="1" applyBorder="1" applyAlignment="1">
      <alignment vertical="center" shrinkToFit="1"/>
    </xf>
    <xf numFmtId="0" fontId="9" fillId="0" borderId="53" xfId="6" applyFont="1" applyBorder="1" applyAlignment="1">
      <alignment vertical="center"/>
    </xf>
    <xf numFmtId="38" fontId="5" fillId="0" borderId="50" xfId="3" applyFont="1" applyBorder="1" applyAlignment="1">
      <alignment horizontal="center" vertical="center"/>
    </xf>
    <xf numFmtId="38" fontId="9" fillId="5" borderId="93" xfId="2" applyFont="1" applyFill="1" applyBorder="1" applyAlignment="1">
      <alignment vertical="center"/>
    </xf>
    <xf numFmtId="38" fontId="9" fillId="5" borderId="94" xfId="2" applyFont="1" applyFill="1" applyBorder="1" applyAlignment="1">
      <alignment vertical="center"/>
    </xf>
    <xf numFmtId="38" fontId="9" fillId="0" borderId="94" xfId="2" applyFont="1" applyBorder="1" applyAlignment="1">
      <alignment vertical="center"/>
    </xf>
    <xf numFmtId="38" fontId="9" fillId="0" borderId="93" xfId="2" applyFont="1" applyBorder="1" applyAlignment="1">
      <alignment vertical="center"/>
    </xf>
    <xf numFmtId="38" fontId="9" fillId="6" borderId="95" xfId="2" applyFont="1" applyFill="1" applyBorder="1" applyAlignment="1">
      <alignment vertical="center"/>
    </xf>
    <xf numFmtId="38" fontId="9" fillId="0" borderId="96" xfId="2" applyFont="1" applyBorder="1" applyAlignment="1">
      <alignment vertical="center"/>
    </xf>
    <xf numFmtId="38" fontId="9" fillId="5" borderId="92" xfId="2" applyFont="1" applyFill="1" applyBorder="1" applyAlignment="1">
      <alignment vertical="center"/>
    </xf>
    <xf numFmtId="38" fontId="9" fillId="0" borderId="97" xfId="2" applyFont="1" applyBorder="1" applyAlignment="1">
      <alignment vertical="center"/>
    </xf>
    <xf numFmtId="0" fontId="9" fillId="0" borderId="98" xfId="7" applyFont="1" applyBorder="1" applyAlignment="1">
      <alignment horizontal="center" vertical="center"/>
    </xf>
    <xf numFmtId="38" fontId="9" fillId="0" borderId="69" xfId="2" applyFont="1" applyBorder="1" applyAlignment="1">
      <alignment horizontal="center" vertical="center"/>
    </xf>
    <xf numFmtId="38" fontId="9" fillId="0" borderId="71" xfId="2" applyFont="1" applyBorder="1" applyAlignment="1">
      <alignment horizontal="center" vertical="center"/>
    </xf>
    <xf numFmtId="38" fontId="11" fillId="0" borderId="70" xfId="2" applyFont="1" applyBorder="1" applyAlignment="1">
      <alignment horizontal="center" vertical="center"/>
    </xf>
    <xf numFmtId="0" fontId="0" fillId="0" borderId="70" xfId="0" applyBorder="1" applyAlignment="1">
      <alignment vertical="center"/>
    </xf>
    <xf numFmtId="0" fontId="10" fillId="0" borderId="70" xfId="7" applyFont="1" applyBorder="1" applyAlignment="1">
      <alignment horizontal="center" vertical="center"/>
    </xf>
    <xf numFmtId="0" fontId="9" fillId="0" borderId="70" xfId="8" applyFont="1" applyBorder="1" applyAlignment="1">
      <alignment horizontal="center" vertical="center"/>
    </xf>
    <xf numFmtId="0" fontId="9" fillId="0" borderId="98" xfId="4" applyFont="1" applyBorder="1" applyAlignment="1">
      <alignment horizontal="center" vertical="center"/>
    </xf>
    <xf numFmtId="38" fontId="9" fillId="0" borderId="98" xfId="3" applyFont="1" applyBorder="1" applyAlignment="1">
      <alignment vertical="center"/>
    </xf>
    <xf numFmtId="0" fontId="20" fillId="0" borderId="98" xfId="4" applyFont="1" applyBorder="1" applyAlignment="1">
      <alignment horizontal="center" vertical="center"/>
    </xf>
    <xf numFmtId="38" fontId="20" fillId="0" borderId="98" xfId="3" applyFont="1" applyBorder="1" applyAlignment="1">
      <alignment vertical="center"/>
    </xf>
    <xf numFmtId="0" fontId="10" fillId="0" borderId="98" xfId="7" applyFont="1" applyBorder="1" applyAlignment="1">
      <alignment horizontal="center" vertical="center"/>
    </xf>
    <xf numFmtId="38" fontId="9" fillId="0" borderId="102" xfId="2" applyFont="1" applyBorder="1" applyAlignment="1">
      <alignment horizontal="center" vertical="center" wrapText="1"/>
    </xf>
    <xf numFmtId="38" fontId="9" fillId="0" borderId="103" xfId="2" applyFont="1" applyBorder="1" applyAlignment="1">
      <alignment horizontal="center" vertical="center" wrapText="1"/>
    </xf>
    <xf numFmtId="0" fontId="9" fillId="0" borderId="4" xfId="6" quotePrefix="1" applyFont="1" applyBorder="1" applyAlignment="1">
      <alignment vertical="center"/>
    </xf>
    <xf numFmtId="0" fontId="9" fillId="2" borderId="18" xfId="6" applyFont="1" applyFill="1" applyBorder="1" applyAlignment="1">
      <alignment vertical="center"/>
    </xf>
    <xf numFmtId="38" fontId="9" fillId="2" borderId="8" xfId="2" applyFont="1" applyFill="1" applyBorder="1" applyAlignment="1">
      <alignment vertical="center"/>
    </xf>
    <xf numFmtId="38" fontId="9" fillId="2" borderId="2" xfId="2" applyFont="1" applyFill="1" applyBorder="1" applyAlignment="1">
      <alignment vertical="center"/>
    </xf>
    <xf numFmtId="38" fontId="9" fillId="4" borderId="34" xfId="2" applyFont="1" applyFill="1" applyBorder="1" applyAlignment="1">
      <alignment vertical="center"/>
    </xf>
    <xf numFmtId="38" fontId="9" fillId="2" borderId="2" xfId="2" applyFont="1" applyFill="1" applyBorder="1" applyAlignment="1">
      <alignment vertical="center" shrinkToFit="1"/>
    </xf>
    <xf numFmtId="38" fontId="9" fillId="2" borderId="2" xfId="2" quotePrefix="1" applyFont="1" applyFill="1" applyBorder="1" applyAlignment="1">
      <alignment vertical="center"/>
    </xf>
    <xf numFmtId="38" fontId="9" fillId="2" borderId="3" xfId="2" applyFont="1" applyFill="1" applyBorder="1" applyAlignment="1">
      <alignment vertical="center"/>
    </xf>
    <xf numFmtId="38" fontId="9" fillId="0" borderId="2" xfId="2" quotePrefix="1" applyFont="1" applyBorder="1" applyAlignment="1">
      <alignment vertical="center"/>
    </xf>
    <xf numFmtId="38" fontId="9" fillId="0" borderId="3" xfId="2" applyFont="1" applyBorder="1" applyAlignment="1">
      <alignment vertical="center"/>
    </xf>
    <xf numFmtId="38" fontId="9" fillId="2" borderId="3" xfId="2" quotePrefix="1" applyFont="1" applyFill="1" applyBorder="1" applyAlignment="1">
      <alignment vertical="center"/>
    </xf>
    <xf numFmtId="38" fontId="9" fillId="8" borderId="34" xfId="2" applyFont="1" applyFill="1" applyBorder="1" applyAlignment="1">
      <alignment vertical="center"/>
    </xf>
    <xf numFmtId="0" fontId="9" fillId="0" borderId="72" xfId="7" applyFont="1" applyBorder="1" applyAlignment="1">
      <alignment horizontal="center" vertical="center"/>
    </xf>
    <xf numFmtId="0" fontId="9" fillId="0" borderId="74" xfId="4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/>
    </xf>
    <xf numFmtId="38" fontId="19" fillId="0" borderId="29" xfId="2" applyFont="1" applyBorder="1" applyAlignment="1">
      <alignment horizontal="right" vertical="center" wrapText="1"/>
    </xf>
    <xf numFmtId="9" fontId="19" fillId="0" borderId="31" xfId="1" applyFont="1" applyBorder="1" applyAlignment="1">
      <alignment vertical="center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9" fillId="0" borderId="32" xfId="0" applyFont="1" applyBorder="1" applyAlignment="1">
      <alignment horizontal="centerContinuous" vertical="center"/>
    </xf>
    <xf numFmtId="0" fontId="9" fillId="0" borderId="33" xfId="0" applyFont="1" applyBorder="1" applyAlignment="1">
      <alignment horizontal="centerContinuous" vertical="center"/>
    </xf>
    <xf numFmtId="0" fontId="9" fillId="0" borderId="6" xfId="6" applyFont="1" applyBorder="1" applyAlignment="1">
      <alignment vertical="center"/>
    </xf>
    <xf numFmtId="0" fontId="9" fillId="0" borderId="5" xfId="6" applyFont="1" applyBorder="1" applyAlignment="1">
      <alignment vertical="center"/>
    </xf>
    <xf numFmtId="0" fontId="9" fillId="0" borderId="40" xfId="6" applyFont="1" applyBorder="1" applyAlignment="1">
      <alignment vertical="center"/>
    </xf>
    <xf numFmtId="0" fontId="9" fillId="4" borderId="39" xfId="6" applyFont="1" applyFill="1" applyBorder="1" applyAlignment="1">
      <alignment vertical="center"/>
    </xf>
    <xf numFmtId="0" fontId="9" fillId="4" borderId="34" xfId="6" applyFont="1" applyFill="1" applyBorder="1" applyAlignment="1">
      <alignment vertical="center"/>
    </xf>
    <xf numFmtId="0" fontId="9" fillId="0" borderId="7" xfId="6" applyFont="1" applyBorder="1" applyAlignment="1">
      <alignment vertical="center"/>
    </xf>
    <xf numFmtId="0" fontId="9" fillId="0" borderId="1" xfId="6" applyFont="1" applyBorder="1" applyAlignment="1">
      <alignment vertical="center"/>
    </xf>
    <xf numFmtId="0" fontId="9" fillId="0" borderId="2" xfId="6" applyFont="1" applyBorder="1" applyAlignment="1">
      <alignment vertical="center"/>
    </xf>
    <xf numFmtId="0" fontId="9" fillId="0" borderId="4" xfId="6" applyFont="1" applyBorder="1" applyAlignment="1">
      <alignment vertical="center"/>
    </xf>
    <xf numFmtId="0" fontId="9" fillId="0" borderId="18" xfId="6" applyFont="1" applyBorder="1" applyAlignment="1">
      <alignment vertical="center"/>
    </xf>
    <xf numFmtId="0" fontId="9" fillId="0" borderId="6" xfId="6" quotePrefix="1" applyFont="1" applyBorder="1" applyAlignment="1">
      <alignment horizontal="left" vertical="center" wrapText="1"/>
    </xf>
    <xf numFmtId="0" fontId="9" fillId="0" borderId="5" xfId="6" quotePrefix="1" applyFont="1" applyBorder="1" applyAlignment="1">
      <alignment horizontal="left" vertical="center" wrapText="1"/>
    </xf>
    <xf numFmtId="0" fontId="9" fillId="0" borderId="40" xfId="6" quotePrefix="1" applyFont="1" applyBorder="1" applyAlignment="1">
      <alignment horizontal="left" vertical="center" wrapText="1"/>
    </xf>
    <xf numFmtId="0" fontId="9" fillId="8" borderId="39" xfId="6" applyFont="1" applyFill="1" applyBorder="1" applyAlignment="1">
      <alignment vertical="center"/>
    </xf>
    <xf numFmtId="0" fontId="9" fillId="8" borderId="34" xfId="6" applyFont="1" applyFill="1" applyBorder="1" applyAlignment="1">
      <alignment vertical="center"/>
    </xf>
    <xf numFmtId="0" fontId="9" fillId="0" borderId="1" xfId="6" quotePrefix="1" applyFont="1" applyBorder="1" applyAlignment="1">
      <alignment vertical="center"/>
    </xf>
    <xf numFmtId="0" fontId="9" fillId="0" borderId="2" xfId="6" quotePrefix="1" applyFont="1" applyBorder="1" applyAlignment="1">
      <alignment vertical="center"/>
    </xf>
    <xf numFmtId="0" fontId="9" fillId="0" borderId="6" xfId="6" applyFont="1" applyBorder="1" applyAlignment="1">
      <alignment horizontal="left" vertical="center"/>
    </xf>
    <xf numFmtId="0" fontId="9" fillId="0" borderId="5" xfId="6" applyFont="1" applyBorder="1" applyAlignment="1">
      <alignment horizontal="left" vertical="center"/>
    </xf>
    <xf numFmtId="0" fontId="9" fillId="0" borderId="40" xfId="6" applyFont="1" applyBorder="1" applyAlignment="1">
      <alignment horizontal="left" vertical="center"/>
    </xf>
    <xf numFmtId="0" fontId="9" fillId="0" borderId="21" xfId="6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38" fontId="9" fillId="0" borderId="19" xfId="2" quotePrefix="1" applyFont="1" applyBorder="1" applyAlignment="1">
      <alignment horizontal="center" vertical="center" wrapText="1"/>
    </xf>
    <xf numFmtId="0" fontId="9" fillId="0" borderId="26" xfId="4" applyFont="1" applyBorder="1" applyAlignment="1">
      <alignment horizontal="center" vertical="center" wrapText="1"/>
    </xf>
    <xf numFmtId="38" fontId="9" fillId="0" borderId="19" xfId="2" applyFont="1" applyBorder="1" applyAlignment="1">
      <alignment horizontal="center" vertical="center"/>
    </xf>
    <xf numFmtId="38" fontId="9" fillId="0" borderId="19" xfId="2" applyFont="1" applyBorder="1" applyAlignment="1">
      <alignment horizontal="center" vertical="center" wrapText="1"/>
    </xf>
    <xf numFmtId="38" fontId="9" fillId="0" borderId="21" xfId="2" applyFont="1" applyBorder="1" applyAlignment="1">
      <alignment horizontal="center" vertical="center"/>
    </xf>
    <xf numFmtId="38" fontId="9" fillId="0" borderId="22" xfId="2" applyFont="1" applyBorder="1" applyAlignment="1">
      <alignment horizontal="center" vertical="center"/>
    </xf>
    <xf numFmtId="0" fontId="9" fillId="0" borderId="19" xfId="4" applyFont="1" applyBorder="1" applyAlignment="1">
      <alignment horizontal="center" vertical="center" wrapText="1"/>
    </xf>
    <xf numFmtId="38" fontId="14" fillId="0" borderId="19" xfId="2" applyFont="1" applyBorder="1" applyAlignment="1">
      <alignment horizontal="center" vertical="center" wrapText="1"/>
    </xf>
    <xf numFmtId="38" fontId="9" fillId="0" borderId="26" xfId="2" applyFont="1" applyBorder="1" applyAlignment="1">
      <alignment horizontal="center" vertical="center" wrapText="1"/>
    </xf>
    <xf numFmtId="38" fontId="9" fillId="0" borderId="24" xfId="2" applyFont="1" applyBorder="1" applyAlignment="1">
      <alignment horizontal="center" vertical="center" wrapText="1"/>
    </xf>
    <xf numFmtId="0" fontId="9" fillId="0" borderId="24" xfId="4" applyFont="1" applyBorder="1" applyAlignment="1">
      <alignment horizontal="center" vertical="center" wrapText="1"/>
    </xf>
    <xf numFmtId="0" fontId="9" fillId="0" borderId="27" xfId="4" applyFont="1" applyBorder="1" applyAlignment="1">
      <alignment horizontal="center" vertical="center" wrapText="1"/>
    </xf>
    <xf numFmtId="0" fontId="9" fillId="0" borderId="20" xfId="6" applyFont="1" applyBorder="1" applyAlignment="1">
      <alignment horizontal="center" vertical="center" wrapText="1"/>
    </xf>
    <xf numFmtId="0" fontId="9" fillId="0" borderId="23" xfId="0" applyFont="1" applyBorder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0" fontId="9" fillId="0" borderId="21" xfId="4" applyFont="1" applyBorder="1"/>
    <xf numFmtId="0" fontId="9" fillId="0" borderId="22" xfId="4" applyFont="1" applyBorder="1"/>
    <xf numFmtId="177" fontId="9" fillId="0" borderId="19" xfId="2" applyNumberFormat="1" applyFont="1" applyBorder="1" applyAlignment="1">
      <alignment horizontal="center" vertical="center" wrapText="1"/>
    </xf>
    <xf numFmtId="177" fontId="9" fillId="0" borderId="19" xfId="8" applyNumberFormat="1" applyFont="1" applyBorder="1" applyAlignment="1">
      <alignment horizontal="center" vertical="center" wrapText="1"/>
    </xf>
    <xf numFmtId="177" fontId="9" fillId="0" borderId="26" xfId="8" applyNumberFormat="1" applyFont="1" applyBorder="1" applyAlignment="1">
      <alignment horizontal="center" vertical="center" wrapText="1"/>
    </xf>
    <xf numFmtId="38" fontId="9" fillId="0" borderId="21" xfId="2" quotePrefix="1" applyFont="1" applyBorder="1" applyAlignment="1">
      <alignment horizontal="center" vertical="center"/>
    </xf>
    <xf numFmtId="38" fontId="9" fillId="0" borderId="22" xfId="2" quotePrefix="1" applyFont="1" applyBorder="1" applyAlignment="1">
      <alignment horizontal="center" vertical="center"/>
    </xf>
    <xf numFmtId="177" fontId="14" fillId="0" borderId="19" xfId="2" applyNumberFormat="1" applyFont="1" applyBorder="1" applyAlignment="1">
      <alignment horizontal="center" vertical="center" wrapText="1"/>
    </xf>
    <xf numFmtId="177" fontId="9" fillId="0" borderId="24" xfId="2" applyNumberFormat="1" applyFont="1" applyBorder="1" applyAlignment="1">
      <alignment horizontal="center" vertical="center" wrapText="1"/>
    </xf>
    <xf numFmtId="177" fontId="9" fillId="0" borderId="24" xfId="8" applyNumberFormat="1" applyFont="1" applyBorder="1" applyAlignment="1">
      <alignment horizontal="center" vertical="center" wrapText="1"/>
    </xf>
    <xf numFmtId="177" fontId="9" fillId="0" borderId="27" xfId="8" applyNumberFormat="1" applyFont="1" applyBorder="1" applyAlignment="1">
      <alignment horizontal="center" vertical="center" wrapText="1"/>
    </xf>
    <xf numFmtId="177" fontId="9" fillId="0" borderId="19" xfId="2" quotePrefix="1" applyNumberFormat="1" applyFont="1" applyBorder="1" applyAlignment="1">
      <alignment horizontal="center" vertical="center" wrapText="1"/>
    </xf>
    <xf numFmtId="177" fontId="9" fillId="0" borderId="26" xfId="2" applyNumberFormat="1" applyFont="1" applyBorder="1" applyAlignment="1">
      <alignment horizontal="center" vertical="center" wrapText="1"/>
    </xf>
    <xf numFmtId="0" fontId="9" fillId="0" borderId="19" xfId="8" applyFont="1" applyBorder="1" applyAlignment="1">
      <alignment horizontal="center" vertical="center" wrapText="1"/>
    </xf>
    <xf numFmtId="0" fontId="9" fillId="0" borderId="26" xfId="8" applyFont="1" applyBorder="1" applyAlignment="1">
      <alignment horizontal="center" vertical="center" wrapText="1"/>
    </xf>
    <xf numFmtId="0" fontId="9" fillId="0" borderId="24" xfId="8" applyFont="1" applyBorder="1" applyAlignment="1">
      <alignment horizontal="center" vertical="center" wrapText="1"/>
    </xf>
    <xf numFmtId="0" fontId="9" fillId="0" borderId="27" xfId="8" applyFont="1" applyBorder="1" applyAlignment="1">
      <alignment horizontal="center" vertical="center" wrapText="1"/>
    </xf>
    <xf numFmtId="0" fontId="9" fillId="0" borderId="41" xfId="6" applyFont="1" applyBorder="1" applyAlignment="1">
      <alignment horizontal="center" vertical="center"/>
    </xf>
    <xf numFmtId="0" fontId="9" fillId="0" borderId="15" xfId="6" applyFont="1" applyBorder="1" applyAlignment="1">
      <alignment horizontal="center" vertical="center"/>
    </xf>
    <xf numFmtId="0" fontId="9" fillId="0" borderId="48" xfId="6" applyFont="1" applyBorder="1" applyAlignment="1">
      <alignment horizontal="center" vertical="center"/>
    </xf>
    <xf numFmtId="0" fontId="9" fillId="0" borderId="7" xfId="6" applyFont="1" applyBorder="1" applyAlignment="1">
      <alignment horizontal="center" vertical="center" wrapText="1"/>
    </xf>
    <xf numFmtId="0" fontId="9" fillId="0" borderId="5" xfId="6" applyFont="1" applyBorder="1" applyAlignment="1">
      <alignment horizontal="center" vertical="center" wrapText="1"/>
    </xf>
    <xf numFmtId="0" fontId="9" fillId="0" borderId="49" xfId="6" applyFont="1" applyBorder="1" applyAlignment="1">
      <alignment horizontal="center" vertical="center" wrapText="1"/>
    </xf>
    <xf numFmtId="38" fontId="9" fillId="0" borderId="42" xfId="2" applyFont="1" applyBorder="1" applyAlignment="1">
      <alignment horizontal="center" vertical="center"/>
    </xf>
    <xf numFmtId="38" fontId="9" fillId="0" borderId="43" xfId="2" applyFont="1" applyBorder="1" applyAlignment="1">
      <alignment horizontal="center" vertical="center"/>
    </xf>
    <xf numFmtId="38" fontId="9" fillId="0" borderId="44" xfId="2" applyFont="1" applyBorder="1" applyAlignment="1">
      <alignment horizontal="center" vertical="center"/>
    </xf>
    <xf numFmtId="38" fontId="9" fillId="0" borderId="91" xfId="2" applyFont="1" applyBorder="1" applyAlignment="1">
      <alignment horizontal="center" vertical="center"/>
    </xf>
    <xf numFmtId="0" fontId="9" fillId="4" borderId="82" xfId="6" applyFont="1" applyFill="1" applyBorder="1" applyAlignment="1">
      <alignment vertical="center"/>
    </xf>
    <xf numFmtId="0" fontId="9" fillId="0" borderId="79" xfId="6" quotePrefix="1" applyFont="1" applyBorder="1" applyAlignment="1">
      <alignment vertical="center"/>
    </xf>
    <xf numFmtId="0" fontId="9" fillId="0" borderId="84" xfId="6" applyFont="1" applyBorder="1" applyAlignment="1">
      <alignment vertical="center"/>
    </xf>
    <xf numFmtId="0" fontId="9" fillId="0" borderId="79" xfId="6" applyFont="1" applyBorder="1" applyAlignment="1">
      <alignment vertical="center"/>
    </xf>
    <xf numFmtId="0" fontId="9" fillId="8" borderId="82" xfId="6" applyFont="1" applyFill="1" applyBorder="1" applyAlignment="1">
      <alignment vertical="center"/>
    </xf>
    <xf numFmtId="38" fontId="9" fillId="0" borderId="7" xfId="3" applyFont="1" applyBorder="1" applyAlignment="1">
      <alignment horizontal="center" vertical="center" wrapText="1"/>
    </xf>
    <xf numFmtId="38" fontId="9" fillId="0" borderId="49" xfId="3" applyFont="1" applyBorder="1" applyAlignment="1">
      <alignment horizontal="center" vertical="center" wrapText="1"/>
    </xf>
    <xf numFmtId="38" fontId="9" fillId="0" borderId="64" xfId="3" applyFont="1" applyBorder="1" applyAlignment="1">
      <alignment horizontal="center" vertical="center" wrapText="1"/>
    </xf>
    <xf numFmtId="38" fontId="9" fillId="0" borderId="68" xfId="3" applyFont="1" applyBorder="1" applyAlignment="1">
      <alignment horizontal="center" vertical="center" wrapText="1"/>
    </xf>
    <xf numFmtId="38" fontId="9" fillId="0" borderId="41" xfId="3" applyFont="1" applyBorder="1" applyAlignment="1">
      <alignment horizontal="center" vertical="center" wrapText="1"/>
    </xf>
    <xf numFmtId="38" fontId="9" fillId="0" borderId="48" xfId="3" applyFont="1" applyBorder="1" applyAlignment="1">
      <alignment horizontal="center" vertical="center" wrapText="1"/>
    </xf>
    <xf numFmtId="38" fontId="5" fillId="0" borderId="21" xfId="3" quotePrefix="1" applyFont="1" applyBorder="1" applyAlignment="1">
      <alignment horizontal="center" vertical="center"/>
    </xf>
    <xf numFmtId="38" fontId="5" fillId="0" borderId="21" xfId="3" applyFont="1" applyBorder="1" applyAlignment="1">
      <alignment horizontal="center" vertical="center"/>
    </xf>
    <xf numFmtId="38" fontId="5" fillId="0" borderId="22" xfId="3" applyFont="1" applyBorder="1" applyAlignment="1">
      <alignment horizontal="center" vertical="center"/>
    </xf>
    <xf numFmtId="38" fontId="5" fillId="0" borderId="59" xfId="3" quotePrefix="1" applyFont="1" applyBorder="1" applyAlignment="1">
      <alignment horizontal="center" vertical="center"/>
    </xf>
    <xf numFmtId="38" fontId="5" fillId="0" borderId="22" xfId="3" quotePrefix="1" applyFont="1" applyBorder="1" applyAlignment="1">
      <alignment horizontal="center" vertical="center"/>
    </xf>
    <xf numFmtId="38" fontId="5" fillId="0" borderId="20" xfId="3" applyFont="1" applyBorder="1" applyAlignment="1">
      <alignment horizontal="center" vertical="center"/>
    </xf>
    <xf numFmtId="38" fontId="5" fillId="0" borderId="42" xfId="3" quotePrefix="1" applyFont="1" applyBorder="1" applyAlignment="1">
      <alignment horizontal="center" vertical="center"/>
    </xf>
    <xf numFmtId="38" fontId="5" fillId="0" borderId="43" xfId="3" quotePrefix="1" applyFont="1" applyBorder="1" applyAlignment="1">
      <alignment horizontal="center" vertical="center"/>
    </xf>
    <xf numFmtId="38" fontId="5" fillId="0" borderId="44" xfId="3" quotePrefix="1" applyFont="1" applyBorder="1" applyAlignment="1">
      <alignment horizontal="center" vertical="center"/>
    </xf>
    <xf numFmtId="0" fontId="9" fillId="0" borderId="76" xfId="6" applyFont="1" applyBorder="1" applyAlignment="1">
      <alignment vertical="center"/>
    </xf>
    <xf numFmtId="0" fontId="9" fillId="0" borderId="81" xfId="6" applyFont="1" applyBorder="1" applyAlignment="1">
      <alignment vertical="center"/>
    </xf>
    <xf numFmtId="0" fontId="9" fillId="0" borderId="78" xfId="6" applyFont="1" applyBorder="1" applyAlignment="1">
      <alignment vertical="center"/>
    </xf>
    <xf numFmtId="0" fontId="9" fillId="0" borderId="80" xfId="6" applyFont="1" applyBorder="1" applyAlignment="1">
      <alignment vertical="center"/>
    </xf>
    <xf numFmtId="0" fontId="9" fillId="0" borderId="80" xfId="6" applyFont="1" applyBorder="1" applyAlignment="1">
      <alignment horizontal="left" vertical="center"/>
    </xf>
    <xf numFmtId="0" fontId="9" fillId="0" borderId="81" xfId="6" applyFont="1" applyBorder="1" applyAlignment="1">
      <alignment horizontal="left" vertical="center"/>
    </xf>
    <xf numFmtId="0" fontId="9" fillId="0" borderId="78" xfId="6" applyFont="1" applyBorder="1" applyAlignment="1">
      <alignment horizontal="left" vertical="center"/>
    </xf>
    <xf numFmtId="0" fontId="9" fillId="0" borderId="80" xfId="6" quotePrefix="1" applyFont="1" applyBorder="1" applyAlignment="1">
      <alignment horizontal="left" vertical="center" wrapText="1"/>
    </xf>
    <xf numFmtId="0" fontId="9" fillId="0" borderId="81" xfId="6" quotePrefix="1" applyFont="1" applyBorder="1" applyAlignment="1">
      <alignment horizontal="left" vertical="center" wrapText="1"/>
    </xf>
    <xf numFmtId="0" fontId="9" fillId="0" borderId="78" xfId="6" quotePrefix="1" applyFont="1" applyBorder="1" applyAlignment="1">
      <alignment horizontal="left" vertical="center" wrapText="1"/>
    </xf>
    <xf numFmtId="38" fontId="9" fillId="0" borderId="76" xfId="3" applyFont="1" applyBorder="1" applyAlignment="1">
      <alignment horizontal="center" vertical="center" wrapText="1"/>
    </xf>
    <xf numFmtId="38" fontId="9" fillId="0" borderId="77" xfId="3" applyFont="1" applyBorder="1" applyAlignment="1">
      <alignment horizontal="center" vertical="center" wrapText="1"/>
    </xf>
    <xf numFmtId="38" fontId="9" fillId="0" borderId="11" xfId="2" applyFont="1" applyBorder="1" applyAlignment="1">
      <alignment horizontal="center" vertical="center" wrapText="1"/>
    </xf>
    <xf numFmtId="38" fontId="9" fillId="0" borderId="15" xfId="2" applyFont="1" applyBorder="1" applyAlignment="1">
      <alignment horizontal="center" vertical="center" wrapText="1"/>
    </xf>
    <xf numFmtId="0" fontId="10" fillId="0" borderId="48" xfId="7" applyFont="1" applyBorder="1" applyAlignment="1">
      <alignment horizontal="center" vertical="center" wrapText="1"/>
    </xf>
    <xf numFmtId="38" fontId="9" fillId="0" borderId="32" xfId="2" applyFont="1" applyBorder="1" applyAlignment="1">
      <alignment horizontal="center" vertical="center" wrapText="1"/>
    </xf>
    <xf numFmtId="38" fontId="9" fillId="0" borderId="13" xfId="2" applyFont="1" applyBorder="1" applyAlignment="1">
      <alignment horizontal="center" vertical="center" wrapText="1"/>
    </xf>
    <xf numFmtId="38" fontId="9" fillId="0" borderId="50" xfId="2" applyFont="1" applyBorder="1" applyAlignment="1">
      <alignment horizontal="center" vertical="center"/>
    </xf>
    <xf numFmtId="38" fontId="9" fillId="0" borderId="59" xfId="2" applyFont="1" applyBorder="1" applyAlignment="1">
      <alignment horizontal="center" vertical="center"/>
    </xf>
    <xf numFmtId="38" fontId="9" fillId="0" borderId="66" xfId="2" applyFont="1" applyBorder="1" applyAlignment="1">
      <alignment horizontal="center" vertical="center" wrapText="1"/>
    </xf>
    <xf numFmtId="38" fontId="9" fillId="0" borderId="38" xfId="2" applyFont="1" applyBorder="1" applyAlignment="1">
      <alignment horizontal="center" vertical="center" wrapText="1"/>
    </xf>
    <xf numFmtId="0" fontId="10" fillId="0" borderId="68" xfId="7" applyFont="1" applyBorder="1" applyAlignment="1">
      <alignment horizontal="center" vertical="center" wrapText="1"/>
    </xf>
    <xf numFmtId="38" fontId="9" fillId="0" borderId="14" xfId="2" applyFont="1" applyBorder="1" applyAlignment="1">
      <alignment horizontal="center" vertical="center" wrapText="1"/>
    </xf>
    <xf numFmtId="38" fontId="9" fillId="0" borderId="27" xfId="2" applyFont="1" applyBorder="1" applyAlignment="1">
      <alignment horizontal="center" vertical="center"/>
    </xf>
    <xf numFmtId="38" fontId="9" fillId="0" borderId="20" xfId="2" applyFont="1" applyBorder="1" applyAlignment="1">
      <alignment horizontal="center" vertical="center"/>
    </xf>
    <xf numFmtId="38" fontId="9" fillId="0" borderId="26" xfId="2" applyFont="1" applyBorder="1" applyAlignment="1">
      <alignment horizontal="center" vertical="center"/>
    </xf>
    <xf numFmtId="38" fontId="17" fillId="0" borderId="8" xfId="2" applyFont="1" applyBorder="1" applyAlignment="1">
      <alignment horizontal="center" vertical="center"/>
    </xf>
    <xf numFmtId="38" fontId="9" fillId="0" borderId="11" xfId="2" applyFont="1" applyBorder="1" applyAlignment="1">
      <alignment horizontal="center" vertical="center"/>
    </xf>
    <xf numFmtId="38" fontId="9" fillId="0" borderId="8" xfId="2" applyFont="1" applyBorder="1" applyAlignment="1">
      <alignment horizontal="center" vertical="center"/>
    </xf>
    <xf numFmtId="38" fontId="9" fillId="0" borderId="66" xfId="2" applyFont="1" applyBorder="1" applyAlignment="1">
      <alignment horizontal="center" vertical="center"/>
    </xf>
    <xf numFmtId="38" fontId="9" fillId="0" borderId="37" xfId="2" applyFont="1" applyBorder="1" applyAlignment="1">
      <alignment horizontal="center" vertical="center"/>
    </xf>
    <xf numFmtId="38" fontId="9" fillId="0" borderId="61" xfId="2" applyFont="1" applyBorder="1" applyAlignment="1">
      <alignment horizontal="center" vertical="center"/>
    </xf>
    <xf numFmtId="38" fontId="17" fillId="0" borderId="61" xfId="2" applyFont="1" applyBorder="1" applyAlignment="1">
      <alignment horizontal="center" vertical="center"/>
    </xf>
    <xf numFmtId="38" fontId="9" fillId="0" borderId="99" xfId="2" applyFont="1" applyBorder="1" applyAlignment="1">
      <alignment horizontal="center" vertical="center" wrapText="1"/>
    </xf>
    <xf numFmtId="38" fontId="9" fillId="0" borderId="17" xfId="2" applyFont="1" applyBorder="1" applyAlignment="1">
      <alignment horizontal="center" vertical="center" wrapText="1"/>
    </xf>
    <xf numFmtId="0" fontId="9" fillId="0" borderId="100" xfId="0" applyFont="1" applyBorder="1" applyAlignment="1">
      <alignment horizontal="center" vertical="center"/>
    </xf>
    <xf numFmtId="0" fontId="9" fillId="0" borderId="101" xfId="0" applyFont="1" applyBorder="1" applyAlignment="1">
      <alignment horizontal="center" vertical="center"/>
    </xf>
  </cellXfs>
  <cellStyles count="9">
    <cellStyle name="パーセント" xfId="1" builtinId="5"/>
    <cellStyle name="桁区切り" xfId="2" builtinId="6"/>
    <cellStyle name="桁区切り 2" xfId="3"/>
    <cellStyle name="標準" xfId="0" builtinId="0"/>
    <cellStyle name="標準_a-1" xfId="4"/>
    <cellStyle name="標準_JB16" xfId="5"/>
    <cellStyle name="標準_資料編waku・020213" xfId="6"/>
    <cellStyle name="標準_全体集計2b" xfId="7"/>
    <cellStyle name="標準_全体集計3" xfId="8"/>
  </cellStyles>
  <dxfs count="0"/>
  <tableStyles count="0" defaultTableStyle="TableStyleMedium2" defaultPivotStyle="PivotStyleLight16"/>
  <colors>
    <mruColors>
      <color rgb="FF99CCFF"/>
      <color rgb="FF99CC00"/>
      <color rgb="FFFF99CC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RESS130D\ASSUMWRK\5455&#22524;&#29577;&#37117;&#24066;&#22522;&#30990;\3&#26376;22&#20206;&#32013;&#21697;\&#36039;&#26009;&#32232;\&#20840;&#20307;&#38598;&#35336;2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e.filesend.to/5455&#22524;&#29577;&#37117;&#24066;&#22522;&#30990;/3&#26376;22&#20206;&#32013;&#21697;/&#36039;&#26009;&#32232;/&#20840;&#20307;&#38598;&#35336;2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Ａ－１面積 "/>
      <sheetName val="Ａ－１面積  (2)"/>
      <sheetName val="a001"/>
      <sheetName val="data"/>
      <sheetName val="確定区域"/>
      <sheetName val="面積人口"/>
      <sheetName val="埼玉の土地"/>
      <sheetName val="産業分類"/>
      <sheetName val="流入流出"/>
      <sheetName val="Ａ－１（１）面積"/>
      <sheetName val="Ａ－１（２）人口"/>
      <sheetName val="Ａ－１（３）人口密度"/>
      <sheetName val="Ａ－１（４）世帯数"/>
      <sheetName val="人口等１"/>
      <sheetName val="人口等２"/>
      <sheetName val="ＤＩＤ人口・面積"/>
      <sheetName val="産業分類別人口"/>
      <sheetName val="流出・流入人口"/>
      <sheetName val="製造品出荷額等"/>
      <sheetName val="商品販売額"/>
      <sheetName val="農林業関連区域指定状況"/>
      <sheetName val="土地利用（自然的）"/>
      <sheetName val="土地利用（都市的）"/>
      <sheetName val="市街化区域内未利用地"/>
      <sheetName val="生産緑地"/>
      <sheetName val="非可住地"/>
      <sheetName val="建築状況12"/>
      <sheetName val="農地転用８"/>
      <sheetName val="農地転用９"/>
      <sheetName val="農地転用10"/>
      <sheetName val="農地転用11"/>
      <sheetName val="農地転用12"/>
      <sheetName val="林地開発"/>
      <sheetName val="市街地開発事業１"/>
      <sheetName val="市街地開発事業２"/>
      <sheetName val="地区計画"/>
      <sheetName val="都計道"/>
      <sheetName val="駅広"/>
      <sheetName val="都市公園"/>
      <sheetName val="汚水"/>
      <sheetName val="雨水"/>
      <sheetName val="防火"/>
      <sheetName val="延焼防止"/>
      <sheetName val="地価の変動（住宅）"/>
      <sheetName val="地価の変動（商業地）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Ａ－１面積 "/>
      <sheetName val="Ａ－１面積  (2)"/>
      <sheetName val="a001"/>
      <sheetName val="data"/>
      <sheetName val="確定区域"/>
      <sheetName val="面積人口"/>
      <sheetName val="埼玉の土地"/>
      <sheetName val="産業分類"/>
      <sheetName val="流入流出"/>
      <sheetName val="Ａ－１（１）面積"/>
      <sheetName val="Ａ－１（２）人口"/>
      <sheetName val="Ａ－１（３）人口密度"/>
      <sheetName val="Ａ－１（４）世帯数"/>
      <sheetName val="人口等１"/>
      <sheetName val="人口等２"/>
      <sheetName val="ＤＩＤ人口・面積"/>
      <sheetName val="産業分類別人口"/>
      <sheetName val="流出・流入人口"/>
      <sheetName val="製造品出荷額等"/>
      <sheetName val="商品販売額"/>
      <sheetName val="農林業関連区域指定状況"/>
      <sheetName val="土地利用（自然的）"/>
      <sheetName val="土地利用（都市的）"/>
      <sheetName val="市街化区域内未利用地"/>
      <sheetName val="生産緑地"/>
      <sheetName val="非可住地"/>
      <sheetName val="建築状況12"/>
      <sheetName val="農地転用８"/>
      <sheetName val="農地転用９"/>
      <sheetName val="農地転用10"/>
      <sheetName val="農地転用11"/>
      <sheetName val="農地転用12"/>
      <sheetName val="林地開発"/>
      <sheetName val="市街地開発事業１"/>
      <sheetName val="市街地開発事業２"/>
      <sheetName val="地区計画"/>
      <sheetName val="都計道"/>
      <sheetName val="駅広"/>
      <sheetName val="都市公園"/>
      <sheetName val="汚水"/>
      <sheetName val="雨水"/>
      <sheetName val="防火"/>
      <sheetName val="延焼防止"/>
      <sheetName val="地価の変動（住宅）"/>
      <sheetName val="地価の変動（商業地）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rgb="FFFF0000"/>
  </sheetPr>
  <dimension ref="A1:BI187"/>
  <sheetViews>
    <sheetView view="pageBreakPreview" zoomScale="85" zoomScaleNormal="160" zoomScaleSheetLayoutView="85" workbookViewId="0">
      <pane ySplit="8" topLeftCell="A9" activePane="bottomLeft" state="frozen"/>
      <selection activeCell="H77" sqref="H77"/>
      <selection pane="bottomLeft" activeCell="A9" sqref="A9"/>
    </sheetView>
  </sheetViews>
  <sheetFormatPr defaultRowHeight="12"/>
  <cols>
    <col min="1" max="1" width="2.85546875" style="5" customWidth="1"/>
    <col min="2" max="2" width="11.7109375" style="5" customWidth="1"/>
    <col min="3" max="3" width="19" style="5" customWidth="1"/>
    <col min="4" max="11" width="11.7109375" style="6" customWidth="1"/>
    <col min="12" max="13" width="11.7109375" style="9" customWidth="1"/>
    <col min="14" max="14" width="11.7109375" style="5" customWidth="1"/>
    <col min="15" max="15" width="19" style="5" customWidth="1"/>
    <col min="16" max="23" width="11.7109375" style="6" customWidth="1"/>
    <col min="24" max="25" width="11.7109375" style="9" customWidth="1"/>
    <col min="26" max="26" width="11.7109375" style="5" customWidth="1"/>
    <col min="27" max="27" width="19" style="5" customWidth="1"/>
    <col min="28" max="35" width="11.7109375" style="6" customWidth="1"/>
    <col min="36" max="37" width="11.7109375" style="9" customWidth="1"/>
    <col min="38" max="38" width="11.7109375" style="5" customWidth="1"/>
    <col min="39" max="39" width="19" style="5" customWidth="1"/>
    <col min="40" max="47" width="11.7109375" style="6" customWidth="1"/>
    <col min="48" max="49" width="11.7109375" style="9" customWidth="1"/>
    <col min="50" max="50" width="11.7109375" style="5" customWidth="1"/>
    <col min="51" max="51" width="19" style="5" customWidth="1"/>
    <col min="52" max="128" width="11.7109375" style="5" customWidth="1"/>
    <col min="129" max="16384" width="9.140625" style="5"/>
  </cols>
  <sheetData>
    <row r="1" spans="1:61" ht="15" customHeight="1">
      <c r="B1" s="7"/>
      <c r="C1" s="7"/>
      <c r="D1" s="8"/>
      <c r="N1" s="7"/>
      <c r="O1" s="7"/>
      <c r="P1" s="8"/>
      <c r="Z1" s="7"/>
      <c r="AA1" s="7"/>
      <c r="AB1" s="8"/>
      <c r="AL1" s="7"/>
      <c r="AM1" s="7"/>
      <c r="AN1" s="8"/>
    </row>
    <row r="2" spans="1:61" ht="21.75" thickBot="1">
      <c r="B2" s="12" t="s">
        <v>464</v>
      </c>
      <c r="C2" s="6"/>
      <c r="J2" s="9"/>
      <c r="K2" s="9"/>
      <c r="L2" s="11"/>
      <c r="M2" s="5"/>
      <c r="N2" s="12" t="s">
        <v>463</v>
      </c>
      <c r="O2" s="6"/>
      <c r="V2" s="9"/>
      <c r="W2" s="9"/>
      <c r="X2" s="11"/>
      <c r="Y2" s="5"/>
      <c r="Z2" s="12" t="s">
        <v>462</v>
      </c>
      <c r="AA2" s="6"/>
      <c r="AH2" s="9"/>
      <c r="AI2" s="9"/>
      <c r="AJ2" s="11"/>
      <c r="AK2" s="5"/>
      <c r="AL2" s="12" t="s">
        <v>461</v>
      </c>
      <c r="AM2" s="6"/>
      <c r="AT2" s="9"/>
      <c r="AU2" s="9"/>
      <c r="AV2" s="11"/>
      <c r="AW2" s="5"/>
      <c r="AX2" s="12" t="s">
        <v>460</v>
      </c>
      <c r="AY2" s="6"/>
      <c r="AZ2" s="6"/>
      <c r="BA2" s="6"/>
      <c r="BB2" s="6"/>
      <c r="BC2" s="6"/>
      <c r="BD2" s="6"/>
      <c r="BE2" s="6"/>
      <c r="BF2" s="9"/>
      <c r="BG2" s="9"/>
      <c r="BH2" s="11"/>
    </row>
    <row r="3" spans="1:61" ht="16.899999999999999" customHeight="1">
      <c r="B3" s="393" t="s">
        <v>3</v>
      </c>
      <c r="C3" s="378" t="s">
        <v>2</v>
      </c>
      <c r="D3" s="385" t="s">
        <v>293</v>
      </c>
      <c r="E3" s="385"/>
      <c r="F3" s="385"/>
      <c r="G3" s="385"/>
      <c r="H3" s="385"/>
      <c r="I3" s="385"/>
      <c r="J3" s="385"/>
      <c r="K3" s="385"/>
      <c r="L3" s="385"/>
      <c r="M3" s="386"/>
      <c r="N3" s="393" t="s">
        <v>3</v>
      </c>
      <c r="O3" s="378" t="s">
        <v>2</v>
      </c>
      <c r="P3" s="385" t="s">
        <v>294</v>
      </c>
      <c r="Q3" s="385"/>
      <c r="R3" s="385"/>
      <c r="S3" s="385"/>
      <c r="T3" s="385"/>
      <c r="U3" s="385"/>
      <c r="V3" s="385"/>
      <c r="W3" s="385"/>
      <c r="X3" s="385"/>
      <c r="Y3" s="386"/>
      <c r="Z3" s="393" t="s">
        <v>3</v>
      </c>
      <c r="AA3" s="378" t="s">
        <v>2</v>
      </c>
      <c r="AB3" s="385" t="s">
        <v>68</v>
      </c>
      <c r="AC3" s="385"/>
      <c r="AD3" s="385"/>
      <c r="AE3" s="385"/>
      <c r="AF3" s="385"/>
      <c r="AG3" s="385"/>
      <c r="AH3" s="385"/>
      <c r="AI3" s="385"/>
      <c r="AJ3" s="385"/>
      <c r="AK3" s="386"/>
      <c r="AL3" s="393" t="s">
        <v>3</v>
      </c>
      <c r="AM3" s="378" t="s">
        <v>2</v>
      </c>
      <c r="AN3" s="385" t="s">
        <v>295</v>
      </c>
      <c r="AO3" s="385"/>
      <c r="AP3" s="385"/>
      <c r="AQ3" s="385"/>
      <c r="AR3" s="385"/>
      <c r="AS3" s="385"/>
      <c r="AT3" s="385"/>
      <c r="AU3" s="385"/>
      <c r="AV3" s="385"/>
      <c r="AW3" s="386"/>
      <c r="AX3" s="393" t="s">
        <v>1</v>
      </c>
      <c r="AY3" s="378" t="s">
        <v>2</v>
      </c>
      <c r="AZ3" s="385" t="s">
        <v>465</v>
      </c>
      <c r="BA3" s="385"/>
      <c r="BB3" s="385"/>
      <c r="BC3" s="385"/>
      <c r="BD3" s="385"/>
      <c r="BE3" s="385"/>
      <c r="BF3" s="385"/>
      <c r="BG3" s="385"/>
      <c r="BH3" s="385"/>
      <c r="BI3" s="386"/>
    </row>
    <row r="4" spans="1:61" ht="16.899999999999999" customHeight="1">
      <c r="B4" s="394"/>
      <c r="C4" s="379"/>
      <c r="D4" s="384" t="s">
        <v>4</v>
      </c>
      <c r="E4" s="384" t="s">
        <v>5</v>
      </c>
      <c r="F4" s="383" t="s">
        <v>6</v>
      </c>
      <c r="G4" s="383"/>
      <c r="H4" s="383"/>
      <c r="I4" s="383"/>
      <c r="J4" s="383"/>
      <c r="K4" s="383" t="s">
        <v>7</v>
      </c>
      <c r="L4" s="383"/>
      <c r="M4" s="390" t="s">
        <v>8</v>
      </c>
      <c r="N4" s="394"/>
      <c r="O4" s="379"/>
      <c r="P4" s="384" t="s">
        <v>9</v>
      </c>
      <c r="Q4" s="384" t="s">
        <v>10</v>
      </c>
      <c r="R4" s="383" t="s">
        <v>11</v>
      </c>
      <c r="S4" s="383"/>
      <c r="T4" s="383"/>
      <c r="U4" s="383"/>
      <c r="V4" s="383"/>
      <c r="W4" s="383" t="s">
        <v>7</v>
      </c>
      <c r="X4" s="383"/>
      <c r="Y4" s="390" t="s">
        <v>8</v>
      </c>
      <c r="Z4" s="394"/>
      <c r="AA4" s="379"/>
      <c r="AB4" s="384" t="s">
        <v>9</v>
      </c>
      <c r="AC4" s="384" t="s">
        <v>10</v>
      </c>
      <c r="AD4" s="383" t="s">
        <v>11</v>
      </c>
      <c r="AE4" s="383"/>
      <c r="AF4" s="383"/>
      <c r="AG4" s="383"/>
      <c r="AH4" s="383"/>
      <c r="AI4" s="383" t="s">
        <v>7</v>
      </c>
      <c r="AJ4" s="383"/>
      <c r="AK4" s="390" t="s">
        <v>8</v>
      </c>
      <c r="AL4" s="394"/>
      <c r="AM4" s="379"/>
      <c r="AN4" s="384" t="s">
        <v>9</v>
      </c>
      <c r="AO4" s="384" t="s">
        <v>10</v>
      </c>
      <c r="AP4" s="383" t="s">
        <v>11</v>
      </c>
      <c r="AQ4" s="383"/>
      <c r="AR4" s="383"/>
      <c r="AS4" s="383"/>
      <c r="AT4" s="383"/>
      <c r="AU4" s="383" t="s">
        <v>7</v>
      </c>
      <c r="AV4" s="383"/>
      <c r="AW4" s="390" t="s">
        <v>8</v>
      </c>
      <c r="AX4" s="394"/>
      <c r="AY4" s="379"/>
      <c r="AZ4" s="384" t="s">
        <v>4</v>
      </c>
      <c r="BA4" s="384" t="s">
        <v>5</v>
      </c>
      <c r="BB4" s="383" t="s">
        <v>6</v>
      </c>
      <c r="BC4" s="383"/>
      <c r="BD4" s="383"/>
      <c r="BE4" s="383"/>
      <c r="BF4" s="383"/>
      <c r="BG4" s="383" t="s">
        <v>7</v>
      </c>
      <c r="BH4" s="383"/>
      <c r="BI4" s="390" t="s">
        <v>8</v>
      </c>
    </row>
    <row r="5" spans="1:61" ht="16.899999999999999" customHeight="1">
      <c r="B5" s="394"/>
      <c r="C5" s="379"/>
      <c r="D5" s="387"/>
      <c r="E5" s="387"/>
      <c r="F5" s="383" t="s">
        <v>12</v>
      </c>
      <c r="G5" s="383"/>
      <c r="H5" s="383"/>
      <c r="I5" s="383"/>
      <c r="J5" s="381" t="s">
        <v>13</v>
      </c>
      <c r="K5" s="384" t="s">
        <v>14</v>
      </c>
      <c r="L5" s="384" t="s">
        <v>15</v>
      </c>
      <c r="M5" s="391"/>
      <c r="N5" s="394"/>
      <c r="O5" s="379"/>
      <c r="P5" s="387"/>
      <c r="Q5" s="387"/>
      <c r="R5" s="383" t="s">
        <v>16</v>
      </c>
      <c r="S5" s="383"/>
      <c r="T5" s="383"/>
      <c r="U5" s="383"/>
      <c r="V5" s="381" t="s">
        <v>17</v>
      </c>
      <c r="W5" s="384" t="s">
        <v>14</v>
      </c>
      <c r="X5" s="384" t="s">
        <v>15</v>
      </c>
      <c r="Y5" s="391"/>
      <c r="Z5" s="394"/>
      <c r="AA5" s="379"/>
      <c r="AB5" s="387"/>
      <c r="AC5" s="387"/>
      <c r="AD5" s="383" t="s">
        <v>16</v>
      </c>
      <c r="AE5" s="383"/>
      <c r="AF5" s="383"/>
      <c r="AG5" s="383"/>
      <c r="AH5" s="381" t="s">
        <v>17</v>
      </c>
      <c r="AI5" s="384" t="s">
        <v>14</v>
      </c>
      <c r="AJ5" s="384" t="s">
        <v>15</v>
      </c>
      <c r="AK5" s="391"/>
      <c r="AL5" s="394"/>
      <c r="AM5" s="379"/>
      <c r="AN5" s="387"/>
      <c r="AO5" s="387"/>
      <c r="AP5" s="383" t="s">
        <v>16</v>
      </c>
      <c r="AQ5" s="383"/>
      <c r="AR5" s="383"/>
      <c r="AS5" s="383"/>
      <c r="AT5" s="381" t="s">
        <v>17</v>
      </c>
      <c r="AU5" s="384" t="s">
        <v>14</v>
      </c>
      <c r="AV5" s="384" t="s">
        <v>15</v>
      </c>
      <c r="AW5" s="391"/>
      <c r="AX5" s="394"/>
      <c r="AY5" s="379"/>
      <c r="AZ5" s="387"/>
      <c r="BA5" s="387"/>
      <c r="BB5" s="383" t="s">
        <v>12</v>
      </c>
      <c r="BC5" s="383"/>
      <c r="BD5" s="383"/>
      <c r="BE5" s="383"/>
      <c r="BF5" s="381" t="s">
        <v>13</v>
      </c>
      <c r="BG5" s="384" t="s">
        <v>14</v>
      </c>
      <c r="BH5" s="384" t="s">
        <v>15</v>
      </c>
      <c r="BI5" s="391"/>
    </row>
    <row r="6" spans="1:61" ht="16.899999999999999" customHeight="1">
      <c r="A6" s="10"/>
      <c r="B6" s="394"/>
      <c r="C6" s="379"/>
      <c r="D6" s="387"/>
      <c r="E6" s="387"/>
      <c r="F6" s="388" t="s">
        <v>18</v>
      </c>
      <c r="G6" s="388" t="s">
        <v>19</v>
      </c>
      <c r="H6" s="388" t="s">
        <v>20</v>
      </c>
      <c r="I6" s="384" t="s">
        <v>21</v>
      </c>
      <c r="J6" s="381"/>
      <c r="K6" s="384"/>
      <c r="L6" s="384"/>
      <c r="M6" s="391"/>
      <c r="N6" s="394"/>
      <c r="O6" s="379"/>
      <c r="P6" s="387"/>
      <c r="Q6" s="387"/>
      <c r="R6" s="388" t="s">
        <v>22</v>
      </c>
      <c r="S6" s="388" t="s">
        <v>23</v>
      </c>
      <c r="T6" s="388" t="s">
        <v>20</v>
      </c>
      <c r="U6" s="384" t="s">
        <v>21</v>
      </c>
      <c r="V6" s="381"/>
      <c r="W6" s="384"/>
      <c r="X6" s="384"/>
      <c r="Y6" s="391"/>
      <c r="Z6" s="394"/>
      <c r="AA6" s="379"/>
      <c r="AB6" s="387"/>
      <c r="AC6" s="387"/>
      <c r="AD6" s="388" t="s">
        <v>22</v>
      </c>
      <c r="AE6" s="388" t="s">
        <v>23</v>
      </c>
      <c r="AF6" s="388" t="s">
        <v>20</v>
      </c>
      <c r="AG6" s="384" t="s">
        <v>21</v>
      </c>
      <c r="AH6" s="381"/>
      <c r="AI6" s="384"/>
      <c r="AJ6" s="384"/>
      <c r="AK6" s="391"/>
      <c r="AL6" s="394"/>
      <c r="AM6" s="379"/>
      <c r="AN6" s="387"/>
      <c r="AO6" s="387"/>
      <c r="AP6" s="388" t="s">
        <v>22</v>
      </c>
      <c r="AQ6" s="388" t="s">
        <v>23</v>
      </c>
      <c r="AR6" s="388" t="s">
        <v>20</v>
      </c>
      <c r="AS6" s="384" t="s">
        <v>21</v>
      </c>
      <c r="AT6" s="381"/>
      <c r="AU6" s="384"/>
      <c r="AV6" s="384"/>
      <c r="AW6" s="391"/>
      <c r="AX6" s="394"/>
      <c r="AY6" s="379"/>
      <c r="AZ6" s="387"/>
      <c r="BA6" s="387"/>
      <c r="BB6" s="388" t="s">
        <v>18</v>
      </c>
      <c r="BC6" s="388" t="s">
        <v>19</v>
      </c>
      <c r="BD6" s="388" t="s">
        <v>20</v>
      </c>
      <c r="BE6" s="384" t="s">
        <v>21</v>
      </c>
      <c r="BF6" s="381"/>
      <c r="BG6" s="384"/>
      <c r="BH6" s="384"/>
      <c r="BI6" s="391"/>
    </row>
    <row r="7" spans="1:61" ht="16.899999999999999" customHeight="1" thickBot="1">
      <c r="A7" s="13"/>
      <c r="B7" s="395"/>
      <c r="C7" s="380"/>
      <c r="D7" s="382"/>
      <c r="E7" s="382"/>
      <c r="F7" s="382"/>
      <c r="G7" s="382"/>
      <c r="H7" s="382"/>
      <c r="I7" s="389"/>
      <c r="J7" s="382"/>
      <c r="K7" s="382"/>
      <c r="L7" s="382"/>
      <c r="M7" s="392"/>
      <c r="N7" s="395"/>
      <c r="O7" s="380"/>
      <c r="P7" s="382"/>
      <c r="Q7" s="382"/>
      <c r="R7" s="382"/>
      <c r="S7" s="382"/>
      <c r="T7" s="382"/>
      <c r="U7" s="389"/>
      <c r="V7" s="382"/>
      <c r="W7" s="382"/>
      <c r="X7" s="382"/>
      <c r="Y7" s="392"/>
      <c r="Z7" s="395"/>
      <c r="AA7" s="380"/>
      <c r="AB7" s="382"/>
      <c r="AC7" s="382"/>
      <c r="AD7" s="382"/>
      <c r="AE7" s="382"/>
      <c r="AF7" s="382"/>
      <c r="AG7" s="389"/>
      <c r="AH7" s="382"/>
      <c r="AI7" s="382"/>
      <c r="AJ7" s="382"/>
      <c r="AK7" s="392"/>
      <c r="AL7" s="395"/>
      <c r="AM7" s="380"/>
      <c r="AN7" s="382"/>
      <c r="AO7" s="382"/>
      <c r="AP7" s="382"/>
      <c r="AQ7" s="382"/>
      <c r="AR7" s="382"/>
      <c r="AS7" s="389"/>
      <c r="AT7" s="382"/>
      <c r="AU7" s="382"/>
      <c r="AV7" s="382"/>
      <c r="AW7" s="392"/>
      <c r="AX7" s="395"/>
      <c r="AY7" s="380"/>
      <c r="AZ7" s="382"/>
      <c r="BA7" s="382"/>
      <c r="BB7" s="382"/>
      <c r="BC7" s="382"/>
      <c r="BD7" s="382"/>
      <c r="BE7" s="389"/>
      <c r="BF7" s="382"/>
      <c r="BG7" s="382"/>
      <c r="BH7" s="382"/>
      <c r="BI7" s="392"/>
    </row>
    <row r="8" spans="1:61" ht="16.899999999999999" customHeight="1">
      <c r="B8" s="173" t="s">
        <v>307</v>
      </c>
      <c r="C8" s="57" t="s">
        <v>121</v>
      </c>
      <c r="D8" s="139">
        <v>21798</v>
      </c>
      <c r="E8" s="139">
        <v>21798</v>
      </c>
      <c r="F8" s="139">
        <v>3583.1</v>
      </c>
      <c r="G8" s="139">
        <v>6200.9</v>
      </c>
      <c r="H8" s="139">
        <v>1176</v>
      </c>
      <c r="I8" s="139">
        <v>10960</v>
      </c>
      <c r="J8" s="139">
        <v>10838</v>
      </c>
      <c r="K8" s="139">
        <v>0</v>
      </c>
      <c r="L8" s="139">
        <v>0</v>
      </c>
      <c r="M8" s="174">
        <v>0</v>
      </c>
      <c r="N8" s="173" t="s">
        <v>307</v>
      </c>
      <c r="O8" s="57" t="s">
        <v>121</v>
      </c>
      <c r="P8" s="139">
        <v>21749</v>
      </c>
      <c r="Q8" s="139">
        <v>21749</v>
      </c>
      <c r="R8" s="139">
        <v>3587</v>
      </c>
      <c r="S8" s="139">
        <v>6572</v>
      </c>
      <c r="T8" s="139">
        <v>1428</v>
      </c>
      <c r="U8" s="139">
        <v>11587</v>
      </c>
      <c r="V8" s="139">
        <v>10162</v>
      </c>
      <c r="W8" s="139">
        <v>0</v>
      </c>
      <c r="X8" s="139">
        <v>0</v>
      </c>
      <c r="Y8" s="174">
        <v>0</v>
      </c>
      <c r="Z8" s="173" t="s">
        <v>307</v>
      </c>
      <c r="AA8" s="57" t="s">
        <v>121</v>
      </c>
      <c r="AB8" s="139">
        <v>21749</v>
      </c>
      <c r="AC8" s="139">
        <v>21749</v>
      </c>
      <c r="AD8" s="139">
        <v>3620.6</v>
      </c>
      <c r="AE8" s="139">
        <v>6763.2</v>
      </c>
      <c r="AF8" s="139">
        <v>1202</v>
      </c>
      <c r="AG8" s="139">
        <v>11585.8</v>
      </c>
      <c r="AH8" s="139">
        <v>10163.200000000001</v>
      </c>
      <c r="AI8" s="139">
        <v>0</v>
      </c>
      <c r="AJ8" s="139">
        <v>0</v>
      </c>
      <c r="AK8" s="174">
        <v>0</v>
      </c>
      <c r="AL8" s="173" t="s">
        <v>307</v>
      </c>
      <c r="AM8" s="57" t="s">
        <v>121</v>
      </c>
      <c r="AN8" s="139">
        <v>21749</v>
      </c>
      <c r="AO8" s="139">
        <v>21749</v>
      </c>
      <c r="AP8" s="139">
        <v>3618.5</v>
      </c>
      <c r="AQ8" s="139">
        <v>6966.8000000000102</v>
      </c>
      <c r="AR8" s="139">
        <v>1112.7</v>
      </c>
      <c r="AS8" s="139">
        <v>11698</v>
      </c>
      <c r="AT8" s="139">
        <v>10051</v>
      </c>
      <c r="AU8" s="139">
        <v>0</v>
      </c>
      <c r="AV8" s="139">
        <v>0</v>
      </c>
      <c r="AW8" s="174">
        <v>0</v>
      </c>
      <c r="AX8" s="173" t="s">
        <v>307</v>
      </c>
      <c r="AY8" s="57" t="s">
        <v>121</v>
      </c>
      <c r="AZ8" s="139">
        <v>21743.000000000007</v>
      </c>
      <c r="BA8" s="139">
        <v>21742.9241312064</v>
      </c>
      <c r="BB8" s="139">
        <v>3618.49</v>
      </c>
      <c r="BC8" s="139">
        <v>7009.9690000000028</v>
      </c>
      <c r="BD8" s="139">
        <v>1069.4651312064002</v>
      </c>
      <c r="BE8" s="139">
        <v>11697.932000000001</v>
      </c>
      <c r="BF8" s="139">
        <v>10044.999999999998</v>
      </c>
      <c r="BG8" s="139">
        <v>0</v>
      </c>
      <c r="BH8" s="139">
        <v>0</v>
      </c>
      <c r="BI8" s="174">
        <v>0</v>
      </c>
    </row>
    <row r="9" spans="1:61" ht="16.899999999999999" customHeight="1">
      <c r="B9" s="358" t="s">
        <v>196</v>
      </c>
      <c r="C9" s="4" t="s">
        <v>509</v>
      </c>
      <c r="D9" s="137">
        <f t="shared" ref="D9:M9" si="0">SUM(D10:D11)</f>
        <v>6186</v>
      </c>
      <c r="E9" s="137">
        <f t="shared" si="0"/>
        <v>6186</v>
      </c>
      <c r="F9" s="137">
        <f t="shared" si="0"/>
        <v>1966.2</v>
      </c>
      <c r="G9" s="137">
        <f t="shared" si="0"/>
        <v>2755.5</v>
      </c>
      <c r="H9" s="137">
        <f t="shared" si="0"/>
        <v>743.3</v>
      </c>
      <c r="I9" s="137">
        <f t="shared" si="0"/>
        <v>5465</v>
      </c>
      <c r="J9" s="137">
        <f t="shared" si="0"/>
        <v>721</v>
      </c>
      <c r="K9" s="137">
        <f t="shared" si="0"/>
        <v>0</v>
      </c>
      <c r="L9" s="137">
        <f t="shared" si="0"/>
        <v>0</v>
      </c>
      <c r="M9" s="175">
        <f t="shared" si="0"/>
        <v>0</v>
      </c>
      <c r="N9" s="358" t="s">
        <v>196</v>
      </c>
      <c r="O9" s="4" t="s">
        <v>509</v>
      </c>
      <c r="P9" s="137">
        <f t="shared" ref="P9:Y9" si="1">SUM(P10:P11)</f>
        <v>6197</v>
      </c>
      <c r="Q9" s="137">
        <f t="shared" si="1"/>
        <v>6197</v>
      </c>
      <c r="R9" s="137">
        <f t="shared" si="1"/>
        <v>1966</v>
      </c>
      <c r="S9" s="137">
        <f t="shared" si="1"/>
        <v>2947</v>
      </c>
      <c r="T9" s="137">
        <f t="shared" si="1"/>
        <v>554</v>
      </c>
      <c r="U9" s="137">
        <f t="shared" si="1"/>
        <v>5467</v>
      </c>
      <c r="V9" s="137">
        <f t="shared" si="1"/>
        <v>730</v>
      </c>
      <c r="W9" s="137">
        <f t="shared" si="1"/>
        <v>0</v>
      </c>
      <c r="X9" s="137">
        <f t="shared" si="1"/>
        <v>0</v>
      </c>
      <c r="Y9" s="175">
        <f t="shared" si="1"/>
        <v>0</v>
      </c>
      <c r="Z9" s="358" t="s">
        <v>196</v>
      </c>
      <c r="AA9" s="4" t="s">
        <v>509</v>
      </c>
      <c r="AB9" s="137">
        <f t="shared" ref="AB9:AK9" si="2">SUM(AB10:AB11)</f>
        <v>6197</v>
      </c>
      <c r="AC9" s="137">
        <f t="shared" si="2"/>
        <v>6197</v>
      </c>
      <c r="AD9" s="137">
        <f t="shared" si="2"/>
        <v>1966.4</v>
      </c>
      <c r="AE9" s="137">
        <f t="shared" si="2"/>
        <v>2979.7047729671522</v>
      </c>
      <c r="AF9" s="137">
        <f t="shared" si="2"/>
        <v>520.89522703284956</v>
      </c>
      <c r="AG9" s="137">
        <f t="shared" si="2"/>
        <v>5467</v>
      </c>
      <c r="AH9" s="137">
        <f t="shared" si="2"/>
        <v>730</v>
      </c>
      <c r="AI9" s="137">
        <f t="shared" si="2"/>
        <v>0</v>
      </c>
      <c r="AJ9" s="137">
        <f t="shared" si="2"/>
        <v>0</v>
      </c>
      <c r="AK9" s="175">
        <f t="shared" si="2"/>
        <v>0</v>
      </c>
      <c r="AL9" s="358" t="s">
        <v>196</v>
      </c>
      <c r="AM9" s="4" t="s">
        <v>509</v>
      </c>
      <c r="AN9" s="137">
        <f t="shared" ref="AN9:AW9" si="3">SUM(AN10:AN11)</f>
        <v>6197</v>
      </c>
      <c r="AO9" s="137">
        <f t="shared" si="3"/>
        <v>6197</v>
      </c>
      <c r="AP9" s="137">
        <f t="shared" si="3"/>
        <v>1957.7</v>
      </c>
      <c r="AQ9" s="137">
        <f t="shared" si="3"/>
        <v>3084.7</v>
      </c>
      <c r="AR9" s="137">
        <f t="shared" si="3"/>
        <v>424.6</v>
      </c>
      <c r="AS9" s="137">
        <f t="shared" si="3"/>
        <v>5467</v>
      </c>
      <c r="AT9" s="137">
        <f t="shared" si="3"/>
        <v>730</v>
      </c>
      <c r="AU9" s="137">
        <f t="shared" si="3"/>
        <v>0</v>
      </c>
      <c r="AV9" s="137">
        <f t="shared" si="3"/>
        <v>0</v>
      </c>
      <c r="AW9" s="175">
        <f t="shared" si="3"/>
        <v>0</v>
      </c>
      <c r="AX9" s="358" t="s">
        <v>520</v>
      </c>
      <c r="AY9" s="4" t="s">
        <v>509</v>
      </c>
      <c r="AZ9" s="137">
        <f t="shared" ref="AZ9:BI9" si="4">SUM(AZ10:AZ11)</f>
        <v>6195</v>
      </c>
      <c r="BA9" s="137">
        <f t="shared" si="4"/>
        <v>6195</v>
      </c>
      <c r="BB9" s="137">
        <f t="shared" si="4"/>
        <v>1957.76</v>
      </c>
      <c r="BC9" s="137">
        <f t="shared" si="4"/>
        <v>3173.2</v>
      </c>
      <c r="BD9" s="137">
        <f t="shared" si="4"/>
        <v>336</v>
      </c>
      <c r="BE9" s="137">
        <f t="shared" si="4"/>
        <v>5467</v>
      </c>
      <c r="BF9" s="137">
        <f t="shared" si="4"/>
        <v>728</v>
      </c>
      <c r="BG9" s="137">
        <f t="shared" si="4"/>
        <v>0</v>
      </c>
      <c r="BH9" s="137">
        <f t="shared" si="4"/>
        <v>0</v>
      </c>
      <c r="BI9" s="175">
        <f t="shared" si="4"/>
        <v>0</v>
      </c>
    </row>
    <row r="10" spans="1:61" ht="16.899999999999999" customHeight="1">
      <c r="B10" s="359"/>
      <c r="C10" s="136" t="s">
        <v>510</v>
      </c>
      <c r="D10" s="61">
        <v>5566</v>
      </c>
      <c r="E10" s="61">
        <v>5566</v>
      </c>
      <c r="F10" s="61">
        <v>1615.2</v>
      </c>
      <c r="G10" s="61">
        <v>2486.5</v>
      </c>
      <c r="H10" s="61">
        <v>743.3</v>
      </c>
      <c r="I10" s="61">
        <v>4845</v>
      </c>
      <c r="J10" s="61">
        <v>721</v>
      </c>
      <c r="K10" s="61">
        <v>0</v>
      </c>
      <c r="L10" s="61">
        <v>0</v>
      </c>
      <c r="M10" s="176">
        <v>0</v>
      </c>
      <c r="N10" s="359"/>
      <c r="O10" s="136" t="s">
        <v>510</v>
      </c>
      <c r="P10" s="61">
        <v>5575</v>
      </c>
      <c r="Q10" s="61">
        <v>5575</v>
      </c>
      <c r="R10" s="61">
        <v>1615</v>
      </c>
      <c r="S10" s="61">
        <v>2676</v>
      </c>
      <c r="T10" s="61">
        <v>554</v>
      </c>
      <c r="U10" s="61">
        <v>4845</v>
      </c>
      <c r="V10" s="61">
        <v>730</v>
      </c>
      <c r="W10" s="61">
        <v>0</v>
      </c>
      <c r="X10" s="61">
        <v>0</v>
      </c>
      <c r="Y10" s="176">
        <v>0</v>
      </c>
      <c r="Z10" s="359"/>
      <c r="AA10" s="136" t="s">
        <v>510</v>
      </c>
      <c r="AB10" s="61">
        <v>5575</v>
      </c>
      <c r="AC10" s="61">
        <v>5575</v>
      </c>
      <c r="AD10" s="61">
        <v>1615.2</v>
      </c>
      <c r="AE10" s="61">
        <v>2708.904772967152</v>
      </c>
      <c r="AF10" s="61">
        <v>520.89522703284956</v>
      </c>
      <c r="AG10" s="61">
        <v>4845</v>
      </c>
      <c r="AH10" s="61">
        <v>730</v>
      </c>
      <c r="AI10" s="61">
        <v>0</v>
      </c>
      <c r="AJ10" s="61">
        <v>0</v>
      </c>
      <c r="AK10" s="176">
        <v>0</v>
      </c>
      <c r="AL10" s="359"/>
      <c r="AM10" s="136" t="s">
        <v>510</v>
      </c>
      <c r="AN10" s="61">
        <v>5575</v>
      </c>
      <c r="AO10" s="61">
        <v>5575</v>
      </c>
      <c r="AP10" s="61">
        <v>1607.7</v>
      </c>
      <c r="AQ10" s="61">
        <v>2812.7</v>
      </c>
      <c r="AR10" s="61">
        <v>424.6</v>
      </c>
      <c r="AS10" s="61">
        <v>4845</v>
      </c>
      <c r="AT10" s="61">
        <v>730</v>
      </c>
      <c r="AU10" s="61">
        <v>0</v>
      </c>
      <c r="AV10" s="61">
        <v>0</v>
      </c>
      <c r="AW10" s="176">
        <v>0</v>
      </c>
      <c r="AX10" s="359"/>
      <c r="AY10" s="136" t="s">
        <v>510</v>
      </c>
      <c r="AZ10" s="61">
        <v>6195</v>
      </c>
      <c r="BA10" s="61">
        <v>6195</v>
      </c>
      <c r="BB10" s="61">
        <v>1957.76</v>
      </c>
      <c r="BC10" s="61">
        <v>3173.2</v>
      </c>
      <c r="BD10" s="61">
        <v>336</v>
      </c>
      <c r="BE10" s="61">
        <v>5467</v>
      </c>
      <c r="BF10" s="61">
        <v>728</v>
      </c>
      <c r="BG10" s="61">
        <v>0</v>
      </c>
      <c r="BH10" s="61">
        <v>0</v>
      </c>
      <c r="BI10" s="176">
        <v>0</v>
      </c>
    </row>
    <row r="11" spans="1:61" ht="16.899999999999999" customHeight="1">
      <c r="B11" s="360"/>
      <c r="C11" s="32" t="s">
        <v>511</v>
      </c>
      <c r="D11" s="61">
        <v>620</v>
      </c>
      <c r="E11" s="61">
        <v>620</v>
      </c>
      <c r="F11" s="61">
        <v>351</v>
      </c>
      <c r="G11" s="61">
        <v>269</v>
      </c>
      <c r="H11" s="61">
        <v>0</v>
      </c>
      <c r="I11" s="61">
        <v>620</v>
      </c>
      <c r="J11" s="61">
        <v>0</v>
      </c>
      <c r="K11" s="61">
        <v>0</v>
      </c>
      <c r="L11" s="61">
        <v>0</v>
      </c>
      <c r="M11" s="176">
        <v>0</v>
      </c>
      <c r="N11" s="360"/>
      <c r="O11" s="32" t="s">
        <v>511</v>
      </c>
      <c r="P11" s="61">
        <v>622</v>
      </c>
      <c r="Q11" s="61">
        <v>622</v>
      </c>
      <c r="R11" s="61">
        <v>351</v>
      </c>
      <c r="S11" s="61">
        <v>271</v>
      </c>
      <c r="T11" s="61">
        <v>0</v>
      </c>
      <c r="U11" s="61">
        <v>622</v>
      </c>
      <c r="V11" s="61">
        <v>0</v>
      </c>
      <c r="W11" s="61">
        <v>0</v>
      </c>
      <c r="X11" s="61">
        <v>0</v>
      </c>
      <c r="Y11" s="176">
        <v>0</v>
      </c>
      <c r="Z11" s="360"/>
      <c r="AA11" s="32" t="s">
        <v>511</v>
      </c>
      <c r="AB11" s="61">
        <v>622</v>
      </c>
      <c r="AC11" s="61">
        <v>622</v>
      </c>
      <c r="AD11" s="61">
        <v>351.2</v>
      </c>
      <c r="AE11" s="61">
        <v>270.8</v>
      </c>
      <c r="AF11" s="61">
        <v>0</v>
      </c>
      <c r="AG11" s="61">
        <v>622</v>
      </c>
      <c r="AH11" s="61">
        <v>0</v>
      </c>
      <c r="AI11" s="61">
        <v>0</v>
      </c>
      <c r="AJ11" s="61">
        <v>0</v>
      </c>
      <c r="AK11" s="176">
        <v>0</v>
      </c>
      <c r="AL11" s="360"/>
      <c r="AM11" s="32" t="s">
        <v>511</v>
      </c>
      <c r="AN11" s="61">
        <v>622</v>
      </c>
      <c r="AO11" s="61">
        <v>622</v>
      </c>
      <c r="AP11" s="61">
        <v>350</v>
      </c>
      <c r="AQ11" s="61">
        <v>272</v>
      </c>
      <c r="AR11" s="61">
        <v>0</v>
      </c>
      <c r="AS11" s="61">
        <v>622</v>
      </c>
      <c r="AT11" s="61">
        <v>0</v>
      </c>
      <c r="AU11" s="61">
        <v>0</v>
      </c>
      <c r="AV11" s="61">
        <v>0</v>
      </c>
      <c r="AW11" s="176">
        <v>0</v>
      </c>
      <c r="AX11" s="360"/>
      <c r="AY11" s="32" t="s">
        <v>511</v>
      </c>
      <c r="AZ11" s="61"/>
      <c r="BA11" s="61"/>
      <c r="BB11" s="61"/>
      <c r="BC11" s="61"/>
      <c r="BD11" s="61"/>
      <c r="BE11" s="61"/>
      <c r="BF11" s="61"/>
      <c r="BG11" s="61"/>
      <c r="BH11" s="61"/>
      <c r="BI11" s="176"/>
    </row>
    <row r="12" spans="1:61" ht="16.899999999999999" customHeight="1">
      <c r="B12" s="3" t="s">
        <v>226</v>
      </c>
      <c r="C12" s="4" t="s">
        <v>227</v>
      </c>
      <c r="D12" s="137">
        <v>7184</v>
      </c>
      <c r="E12" s="137">
        <v>7184</v>
      </c>
      <c r="F12" s="137">
        <v>360</v>
      </c>
      <c r="G12" s="137">
        <v>2221.6999999999998</v>
      </c>
      <c r="H12" s="137">
        <v>202.3</v>
      </c>
      <c r="I12" s="137">
        <v>2784</v>
      </c>
      <c r="J12" s="137">
        <v>4400</v>
      </c>
      <c r="K12" s="137">
        <v>0</v>
      </c>
      <c r="L12" s="137">
        <v>0</v>
      </c>
      <c r="M12" s="175">
        <v>0</v>
      </c>
      <c r="N12" s="3" t="s">
        <v>226</v>
      </c>
      <c r="O12" s="4" t="s">
        <v>227</v>
      </c>
      <c r="P12" s="137">
        <v>7199</v>
      </c>
      <c r="Q12" s="137">
        <v>7199</v>
      </c>
      <c r="R12" s="137">
        <v>360</v>
      </c>
      <c r="S12" s="137">
        <v>2223</v>
      </c>
      <c r="T12" s="137">
        <v>166</v>
      </c>
      <c r="U12" s="137">
        <v>2749</v>
      </c>
      <c r="V12" s="137">
        <v>4450</v>
      </c>
      <c r="W12" s="137">
        <v>0</v>
      </c>
      <c r="X12" s="137">
        <v>0</v>
      </c>
      <c r="Y12" s="175">
        <v>0</v>
      </c>
      <c r="Z12" s="3" t="s">
        <v>226</v>
      </c>
      <c r="AA12" s="4" t="s">
        <v>227</v>
      </c>
      <c r="AB12" s="137">
        <v>7199</v>
      </c>
      <c r="AC12" s="137">
        <v>7199</v>
      </c>
      <c r="AD12" s="137">
        <v>360</v>
      </c>
      <c r="AE12" s="137">
        <v>2234.6999999999998</v>
      </c>
      <c r="AF12" s="137">
        <v>154.30000000000001</v>
      </c>
      <c r="AG12" s="137">
        <v>2749</v>
      </c>
      <c r="AH12" s="137">
        <v>4450</v>
      </c>
      <c r="AI12" s="137">
        <v>0</v>
      </c>
      <c r="AJ12" s="137">
        <v>0</v>
      </c>
      <c r="AK12" s="175">
        <v>0</v>
      </c>
      <c r="AL12" s="3" t="s">
        <v>226</v>
      </c>
      <c r="AM12" s="4" t="s">
        <v>227</v>
      </c>
      <c r="AN12" s="137">
        <v>7199</v>
      </c>
      <c r="AO12" s="137">
        <v>7199</v>
      </c>
      <c r="AP12" s="137">
        <v>360</v>
      </c>
      <c r="AQ12" s="137">
        <v>2271.1999999999998</v>
      </c>
      <c r="AR12" s="137">
        <v>117.8</v>
      </c>
      <c r="AS12" s="137">
        <v>2749</v>
      </c>
      <c r="AT12" s="137">
        <v>4450</v>
      </c>
      <c r="AU12" s="137">
        <v>0</v>
      </c>
      <c r="AV12" s="137">
        <v>0</v>
      </c>
      <c r="AW12" s="175">
        <v>0</v>
      </c>
      <c r="AX12" s="3" t="s">
        <v>226</v>
      </c>
      <c r="AY12" s="4" t="s">
        <v>227</v>
      </c>
      <c r="AZ12" s="137">
        <v>7211</v>
      </c>
      <c r="BA12" s="137">
        <v>7211</v>
      </c>
      <c r="BB12" s="137">
        <v>360</v>
      </c>
      <c r="BC12" s="137">
        <v>2288.3000000000002</v>
      </c>
      <c r="BD12" s="137">
        <v>100.7</v>
      </c>
      <c r="BE12" s="137">
        <v>2749</v>
      </c>
      <c r="BF12" s="137">
        <v>4462</v>
      </c>
      <c r="BG12" s="137">
        <v>0</v>
      </c>
      <c r="BH12" s="137">
        <v>0</v>
      </c>
      <c r="BI12" s="175">
        <v>0</v>
      </c>
    </row>
    <row r="13" spans="1:61" ht="16.899999999999999" customHeight="1">
      <c r="B13" s="3" t="s">
        <v>228</v>
      </c>
      <c r="C13" s="4" t="s">
        <v>229</v>
      </c>
      <c r="D13" s="137">
        <v>6650</v>
      </c>
      <c r="E13" s="137">
        <v>6650</v>
      </c>
      <c r="F13" s="137">
        <v>132.1</v>
      </c>
      <c r="G13" s="137">
        <v>1992.1</v>
      </c>
      <c r="H13" s="137">
        <v>106.3</v>
      </c>
      <c r="I13" s="137">
        <v>2230.5</v>
      </c>
      <c r="J13" s="137">
        <v>4419.5</v>
      </c>
      <c r="K13" s="137">
        <v>0</v>
      </c>
      <c r="L13" s="137">
        <v>0</v>
      </c>
      <c r="M13" s="175">
        <v>0</v>
      </c>
      <c r="N13" s="3" t="s">
        <v>228</v>
      </c>
      <c r="O13" s="4" t="s">
        <v>229</v>
      </c>
      <c r="P13" s="137">
        <v>6598</v>
      </c>
      <c r="Q13" s="137">
        <v>6598</v>
      </c>
      <c r="R13" s="137">
        <v>132</v>
      </c>
      <c r="S13" s="137">
        <v>1984</v>
      </c>
      <c r="T13" s="137">
        <v>105</v>
      </c>
      <c r="U13" s="137">
        <v>2221</v>
      </c>
      <c r="V13" s="137">
        <v>4377</v>
      </c>
      <c r="W13" s="137">
        <v>0</v>
      </c>
      <c r="X13" s="137">
        <v>0</v>
      </c>
      <c r="Y13" s="175">
        <v>0</v>
      </c>
      <c r="Z13" s="3" t="s">
        <v>228</v>
      </c>
      <c r="AA13" s="4" t="s">
        <v>229</v>
      </c>
      <c r="AB13" s="137">
        <v>6597.9</v>
      </c>
      <c r="AC13" s="137">
        <v>6597.9</v>
      </c>
      <c r="AD13" s="137">
        <v>132.1</v>
      </c>
      <c r="AE13" s="137">
        <v>1990.1</v>
      </c>
      <c r="AF13" s="137">
        <v>98.2</v>
      </c>
      <c r="AG13" s="137">
        <v>2220.4</v>
      </c>
      <c r="AH13" s="137">
        <v>4377.5</v>
      </c>
      <c r="AI13" s="137">
        <v>0</v>
      </c>
      <c r="AJ13" s="137">
        <v>0</v>
      </c>
      <c r="AK13" s="175">
        <v>0</v>
      </c>
      <c r="AL13" s="3" t="s">
        <v>228</v>
      </c>
      <c r="AM13" s="4" t="s">
        <v>229</v>
      </c>
      <c r="AN13" s="137">
        <v>6597.9</v>
      </c>
      <c r="AO13" s="137">
        <v>6597.9</v>
      </c>
      <c r="AP13" s="137">
        <v>132.1</v>
      </c>
      <c r="AQ13" s="137">
        <v>1990.9</v>
      </c>
      <c r="AR13" s="137">
        <v>97.4</v>
      </c>
      <c r="AS13" s="137">
        <v>2220.4</v>
      </c>
      <c r="AT13" s="137">
        <v>4377.5</v>
      </c>
      <c r="AU13" s="137">
        <v>0</v>
      </c>
      <c r="AV13" s="137">
        <v>0</v>
      </c>
      <c r="AW13" s="175">
        <v>0</v>
      </c>
      <c r="AX13" s="3" t="s">
        <v>228</v>
      </c>
      <c r="AY13" s="4" t="s">
        <v>229</v>
      </c>
      <c r="AZ13" s="137">
        <v>6600</v>
      </c>
      <c r="BA13" s="137">
        <v>6600</v>
      </c>
      <c r="BB13" s="137">
        <v>132.1</v>
      </c>
      <c r="BC13" s="137">
        <v>2013.3</v>
      </c>
      <c r="BD13" s="137">
        <v>75</v>
      </c>
      <c r="BE13" s="137">
        <v>2220.4</v>
      </c>
      <c r="BF13" s="137">
        <v>4379.6000000000004</v>
      </c>
      <c r="BG13" s="137">
        <v>0</v>
      </c>
      <c r="BH13" s="137">
        <v>0</v>
      </c>
      <c r="BI13" s="175">
        <v>0</v>
      </c>
    </row>
    <row r="14" spans="1:61" ht="16.899999999999999" customHeight="1">
      <c r="B14" s="358" t="s">
        <v>197</v>
      </c>
      <c r="C14" s="32" t="s">
        <v>198</v>
      </c>
      <c r="D14" s="61">
        <v>2755</v>
      </c>
      <c r="E14" s="61">
        <v>2755</v>
      </c>
      <c r="F14" s="61">
        <v>430</v>
      </c>
      <c r="G14" s="61">
        <v>2054</v>
      </c>
      <c r="H14" s="61">
        <v>0</v>
      </c>
      <c r="I14" s="61">
        <v>2484</v>
      </c>
      <c r="J14" s="61">
        <v>271</v>
      </c>
      <c r="K14" s="61">
        <v>0</v>
      </c>
      <c r="L14" s="61">
        <v>0</v>
      </c>
      <c r="M14" s="176">
        <v>0</v>
      </c>
      <c r="N14" s="358" t="s">
        <v>197</v>
      </c>
      <c r="O14" s="32" t="s">
        <v>198</v>
      </c>
      <c r="P14" s="61">
        <v>2742</v>
      </c>
      <c r="Q14" s="61">
        <v>2742</v>
      </c>
      <c r="R14" s="61">
        <v>414</v>
      </c>
      <c r="S14" s="61">
        <v>2057</v>
      </c>
      <c r="T14" s="61">
        <v>3</v>
      </c>
      <c r="U14" s="61">
        <v>2474</v>
      </c>
      <c r="V14" s="61">
        <v>268</v>
      </c>
      <c r="W14" s="61">
        <v>0</v>
      </c>
      <c r="X14" s="61">
        <v>0</v>
      </c>
      <c r="Y14" s="176">
        <v>0</v>
      </c>
      <c r="Z14" s="358" t="s">
        <v>197</v>
      </c>
      <c r="AA14" s="32" t="s">
        <v>198</v>
      </c>
      <c r="AB14" s="61">
        <v>2742</v>
      </c>
      <c r="AC14" s="61">
        <v>2742</v>
      </c>
      <c r="AD14" s="61">
        <v>413.9</v>
      </c>
      <c r="AE14" s="61">
        <v>2057.4</v>
      </c>
      <c r="AF14" s="61">
        <v>2.7</v>
      </c>
      <c r="AG14" s="61">
        <v>2474</v>
      </c>
      <c r="AH14" s="61">
        <v>268</v>
      </c>
      <c r="AI14" s="61">
        <v>0</v>
      </c>
      <c r="AJ14" s="61">
        <v>0</v>
      </c>
      <c r="AK14" s="176">
        <v>0</v>
      </c>
      <c r="AL14" s="358" t="s">
        <v>197</v>
      </c>
      <c r="AM14" s="32" t="s">
        <v>198</v>
      </c>
      <c r="AN14" s="61">
        <v>2742</v>
      </c>
      <c r="AO14" s="61">
        <v>2742</v>
      </c>
      <c r="AP14" s="61">
        <v>435.54790390469401</v>
      </c>
      <c r="AQ14" s="61">
        <v>2041.6660201278701</v>
      </c>
      <c r="AR14" s="61">
        <v>2.7902358221000001</v>
      </c>
      <c r="AS14" s="61">
        <v>2480</v>
      </c>
      <c r="AT14" s="61">
        <v>262</v>
      </c>
      <c r="AU14" s="61">
        <v>0</v>
      </c>
      <c r="AV14" s="61">
        <v>0</v>
      </c>
      <c r="AW14" s="176">
        <v>0</v>
      </c>
      <c r="AX14" s="358" t="s">
        <v>197</v>
      </c>
      <c r="AY14" s="32" t="s">
        <v>198</v>
      </c>
      <c r="AZ14" s="61">
        <v>2746</v>
      </c>
      <c r="BA14" s="61">
        <v>2746</v>
      </c>
      <c r="BB14" s="61">
        <v>435.5</v>
      </c>
      <c r="BC14" s="61">
        <v>2043.4</v>
      </c>
      <c r="BD14" s="61">
        <v>1.1000000000000001</v>
      </c>
      <c r="BE14" s="61">
        <v>2480</v>
      </c>
      <c r="BF14" s="61">
        <v>266</v>
      </c>
      <c r="BG14" s="61">
        <v>0</v>
      </c>
      <c r="BH14" s="61">
        <v>0</v>
      </c>
      <c r="BI14" s="176">
        <v>0</v>
      </c>
    </row>
    <row r="15" spans="1:61" ht="16.899999999999999" customHeight="1">
      <c r="B15" s="359"/>
      <c r="C15" s="32" t="s">
        <v>199</v>
      </c>
      <c r="D15" s="61">
        <v>1812</v>
      </c>
      <c r="E15" s="61">
        <v>1812</v>
      </c>
      <c r="F15" s="61">
        <v>0</v>
      </c>
      <c r="G15" s="61">
        <v>1021.6</v>
      </c>
      <c r="H15" s="61">
        <v>29.4</v>
      </c>
      <c r="I15" s="61">
        <v>1051</v>
      </c>
      <c r="J15" s="61">
        <v>761</v>
      </c>
      <c r="K15" s="61">
        <v>0</v>
      </c>
      <c r="L15" s="61">
        <v>0</v>
      </c>
      <c r="M15" s="176">
        <v>0</v>
      </c>
      <c r="N15" s="359"/>
      <c r="O15" s="32" t="s">
        <v>199</v>
      </c>
      <c r="P15" s="61">
        <v>1803</v>
      </c>
      <c r="Q15" s="61">
        <v>1803</v>
      </c>
      <c r="R15" s="61">
        <v>0</v>
      </c>
      <c r="S15" s="61">
        <v>1141</v>
      </c>
      <c r="T15" s="61">
        <v>161</v>
      </c>
      <c r="U15" s="61">
        <v>1302</v>
      </c>
      <c r="V15" s="61">
        <v>501</v>
      </c>
      <c r="W15" s="61">
        <v>0</v>
      </c>
      <c r="X15" s="61">
        <v>0</v>
      </c>
      <c r="Y15" s="176">
        <v>0</v>
      </c>
      <c r="Z15" s="359"/>
      <c r="AA15" s="32" t="s">
        <v>199</v>
      </c>
      <c r="AB15" s="61">
        <v>1803</v>
      </c>
      <c r="AC15" s="61">
        <v>1803</v>
      </c>
      <c r="AD15" s="61">
        <v>0</v>
      </c>
      <c r="AE15" s="61">
        <v>1143.4000000000001</v>
      </c>
      <c r="AF15" s="61">
        <v>158.30000000000001</v>
      </c>
      <c r="AG15" s="61">
        <v>1301.7</v>
      </c>
      <c r="AH15" s="61">
        <v>501.3</v>
      </c>
      <c r="AI15" s="61">
        <v>0</v>
      </c>
      <c r="AJ15" s="61">
        <v>0</v>
      </c>
      <c r="AK15" s="176">
        <v>0</v>
      </c>
      <c r="AL15" s="359"/>
      <c r="AM15" s="32" t="s">
        <v>199</v>
      </c>
      <c r="AN15" s="61">
        <v>1803</v>
      </c>
      <c r="AO15" s="61">
        <v>1803</v>
      </c>
      <c r="AP15" s="61">
        <v>0</v>
      </c>
      <c r="AQ15" s="61">
        <v>1144.0999999999999</v>
      </c>
      <c r="AR15" s="61">
        <v>163.69999999999999</v>
      </c>
      <c r="AS15" s="61">
        <v>1307.8</v>
      </c>
      <c r="AT15" s="61">
        <v>495.2</v>
      </c>
      <c r="AU15" s="61">
        <v>0</v>
      </c>
      <c r="AV15" s="61">
        <v>0</v>
      </c>
      <c r="AW15" s="176">
        <v>0</v>
      </c>
      <c r="AX15" s="359"/>
      <c r="AY15" s="32" t="s">
        <v>199</v>
      </c>
      <c r="AZ15" s="61">
        <v>1802</v>
      </c>
      <c r="BA15" s="61">
        <v>1802</v>
      </c>
      <c r="BB15" s="61">
        <v>0</v>
      </c>
      <c r="BC15" s="61">
        <v>1152.0999999999999</v>
      </c>
      <c r="BD15" s="61">
        <v>155.9</v>
      </c>
      <c r="BE15" s="61">
        <v>1308</v>
      </c>
      <c r="BF15" s="61">
        <v>494</v>
      </c>
      <c r="BG15" s="61">
        <v>0</v>
      </c>
      <c r="BH15" s="61">
        <v>0</v>
      </c>
      <c r="BI15" s="176">
        <v>0</v>
      </c>
    </row>
    <row r="16" spans="1:61" ht="16.899999999999999" customHeight="1">
      <c r="B16" s="359"/>
      <c r="C16" s="32" t="s">
        <v>200</v>
      </c>
      <c r="D16" s="61">
        <v>3041</v>
      </c>
      <c r="E16" s="61">
        <v>3041</v>
      </c>
      <c r="F16" s="61">
        <v>0</v>
      </c>
      <c r="G16" s="61">
        <v>1054.3</v>
      </c>
      <c r="H16" s="61">
        <v>134.69999999999999</v>
      </c>
      <c r="I16" s="61">
        <v>1189</v>
      </c>
      <c r="J16" s="61">
        <v>1852</v>
      </c>
      <c r="K16" s="61">
        <v>0</v>
      </c>
      <c r="L16" s="61">
        <v>0</v>
      </c>
      <c r="M16" s="176">
        <v>0</v>
      </c>
      <c r="N16" s="359"/>
      <c r="O16" s="32" t="s">
        <v>200</v>
      </c>
      <c r="P16" s="61">
        <v>3041</v>
      </c>
      <c r="Q16" s="61">
        <v>3041</v>
      </c>
      <c r="R16" s="61">
        <v>0</v>
      </c>
      <c r="S16" s="61">
        <v>1138</v>
      </c>
      <c r="T16" s="61">
        <v>241</v>
      </c>
      <c r="U16" s="61">
        <v>1379</v>
      </c>
      <c r="V16" s="61">
        <v>1662</v>
      </c>
      <c r="W16" s="61">
        <v>0</v>
      </c>
      <c r="X16" s="61">
        <v>0</v>
      </c>
      <c r="Y16" s="176">
        <v>0</v>
      </c>
      <c r="Z16" s="359"/>
      <c r="AA16" s="32" t="s">
        <v>200</v>
      </c>
      <c r="AB16" s="61">
        <v>3041</v>
      </c>
      <c r="AC16" s="61">
        <v>3041</v>
      </c>
      <c r="AD16" s="61">
        <v>0</v>
      </c>
      <c r="AE16" s="61">
        <v>1131.0999999999999</v>
      </c>
      <c r="AF16" s="61">
        <v>247.4</v>
      </c>
      <c r="AG16" s="61">
        <v>1378.5</v>
      </c>
      <c r="AH16" s="61">
        <v>1662.5</v>
      </c>
      <c r="AI16" s="61">
        <v>0</v>
      </c>
      <c r="AJ16" s="61">
        <v>0</v>
      </c>
      <c r="AK16" s="176">
        <v>0</v>
      </c>
      <c r="AL16" s="359"/>
      <c r="AM16" s="32" t="s">
        <v>200</v>
      </c>
      <c r="AN16" s="61">
        <v>3041</v>
      </c>
      <c r="AO16" s="61">
        <v>3041</v>
      </c>
      <c r="AP16" s="61">
        <v>0</v>
      </c>
      <c r="AQ16" s="61">
        <v>1131.6031194582999</v>
      </c>
      <c r="AR16" s="61">
        <v>346.712454578436</v>
      </c>
      <c r="AS16" s="61">
        <v>1478.3155740367399</v>
      </c>
      <c r="AT16" s="61">
        <v>1562.6844259632601</v>
      </c>
      <c r="AU16" s="61">
        <v>0</v>
      </c>
      <c r="AV16" s="61">
        <v>0</v>
      </c>
      <c r="AW16" s="176">
        <v>0</v>
      </c>
      <c r="AX16" s="359"/>
      <c r="AY16" s="32" t="s">
        <v>200</v>
      </c>
      <c r="AZ16" s="61">
        <v>3013</v>
      </c>
      <c r="BA16" s="61">
        <v>3013</v>
      </c>
      <c r="BB16" s="61">
        <v>0</v>
      </c>
      <c r="BC16" s="61">
        <v>1152.4000000000001</v>
      </c>
      <c r="BD16" s="61">
        <v>323.60000000000002</v>
      </c>
      <c r="BE16" s="61">
        <v>1476</v>
      </c>
      <c r="BF16" s="61">
        <v>1537</v>
      </c>
      <c r="BG16" s="61">
        <v>0</v>
      </c>
      <c r="BH16" s="61">
        <v>0</v>
      </c>
      <c r="BI16" s="176">
        <v>0</v>
      </c>
    </row>
    <row r="17" spans="1:61" ht="16.899999999999999" customHeight="1">
      <c r="B17" s="360"/>
      <c r="C17" s="4" t="s">
        <v>201</v>
      </c>
      <c r="D17" s="137">
        <f t="shared" ref="D17:M17" si="5">SUM(D14:D16)</f>
        <v>7608</v>
      </c>
      <c r="E17" s="137">
        <f t="shared" si="5"/>
        <v>7608</v>
      </c>
      <c r="F17" s="137">
        <f t="shared" si="5"/>
        <v>430</v>
      </c>
      <c r="G17" s="137">
        <f t="shared" si="5"/>
        <v>4129.8999999999996</v>
      </c>
      <c r="H17" s="137">
        <f t="shared" si="5"/>
        <v>164.1</v>
      </c>
      <c r="I17" s="137">
        <f t="shared" si="5"/>
        <v>4724</v>
      </c>
      <c r="J17" s="137">
        <f t="shared" si="5"/>
        <v>2884</v>
      </c>
      <c r="K17" s="137">
        <f t="shared" si="5"/>
        <v>0</v>
      </c>
      <c r="L17" s="137">
        <f t="shared" si="5"/>
        <v>0</v>
      </c>
      <c r="M17" s="175">
        <f t="shared" si="5"/>
        <v>0</v>
      </c>
      <c r="N17" s="360"/>
      <c r="O17" s="4" t="s">
        <v>201</v>
      </c>
      <c r="P17" s="137">
        <f t="shared" ref="P17:Y17" si="6">SUM(P14:P16)</f>
        <v>7586</v>
      </c>
      <c r="Q17" s="137">
        <f t="shared" si="6"/>
        <v>7586</v>
      </c>
      <c r="R17" s="137">
        <f t="shared" si="6"/>
        <v>414</v>
      </c>
      <c r="S17" s="137">
        <f t="shared" si="6"/>
        <v>4336</v>
      </c>
      <c r="T17" s="137">
        <f t="shared" si="6"/>
        <v>405</v>
      </c>
      <c r="U17" s="137">
        <f t="shared" si="6"/>
        <v>5155</v>
      </c>
      <c r="V17" s="137">
        <f t="shared" si="6"/>
        <v>2431</v>
      </c>
      <c r="W17" s="137">
        <f t="shared" si="6"/>
        <v>0</v>
      </c>
      <c r="X17" s="137">
        <f t="shared" si="6"/>
        <v>0</v>
      </c>
      <c r="Y17" s="175">
        <f t="shared" si="6"/>
        <v>0</v>
      </c>
      <c r="Z17" s="360"/>
      <c r="AA17" s="4" t="s">
        <v>201</v>
      </c>
      <c r="AB17" s="137">
        <f t="shared" ref="AB17:AK17" si="7">SUM(AB14:AB16)</f>
        <v>7586</v>
      </c>
      <c r="AC17" s="137">
        <f t="shared" si="7"/>
        <v>7586</v>
      </c>
      <c r="AD17" s="137">
        <f t="shared" si="7"/>
        <v>413.9</v>
      </c>
      <c r="AE17" s="137">
        <f t="shared" si="7"/>
        <v>4331.8999999999996</v>
      </c>
      <c r="AF17" s="137">
        <f t="shared" si="7"/>
        <v>408.4</v>
      </c>
      <c r="AG17" s="137">
        <f t="shared" si="7"/>
        <v>5154.2</v>
      </c>
      <c r="AH17" s="137">
        <f t="shared" si="7"/>
        <v>2431.8000000000002</v>
      </c>
      <c r="AI17" s="137">
        <f t="shared" si="7"/>
        <v>0</v>
      </c>
      <c r="AJ17" s="137">
        <f t="shared" si="7"/>
        <v>0</v>
      </c>
      <c r="AK17" s="175">
        <f t="shared" si="7"/>
        <v>0</v>
      </c>
      <c r="AL17" s="360"/>
      <c r="AM17" s="4" t="s">
        <v>201</v>
      </c>
      <c r="AN17" s="137">
        <f t="shared" ref="AN17:AW17" si="8">SUM(AN14:AN16)</f>
        <v>7586</v>
      </c>
      <c r="AO17" s="137">
        <f t="shared" si="8"/>
        <v>7586</v>
      </c>
      <c r="AP17" s="137">
        <f t="shared" si="8"/>
        <v>435.54790390469401</v>
      </c>
      <c r="AQ17" s="137">
        <f t="shared" si="8"/>
        <v>4317.3691395861697</v>
      </c>
      <c r="AR17" s="137">
        <f t="shared" si="8"/>
        <v>513.20269040053597</v>
      </c>
      <c r="AS17" s="137">
        <f t="shared" si="8"/>
        <v>5266.1155740367403</v>
      </c>
      <c r="AT17" s="137">
        <f t="shared" si="8"/>
        <v>2319.8844259632601</v>
      </c>
      <c r="AU17" s="137">
        <f t="shared" si="8"/>
        <v>0</v>
      </c>
      <c r="AV17" s="137">
        <f t="shared" si="8"/>
        <v>0</v>
      </c>
      <c r="AW17" s="175">
        <f t="shared" si="8"/>
        <v>0</v>
      </c>
      <c r="AX17" s="360"/>
      <c r="AY17" s="4" t="s">
        <v>201</v>
      </c>
      <c r="AZ17" s="137">
        <f t="shared" ref="AZ17:BI17" si="9">SUM(AZ14:AZ16)</f>
        <v>7561</v>
      </c>
      <c r="BA17" s="137">
        <f t="shared" si="9"/>
        <v>7561</v>
      </c>
      <c r="BB17" s="137">
        <f t="shared" si="9"/>
        <v>435.5</v>
      </c>
      <c r="BC17" s="137">
        <f t="shared" si="9"/>
        <v>4347.8999999999996</v>
      </c>
      <c r="BD17" s="137">
        <f t="shared" si="9"/>
        <v>480.6</v>
      </c>
      <c r="BE17" s="137">
        <f t="shared" si="9"/>
        <v>5264</v>
      </c>
      <c r="BF17" s="137">
        <f t="shared" si="9"/>
        <v>2297</v>
      </c>
      <c r="BG17" s="137">
        <f t="shared" si="9"/>
        <v>0</v>
      </c>
      <c r="BH17" s="137">
        <f t="shared" si="9"/>
        <v>0</v>
      </c>
      <c r="BI17" s="175">
        <f t="shared" si="9"/>
        <v>0</v>
      </c>
    </row>
    <row r="18" spans="1:61" ht="16.899999999999999" customHeight="1">
      <c r="B18" s="358" t="s">
        <v>208</v>
      </c>
      <c r="C18" s="32" t="s">
        <v>209</v>
      </c>
      <c r="D18" s="61">
        <v>5973</v>
      </c>
      <c r="E18" s="61">
        <v>5973</v>
      </c>
      <c r="F18" s="61">
        <v>443.7</v>
      </c>
      <c r="G18" s="61">
        <v>1959.9</v>
      </c>
      <c r="H18" s="61">
        <v>105.5</v>
      </c>
      <c r="I18" s="61">
        <v>2509.1</v>
      </c>
      <c r="J18" s="61">
        <v>3463.9</v>
      </c>
      <c r="K18" s="61">
        <v>0</v>
      </c>
      <c r="L18" s="61">
        <v>0</v>
      </c>
      <c r="M18" s="176">
        <v>0</v>
      </c>
      <c r="N18" s="358" t="s">
        <v>208</v>
      </c>
      <c r="O18" s="32" t="s">
        <v>209</v>
      </c>
      <c r="P18" s="61">
        <v>6031</v>
      </c>
      <c r="Q18" s="61">
        <v>6031</v>
      </c>
      <c r="R18" s="61">
        <v>443</v>
      </c>
      <c r="S18" s="61">
        <v>2108</v>
      </c>
      <c r="T18" s="61">
        <v>321</v>
      </c>
      <c r="U18" s="61">
        <v>2872</v>
      </c>
      <c r="V18" s="61">
        <v>3159</v>
      </c>
      <c r="W18" s="61">
        <v>0</v>
      </c>
      <c r="X18" s="61">
        <v>0</v>
      </c>
      <c r="Y18" s="176">
        <v>0</v>
      </c>
      <c r="Z18" s="358" t="s">
        <v>208</v>
      </c>
      <c r="AA18" s="32" t="s">
        <v>209</v>
      </c>
      <c r="AB18" s="61">
        <v>6031.1</v>
      </c>
      <c r="AC18" s="61">
        <v>6031.1</v>
      </c>
      <c r="AD18" s="61">
        <v>443.7</v>
      </c>
      <c r="AE18" s="61">
        <v>2105.9</v>
      </c>
      <c r="AF18" s="61">
        <v>322.8</v>
      </c>
      <c r="AG18" s="61">
        <v>2872.4</v>
      </c>
      <c r="AH18" s="61">
        <v>3158.7</v>
      </c>
      <c r="AI18" s="61">
        <v>0</v>
      </c>
      <c r="AJ18" s="61">
        <v>0</v>
      </c>
      <c r="AK18" s="176">
        <v>0</v>
      </c>
      <c r="AL18" s="358" t="s">
        <v>208</v>
      </c>
      <c r="AM18" s="32" t="s">
        <v>209</v>
      </c>
      <c r="AN18" s="61">
        <v>6031.1</v>
      </c>
      <c r="AO18" s="61">
        <v>6031.1</v>
      </c>
      <c r="AP18" s="61">
        <v>443.7</v>
      </c>
      <c r="AQ18" s="61">
        <v>2109.1999999999998</v>
      </c>
      <c r="AR18" s="61">
        <v>319.5</v>
      </c>
      <c r="AS18" s="61">
        <v>2872.4</v>
      </c>
      <c r="AT18" s="61">
        <v>3158.7</v>
      </c>
      <c r="AU18" s="61">
        <v>0</v>
      </c>
      <c r="AV18" s="61">
        <v>0</v>
      </c>
      <c r="AW18" s="176">
        <v>0</v>
      </c>
      <c r="AX18" s="358" t="s">
        <v>208</v>
      </c>
      <c r="AY18" s="32" t="s">
        <v>209</v>
      </c>
      <c r="AZ18" s="61">
        <v>6024</v>
      </c>
      <c r="BA18" s="61">
        <v>6024</v>
      </c>
      <c r="BB18" s="61">
        <v>443.7</v>
      </c>
      <c r="BC18" s="61">
        <v>2135.9</v>
      </c>
      <c r="BD18" s="61">
        <v>292.8</v>
      </c>
      <c r="BE18" s="61">
        <v>2872.4</v>
      </c>
      <c r="BF18" s="61">
        <v>3151.6</v>
      </c>
      <c r="BG18" s="61">
        <v>0</v>
      </c>
      <c r="BH18" s="61">
        <v>0</v>
      </c>
      <c r="BI18" s="176">
        <v>0</v>
      </c>
    </row>
    <row r="19" spans="1:61" ht="16.899999999999999" customHeight="1">
      <c r="B19" s="359"/>
      <c r="C19" s="32" t="s">
        <v>210</v>
      </c>
      <c r="D19" s="62">
        <v>3100</v>
      </c>
      <c r="E19" s="62">
        <v>3100</v>
      </c>
      <c r="F19" s="62">
        <v>0</v>
      </c>
      <c r="G19" s="62">
        <v>331</v>
      </c>
      <c r="H19" s="62">
        <v>210</v>
      </c>
      <c r="I19" s="62">
        <v>541</v>
      </c>
      <c r="J19" s="62">
        <v>2559</v>
      </c>
      <c r="K19" s="62">
        <v>0</v>
      </c>
      <c r="L19" s="62">
        <v>0</v>
      </c>
      <c r="M19" s="177">
        <v>0</v>
      </c>
      <c r="N19" s="359"/>
      <c r="O19" s="32" t="s">
        <v>210</v>
      </c>
      <c r="P19" s="62">
        <v>3162</v>
      </c>
      <c r="Q19" s="62">
        <v>3162</v>
      </c>
      <c r="R19" s="62">
        <v>0</v>
      </c>
      <c r="S19" s="62">
        <v>362</v>
      </c>
      <c r="T19" s="62">
        <v>295</v>
      </c>
      <c r="U19" s="62">
        <v>657</v>
      </c>
      <c r="V19" s="62">
        <v>2505</v>
      </c>
      <c r="W19" s="62">
        <v>0</v>
      </c>
      <c r="X19" s="62">
        <v>0</v>
      </c>
      <c r="Y19" s="177">
        <v>0</v>
      </c>
      <c r="Z19" s="359"/>
      <c r="AA19" s="32" t="s">
        <v>210</v>
      </c>
      <c r="AB19" s="62">
        <v>3162</v>
      </c>
      <c r="AC19" s="62">
        <v>3162</v>
      </c>
      <c r="AD19" s="62">
        <v>0</v>
      </c>
      <c r="AE19" s="62">
        <v>396.7</v>
      </c>
      <c r="AF19" s="62">
        <v>259.89999999999998</v>
      </c>
      <c r="AG19" s="62">
        <v>656.6</v>
      </c>
      <c r="AH19" s="62">
        <v>2505.4</v>
      </c>
      <c r="AI19" s="62">
        <v>0</v>
      </c>
      <c r="AJ19" s="62">
        <v>0</v>
      </c>
      <c r="AK19" s="177">
        <v>0</v>
      </c>
      <c r="AL19" s="359"/>
      <c r="AM19" s="32" t="s">
        <v>210</v>
      </c>
      <c r="AN19" s="62">
        <v>3162</v>
      </c>
      <c r="AO19" s="62">
        <v>3162</v>
      </c>
      <c r="AP19" s="62">
        <v>0</v>
      </c>
      <c r="AQ19" s="62">
        <v>498.99</v>
      </c>
      <c r="AR19" s="62">
        <v>187.61</v>
      </c>
      <c r="AS19" s="62">
        <v>686.6</v>
      </c>
      <c r="AT19" s="62">
        <v>2475.4</v>
      </c>
      <c r="AU19" s="62">
        <v>0</v>
      </c>
      <c r="AV19" s="62">
        <v>0</v>
      </c>
      <c r="AW19" s="177">
        <v>0</v>
      </c>
      <c r="AX19" s="359"/>
      <c r="AY19" s="32" t="s">
        <v>210</v>
      </c>
      <c r="AZ19" s="62">
        <v>3166</v>
      </c>
      <c r="BA19" s="62">
        <v>3166</v>
      </c>
      <c r="BB19" s="62">
        <v>0</v>
      </c>
      <c r="BC19" s="62">
        <v>499</v>
      </c>
      <c r="BD19" s="62">
        <v>187.60999999999999</v>
      </c>
      <c r="BE19" s="62">
        <v>686.6</v>
      </c>
      <c r="BF19" s="62">
        <v>2479.4</v>
      </c>
      <c r="BG19" s="62">
        <v>0</v>
      </c>
      <c r="BH19" s="62">
        <v>0</v>
      </c>
      <c r="BI19" s="177">
        <v>0</v>
      </c>
    </row>
    <row r="20" spans="1:61" ht="16.899999999999999" customHeight="1">
      <c r="B20" s="359"/>
      <c r="C20" s="32" t="s">
        <v>211</v>
      </c>
      <c r="D20" s="61">
        <v>1658</v>
      </c>
      <c r="E20" s="61">
        <v>1658</v>
      </c>
      <c r="F20" s="61">
        <v>0</v>
      </c>
      <c r="G20" s="61">
        <v>170.6</v>
      </c>
      <c r="H20" s="61">
        <v>83.4</v>
      </c>
      <c r="I20" s="61">
        <v>254</v>
      </c>
      <c r="J20" s="61">
        <v>1404</v>
      </c>
      <c r="K20" s="61">
        <v>0</v>
      </c>
      <c r="L20" s="61">
        <v>0</v>
      </c>
      <c r="M20" s="176">
        <v>0</v>
      </c>
      <c r="N20" s="359"/>
      <c r="O20" s="32" t="s">
        <v>211</v>
      </c>
      <c r="P20" s="61">
        <v>1622</v>
      </c>
      <c r="Q20" s="61">
        <v>1622</v>
      </c>
      <c r="R20" s="61">
        <v>0</v>
      </c>
      <c r="S20" s="61">
        <v>204</v>
      </c>
      <c r="T20" s="61">
        <v>58</v>
      </c>
      <c r="U20" s="61">
        <v>262</v>
      </c>
      <c r="V20" s="61">
        <v>1360</v>
      </c>
      <c r="W20" s="61">
        <v>0</v>
      </c>
      <c r="X20" s="61">
        <v>0</v>
      </c>
      <c r="Y20" s="176">
        <v>0</v>
      </c>
      <c r="Z20" s="359"/>
      <c r="AA20" s="32" t="s">
        <v>211</v>
      </c>
      <c r="AB20" s="61">
        <v>1622</v>
      </c>
      <c r="AC20" s="61">
        <v>1622</v>
      </c>
      <c r="AD20" s="61">
        <v>0</v>
      </c>
      <c r="AE20" s="61">
        <v>243.7</v>
      </c>
      <c r="AF20" s="61">
        <v>18</v>
      </c>
      <c r="AG20" s="61">
        <v>261.7</v>
      </c>
      <c r="AH20" s="61">
        <v>1360.3</v>
      </c>
      <c r="AI20" s="61">
        <v>0</v>
      </c>
      <c r="AJ20" s="61">
        <v>0</v>
      </c>
      <c r="AK20" s="176">
        <v>0</v>
      </c>
      <c r="AL20" s="359"/>
      <c r="AM20" s="32" t="s">
        <v>211</v>
      </c>
      <c r="AN20" s="61">
        <v>1622</v>
      </c>
      <c r="AO20" s="61">
        <v>1622</v>
      </c>
      <c r="AP20" s="61">
        <v>0</v>
      </c>
      <c r="AQ20" s="61">
        <v>251.4</v>
      </c>
      <c r="AR20" s="61">
        <v>9.6999999999999993</v>
      </c>
      <c r="AS20" s="61">
        <v>261.10000000000002</v>
      </c>
      <c r="AT20" s="61">
        <v>1360.9</v>
      </c>
      <c r="AU20" s="61">
        <v>0</v>
      </c>
      <c r="AV20" s="61">
        <v>0</v>
      </c>
      <c r="AW20" s="176">
        <v>0</v>
      </c>
      <c r="AX20" s="359"/>
      <c r="AY20" s="32" t="s">
        <v>211</v>
      </c>
      <c r="AZ20" s="61">
        <v>1620</v>
      </c>
      <c r="BA20" s="61">
        <v>1620</v>
      </c>
      <c r="BB20" s="61">
        <v>0</v>
      </c>
      <c r="BC20" s="61">
        <v>252.5</v>
      </c>
      <c r="BD20" s="61">
        <v>8.5</v>
      </c>
      <c r="BE20" s="61">
        <v>261</v>
      </c>
      <c r="BF20" s="61">
        <v>1359</v>
      </c>
      <c r="BG20" s="61">
        <v>0</v>
      </c>
      <c r="BH20" s="61">
        <v>0</v>
      </c>
      <c r="BI20" s="176">
        <v>0</v>
      </c>
    </row>
    <row r="21" spans="1:61" ht="16.899999999999999" customHeight="1">
      <c r="B21" s="360"/>
      <c r="C21" s="4" t="s">
        <v>212</v>
      </c>
      <c r="D21" s="137">
        <f t="shared" ref="D21:M21" si="10">SUM(D18:D20)</f>
        <v>10731</v>
      </c>
      <c r="E21" s="137">
        <f t="shared" si="10"/>
        <v>10731</v>
      </c>
      <c r="F21" s="137">
        <f t="shared" si="10"/>
        <v>443.7</v>
      </c>
      <c r="G21" s="137">
        <f t="shared" si="10"/>
        <v>2461.5</v>
      </c>
      <c r="H21" s="137">
        <f t="shared" si="10"/>
        <v>398.9</v>
      </c>
      <c r="I21" s="137">
        <f t="shared" si="10"/>
        <v>3304.1</v>
      </c>
      <c r="J21" s="137">
        <f t="shared" si="10"/>
        <v>7426.9</v>
      </c>
      <c r="K21" s="137">
        <f t="shared" si="10"/>
        <v>0</v>
      </c>
      <c r="L21" s="137">
        <f t="shared" si="10"/>
        <v>0</v>
      </c>
      <c r="M21" s="175">
        <f t="shared" si="10"/>
        <v>0</v>
      </c>
      <c r="N21" s="360"/>
      <c r="O21" s="4" t="s">
        <v>212</v>
      </c>
      <c r="P21" s="137">
        <f t="shared" ref="P21:Y21" si="11">SUM(P18:P20)</f>
        <v>10815</v>
      </c>
      <c r="Q21" s="137">
        <f t="shared" si="11"/>
        <v>10815</v>
      </c>
      <c r="R21" s="137">
        <f t="shared" si="11"/>
        <v>443</v>
      </c>
      <c r="S21" s="137">
        <f t="shared" si="11"/>
        <v>2674</v>
      </c>
      <c r="T21" s="137">
        <f t="shared" si="11"/>
        <v>674</v>
      </c>
      <c r="U21" s="137">
        <f t="shared" si="11"/>
        <v>3791</v>
      </c>
      <c r="V21" s="137">
        <f t="shared" si="11"/>
        <v>7024</v>
      </c>
      <c r="W21" s="137">
        <f t="shared" si="11"/>
        <v>0</v>
      </c>
      <c r="X21" s="137">
        <f t="shared" si="11"/>
        <v>0</v>
      </c>
      <c r="Y21" s="175">
        <f t="shared" si="11"/>
        <v>0</v>
      </c>
      <c r="Z21" s="360"/>
      <c r="AA21" s="4" t="s">
        <v>212</v>
      </c>
      <c r="AB21" s="137">
        <f t="shared" ref="AB21:AK21" si="12">SUM(AB18:AB20)</f>
        <v>10815.1</v>
      </c>
      <c r="AC21" s="137">
        <f t="shared" si="12"/>
        <v>10815.1</v>
      </c>
      <c r="AD21" s="137">
        <f t="shared" si="12"/>
        <v>443.7</v>
      </c>
      <c r="AE21" s="137">
        <f t="shared" si="12"/>
        <v>2746.2999999999997</v>
      </c>
      <c r="AF21" s="137">
        <f t="shared" si="12"/>
        <v>600.70000000000005</v>
      </c>
      <c r="AG21" s="137">
        <f t="shared" si="12"/>
        <v>3790.7</v>
      </c>
      <c r="AH21" s="137">
        <f t="shared" si="12"/>
        <v>7024.4000000000005</v>
      </c>
      <c r="AI21" s="137">
        <f t="shared" si="12"/>
        <v>0</v>
      </c>
      <c r="AJ21" s="137">
        <f t="shared" si="12"/>
        <v>0</v>
      </c>
      <c r="AK21" s="175">
        <f t="shared" si="12"/>
        <v>0</v>
      </c>
      <c r="AL21" s="360"/>
      <c r="AM21" s="4" t="s">
        <v>212</v>
      </c>
      <c r="AN21" s="137">
        <f t="shared" ref="AN21:AW21" si="13">SUM(AN18:AN20)</f>
        <v>10815.1</v>
      </c>
      <c r="AO21" s="137">
        <f t="shared" si="13"/>
        <v>10815.1</v>
      </c>
      <c r="AP21" s="137">
        <f t="shared" si="13"/>
        <v>443.7</v>
      </c>
      <c r="AQ21" s="137">
        <f t="shared" si="13"/>
        <v>2859.5899999999997</v>
      </c>
      <c r="AR21" s="137">
        <f t="shared" si="13"/>
        <v>516.81000000000006</v>
      </c>
      <c r="AS21" s="137">
        <f t="shared" si="13"/>
        <v>3820.1</v>
      </c>
      <c r="AT21" s="137">
        <f t="shared" si="13"/>
        <v>6995</v>
      </c>
      <c r="AU21" s="137">
        <f t="shared" si="13"/>
        <v>0</v>
      </c>
      <c r="AV21" s="137">
        <f t="shared" si="13"/>
        <v>0</v>
      </c>
      <c r="AW21" s="175">
        <f t="shared" si="13"/>
        <v>0</v>
      </c>
      <c r="AX21" s="360"/>
      <c r="AY21" s="4" t="s">
        <v>212</v>
      </c>
      <c r="AZ21" s="137">
        <f t="shared" ref="AZ21:BI21" si="14">SUM(AZ18:AZ20)</f>
        <v>10810</v>
      </c>
      <c r="BA21" s="137">
        <f t="shared" si="14"/>
        <v>10810</v>
      </c>
      <c r="BB21" s="137">
        <f t="shared" si="14"/>
        <v>443.7</v>
      </c>
      <c r="BC21" s="137">
        <f t="shared" si="14"/>
        <v>2887.4</v>
      </c>
      <c r="BD21" s="137">
        <f t="shared" si="14"/>
        <v>488.90999999999997</v>
      </c>
      <c r="BE21" s="137">
        <f t="shared" si="14"/>
        <v>3820</v>
      </c>
      <c r="BF21" s="137">
        <f t="shared" si="14"/>
        <v>6990</v>
      </c>
      <c r="BG21" s="137">
        <f t="shared" si="14"/>
        <v>0</v>
      </c>
      <c r="BH21" s="137">
        <f t="shared" si="14"/>
        <v>0</v>
      </c>
      <c r="BI21" s="175">
        <f t="shared" si="14"/>
        <v>0</v>
      </c>
    </row>
    <row r="22" spans="1:61" ht="16.899999999999999" customHeight="1">
      <c r="B22" s="3" t="s">
        <v>202</v>
      </c>
      <c r="C22" s="4" t="s">
        <v>203</v>
      </c>
      <c r="D22" s="137">
        <v>509</v>
      </c>
      <c r="E22" s="137">
        <v>509</v>
      </c>
      <c r="F22" s="137">
        <v>458.3</v>
      </c>
      <c r="G22" s="137">
        <v>50.7</v>
      </c>
      <c r="H22" s="137">
        <v>0</v>
      </c>
      <c r="I22" s="137">
        <v>509</v>
      </c>
      <c r="J22" s="137">
        <v>0</v>
      </c>
      <c r="K22" s="137">
        <v>0</v>
      </c>
      <c r="L22" s="137">
        <v>0</v>
      </c>
      <c r="M22" s="175">
        <v>0</v>
      </c>
      <c r="N22" s="3" t="s">
        <v>202</v>
      </c>
      <c r="O22" s="4" t="s">
        <v>203</v>
      </c>
      <c r="P22" s="137">
        <v>510</v>
      </c>
      <c r="Q22" s="137">
        <v>510</v>
      </c>
      <c r="R22" s="137">
        <v>459</v>
      </c>
      <c r="S22" s="137">
        <v>51</v>
      </c>
      <c r="T22" s="137">
        <v>0</v>
      </c>
      <c r="U22" s="137">
        <v>510</v>
      </c>
      <c r="V22" s="137">
        <v>0</v>
      </c>
      <c r="W22" s="137">
        <v>0</v>
      </c>
      <c r="X22" s="137">
        <v>0</v>
      </c>
      <c r="Y22" s="175">
        <v>0</v>
      </c>
      <c r="Z22" s="3" t="s">
        <v>202</v>
      </c>
      <c r="AA22" s="4" t="s">
        <v>203</v>
      </c>
      <c r="AB22" s="137">
        <v>510</v>
      </c>
      <c r="AC22" s="137">
        <v>510</v>
      </c>
      <c r="AD22" s="137">
        <v>459.3</v>
      </c>
      <c r="AE22" s="137">
        <v>50.7</v>
      </c>
      <c r="AF22" s="137">
        <v>0</v>
      </c>
      <c r="AG22" s="137">
        <v>510</v>
      </c>
      <c r="AH22" s="137">
        <v>0</v>
      </c>
      <c r="AI22" s="137">
        <v>0</v>
      </c>
      <c r="AJ22" s="137">
        <v>0</v>
      </c>
      <c r="AK22" s="175">
        <v>0</v>
      </c>
      <c r="AL22" s="3" t="s">
        <v>202</v>
      </c>
      <c r="AM22" s="4" t="s">
        <v>203</v>
      </c>
      <c r="AN22" s="137">
        <v>510</v>
      </c>
      <c r="AO22" s="137">
        <v>510</v>
      </c>
      <c r="AP22" s="137">
        <v>440</v>
      </c>
      <c r="AQ22" s="137">
        <v>70</v>
      </c>
      <c r="AR22" s="137">
        <v>0</v>
      </c>
      <c r="AS22" s="137">
        <v>510</v>
      </c>
      <c r="AT22" s="137">
        <v>0</v>
      </c>
      <c r="AU22" s="137">
        <v>0</v>
      </c>
      <c r="AV22" s="137">
        <v>0</v>
      </c>
      <c r="AW22" s="175">
        <v>0</v>
      </c>
      <c r="AX22" s="3" t="s">
        <v>202</v>
      </c>
      <c r="AY22" s="4" t="s">
        <v>203</v>
      </c>
      <c r="AZ22" s="137">
        <v>511</v>
      </c>
      <c r="BA22" s="137">
        <v>511</v>
      </c>
      <c r="BB22" s="137">
        <v>440</v>
      </c>
      <c r="BC22" s="137">
        <v>71</v>
      </c>
      <c r="BD22" s="137">
        <v>0</v>
      </c>
      <c r="BE22" s="137">
        <v>511</v>
      </c>
      <c r="BF22" s="137">
        <v>0</v>
      </c>
      <c r="BG22" s="137">
        <v>0</v>
      </c>
      <c r="BH22" s="137">
        <v>0</v>
      </c>
      <c r="BI22" s="175">
        <v>0</v>
      </c>
    </row>
    <row r="23" spans="1:61" ht="16.899999999999999" customHeight="1">
      <c r="B23" s="3" t="s">
        <v>204</v>
      </c>
      <c r="C23" s="4" t="s">
        <v>205</v>
      </c>
      <c r="D23" s="137">
        <v>1801</v>
      </c>
      <c r="E23" s="137">
        <v>1801</v>
      </c>
      <c r="F23" s="137">
        <v>410</v>
      </c>
      <c r="G23" s="137">
        <v>860</v>
      </c>
      <c r="H23" s="137">
        <v>67</v>
      </c>
      <c r="I23" s="137">
        <v>1337</v>
      </c>
      <c r="J23" s="137">
        <v>464</v>
      </c>
      <c r="K23" s="137">
        <v>0</v>
      </c>
      <c r="L23" s="137">
        <v>0</v>
      </c>
      <c r="M23" s="175">
        <v>0</v>
      </c>
      <c r="N23" s="3" t="s">
        <v>204</v>
      </c>
      <c r="O23" s="4" t="s">
        <v>205</v>
      </c>
      <c r="P23" s="137">
        <v>1817</v>
      </c>
      <c r="Q23" s="137">
        <v>1817</v>
      </c>
      <c r="R23" s="137">
        <v>410</v>
      </c>
      <c r="S23" s="137">
        <v>927</v>
      </c>
      <c r="T23" s="137">
        <v>0</v>
      </c>
      <c r="U23" s="137">
        <v>1337</v>
      </c>
      <c r="V23" s="137">
        <v>480</v>
      </c>
      <c r="W23" s="137">
        <v>0</v>
      </c>
      <c r="X23" s="137">
        <v>0</v>
      </c>
      <c r="Y23" s="175">
        <v>0</v>
      </c>
      <c r="Z23" s="3" t="s">
        <v>204</v>
      </c>
      <c r="AA23" s="4" t="s">
        <v>205</v>
      </c>
      <c r="AB23" s="137">
        <v>1817</v>
      </c>
      <c r="AC23" s="137">
        <v>1817</v>
      </c>
      <c r="AD23" s="137">
        <v>388.5</v>
      </c>
      <c r="AE23" s="137">
        <v>948.5</v>
      </c>
      <c r="AF23" s="137">
        <v>0</v>
      </c>
      <c r="AG23" s="137">
        <v>1337</v>
      </c>
      <c r="AH23" s="137">
        <v>480</v>
      </c>
      <c r="AI23" s="137">
        <v>0</v>
      </c>
      <c r="AJ23" s="137">
        <v>0</v>
      </c>
      <c r="AK23" s="175">
        <v>0</v>
      </c>
      <c r="AL23" s="3" t="s">
        <v>204</v>
      </c>
      <c r="AM23" s="4" t="s">
        <v>205</v>
      </c>
      <c r="AN23" s="137">
        <v>1817</v>
      </c>
      <c r="AO23" s="137">
        <v>1817</v>
      </c>
      <c r="AP23" s="137">
        <v>388.5</v>
      </c>
      <c r="AQ23" s="137">
        <v>948.5</v>
      </c>
      <c r="AR23" s="137">
        <v>0</v>
      </c>
      <c r="AS23" s="137">
        <v>1337</v>
      </c>
      <c r="AT23" s="137">
        <v>480</v>
      </c>
      <c r="AU23" s="137">
        <v>0</v>
      </c>
      <c r="AV23" s="137">
        <v>0</v>
      </c>
      <c r="AW23" s="175">
        <v>0</v>
      </c>
      <c r="AX23" s="3" t="s">
        <v>204</v>
      </c>
      <c r="AY23" s="4" t="s">
        <v>205</v>
      </c>
      <c r="AZ23" s="137">
        <v>1819</v>
      </c>
      <c r="BA23" s="137">
        <v>1819</v>
      </c>
      <c r="BB23" s="137">
        <v>388.5</v>
      </c>
      <c r="BC23" s="137">
        <v>948.5</v>
      </c>
      <c r="BD23" s="137">
        <v>0</v>
      </c>
      <c r="BE23" s="137">
        <v>1337</v>
      </c>
      <c r="BF23" s="137">
        <v>482</v>
      </c>
      <c r="BG23" s="137">
        <v>0</v>
      </c>
      <c r="BH23" s="137">
        <v>0</v>
      </c>
      <c r="BI23" s="175">
        <v>0</v>
      </c>
    </row>
    <row r="24" spans="1:61" ht="16.899999999999999" customHeight="1">
      <c r="B24" s="3" t="s">
        <v>213</v>
      </c>
      <c r="C24" s="4" t="s">
        <v>214</v>
      </c>
      <c r="D24" s="137">
        <v>1778</v>
      </c>
      <c r="E24" s="137">
        <v>1778</v>
      </c>
      <c r="F24" s="137">
        <v>329.9</v>
      </c>
      <c r="G24" s="137">
        <v>634.20000000000005</v>
      </c>
      <c r="H24" s="137">
        <v>48.9</v>
      </c>
      <c r="I24" s="137">
        <v>1013</v>
      </c>
      <c r="J24" s="137">
        <v>765</v>
      </c>
      <c r="K24" s="137">
        <v>0</v>
      </c>
      <c r="L24" s="137">
        <v>0</v>
      </c>
      <c r="M24" s="175">
        <v>0</v>
      </c>
      <c r="N24" s="3" t="s">
        <v>213</v>
      </c>
      <c r="O24" s="4" t="s">
        <v>214</v>
      </c>
      <c r="P24" s="137">
        <v>1838</v>
      </c>
      <c r="Q24" s="137">
        <v>1838</v>
      </c>
      <c r="R24" s="137">
        <v>320</v>
      </c>
      <c r="S24" s="137">
        <v>655</v>
      </c>
      <c r="T24" s="137">
        <v>35</v>
      </c>
      <c r="U24" s="137">
        <v>1010</v>
      </c>
      <c r="V24" s="137">
        <v>828</v>
      </c>
      <c r="W24" s="137">
        <v>0</v>
      </c>
      <c r="X24" s="137">
        <v>0</v>
      </c>
      <c r="Y24" s="175">
        <v>0</v>
      </c>
      <c r="Z24" s="3" t="s">
        <v>213</v>
      </c>
      <c r="AA24" s="4" t="s">
        <v>214</v>
      </c>
      <c r="AB24" s="137">
        <v>1838</v>
      </c>
      <c r="AC24" s="137">
        <v>1838</v>
      </c>
      <c r="AD24" s="137">
        <v>319.7</v>
      </c>
      <c r="AE24" s="137">
        <v>654.20000000000005</v>
      </c>
      <c r="AF24" s="137">
        <v>36.1</v>
      </c>
      <c r="AG24" s="137">
        <v>1010</v>
      </c>
      <c r="AH24" s="137">
        <v>828</v>
      </c>
      <c r="AI24" s="137">
        <v>0</v>
      </c>
      <c r="AJ24" s="137">
        <v>0</v>
      </c>
      <c r="AK24" s="175">
        <v>0</v>
      </c>
      <c r="AL24" s="3" t="s">
        <v>213</v>
      </c>
      <c r="AM24" s="4" t="s">
        <v>214</v>
      </c>
      <c r="AN24" s="137">
        <v>1838</v>
      </c>
      <c r="AO24" s="137">
        <v>1838</v>
      </c>
      <c r="AP24" s="137">
        <v>327</v>
      </c>
      <c r="AQ24" s="137">
        <v>706</v>
      </c>
      <c r="AR24" s="137">
        <v>31</v>
      </c>
      <c r="AS24" s="137">
        <v>1064</v>
      </c>
      <c r="AT24" s="137">
        <v>774</v>
      </c>
      <c r="AU24" s="137">
        <v>0</v>
      </c>
      <c r="AV24" s="137">
        <v>0</v>
      </c>
      <c r="AW24" s="175">
        <v>0</v>
      </c>
      <c r="AX24" s="3" t="s">
        <v>213</v>
      </c>
      <c r="AY24" s="4" t="s">
        <v>214</v>
      </c>
      <c r="AZ24" s="137">
        <v>1834</v>
      </c>
      <c r="BA24" s="137">
        <v>1834</v>
      </c>
      <c r="BB24" s="137">
        <v>340.17000000000013</v>
      </c>
      <c r="BC24" s="137">
        <v>693.95999999999992</v>
      </c>
      <c r="BD24" s="137">
        <v>29.470000000000002</v>
      </c>
      <c r="BE24" s="137">
        <v>1063.6000000000001</v>
      </c>
      <c r="BF24" s="137">
        <v>770.4</v>
      </c>
      <c r="BG24" s="137">
        <v>0</v>
      </c>
      <c r="BH24" s="137">
        <v>0</v>
      </c>
      <c r="BI24" s="175">
        <v>0</v>
      </c>
    </row>
    <row r="25" spans="1:61" ht="16.899999999999999" customHeight="1">
      <c r="B25" s="3" t="s">
        <v>215</v>
      </c>
      <c r="C25" s="4" t="s">
        <v>216</v>
      </c>
      <c r="D25" s="137">
        <v>897</v>
      </c>
      <c r="E25" s="137">
        <v>897</v>
      </c>
      <c r="F25" s="137">
        <v>170</v>
      </c>
      <c r="G25" s="137">
        <v>451</v>
      </c>
      <c r="H25" s="137">
        <v>20</v>
      </c>
      <c r="I25" s="137">
        <v>641</v>
      </c>
      <c r="J25" s="137">
        <v>256</v>
      </c>
      <c r="K25" s="137">
        <v>0</v>
      </c>
      <c r="L25" s="137">
        <v>0</v>
      </c>
      <c r="M25" s="175">
        <v>0</v>
      </c>
      <c r="N25" s="3" t="s">
        <v>215</v>
      </c>
      <c r="O25" s="4" t="s">
        <v>216</v>
      </c>
      <c r="P25" s="137">
        <v>906</v>
      </c>
      <c r="Q25" s="137">
        <v>906</v>
      </c>
      <c r="R25" s="137">
        <v>170</v>
      </c>
      <c r="S25" s="137">
        <v>426</v>
      </c>
      <c r="T25" s="137">
        <v>45</v>
      </c>
      <c r="U25" s="137">
        <v>641</v>
      </c>
      <c r="V25" s="137">
        <v>265</v>
      </c>
      <c r="W25" s="137">
        <v>0</v>
      </c>
      <c r="X25" s="137">
        <v>0</v>
      </c>
      <c r="Y25" s="175">
        <v>0</v>
      </c>
      <c r="Z25" s="3" t="s">
        <v>215</v>
      </c>
      <c r="AA25" s="4" t="s">
        <v>216</v>
      </c>
      <c r="AB25" s="137">
        <v>906</v>
      </c>
      <c r="AC25" s="137">
        <v>906</v>
      </c>
      <c r="AD25" s="137">
        <v>170</v>
      </c>
      <c r="AE25" s="137">
        <v>440.9</v>
      </c>
      <c r="AF25" s="137">
        <v>30.1</v>
      </c>
      <c r="AG25" s="137">
        <v>641</v>
      </c>
      <c r="AH25" s="137">
        <v>265</v>
      </c>
      <c r="AI25" s="137">
        <v>0</v>
      </c>
      <c r="AJ25" s="137">
        <v>0</v>
      </c>
      <c r="AK25" s="175">
        <v>0</v>
      </c>
      <c r="AL25" s="3" t="s">
        <v>215</v>
      </c>
      <c r="AM25" s="4" t="s">
        <v>216</v>
      </c>
      <c r="AN25" s="137">
        <v>906</v>
      </c>
      <c r="AO25" s="137">
        <v>906</v>
      </c>
      <c r="AP25" s="137">
        <v>170</v>
      </c>
      <c r="AQ25" s="137">
        <v>442.5</v>
      </c>
      <c r="AR25" s="137">
        <v>28.5</v>
      </c>
      <c r="AS25" s="137">
        <v>641</v>
      </c>
      <c r="AT25" s="137">
        <v>265</v>
      </c>
      <c r="AU25" s="137">
        <v>0</v>
      </c>
      <c r="AV25" s="137">
        <v>0</v>
      </c>
      <c r="AW25" s="175">
        <v>0</v>
      </c>
      <c r="AX25" s="3" t="s">
        <v>215</v>
      </c>
      <c r="AY25" s="4" t="s">
        <v>216</v>
      </c>
      <c r="AZ25" s="137">
        <v>905</v>
      </c>
      <c r="BA25" s="137">
        <v>905</v>
      </c>
      <c r="BB25" s="137">
        <v>170</v>
      </c>
      <c r="BC25" s="137">
        <v>449.8</v>
      </c>
      <c r="BD25" s="137">
        <v>21.2</v>
      </c>
      <c r="BE25" s="137">
        <v>641</v>
      </c>
      <c r="BF25" s="137">
        <v>264</v>
      </c>
      <c r="BG25" s="137">
        <v>0</v>
      </c>
      <c r="BH25" s="137">
        <v>0</v>
      </c>
      <c r="BI25" s="175">
        <v>0</v>
      </c>
    </row>
    <row r="26" spans="1:61" ht="16.899999999999999" customHeight="1">
      <c r="B26" s="3" t="s">
        <v>206</v>
      </c>
      <c r="C26" s="4" t="s">
        <v>207</v>
      </c>
      <c r="D26" s="137">
        <v>1158</v>
      </c>
      <c r="E26" s="137">
        <v>1158</v>
      </c>
      <c r="F26" s="137">
        <v>288.89999999999998</v>
      </c>
      <c r="G26" s="137">
        <v>322.89999999999998</v>
      </c>
      <c r="H26" s="137">
        <v>88.2</v>
      </c>
      <c r="I26" s="137">
        <v>700</v>
      </c>
      <c r="J26" s="137">
        <v>458</v>
      </c>
      <c r="K26" s="137">
        <v>0</v>
      </c>
      <c r="L26" s="137">
        <v>0</v>
      </c>
      <c r="M26" s="175">
        <v>0</v>
      </c>
      <c r="N26" s="3" t="s">
        <v>206</v>
      </c>
      <c r="O26" s="4" t="s">
        <v>207</v>
      </c>
      <c r="P26" s="137">
        <v>1104</v>
      </c>
      <c r="Q26" s="137">
        <v>1104</v>
      </c>
      <c r="R26" s="137">
        <v>299</v>
      </c>
      <c r="S26" s="137">
        <v>324</v>
      </c>
      <c r="T26" s="137">
        <v>61</v>
      </c>
      <c r="U26" s="137">
        <v>684</v>
      </c>
      <c r="V26" s="137">
        <v>420</v>
      </c>
      <c r="W26" s="137">
        <v>0</v>
      </c>
      <c r="X26" s="137">
        <v>0</v>
      </c>
      <c r="Y26" s="175">
        <v>0</v>
      </c>
      <c r="Z26" s="3" t="s">
        <v>206</v>
      </c>
      <c r="AA26" s="4" t="s">
        <v>207</v>
      </c>
      <c r="AB26" s="137">
        <v>1104</v>
      </c>
      <c r="AC26" s="137">
        <v>1104</v>
      </c>
      <c r="AD26" s="137">
        <v>298.8</v>
      </c>
      <c r="AE26" s="137">
        <v>338.5</v>
      </c>
      <c r="AF26" s="137">
        <v>61.3</v>
      </c>
      <c r="AG26" s="137">
        <v>698.6</v>
      </c>
      <c r="AH26" s="137">
        <v>405.4</v>
      </c>
      <c r="AI26" s="137">
        <v>0</v>
      </c>
      <c r="AJ26" s="137">
        <v>0</v>
      </c>
      <c r="AK26" s="175">
        <v>0</v>
      </c>
      <c r="AL26" s="3" t="s">
        <v>206</v>
      </c>
      <c r="AM26" s="4" t="s">
        <v>207</v>
      </c>
      <c r="AN26" s="137">
        <v>1104</v>
      </c>
      <c r="AO26" s="137">
        <v>1104</v>
      </c>
      <c r="AP26" s="137">
        <v>299</v>
      </c>
      <c r="AQ26" s="137">
        <v>348</v>
      </c>
      <c r="AR26" s="137">
        <v>86</v>
      </c>
      <c r="AS26" s="137">
        <v>733</v>
      </c>
      <c r="AT26" s="137">
        <v>371</v>
      </c>
      <c r="AU26" s="137">
        <v>0</v>
      </c>
      <c r="AV26" s="137">
        <v>0</v>
      </c>
      <c r="AW26" s="175">
        <v>0</v>
      </c>
      <c r="AX26" s="3" t="s">
        <v>206</v>
      </c>
      <c r="AY26" s="4" t="s">
        <v>207</v>
      </c>
      <c r="AZ26" s="137">
        <v>1104</v>
      </c>
      <c r="BA26" s="137">
        <v>1104</v>
      </c>
      <c r="BB26" s="137">
        <v>302.15176973289135</v>
      </c>
      <c r="BC26" s="137">
        <v>343.18209543906602</v>
      </c>
      <c r="BD26" s="137">
        <v>87.686133167122108</v>
      </c>
      <c r="BE26" s="137">
        <v>733.01999833907939</v>
      </c>
      <c r="BF26" s="137">
        <v>371</v>
      </c>
      <c r="BG26" s="137">
        <v>0</v>
      </c>
      <c r="BH26" s="137">
        <v>0</v>
      </c>
      <c r="BI26" s="175">
        <v>0</v>
      </c>
    </row>
    <row r="27" spans="1:61" ht="16.899999999999999" customHeight="1">
      <c r="B27" s="3" t="s">
        <v>217</v>
      </c>
      <c r="C27" s="4" t="s">
        <v>218</v>
      </c>
      <c r="D27" s="137">
        <v>2289</v>
      </c>
      <c r="E27" s="137">
        <v>2289</v>
      </c>
      <c r="F27" s="137">
        <v>0</v>
      </c>
      <c r="G27" s="137">
        <v>1133.8</v>
      </c>
      <c r="H27" s="137">
        <v>165.2</v>
      </c>
      <c r="I27" s="137">
        <v>1299</v>
      </c>
      <c r="J27" s="137">
        <v>990</v>
      </c>
      <c r="K27" s="137">
        <v>0</v>
      </c>
      <c r="L27" s="137">
        <v>0</v>
      </c>
      <c r="M27" s="175">
        <v>0</v>
      </c>
      <c r="N27" s="3" t="s">
        <v>217</v>
      </c>
      <c r="O27" s="4" t="s">
        <v>218</v>
      </c>
      <c r="P27" s="137">
        <v>2280</v>
      </c>
      <c r="Q27" s="137">
        <v>2280</v>
      </c>
      <c r="R27" s="137">
        <v>0</v>
      </c>
      <c r="S27" s="137">
        <v>1256</v>
      </c>
      <c r="T27" s="137">
        <v>43</v>
      </c>
      <c r="U27" s="137">
        <v>1299</v>
      </c>
      <c r="V27" s="137">
        <v>981</v>
      </c>
      <c r="W27" s="137">
        <v>0</v>
      </c>
      <c r="X27" s="137">
        <v>0</v>
      </c>
      <c r="Y27" s="175">
        <v>0</v>
      </c>
      <c r="Z27" s="3" t="s">
        <v>217</v>
      </c>
      <c r="AA27" s="4" t="s">
        <v>218</v>
      </c>
      <c r="AB27" s="137">
        <v>2280</v>
      </c>
      <c r="AC27" s="137">
        <v>2280</v>
      </c>
      <c r="AD27" s="137">
        <v>0</v>
      </c>
      <c r="AE27" s="137">
        <v>1234.5999999999999</v>
      </c>
      <c r="AF27" s="137">
        <v>64.400000000000006</v>
      </c>
      <c r="AG27" s="137">
        <v>1299</v>
      </c>
      <c r="AH27" s="137">
        <v>981</v>
      </c>
      <c r="AI27" s="137">
        <v>0</v>
      </c>
      <c r="AJ27" s="137">
        <v>0</v>
      </c>
      <c r="AK27" s="175">
        <v>0</v>
      </c>
      <c r="AL27" s="3" t="s">
        <v>217</v>
      </c>
      <c r="AM27" s="4" t="s">
        <v>218</v>
      </c>
      <c r="AN27" s="137">
        <v>2280.4</v>
      </c>
      <c r="AO27" s="137">
        <v>2280.4</v>
      </c>
      <c r="AP27" s="137">
        <v>0</v>
      </c>
      <c r="AQ27" s="137">
        <v>1266.4000000000001</v>
      </c>
      <c r="AR27" s="137">
        <v>61.6</v>
      </c>
      <c r="AS27" s="137">
        <v>1328</v>
      </c>
      <c r="AT27" s="137">
        <v>952.4</v>
      </c>
      <c r="AU27" s="137">
        <v>0</v>
      </c>
      <c r="AV27" s="137">
        <v>0</v>
      </c>
      <c r="AW27" s="175">
        <v>0</v>
      </c>
      <c r="AX27" s="3" t="s">
        <v>217</v>
      </c>
      <c r="AY27" s="4" t="s">
        <v>218</v>
      </c>
      <c r="AZ27" s="137">
        <v>2278</v>
      </c>
      <c r="BA27" s="137">
        <v>2278</v>
      </c>
      <c r="BB27" s="137">
        <v>0</v>
      </c>
      <c r="BC27" s="137">
        <v>1269.2</v>
      </c>
      <c r="BD27" s="137">
        <v>61.8</v>
      </c>
      <c r="BE27" s="137">
        <v>1331</v>
      </c>
      <c r="BF27" s="137">
        <v>947</v>
      </c>
      <c r="BG27" s="137">
        <v>0</v>
      </c>
      <c r="BH27" s="137">
        <v>0</v>
      </c>
      <c r="BI27" s="175">
        <v>0</v>
      </c>
    </row>
    <row r="28" spans="1:61" ht="16.5" customHeight="1">
      <c r="B28" s="358" t="s">
        <v>219</v>
      </c>
      <c r="C28" s="32" t="s">
        <v>220</v>
      </c>
      <c r="D28" s="61">
        <v>1952</v>
      </c>
      <c r="E28" s="61">
        <v>1952</v>
      </c>
      <c r="F28" s="61">
        <v>108.2</v>
      </c>
      <c r="G28" s="61">
        <v>506.6</v>
      </c>
      <c r="H28" s="61">
        <v>134.19999999999999</v>
      </c>
      <c r="I28" s="61">
        <v>749</v>
      </c>
      <c r="J28" s="61">
        <v>1203</v>
      </c>
      <c r="K28" s="61">
        <v>0</v>
      </c>
      <c r="L28" s="61">
        <v>0</v>
      </c>
      <c r="M28" s="176">
        <v>0</v>
      </c>
      <c r="N28" s="358" t="s">
        <v>219</v>
      </c>
      <c r="O28" s="32" t="s">
        <v>220</v>
      </c>
      <c r="P28" s="61">
        <v>1970</v>
      </c>
      <c r="Q28" s="61">
        <v>1970</v>
      </c>
      <c r="R28" s="61">
        <v>108</v>
      </c>
      <c r="S28" s="61">
        <v>516</v>
      </c>
      <c r="T28" s="61">
        <v>125</v>
      </c>
      <c r="U28" s="61">
        <v>749</v>
      </c>
      <c r="V28" s="61">
        <v>1221</v>
      </c>
      <c r="W28" s="61">
        <v>0</v>
      </c>
      <c r="X28" s="61">
        <v>0</v>
      </c>
      <c r="Y28" s="176">
        <v>0</v>
      </c>
      <c r="Z28" s="358" t="s">
        <v>219</v>
      </c>
      <c r="AA28" s="32" t="s">
        <v>220</v>
      </c>
      <c r="AB28" s="61">
        <v>1970</v>
      </c>
      <c r="AC28" s="61">
        <v>1970</v>
      </c>
      <c r="AD28" s="61">
        <v>108.2</v>
      </c>
      <c r="AE28" s="61">
        <v>515</v>
      </c>
      <c r="AF28" s="61">
        <v>125.9</v>
      </c>
      <c r="AG28" s="61">
        <v>749.1</v>
      </c>
      <c r="AH28" s="61">
        <v>1220.9000000000001</v>
      </c>
      <c r="AI28" s="61">
        <v>0</v>
      </c>
      <c r="AJ28" s="61">
        <v>0</v>
      </c>
      <c r="AK28" s="176">
        <v>0</v>
      </c>
      <c r="AL28" s="358" t="s">
        <v>219</v>
      </c>
      <c r="AM28" s="32" t="s">
        <v>220</v>
      </c>
      <c r="AN28" s="61">
        <v>1969.4</v>
      </c>
      <c r="AO28" s="61">
        <v>1969.4</v>
      </c>
      <c r="AP28" s="61">
        <v>110</v>
      </c>
      <c r="AQ28" s="61">
        <v>636.79999999999995</v>
      </c>
      <c r="AR28" s="61">
        <v>102.3</v>
      </c>
      <c r="AS28" s="61">
        <v>849.1</v>
      </c>
      <c r="AT28" s="61">
        <v>1120.3</v>
      </c>
      <c r="AU28" s="61">
        <v>0</v>
      </c>
      <c r="AV28" s="61">
        <v>0</v>
      </c>
      <c r="AW28" s="176">
        <v>0</v>
      </c>
      <c r="AX28" s="358" t="s">
        <v>219</v>
      </c>
      <c r="AY28" s="32" t="s">
        <v>220</v>
      </c>
      <c r="AZ28" s="61">
        <v>1977</v>
      </c>
      <c r="BA28" s="61">
        <v>1977</v>
      </c>
      <c r="BB28" s="61">
        <v>110</v>
      </c>
      <c r="BC28" s="61">
        <v>661.9</v>
      </c>
      <c r="BD28" s="61">
        <v>77.2</v>
      </c>
      <c r="BE28" s="61">
        <v>849.1</v>
      </c>
      <c r="BF28" s="61">
        <v>1127.9000000000001</v>
      </c>
      <c r="BG28" s="61">
        <v>0</v>
      </c>
      <c r="BH28" s="61">
        <v>0</v>
      </c>
      <c r="BI28" s="176">
        <v>0</v>
      </c>
    </row>
    <row r="29" spans="1:61" ht="16.899999999999999" customHeight="1">
      <c r="B29" s="359"/>
      <c r="C29" s="32" t="s">
        <v>182</v>
      </c>
      <c r="D29" s="61">
        <v>1471</v>
      </c>
      <c r="E29" s="61">
        <v>1471</v>
      </c>
      <c r="F29" s="61">
        <v>276.7</v>
      </c>
      <c r="G29" s="61">
        <v>436.2</v>
      </c>
      <c r="H29" s="61">
        <v>145.1</v>
      </c>
      <c r="I29" s="61">
        <v>858</v>
      </c>
      <c r="J29" s="61">
        <v>613</v>
      </c>
      <c r="K29" s="61">
        <v>0</v>
      </c>
      <c r="L29" s="61">
        <v>0</v>
      </c>
      <c r="M29" s="176">
        <v>0</v>
      </c>
      <c r="N29" s="359"/>
      <c r="O29" s="32" t="s">
        <v>182</v>
      </c>
      <c r="P29" s="61">
        <v>1467</v>
      </c>
      <c r="Q29" s="61">
        <v>1467</v>
      </c>
      <c r="R29" s="61">
        <v>275</v>
      </c>
      <c r="S29" s="61">
        <v>423</v>
      </c>
      <c r="T29" s="61">
        <v>172</v>
      </c>
      <c r="U29" s="61">
        <v>870</v>
      </c>
      <c r="V29" s="61">
        <v>597</v>
      </c>
      <c r="W29" s="61">
        <v>0</v>
      </c>
      <c r="X29" s="61">
        <v>0</v>
      </c>
      <c r="Y29" s="176">
        <v>0</v>
      </c>
      <c r="Z29" s="359"/>
      <c r="AA29" s="32" t="s">
        <v>182</v>
      </c>
      <c r="AB29" s="61">
        <v>1467.5</v>
      </c>
      <c r="AC29" s="61">
        <v>1467.5</v>
      </c>
      <c r="AD29" s="61">
        <v>276</v>
      </c>
      <c r="AE29" s="61">
        <v>504.5</v>
      </c>
      <c r="AF29" s="61">
        <v>90.9</v>
      </c>
      <c r="AG29" s="61">
        <v>871.4</v>
      </c>
      <c r="AH29" s="61">
        <v>596.1</v>
      </c>
      <c r="AI29" s="61">
        <v>0</v>
      </c>
      <c r="AJ29" s="61">
        <v>0</v>
      </c>
      <c r="AK29" s="176">
        <v>0</v>
      </c>
      <c r="AL29" s="359"/>
      <c r="AM29" s="32" t="s">
        <v>182</v>
      </c>
      <c r="AN29" s="61">
        <v>1467</v>
      </c>
      <c r="AO29" s="61">
        <v>1467</v>
      </c>
      <c r="AP29" s="61">
        <v>275.5</v>
      </c>
      <c r="AQ29" s="61">
        <v>515.79999999999995</v>
      </c>
      <c r="AR29" s="61">
        <v>79.099999999999994</v>
      </c>
      <c r="AS29" s="61">
        <v>870.4</v>
      </c>
      <c r="AT29" s="61">
        <v>596.6</v>
      </c>
      <c r="AU29" s="61">
        <v>0</v>
      </c>
      <c r="AV29" s="61">
        <v>0</v>
      </c>
      <c r="AW29" s="176">
        <v>0</v>
      </c>
      <c r="AX29" s="359"/>
      <c r="AY29" s="32" t="s">
        <v>182</v>
      </c>
      <c r="AZ29" s="61">
        <v>1464</v>
      </c>
      <c r="BA29" s="61">
        <v>1464</v>
      </c>
      <c r="BB29" s="61">
        <v>275.5</v>
      </c>
      <c r="BC29" s="61">
        <v>578.1</v>
      </c>
      <c r="BD29" s="61">
        <v>16.8</v>
      </c>
      <c r="BE29" s="61">
        <v>870.4</v>
      </c>
      <c r="BF29" s="61">
        <v>593.6</v>
      </c>
      <c r="BG29" s="61">
        <v>0</v>
      </c>
      <c r="BH29" s="61">
        <v>0</v>
      </c>
      <c r="BI29" s="176">
        <v>0</v>
      </c>
    </row>
    <row r="30" spans="1:61" ht="16.899999999999999" customHeight="1">
      <c r="B30" s="359"/>
      <c r="C30" s="32" t="s">
        <v>221</v>
      </c>
      <c r="D30" s="61">
        <v>1556</v>
      </c>
      <c r="E30" s="61">
        <v>1556</v>
      </c>
      <c r="F30" s="61">
        <v>0</v>
      </c>
      <c r="G30" s="61">
        <v>77</v>
      </c>
      <c r="H30" s="61">
        <v>207</v>
      </c>
      <c r="I30" s="61">
        <v>284</v>
      </c>
      <c r="J30" s="61">
        <v>1272</v>
      </c>
      <c r="K30" s="61">
        <v>0</v>
      </c>
      <c r="L30" s="61">
        <v>0</v>
      </c>
      <c r="M30" s="176">
        <v>0</v>
      </c>
      <c r="N30" s="359"/>
      <c r="O30" s="32" t="s">
        <v>221</v>
      </c>
      <c r="P30" s="61">
        <v>1530</v>
      </c>
      <c r="Q30" s="61">
        <v>1530</v>
      </c>
      <c r="R30" s="61">
        <v>0</v>
      </c>
      <c r="S30" s="61">
        <v>216</v>
      </c>
      <c r="T30" s="61">
        <v>68</v>
      </c>
      <c r="U30" s="61">
        <v>284</v>
      </c>
      <c r="V30" s="61">
        <v>1246</v>
      </c>
      <c r="W30" s="61">
        <v>0</v>
      </c>
      <c r="X30" s="61">
        <v>0</v>
      </c>
      <c r="Y30" s="176">
        <v>0</v>
      </c>
      <c r="Z30" s="359"/>
      <c r="AA30" s="32" t="s">
        <v>221</v>
      </c>
      <c r="AB30" s="61">
        <v>1530</v>
      </c>
      <c r="AC30" s="61">
        <v>1530</v>
      </c>
      <c r="AD30" s="61">
        <v>0</v>
      </c>
      <c r="AE30" s="61">
        <v>207.1</v>
      </c>
      <c r="AF30" s="61">
        <v>76.900000000000006</v>
      </c>
      <c r="AG30" s="61">
        <v>284</v>
      </c>
      <c r="AH30" s="61">
        <v>1246</v>
      </c>
      <c r="AI30" s="61">
        <v>0</v>
      </c>
      <c r="AJ30" s="61">
        <v>0</v>
      </c>
      <c r="AK30" s="176">
        <v>0</v>
      </c>
      <c r="AL30" s="359"/>
      <c r="AM30" s="32" t="s">
        <v>221</v>
      </c>
      <c r="AN30" s="61">
        <v>1530</v>
      </c>
      <c r="AO30" s="61">
        <v>1530</v>
      </c>
      <c r="AP30" s="61">
        <v>0</v>
      </c>
      <c r="AQ30" s="61">
        <v>193</v>
      </c>
      <c r="AR30" s="61">
        <v>91</v>
      </c>
      <c r="AS30" s="61">
        <v>284</v>
      </c>
      <c r="AT30" s="61">
        <v>1246</v>
      </c>
      <c r="AU30" s="61">
        <v>0</v>
      </c>
      <c r="AV30" s="61">
        <v>0</v>
      </c>
      <c r="AW30" s="176">
        <v>0</v>
      </c>
      <c r="AX30" s="359"/>
      <c r="AY30" s="32" t="s">
        <v>221</v>
      </c>
      <c r="AZ30" s="61">
        <v>1533</v>
      </c>
      <c r="BA30" s="61">
        <v>1533</v>
      </c>
      <c r="BB30" s="61">
        <v>0</v>
      </c>
      <c r="BC30" s="61">
        <v>214</v>
      </c>
      <c r="BD30" s="61">
        <v>85</v>
      </c>
      <c r="BE30" s="61">
        <v>299</v>
      </c>
      <c r="BF30" s="61">
        <v>1234</v>
      </c>
      <c r="BG30" s="61">
        <v>0</v>
      </c>
      <c r="BH30" s="61">
        <v>0</v>
      </c>
      <c r="BI30" s="176">
        <v>0</v>
      </c>
    </row>
    <row r="31" spans="1:61" ht="16.899999999999999" customHeight="1">
      <c r="A31" s="13"/>
      <c r="B31" s="360"/>
      <c r="C31" s="55" t="s">
        <v>212</v>
      </c>
      <c r="D31" s="137">
        <f t="shared" ref="D31:M31" si="15">SUM(D28:D30)</f>
        <v>4979</v>
      </c>
      <c r="E31" s="137">
        <f t="shared" si="15"/>
        <v>4979</v>
      </c>
      <c r="F31" s="137">
        <f t="shared" si="15"/>
        <v>384.9</v>
      </c>
      <c r="G31" s="137">
        <f t="shared" si="15"/>
        <v>1019.8</v>
      </c>
      <c r="H31" s="137">
        <f t="shared" si="15"/>
        <v>486.29999999999995</v>
      </c>
      <c r="I31" s="137">
        <f t="shared" si="15"/>
        <v>1891</v>
      </c>
      <c r="J31" s="137">
        <f t="shared" si="15"/>
        <v>3088</v>
      </c>
      <c r="K31" s="137">
        <f t="shared" si="15"/>
        <v>0</v>
      </c>
      <c r="L31" s="137">
        <f t="shared" si="15"/>
        <v>0</v>
      </c>
      <c r="M31" s="175">
        <f t="shared" si="15"/>
        <v>0</v>
      </c>
      <c r="N31" s="360"/>
      <c r="O31" s="55" t="s">
        <v>212</v>
      </c>
      <c r="P31" s="137">
        <f t="shared" ref="P31:Y31" si="16">SUM(P28:P30)</f>
        <v>4967</v>
      </c>
      <c r="Q31" s="137">
        <f t="shared" si="16"/>
        <v>4967</v>
      </c>
      <c r="R31" s="137">
        <f t="shared" si="16"/>
        <v>383</v>
      </c>
      <c r="S31" s="137">
        <f t="shared" si="16"/>
        <v>1155</v>
      </c>
      <c r="T31" s="137">
        <f t="shared" si="16"/>
        <v>365</v>
      </c>
      <c r="U31" s="137">
        <f t="shared" si="16"/>
        <v>1903</v>
      </c>
      <c r="V31" s="137">
        <f t="shared" si="16"/>
        <v>3064</v>
      </c>
      <c r="W31" s="137">
        <f t="shared" si="16"/>
        <v>0</v>
      </c>
      <c r="X31" s="137">
        <f t="shared" si="16"/>
        <v>0</v>
      </c>
      <c r="Y31" s="175">
        <f t="shared" si="16"/>
        <v>0</v>
      </c>
      <c r="Z31" s="360"/>
      <c r="AA31" s="55" t="s">
        <v>212</v>
      </c>
      <c r="AB31" s="137">
        <f t="shared" ref="AB31:AK31" si="17">SUM(AB28:AB30)</f>
        <v>4967.5</v>
      </c>
      <c r="AC31" s="137">
        <f t="shared" si="17"/>
        <v>4967.5</v>
      </c>
      <c r="AD31" s="137">
        <f t="shared" si="17"/>
        <v>384.2</v>
      </c>
      <c r="AE31" s="137">
        <f t="shared" si="17"/>
        <v>1226.5999999999999</v>
      </c>
      <c r="AF31" s="137">
        <f t="shared" si="17"/>
        <v>293.70000000000005</v>
      </c>
      <c r="AG31" s="137">
        <f t="shared" si="17"/>
        <v>1904.5</v>
      </c>
      <c r="AH31" s="137">
        <f t="shared" si="17"/>
        <v>3063</v>
      </c>
      <c r="AI31" s="137">
        <f t="shared" si="17"/>
        <v>0</v>
      </c>
      <c r="AJ31" s="137">
        <f t="shared" si="17"/>
        <v>0</v>
      </c>
      <c r="AK31" s="175">
        <f t="shared" si="17"/>
        <v>0</v>
      </c>
      <c r="AL31" s="360"/>
      <c r="AM31" s="55" t="s">
        <v>212</v>
      </c>
      <c r="AN31" s="137">
        <f t="shared" ref="AN31:AW31" si="18">SUM(AN28:AN30)</f>
        <v>4966.3999999999996</v>
      </c>
      <c r="AO31" s="137">
        <f t="shared" si="18"/>
        <v>4966.3999999999996</v>
      </c>
      <c r="AP31" s="137">
        <f t="shared" si="18"/>
        <v>385.5</v>
      </c>
      <c r="AQ31" s="137">
        <f t="shared" si="18"/>
        <v>1345.6</v>
      </c>
      <c r="AR31" s="137">
        <f t="shared" si="18"/>
        <v>272.39999999999998</v>
      </c>
      <c r="AS31" s="137">
        <f t="shared" si="18"/>
        <v>2003.5</v>
      </c>
      <c r="AT31" s="137">
        <f t="shared" si="18"/>
        <v>2962.9</v>
      </c>
      <c r="AU31" s="137">
        <f t="shared" si="18"/>
        <v>0</v>
      </c>
      <c r="AV31" s="137">
        <f t="shared" si="18"/>
        <v>0</v>
      </c>
      <c r="AW31" s="175">
        <f t="shared" si="18"/>
        <v>0</v>
      </c>
      <c r="AX31" s="360"/>
      <c r="AY31" s="55" t="s">
        <v>212</v>
      </c>
      <c r="AZ31" s="137">
        <f t="shared" ref="AZ31:BI31" si="19">SUM(AZ28:AZ30)</f>
        <v>4974</v>
      </c>
      <c r="BA31" s="137">
        <f t="shared" si="19"/>
        <v>4974</v>
      </c>
      <c r="BB31" s="137">
        <f t="shared" si="19"/>
        <v>385.5</v>
      </c>
      <c r="BC31" s="137">
        <f t="shared" si="19"/>
        <v>1454</v>
      </c>
      <c r="BD31" s="137">
        <f t="shared" si="19"/>
        <v>179</v>
      </c>
      <c r="BE31" s="137">
        <f t="shared" si="19"/>
        <v>2018.5</v>
      </c>
      <c r="BF31" s="137">
        <f t="shared" si="19"/>
        <v>2955.5</v>
      </c>
      <c r="BG31" s="137">
        <f t="shared" si="19"/>
        <v>0</v>
      </c>
      <c r="BH31" s="137">
        <f t="shared" si="19"/>
        <v>0</v>
      </c>
      <c r="BI31" s="175">
        <f t="shared" si="19"/>
        <v>0</v>
      </c>
    </row>
    <row r="32" spans="1:61" ht="16.899999999999999" customHeight="1" thickBot="1">
      <c r="B32" s="361" t="s">
        <v>308</v>
      </c>
      <c r="C32" s="362"/>
      <c r="D32" s="138">
        <f t="shared" ref="D32:M32" si="20">SUM(D8:D9,D12:D13,D17,D21:D27,D31)</f>
        <v>73568</v>
      </c>
      <c r="E32" s="138">
        <f t="shared" si="20"/>
        <v>73568</v>
      </c>
      <c r="F32" s="138">
        <f t="shared" si="20"/>
        <v>8957.0999999999985</v>
      </c>
      <c r="G32" s="138">
        <f t="shared" si="20"/>
        <v>24234</v>
      </c>
      <c r="H32" s="138">
        <f t="shared" si="20"/>
        <v>3666.5</v>
      </c>
      <c r="I32" s="138">
        <f t="shared" si="20"/>
        <v>36857.599999999999</v>
      </c>
      <c r="J32" s="138">
        <f t="shared" si="20"/>
        <v>36710.400000000001</v>
      </c>
      <c r="K32" s="138">
        <f t="shared" si="20"/>
        <v>0</v>
      </c>
      <c r="L32" s="138">
        <f t="shared" si="20"/>
        <v>0</v>
      </c>
      <c r="M32" s="178">
        <f t="shared" si="20"/>
        <v>0</v>
      </c>
      <c r="N32" s="361" t="s">
        <v>308</v>
      </c>
      <c r="O32" s="362"/>
      <c r="P32" s="138">
        <f t="shared" ref="P32:Y32" si="21">SUM(P8:P9,P12:P13,P17,P21:P27,P31)</f>
        <v>73566</v>
      </c>
      <c r="Q32" s="138">
        <f t="shared" si="21"/>
        <v>73566</v>
      </c>
      <c r="R32" s="138">
        <f t="shared" si="21"/>
        <v>8943</v>
      </c>
      <c r="S32" s="138">
        <f t="shared" si="21"/>
        <v>25530</v>
      </c>
      <c r="T32" s="138">
        <f t="shared" si="21"/>
        <v>3881</v>
      </c>
      <c r="U32" s="138">
        <f t="shared" si="21"/>
        <v>38354</v>
      </c>
      <c r="V32" s="138">
        <f t="shared" si="21"/>
        <v>35212</v>
      </c>
      <c r="W32" s="138">
        <f t="shared" si="21"/>
        <v>0</v>
      </c>
      <c r="X32" s="138">
        <f t="shared" si="21"/>
        <v>0</v>
      </c>
      <c r="Y32" s="178">
        <f t="shared" si="21"/>
        <v>0</v>
      </c>
      <c r="Z32" s="361" t="s">
        <v>308</v>
      </c>
      <c r="AA32" s="362"/>
      <c r="AB32" s="138">
        <f t="shared" ref="AB32:AK32" si="22">SUM(AB8:AB9,AB12:AB13,AB17,AB21:AB27,AB31)</f>
        <v>73566.5</v>
      </c>
      <c r="AC32" s="138">
        <f t="shared" si="22"/>
        <v>73566.5</v>
      </c>
      <c r="AD32" s="138">
        <f t="shared" si="22"/>
        <v>8957.2000000000007</v>
      </c>
      <c r="AE32" s="138">
        <f t="shared" si="22"/>
        <v>25939.904772967151</v>
      </c>
      <c r="AF32" s="138">
        <f t="shared" si="22"/>
        <v>3470.0952270328498</v>
      </c>
      <c r="AG32" s="138">
        <f t="shared" si="22"/>
        <v>38367.200000000004</v>
      </c>
      <c r="AH32" s="138">
        <f t="shared" si="22"/>
        <v>35199.300000000003</v>
      </c>
      <c r="AI32" s="138">
        <f t="shared" si="22"/>
        <v>0</v>
      </c>
      <c r="AJ32" s="138">
        <f t="shared" si="22"/>
        <v>0</v>
      </c>
      <c r="AK32" s="178">
        <f t="shared" si="22"/>
        <v>0</v>
      </c>
      <c r="AL32" s="361" t="s">
        <v>308</v>
      </c>
      <c r="AM32" s="362"/>
      <c r="AN32" s="138">
        <f t="shared" ref="AN32:AW32" si="23">SUM(AN8:AN9,AN12:AN13,AN17,AN21:AN27,AN31)</f>
        <v>73565.799999999988</v>
      </c>
      <c r="AO32" s="138">
        <f t="shared" si="23"/>
        <v>73565.799999999988</v>
      </c>
      <c r="AP32" s="138">
        <f t="shared" si="23"/>
        <v>8957.547903904695</v>
      </c>
      <c r="AQ32" s="138">
        <f t="shared" si="23"/>
        <v>26617.559139586181</v>
      </c>
      <c r="AR32" s="138">
        <f t="shared" si="23"/>
        <v>3262.012690400536</v>
      </c>
      <c r="AS32" s="138">
        <f t="shared" si="23"/>
        <v>38837.115574036739</v>
      </c>
      <c r="AT32" s="138">
        <f t="shared" si="23"/>
        <v>34728.684425963263</v>
      </c>
      <c r="AU32" s="138">
        <f t="shared" si="23"/>
        <v>0</v>
      </c>
      <c r="AV32" s="138">
        <f t="shared" si="23"/>
        <v>0</v>
      </c>
      <c r="AW32" s="178">
        <f t="shared" si="23"/>
        <v>0</v>
      </c>
      <c r="AX32" s="361" t="s">
        <v>308</v>
      </c>
      <c r="AY32" s="362"/>
      <c r="AZ32" s="138">
        <f t="shared" ref="AZ32:BI32" si="24">SUM(AZ8:AZ9,AZ12:AZ13,AZ17,AZ21:AZ27,AZ31)</f>
        <v>73545</v>
      </c>
      <c r="BA32" s="138">
        <f t="shared" si="24"/>
        <v>73544.924131206397</v>
      </c>
      <c r="BB32" s="138">
        <f t="shared" si="24"/>
        <v>8973.8717697328921</v>
      </c>
      <c r="BC32" s="138">
        <f t="shared" si="24"/>
        <v>26949.71109543907</v>
      </c>
      <c r="BD32" s="138">
        <f t="shared" si="24"/>
        <v>2929.8312643735221</v>
      </c>
      <c r="BE32" s="138">
        <f t="shared" si="24"/>
        <v>38853.451998339078</v>
      </c>
      <c r="BF32" s="138">
        <f t="shared" si="24"/>
        <v>34691.5</v>
      </c>
      <c r="BG32" s="138">
        <f t="shared" si="24"/>
        <v>0</v>
      </c>
      <c r="BH32" s="138">
        <f t="shared" si="24"/>
        <v>0</v>
      </c>
      <c r="BI32" s="178">
        <f t="shared" si="24"/>
        <v>0</v>
      </c>
    </row>
    <row r="33" spans="2:61" ht="16.899999999999999" customHeight="1">
      <c r="B33" s="363" t="s">
        <v>222</v>
      </c>
      <c r="C33" s="32" t="s">
        <v>223</v>
      </c>
      <c r="D33" s="62">
        <v>10910</v>
      </c>
      <c r="E33" s="62">
        <v>10910</v>
      </c>
      <c r="F33" s="62">
        <v>560</v>
      </c>
      <c r="G33" s="62">
        <v>2084.6999999999998</v>
      </c>
      <c r="H33" s="62">
        <v>586.29999999999995</v>
      </c>
      <c r="I33" s="62">
        <v>3231</v>
      </c>
      <c r="J33" s="62">
        <v>7679</v>
      </c>
      <c r="K33" s="62">
        <v>0</v>
      </c>
      <c r="L33" s="62">
        <v>0</v>
      </c>
      <c r="M33" s="177">
        <v>0</v>
      </c>
      <c r="N33" s="363" t="s">
        <v>222</v>
      </c>
      <c r="O33" s="32" t="s">
        <v>223</v>
      </c>
      <c r="P33" s="62">
        <v>10916</v>
      </c>
      <c r="Q33" s="62">
        <v>10916</v>
      </c>
      <c r="R33" s="62">
        <v>560</v>
      </c>
      <c r="S33" s="62">
        <v>2170</v>
      </c>
      <c r="T33" s="62">
        <v>489</v>
      </c>
      <c r="U33" s="62">
        <v>3219</v>
      </c>
      <c r="V33" s="62">
        <v>7697</v>
      </c>
      <c r="W33" s="62">
        <v>0</v>
      </c>
      <c r="X33" s="62">
        <v>0</v>
      </c>
      <c r="Y33" s="177">
        <v>0</v>
      </c>
      <c r="Z33" s="363" t="s">
        <v>222</v>
      </c>
      <c r="AA33" s="32" t="s">
        <v>223</v>
      </c>
      <c r="AB33" s="62">
        <v>10916</v>
      </c>
      <c r="AC33" s="62">
        <v>10916</v>
      </c>
      <c r="AD33" s="62">
        <v>560</v>
      </c>
      <c r="AE33" s="62">
        <v>2207.6999999999998</v>
      </c>
      <c r="AF33" s="62">
        <v>450.4</v>
      </c>
      <c r="AG33" s="62">
        <v>3218.1</v>
      </c>
      <c r="AH33" s="62">
        <v>7697.9</v>
      </c>
      <c r="AI33" s="62">
        <v>0</v>
      </c>
      <c r="AJ33" s="62">
        <v>0</v>
      </c>
      <c r="AK33" s="177">
        <v>0</v>
      </c>
      <c r="AL33" s="363" t="s">
        <v>222</v>
      </c>
      <c r="AM33" s="32" t="s">
        <v>223</v>
      </c>
      <c r="AN33" s="62">
        <v>10916</v>
      </c>
      <c r="AO33" s="62">
        <v>10916</v>
      </c>
      <c r="AP33" s="62">
        <v>560</v>
      </c>
      <c r="AQ33" s="62">
        <v>2230.5</v>
      </c>
      <c r="AR33" s="62">
        <v>427.6</v>
      </c>
      <c r="AS33" s="62">
        <v>3218.1</v>
      </c>
      <c r="AT33" s="62">
        <v>7697.9</v>
      </c>
      <c r="AU33" s="62">
        <v>0</v>
      </c>
      <c r="AV33" s="62">
        <v>0</v>
      </c>
      <c r="AW33" s="177">
        <v>0</v>
      </c>
      <c r="AX33" s="363" t="s">
        <v>222</v>
      </c>
      <c r="AY33" s="32" t="s">
        <v>223</v>
      </c>
      <c r="AZ33" s="62">
        <v>10913</v>
      </c>
      <c r="BA33" s="62">
        <v>10913</v>
      </c>
      <c r="BB33" s="62">
        <v>560</v>
      </c>
      <c r="BC33" s="62">
        <v>2290.5</v>
      </c>
      <c r="BD33" s="62">
        <v>368</v>
      </c>
      <c r="BE33" s="62">
        <v>3218.5</v>
      </c>
      <c r="BF33" s="62">
        <v>7694.5</v>
      </c>
      <c r="BG33" s="62">
        <v>0</v>
      </c>
      <c r="BH33" s="62">
        <v>0</v>
      </c>
      <c r="BI33" s="177">
        <v>0</v>
      </c>
    </row>
    <row r="34" spans="2:61" ht="16.899999999999999" customHeight="1">
      <c r="B34" s="359"/>
      <c r="C34" s="32" t="s">
        <v>224</v>
      </c>
      <c r="D34" s="61">
        <v>4734</v>
      </c>
      <c r="E34" s="61">
        <v>4734</v>
      </c>
      <c r="F34" s="61">
        <v>0</v>
      </c>
      <c r="G34" s="61">
        <v>241</v>
      </c>
      <c r="H34" s="61">
        <v>361</v>
      </c>
      <c r="I34" s="61">
        <v>602</v>
      </c>
      <c r="J34" s="61">
        <v>4132</v>
      </c>
      <c r="K34" s="61">
        <v>0</v>
      </c>
      <c r="L34" s="61">
        <v>0</v>
      </c>
      <c r="M34" s="176">
        <v>0</v>
      </c>
      <c r="N34" s="359"/>
      <c r="O34" s="32" t="s">
        <v>224</v>
      </c>
      <c r="P34" s="61">
        <v>4750</v>
      </c>
      <c r="Q34" s="61">
        <v>4750</v>
      </c>
      <c r="R34" s="61">
        <v>0</v>
      </c>
      <c r="S34" s="61">
        <v>394</v>
      </c>
      <c r="T34" s="61">
        <v>219</v>
      </c>
      <c r="U34" s="61">
        <v>613</v>
      </c>
      <c r="V34" s="61">
        <v>4137</v>
      </c>
      <c r="W34" s="61">
        <v>0</v>
      </c>
      <c r="X34" s="61">
        <v>0</v>
      </c>
      <c r="Y34" s="176">
        <v>0</v>
      </c>
      <c r="Z34" s="359"/>
      <c r="AA34" s="32" t="s">
        <v>224</v>
      </c>
      <c r="AB34" s="61">
        <v>4750</v>
      </c>
      <c r="AC34" s="61">
        <v>4750</v>
      </c>
      <c r="AD34" s="61">
        <v>0</v>
      </c>
      <c r="AE34" s="61">
        <v>394</v>
      </c>
      <c r="AF34" s="61">
        <v>245.5</v>
      </c>
      <c r="AG34" s="61">
        <v>639.5</v>
      </c>
      <c r="AH34" s="61">
        <v>4110.5</v>
      </c>
      <c r="AI34" s="61">
        <v>0</v>
      </c>
      <c r="AJ34" s="61">
        <v>0</v>
      </c>
      <c r="AK34" s="176">
        <v>0</v>
      </c>
      <c r="AL34" s="359"/>
      <c r="AM34" s="32" t="s">
        <v>224</v>
      </c>
      <c r="AN34" s="61">
        <v>4750</v>
      </c>
      <c r="AO34" s="61">
        <v>4750</v>
      </c>
      <c r="AP34" s="61">
        <v>0</v>
      </c>
      <c r="AQ34" s="61">
        <v>407.6</v>
      </c>
      <c r="AR34" s="61">
        <v>231.9</v>
      </c>
      <c r="AS34" s="61">
        <v>639.5</v>
      </c>
      <c r="AT34" s="61">
        <v>4110.5</v>
      </c>
      <c r="AU34" s="61">
        <v>0</v>
      </c>
      <c r="AV34" s="61">
        <v>0</v>
      </c>
      <c r="AW34" s="176">
        <v>0</v>
      </c>
      <c r="AX34" s="359"/>
      <c r="AY34" s="32" t="s">
        <v>224</v>
      </c>
      <c r="AZ34" s="61">
        <v>4748</v>
      </c>
      <c r="BA34" s="61">
        <v>4748</v>
      </c>
      <c r="BB34" s="61">
        <v>0</v>
      </c>
      <c r="BC34" s="61">
        <v>407.9</v>
      </c>
      <c r="BD34" s="61">
        <v>232.1</v>
      </c>
      <c r="BE34" s="61">
        <v>640</v>
      </c>
      <c r="BF34" s="61">
        <v>4108</v>
      </c>
      <c r="BG34" s="61">
        <v>0</v>
      </c>
      <c r="BH34" s="61">
        <v>0</v>
      </c>
      <c r="BI34" s="176">
        <v>0</v>
      </c>
    </row>
    <row r="35" spans="2:61" ht="16.899999999999999" customHeight="1">
      <c r="B35" s="359"/>
      <c r="C35" s="32" t="s">
        <v>225</v>
      </c>
      <c r="D35" s="61">
        <v>4211</v>
      </c>
      <c r="E35" s="61">
        <v>4211</v>
      </c>
      <c r="F35" s="61">
        <v>0</v>
      </c>
      <c r="G35" s="61">
        <v>0</v>
      </c>
      <c r="H35" s="61">
        <v>249.5</v>
      </c>
      <c r="I35" s="61">
        <v>249.5</v>
      </c>
      <c r="J35" s="61">
        <v>3961.5</v>
      </c>
      <c r="K35" s="61">
        <v>0</v>
      </c>
      <c r="L35" s="61">
        <v>0</v>
      </c>
      <c r="M35" s="176">
        <v>0</v>
      </c>
      <c r="N35" s="359"/>
      <c r="O35" s="32" t="s">
        <v>225</v>
      </c>
      <c r="P35" s="61">
        <v>4172</v>
      </c>
      <c r="Q35" s="61">
        <v>4172</v>
      </c>
      <c r="R35" s="61">
        <v>0</v>
      </c>
      <c r="S35" s="61">
        <v>0</v>
      </c>
      <c r="T35" s="61">
        <v>250</v>
      </c>
      <c r="U35" s="61">
        <v>250</v>
      </c>
      <c r="V35" s="61">
        <v>3922</v>
      </c>
      <c r="W35" s="61">
        <v>0</v>
      </c>
      <c r="X35" s="61">
        <v>0</v>
      </c>
      <c r="Y35" s="176">
        <v>0</v>
      </c>
      <c r="Z35" s="359"/>
      <c r="AA35" s="32" t="s">
        <v>225</v>
      </c>
      <c r="AB35" s="61">
        <v>4172</v>
      </c>
      <c r="AC35" s="61">
        <v>4172</v>
      </c>
      <c r="AD35" s="61">
        <v>0</v>
      </c>
      <c r="AE35" s="61">
        <v>0</v>
      </c>
      <c r="AF35" s="61">
        <v>250</v>
      </c>
      <c r="AG35" s="61">
        <v>250</v>
      </c>
      <c r="AH35" s="61">
        <v>3922</v>
      </c>
      <c r="AI35" s="61">
        <v>0</v>
      </c>
      <c r="AJ35" s="61">
        <v>0</v>
      </c>
      <c r="AK35" s="176">
        <v>0</v>
      </c>
      <c r="AL35" s="359"/>
      <c r="AM35" s="32" t="s">
        <v>225</v>
      </c>
      <c r="AN35" s="61">
        <v>4172</v>
      </c>
      <c r="AO35" s="61">
        <v>4172</v>
      </c>
      <c r="AP35" s="61">
        <v>0</v>
      </c>
      <c r="AQ35" s="61">
        <v>0</v>
      </c>
      <c r="AR35" s="61">
        <v>309.39999999999998</v>
      </c>
      <c r="AS35" s="61">
        <v>309.39999999999998</v>
      </c>
      <c r="AT35" s="61">
        <v>3862.6</v>
      </c>
      <c r="AU35" s="61">
        <v>0</v>
      </c>
      <c r="AV35" s="61">
        <v>0</v>
      </c>
      <c r="AW35" s="176">
        <v>0</v>
      </c>
      <c r="AX35" s="359"/>
      <c r="AY35" s="32" t="s">
        <v>225</v>
      </c>
      <c r="AZ35" s="61">
        <v>4163</v>
      </c>
      <c r="BA35" s="61">
        <v>4163</v>
      </c>
      <c r="BB35" s="61">
        <v>0</v>
      </c>
      <c r="BC35" s="61">
        <v>0</v>
      </c>
      <c r="BD35" s="61">
        <v>315.5</v>
      </c>
      <c r="BE35" s="61">
        <v>315.5</v>
      </c>
      <c r="BF35" s="61">
        <v>3847.5</v>
      </c>
      <c r="BG35" s="61">
        <v>0</v>
      </c>
      <c r="BH35" s="61">
        <v>0</v>
      </c>
      <c r="BI35" s="176">
        <v>0</v>
      </c>
    </row>
    <row r="36" spans="2:61" ht="16.899999999999999" customHeight="1">
      <c r="B36" s="360"/>
      <c r="C36" s="4" t="s">
        <v>212</v>
      </c>
      <c r="D36" s="137">
        <f t="shared" ref="D36:M36" si="25">SUM(D33:D35)</f>
        <v>19855</v>
      </c>
      <c r="E36" s="137">
        <f t="shared" si="25"/>
        <v>19855</v>
      </c>
      <c r="F36" s="137">
        <f t="shared" si="25"/>
        <v>560</v>
      </c>
      <c r="G36" s="137">
        <f t="shared" si="25"/>
        <v>2325.6999999999998</v>
      </c>
      <c r="H36" s="137">
        <f t="shared" si="25"/>
        <v>1196.8</v>
      </c>
      <c r="I36" s="137">
        <f t="shared" si="25"/>
        <v>4082.5</v>
      </c>
      <c r="J36" s="137">
        <f t="shared" si="25"/>
        <v>15772.5</v>
      </c>
      <c r="K36" s="137">
        <f t="shared" si="25"/>
        <v>0</v>
      </c>
      <c r="L36" s="137">
        <f t="shared" si="25"/>
        <v>0</v>
      </c>
      <c r="M36" s="175">
        <f t="shared" si="25"/>
        <v>0</v>
      </c>
      <c r="N36" s="360"/>
      <c r="O36" s="4" t="s">
        <v>212</v>
      </c>
      <c r="P36" s="137">
        <f t="shared" ref="P36:Y36" si="26">SUM(P33:P35)</f>
        <v>19838</v>
      </c>
      <c r="Q36" s="137">
        <f t="shared" si="26"/>
        <v>19838</v>
      </c>
      <c r="R36" s="137">
        <f t="shared" si="26"/>
        <v>560</v>
      </c>
      <c r="S36" s="137">
        <f t="shared" si="26"/>
        <v>2564</v>
      </c>
      <c r="T36" s="137">
        <f t="shared" si="26"/>
        <v>958</v>
      </c>
      <c r="U36" s="137">
        <f t="shared" si="26"/>
        <v>4082</v>
      </c>
      <c r="V36" s="137">
        <f t="shared" si="26"/>
        <v>15756</v>
      </c>
      <c r="W36" s="137">
        <f t="shared" si="26"/>
        <v>0</v>
      </c>
      <c r="X36" s="137">
        <f t="shared" si="26"/>
        <v>0</v>
      </c>
      <c r="Y36" s="175">
        <f t="shared" si="26"/>
        <v>0</v>
      </c>
      <c r="Z36" s="360"/>
      <c r="AA36" s="4" t="s">
        <v>212</v>
      </c>
      <c r="AB36" s="137">
        <f t="shared" ref="AB36:AK36" si="27">SUM(AB33:AB35)</f>
        <v>19838</v>
      </c>
      <c r="AC36" s="137">
        <f t="shared" si="27"/>
        <v>19838</v>
      </c>
      <c r="AD36" s="137">
        <f t="shared" si="27"/>
        <v>560</v>
      </c>
      <c r="AE36" s="137">
        <f t="shared" si="27"/>
        <v>2601.6999999999998</v>
      </c>
      <c r="AF36" s="137">
        <f t="shared" si="27"/>
        <v>945.9</v>
      </c>
      <c r="AG36" s="137">
        <f t="shared" si="27"/>
        <v>4107.6000000000004</v>
      </c>
      <c r="AH36" s="137">
        <f t="shared" si="27"/>
        <v>15730.4</v>
      </c>
      <c r="AI36" s="137">
        <f t="shared" si="27"/>
        <v>0</v>
      </c>
      <c r="AJ36" s="137">
        <f t="shared" si="27"/>
        <v>0</v>
      </c>
      <c r="AK36" s="175">
        <f t="shared" si="27"/>
        <v>0</v>
      </c>
      <c r="AL36" s="360"/>
      <c r="AM36" s="4" t="s">
        <v>212</v>
      </c>
      <c r="AN36" s="137">
        <f t="shared" ref="AN36:AW36" si="28">SUM(AN33:AN35)</f>
        <v>19838</v>
      </c>
      <c r="AO36" s="137">
        <f t="shared" si="28"/>
        <v>19838</v>
      </c>
      <c r="AP36" s="137">
        <f t="shared" si="28"/>
        <v>560</v>
      </c>
      <c r="AQ36" s="137">
        <f t="shared" si="28"/>
        <v>2638.1</v>
      </c>
      <c r="AR36" s="137">
        <f t="shared" si="28"/>
        <v>968.9</v>
      </c>
      <c r="AS36" s="137">
        <f t="shared" si="28"/>
        <v>4167</v>
      </c>
      <c r="AT36" s="137">
        <f t="shared" si="28"/>
        <v>15671</v>
      </c>
      <c r="AU36" s="137">
        <f t="shared" si="28"/>
        <v>0</v>
      </c>
      <c r="AV36" s="137">
        <f t="shared" si="28"/>
        <v>0</v>
      </c>
      <c r="AW36" s="175">
        <f t="shared" si="28"/>
        <v>0</v>
      </c>
      <c r="AX36" s="360"/>
      <c r="AY36" s="4" t="s">
        <v>212</v>
      </c>
      <c r="AZ36" s="137">
        <f t="shared" ref="AZ36:BI36" si="29">SUM(AZ33:AZ35)</f>
        <v>19824</v>
      </c>
      <c r="BA36" s="137">
        <f t="shared" si="29"/>
        <v>19824</v>
      </c>
      <c r="BB36" s="137">
        <f t="shared" si="29"/>
        <v>560</v>
      </c>
      <c r="BC36" s="137">
        <f t="shared" si="29"/>
        <v>2698.4</v>
      </c>
      <c r="BD36" s="137">
        <f t="shared" si="29"/>
        <v>915.6</v>
      </c>
      <c r="BE36" s="137">
        <f t="shared" si="29"/>
        <v>4174</v>
      </c>
      <c r="BF36" s="137">
        <f t="shared" si="29"/>
        <v>15650</v>
      </c>
      <c r="BG36" s="137">
        <f t="shared" si="29"/>
        <v>0</v>
      </c>
      <c r="BH36" s="137">
        <f t="shared" si="29"/>
        <v>0</v>
      </c>
      <c r="BI36" s="175">
        <f t="shared" si="29"/>
        <v>0</v>
      </c>
    </row>
    <row r="37" spans="2:61" ht="16.899999999999999" customHeight="1">
      <c r="B37" s="34" t="s">
        <v>254</v>
      </c>
      <c r="C37" s="57" t="s">
        <v>255</v>
      </c>
      <c r="D37" s="137">
        <v>6652</v>
      </c>
      <c r="E37" s="137">
        <v>6652</v>
      </c>
      <c r="F37" s="137">
        <v>219</v>
      </c>
      <c r="G37" s="137">
        <v>599.1</v>
      </c>
      <c r="H37" s="137">
        <v>294.8</v>
      </c>
      <c r="I37" s="137">
        <v>1112.9000000000001</v>
      </c>
      <c r="J37" s="137">
        <v>5539.1</v>
      </c>
      <c r="K37" s="137">
        <v>0</v>
      </c>
      <c r="L37" s="137">
        <v>0</v>
      </c>
      <c r="M37" s="175">
        <v>0</v>
      </c>
      <c r="N37" s="34" t="s">
        <v>254</v>
      </c>
      <c r="O37" s="57" t="s">
        <v>255</v>
      </c>
      <c r="P37" s="137">
        <v>6737</v>
      </c>
      <c r="Q37" s="137">
        <v>6737</v>
      </c>
      <c r="R37" s="137">
        <v>219</v>
      </c>
      <c r="S37" s="137">
        <v>732</v>
      </c>
      <c r="T37" s="137">
        <v>162</v>
      </c>
      <c r="U37" s="137">
        <v>1113</v>
      </c>
      <c r="V37" s="137">
        <v>5624</v>
      </c>
      <c r="W37" s="137">
        <v>0</v>
      </c>
      <c r="X37" s="137">
        <v>0</v>
      </c>
      <c r="Y37" s="175">
        <v>0</v>
      </c>
      <c r="Z37" s="34" t="s">
        <v>254</v>
      </c>
      <c r="AA37" s="57" t="s">
        <v>255</v>
      </c>
      <c r="AB37" s="137">
        <v>6737</v>
      </c>
      <c r="AC37" s="137">
        <v>6737</v>
      </c>
      <c r="AD37" s="137">
        <v>219</v>
      </c>
      <c r="AE37" s="137">
        <v>746.8</v>
      </c>
      <c r="AF37" s="137">
        <v>193.7</v>
      </c>
      <c r="AG37" s="137">
        <v>1159.5</v>
      </c>
      <c r="AH37" s="137">
        <v>5577.5</v>
      </c>
      <c r="AI37" s="137">
        <v>0</v>
      </c>
      <c r="AJ37" s="137">
        <v>0</v>
      </c>
      <c r="AK37" s="175">
        <v>0</v>
      </c>
      <c r="AL37" s="34" t="s">
        <v>254</v>
      </c>
      <c r="AM37" s="57" t="s">
        <v>255</v>
      </c>
      <c r="AN37" s="137">
        <v>6737</v>
      </c>
      <c r="AO37" s="137">
        <v>6737</v>
      </c>
      <c r="AP37" s="137">
        <v>230</v>
      </c>
      <c r="AQ37" s="137">
        <v>728.4</v>
      </c>
      <c r="AR37" s="137">
        <v>201.6</v>
      </c>
      <c r="AS37" s="137">
        <v>1160</v>
      </c>
      <c r="AT37" s="137">
        <v>5577</v>
      </c>
      <c r="AU37" s="137">
        <v>0</v>
      </c>
      <c r="AV37" s="137">
        <v>0</v>
      </c>
      <c r="AW37" s="175">
        <v>0</v>
      </c>
      <c r="AX37" s="34" t="s">
        <v>254</v>
      </c>
      <c r="AY37" s="57" t="s">
        <v>255</v>
      </c>
      <c r="AZ37" s="137">
        <v>6749</v>
      </c>
      <c r="BA37" s="137">
        <v>6749</v>
      </c>
      <c r="BB37" s="137">
        <v>230</v>
      </c>
      <c r="BC37" s="137">
        <v>763.7</v>
      </c>
      <c r="BD37" s="137">
        <v>166.3</v>
      </c>
      <c r="BE37" s="137">
        <v>1160</v>
      </c>
      <c r="BF37" s="137">
        <v>5589</v>
      </c>
      <c r="BG37" s="137">
        <v>0</v>
      </c>
      <c r="BH37" s="137">
        <v>0</v>
      </c>
      <c r="BI37" s="175">
        <v>0</v>
      </c>
    </row>
    <row r="38" spans="2:61" ht="16.899999999999999" customHeight="1">
      <c r="B38" s="3" t="s">
        <v>239</v>
      </c>
      <c r="C38" s="4" t="s">
        <v>240</v>
      </c>
      <c r="D38" s="137">
        <v>19316</v>
      </c>
      <c r="E38" s="137">
        <v>5012</v>
      </c>
      <c r="F38" s="137">
        <v>164.6</v>
      </c>
      <c r="G38" s="137">
        <v>555.4</v>
      </c>
      <c r="H38" s="137">
        <v>491.6</v>
      </c>
      <c r="I38" s="137">
        <v>1211.5999999999999</v>
      </c>
      <c r="J38" s="137">
        <v>3800.4</v>
      </c>
      <c r="K38" s="137">
        <v>0</v>
      </c>
      <c r="L38" s="137">
        <v>0</v>
      </c>
      <c r="M38" s="175">
        <v>14304</v>
      </c>
      <c r="N38" s="3" t="s">
        <v>239</v>
      </c>
      <c r="O38" s="4" t="s">
        <v>240</v>
      </c>
      <c r="P38" s="137">
        <v>19316</v>
      </c>
      <c r="Q38" s="137">
        <v>5012</v>
      </c>
      <c r="R38" s="137">
        <v>162</v>
      </c>
      <c r="S38" s="137">
        <v>549</v>
      </c>
      <c r="T38" s="137">
        <v>493</v>
      </c>
      <c r="U38" s="137">
        <v>1204</v>
      </c>
      <c r="V38" s="137">
        <v>3808</v>
      </c>
      <c r="W38" s="137">
        <v>0</v>
      </c>
      <c r="X38" s="137">
        <v>0</v>
      </c>
      <c r="Y38" s="175">
        <v>14304</v>
      </c>
      <c r="Z38" s="3" t="s">
        <v>239</v>
      </c>
      <c r="AA38" s="4" t="s">
        <v>240</v>
      </c>
      <c r="AB38" s="137">
        <v>19316</v>
      </c>
      <c r="AC38" s="137">
        <v>5012</v>
      </c>
      <c r="AD38" s="137">
        <v>161.9</v>
      </c>
      <c r="AE38" s="137">
        <v>606.29999999999995</v>
      </c>
      <c r="AF38" s="137">
        <v>435.5</v>
      </c>
      <c r="AG38" s="137">
        <v>1203.7</v>
      </c>
      <c r="AH38" s="137">
        <v>3808.3</v>
      </c>
      <c r="AI38" s="137">
        <v>0</v>
      </c>
      <c r="AJ38" s="137">
        <v>0</v>
      </c>
      <c r="AK38" s="175">
        <v>14304</v>
      </c>
      <c r="AL38" s="3" t="s">
        <v>239</v>
      </c>
      <c r="AM38" s="4" t="s">
        <v>240</v>
      </c>
      <c r="AN38" s="137">
        <v>19316</v>
      </c>
      <c r="AO38" s="137">
        <v>5012</v>
      </c>
      <c r="AP38" s="137">
        <v>159.1</v>
      </c>
      <c r="AQ38" s="137">
        <v>622.5</v>
      </c>
      <c r="AR38" s="137">
        <v>362.4</v>
      </c>
      <c r="AS38" s="137">
        <v>1144</v>
      </c>
      <c r="AT38" s="137">
        <v>3868</v>
      </c>
      <c r="AU38" s="137">
        <v>0</v>
      </c>
      <c r="AV38" s="137">
        <v>0</v>
      </c>
      <c r="AW38" s="175">
        <v>14304</v>
      </c>
      <c r="AX38" s="3" t="s">
        <v>239</v>
      </c>
      <c r="AY38" s="4" t="s">
        <v>240</v>
      </c>
      <c r="AZ38" s="137">
        <v>19305</v>
      </c>
      <c r="BA38" s="137">
        <v>5012</v>
      </c>
      <c r="BB38" s="137">
        <v>161.69999999999999</v>
      </c>
      <c r="BC38" s="137">
        <v>639.29999999999995</v>
      </c>
      <c r="BD38" s="137">
        <v>343</v>
      </c>
      <c r="BE38" s="137">
        <v>1144</v>
      </c>
      <c r="BF38" s="137">
        <v>3868</v>
      </c>
      <c r="BG38" s="137">
        <v>0</v>
      </c>
      <c r="BH38" s="137">
        <v>0</v>
      </c>
      <c r="BI38" s="175">
        <v>14293</v>
      </c>
    </row>
    <row r="39" spans="2:61" ht="16.899999999999999" customHeight="1">
      <c r="B39" s="3" t="s">
        <v>256</v>
      </c>
      <c r="C39" s="58" t="s">
        <v>552</v>
      </c>
      <c r="D39" s="137">
        <v>11168</v>
      </c>
      <c r="E39" s="137">
        <v>11168</v>
      </c>
      <c r="F39" s="137">
        <v>140</v>
      </c>
      <c r="G39" s="137">
        <v>387.3</v>
      </c>
      <c r="H39" s="137">
        <v>720.4</v>
      </c>
      <c r="I39" s="137">
        <v>1247.7</v>
      </c>
      <c r="J39" s="137">
        <v>9920.2999999999993</v>
      </c>
      <c r="K39" s="137">
        <v>0</v>
      </c>
      <c r="L39" s="137">
        <v>0</v>
      </c>
      <c r="M39" s="175">
        <v>0</v>
      </c>
      <c r="N39" s="3" t="s">
        <v>256</v>
      </c>
      <c r="O39" s="4" t="s">
        <v>552</v>
      </c>
      <c r="P39" s="137">
        <v>11247</v>
      </c>
      <c r="Q39" s="137">
        <v>11247</v>
      </c>
      <c r="R39" s="137">
        <v>140</v>
      </c>
      <c r="S39" s="137">
        <v>622</v>
      </c>
      <c r="T39" s="137">
        <v>572</v>
      </c>
      <c r="U39" s="137">
        <v>1334</v>
      </c>
      <c r="V39" s="137">
        <v>9913</v>
      </c>
      <c r="W39" s="137">
        <v>0</v>
      </c>
      <c r="X39" s="137">
        <v>0</v>
      </c>
      <c r="Y39" s="175">
        <v>0</v>
      </c>
      <c r="Z39" s="3" t="s">
        <v>256</v>
      </c>
      <c r="AA39" s="36" t="s">
        <v>552</v>
      </c>
      <c r="AB39" s="137">
        <v>11247</v>
      </c>
      <c r="AC39" s="137">
        <v>11247</v>
      </c>
      <c r="AD39" s="137">
        <v>140</v>
      </c>
      <c r="AE39" s="137">
        <v>639.29999999999995</v>
      </c>
      <c r="AF39" s="137">
        <v>618.5</v>
      </c>
      <c r="AG39" s="137">
        <v>1397.8</v>
      </c>
      <c r="AH39" s="137">
        <v>9849.2000000000007</v>
      </c>
      <c r="AI39" s="137">
        <v>0</v>
      </c>
      <c r="AJ39" s="137">
        <v>0</v>
      </c>
      <c r="AK39" s="175">
        <v>0</v>
      </c>
      <c r="AL39" s="3" t="s">
        <v>256</v>
      </c>
      <c r="AM39" s="4" t="s">
        <v>552</v>
      </c>
      <c r="AN39" s="137">
        <v>11247</v>
      </c>
      <c r="AO39" s="137">
        <v>11247</v>
      </c>
      <c r="AP39" s="137">
        <v>138.30000000000001</v>
      </c>
      <c r="AQ39" s="137">
        <v>640.4</v>
      </c>
      <c r="AR39" s="137">
        <v>619.1</v>
      </c>
      <c r="AS39" s="137">
        <v>1397.8</v>
      </c>
      <c r="AT39" s="137">
        <v>9849.2000000000007</v>
      </c>
      <c r="AU39" s="137">
        <v>0</v>
      </c>
      <c r="AV39" s="137">
        <v>0</v>
      </c>
      <c r="AW39" s="175">
        <v>0</v>
      </c>
      <c r="AX39" s="35" t="s">
        <v>256</v>
      </c>
      <c r="AY39" s="4" t="s">
        <v>552</v>
      </c>
      <c r="AZ39" s="137">
        <v>11239.9</v>
      </c>
      <c r="BA39" s="137">
        <v>11239.9</v>
      </c>
      <c r="BB39" s="137">
        <v>138.30000000000001</v>
      </c>
      <c r="BC39" s="137">
        <v>669.4</v>
      </c>
      <c r="BD39" s="137">
        <v>590.1</v>
      </c>
      <c r="BE39" s="137">
        <v>1397.8000000000002</v>
      </c>
      <c r="BF39" s="137">
        <v>9842.1</v>
      </c>
      <c r="BG39" s="137">
        <v>0</v>
      </c>
      <c r="BH39" s="137">
        <v>0</v>
      </c>
      <c r="BI39" s="175">
        <v>0</v>
      </c>
    </row>
    <row r="40" spans="2:61" ht="16.899999999999999" customHeight="1">
      <c r="B40" s="3" t="s">
        <v>263</v>
      </c>
      <c r="C40" s="58" t="s">
        <v>555</v>
      </c>
      <c r="D40" s="137">
        <v>2100</v>
      </c>
      <c r="E40" s="137">
        <v>0</v>
      </c>
      <c r="F40" s="137">
        <v>0</v>
      </c>
      <c r="G40" s="137">
        <v>0</v>
      </c>
      <c r="H40" s="137">
        <v>0</v>
      </c>
      <c r="I40" s="137">
        <v>0</v>
      </c>
      <c r="J40" s="137">
        <v>0</v>
      </c>
      <c r="K40" s="137">
        <v>0</v>
      </c>
      <c r="L40" s="137">
        <v>0</v>
      </c>
      <c r="M40" s="175">
        <v>2100</v>
      </c>
      <c r="N40" s="3" t="s">
        <v>263</v>
      </c>
      <c r="O40" s="58" t="s">
        <v>555</v>
      </c>
      <c r="P40" s="137">
        <v>2100</v>
      </c>
      <c r="Q40" s="137">
        <v>2100</v>
      </c>
      <c r="R40" s="137">
        <v>0</v>
      </c>
      <c r="S40" s="137">
        <v>0</v>
      </c>
      <c r="T40" s="137">
        <v>0</v>
      </c>
      <c r="U40" s="137">
        <v>0</v>
      </c>
      <c r="V40" s="137">
        <v>0</v>
      </c>
      <c r="W40" s="137">
        <v>0</v>
      </c>
      <c r="X40" s="137">
        <v>2100</v>
      </c>
      <c r="Y40" s="175">
        <v>0</v>
      </c>
      <c r="Z40" s="3" t="s">
        <v>263</v>
      </c>
      <c r="AA40" s="58" t="s">
        <v>555</v>
      </c>
      <c r="AB40" s="137">
        <v>2100</v>
      </c>
      <c r="AC40" s="137">
        <v>2100</v>
      </c>
      <c r="AD40" s="137">
        <v>0</v>
      </c>
      <c r="AE40" s="137">
        <v>0</v>
      </c>
      <c r="AF40" s="137">
        <v>0</v>
      </c>
      <c r="AG40" s="137">
        <v>0</v>
      </c>
      <c r="AH40" s="137">
        <v>0</v>
      </c>
      <c r="AI40" s="137">
        <v>0</v>
      </c>
      <c r="AJ40" s="137">
        <v>2100</v>
      </c>
      <c r="AK40" s="175">
        <v>0</v>
      </c>
      <c r="AL40" s="3" t="s">
        <v>263</v>
      </c>
      <c r="AM40" s="58" t="s">
        <v>555</v>
      </c>
      <c r="AN40" s="137">
        <v>2100</v>
      </c>
      <c r="AO40" s="137">
        <v>2100</v>
      </c>
      <c r="AP40" s="137">
        <v>0</v>
      </c>
      <c r="AQ40" s="137">
        <v>0</v>
      </c>
      <c r="AR40" s="137">
        <v>0</v>
      </c>
      <c r="AS40" s="137">
        <v>0</v>
      </c>
      <c r="AT40" s="137">
        <v>0</v>
      </c>
      <c r="AU40" s="137">
        <v>0</v>
      </c>
      <c r="AV40" s="137">
        <v>2100</v>
      </c>
      <c r="AW40" s="175">
        <v>0</v>
      </c>
      <c r="AX40" s="3" t="s">
        <v>263</v>
      </c>
      <c r="AY40" s="58" t="s">
        <v>555</v>
      </c>
      <c r="AZ40" s="137">
        <v>2090.1</v>
      </c>
      <c r="BA40" s="137">
        <v>2090.1</v>
      </c>
      <c r="BB40" s="137">
        <v>0</v>
      </c>
      <c r="BC40" s="137">
        <v>0</v>
      </c>
      <c r="BD40" s="137">
        <v>0</v>
      </c>
      <c r="BE40" s="137">
        <v>0</v>
      </c>
      <c r="BF40" s="137">
        <v>0</v>
      </c>
      <c r="BG40" s="137">
        <v>0</v>
      </c>
      <c r="BH40" s="137">
        <v>2090.1</v>
      </c>
      <c r="BI40" s="175">
        <v>0</v>
      </c>
    </row>
    <row r="41" spans="2:61" ht="16.899999999999999" customHeight="1">
      <c r="B41" s="375" t="s">
        <v>264</v>
      </c>
      <c r="C41" s="32" t="s">
        <v>265</v>
      </c>
      <c r="D41" s="61">
        <v>6609</v>
      </c>
      <c r="E41" s="61">
        <v>6609</v>
      </c>
      <c r="F41" s="61">
        <v>200</v>
      </c>
      <c r="G41" s="61">
        <v>349.1</v>
      </c>
      <c r="H41" s="61">
        <v>476.9</v>
      </c>
      <c r="I41" s="61">
        <v>1026</v>
      </c>
      <c r="J41" s="61">
        <v>5583</v>
      </c>
      <c r="K41" s="61">
        <v>0</v>
      </c>
      <c r="L41" s="61">
        <v>0</v>
      </c>
      <c r="M41" s="176">
        <v>0</v>
      </c>
      <c r="N41" s="375" t="s">
        <v>264</v>
      </c>
      <c r="O41" s="32" t="s">
        <v>265</v>
      </c>
      <c r="P41" s="61">
        <v>6533</v>
      </c>
      <c r="Q41" s="61">
        <v>6533</v>
      </c>
      <c r="R41" s="61">
        <v>199</v>
      </c>
      <c r="S41" s="61">
        <v>429</v>
      </c>
      <c r="T41" s="61">
        <v>449</v>
      </c>
      <c r="U41" s="61">
        <v>1077</v>
      </c>
      <c r="V41" s="61">
        <v>5456</v>
      </c>
      <c r="W41" s="61">
        <v>0</v>
      </c>
      <c r="X41" s="61">
        <v>0</v>
      </c>
      <c r="Y41" s="176">
        <v>0</v>
      </c>
      <c r="Z41" s="375" t="s">
        <v>264</v>
      </c>
      <c r="AA41" s="32" t="s">
        <v>265</v>
      </c>
      <c r="AB41" s="61">
        <v>6533</v>
      </c>
      <c r="AC41" s="61">
        <v>6533</v>
      </c>
      <c r="AD41" s="61">
        <v>198.9</v>
      </c>
      <c r="AE41" s="61">
        <v>519.9</v>
      </c>
      <c r="AF41" s="61">
        <v>358.3</v>
      </c>
      <c r="AG41" s="61">
        <v>1077.0999999999999</v>
      </c>
      <c r="AH41" s="61">
        <v>5455.9</v>
      </c>
      <c r="AI41" s="61">
        <v>0</v>
      </c>
      <c r="AJ41" s="61">
        <v>0</v>
      </c>
      <c r="AK41" s="176">
        <v>0</v>
      </c>
      <c r="AL41" s="375" t="s">
        <v>264</v>
      </c>
      <c r="AM41" s="32" t="s">
        <v>265</v>
      </c>
      <c r="AN41" s="61">
        <v>6533</v>
      </c>
      <c r="AO41" s="61">
        <v>6533</v>
      </c>
      <c r="AP41" s="61">
        <v>200</v>
      </c>
      <c r="AQ41" s="61">
        <v>517</v>
      </c>
      <c r="AR41" s="61">
        <v>360.1</v>
      </c>
      <c r="AS41" s="61">
        <v>1077.0999999999999</v>
      </c>
      <c r="AT41" s="61">
        <v>5455.9</v>
      </c>
      <c r="AU41" s="61">
        <v>0</v>
      </c>
      <c r="AV41" s="61">
        <v>0</v>
      </c>
      <c r="AW41" s="176">
        <v>0</v>
      </c>
      <c r="AX41" s="375" t="s">
        <v>264</v>
      </c>
      <c r="AY41" s="32" t="s">
        <v>265</v>
      </c>
      <c r="AZ41" s="61">
        <v>6535</v>
      </c>
      <c r="BA41" s="61">
        <v>6535</v>
      </c>
      <c r="BB41" s="61">
        <v>200</v>
      </c>
      <c r="BC41" s="61">
        <v>534</v>
      </c>
      <c r="BD41" s="61">
        <v>379</v>
      </c>
      <c r="BE41" s="61">
        <v>1113</v>
      </c>
      <c r="BF41" s="61">
        <v>5422</v>
      </c>
      <c r="BG41" s="61">
        <v>0</v>
      </c>
      <c r="BH41" s="61">
        <v>0</v>
      </c>
      <c r="BI41" s="176">
        <v>0</v>
      </c>
    </row>
    <row r="42" spans="2:61" ht="16.899999999999999" customHeight="1">
      <c r="B42" s="376"/>
      <c r="C42" s="32" t="s">
        <v>266</v>
      </c>
      <c r="D42" s="61">
        <v>2948</v>
      </c>
      <c r="E42" s="61">
        <v>2948</v>
      </c>
      <c r="F42" s="61">
        <v>0</v>
      </c>
      <c r="G42" s="61">
        <v>0</v>
      </c>
      <c r="H42" s="61">
        <v>242.5</v>
      </c>
      <c r="I42" s="61">
        <v>242.5</v>
      </c>
      <c r="J42" s="61">
        <v>2705.5</v>
      </c>
      <c r="K42" s="61">
        <v>0</v>
      </c>
      <c r="L42" s="61">
        <v>0</v>
      </c>
      <c r="M42" s="176">
        <v>0</v>
      </c>
      <c r="N42" s="376"/>
      <c r="O42" s="32" t="s">
        <v>266</v>
      </c>
      <c r="P42" s="61">
        <v>2971</v>
      </c>
      <c r="Q42" s="61">
        <v>2971</v>
      </c>
      <c r="R42" s="61">
        <v>0</v>
      </c>
      <c r="S42" s="61">
        <v>0</v>
      </c>
      <c r="T42" s="61">
        <v>243</v>
      </c>
      <c r="U42" s="61">
        <v>243</v>
      </c>
      <c r="V42" s="61">
        <v>2728</v>
      </c>
      <c r="W42" s="61">
        <v>0</v>
      </c>
      <c r="X42" s="61">
        <v>0</v>
      </c>
      <c r="Y42" s="176">
        <v>0</v>
      </c>
      <c r="Z42" s="376"/>
      <c r="AA42" s="32" t="s">
        <v>266</v>
      </c>
      <c r="AB42" s="61">
        <v>2971</v>
      </c>
      <c r="AC42" s="61">
        <v>2971</v>
      </c>
      <c r="AD42" s="61">
        <v>0</v>
      </c>
      <c r="AE42" s="61">
        <v>0</v>
      </c>
      <c r="AF42" s="61">
        <v>242.5</v>
      </c>
      <c r="AG42" s="61">
        <v>242.5</v>
      </c>
      <c r="AH42" s="61">
        <v>2728.5</v>
      </c>
      <c r="AI42" s="61">
        <v>0</v>
      </c>
      <c r="AJ42" s="61">
        <v>0</v>
      </c>
      <c r="AK42" s="176">
        <v>0</v>
      </c>
      <c r="AL42" s="376"/>
      <c r="AM42" s="32" t="s">
        <v>266</v>
      </c>
      <c r="AN42" s="61">
        <v>2971</v>
      </c>
      <c r="AO42" s="61">
        <v>2971</v>
      </c>
      <c r="AP42" s="61">
        <v>0</v>
      </c>
      <c r="AQ42" s="61">
        <v>0</v>
      </c>
      <c r="AR42" s="61">
        <v>242.5</v>
      </c>
      <c r="AS42" s="61">
        <v>242.5</v>
      </c>
      <c r="AT42" s="61">
        <v>2728.5</v>
      </c>
      <c r="AU42" s="61">
        <v>0</v>
      </c>
      <c r="AV42" s="61">
        <v>0</v>
      </c>
      <c r="AW42" s="176">
        <v>0</v>
      </c>
      <c r="AX42" s="376"/>
      <c r="AY42" s="32" t="s">
        <v>266</v>
      </c>
      <c r="AZ42" s="61">
        <v>2968</v>
      </c>
      <c r="BA42" s="61">
        <v>2968</v>
      </c>
      <c r="BB42" s="61">
        <v>0</v>
      </c>
      <c r="BC42" s="61">
        <v>0</v>
      </c>
      <c r="BD42" s="61">
        <v>242.5</v>
      </c>
      <c r="BE42" s="61">
        <v>242.5</v>
      </c>
      <c r="BF42" s="61">
        <v>2725.5</v>
      </c>
      <c r="BG42" s="61">
        <v>0</v>
      </c>
      <c r="BH42" s="61">
        <v>0</v>
      </c>
      <c r="BI42" s="176">
        <v>0</v>
      </c>
    </row>
    <row r="43" spans="2:61" ht="16.899999999999999" customHeight="1">
      <c r="B43" s="376"/>
      <c r="C43" s="32" t="s">
        <v>267</v>
      </c>
      <c r="D43" s="61">
        <v>3002</v>
      </c>
      <c r="E43" s="61">
        <v>3002</v>
      </c>
      <c r="F43" s="61">
        <v>0</v>
      </c>
      <c r="G43" s="61">
        <v>178.5</v>
      </c>
      <c r="H43" s="61">
        <v>61.3</v>
      </c>
      <c r="I43" s="61">
        <v>239.8</v>
      </c>
      <c r="J43" s="61">
        <v>2762.2</v>
      </c>
      <c r="K43" s="61">
        <v>0</v>
      </c>
      <c r="L43" s="61">
        <v>0</v>
      </c>
      <c r="M43" s="176">
        <v>0</v>
      </c>
      <c r="N43" s="376"/>
      <c r="O43" s="32" t="s">
        <v>267</v>
      </c>
      <c r="P43" s="61">
        <v>2985</v>
      </c>
      <c r="Q43" s="61">
        <v>2985</v>
      </c>
      <c r="R43" s="61">
        <v>0</v>
      </c>
      <c r="S43" s="61">
        <v>189</v>
      </c>
      <c r="T43" s="61">
        <v>147</v>
      </c>
      <c r="U43" s="61">
        <v>336</v>
      </c>
      <c r="V43" s="61">
        <v>2649</v>
      </c>
      <c r="W43" s="61">
        <v>0</v>
      </c>
      <c r="X43" s="61">
        <v>0</v>
      </c>
      <c r="Y43" s="176">
        <v>0</v>
      </c>
      <c r="Z43" s="376"/>
      <c r="AA43" s="32" t="s">
        <v>267</v>
      </c>
      <c r="AB43" s="61">
        <v>2985</v>
      </c>
      <c r="AC43" s="61">
        <v>2985</v>
      </c>
      <c r="AD43" s="61">
        <v>0</v>
      </c>
      <c r="AE43" s="61">
        <v>185.1</v>
      </c>
      <c r="AF43" s="61">
        <v>150.5</v>
      </c>
      <c r="AG43" s="61">
        <v>335.6</v>
      </c>
      <c r="AH43" s="61">
        <v>2649.4</v>
      </c>
      <c r="AI43" s="61">
        <v>0</v>
      </c>
      <c r="AJ43" s="61">
        <v>0</v>
      </c>
      <c r="AK43" s="176">
        <v>0</v>
      </c>
      <c r="AL43" s="376"/>
      <c r="AM43" s="32" t="s">
        <v>267</v>
      </c>
      <c r="AN43" s="61">
        <v>2985</v>
      </c>
      <c r="AO43" s="61">
        <v>2985</v>
      </c>
      <c r="AP43" s="61">
        <v>0</v>
      </c>
      <c r="AQ43" s="61">
        <v>185.1</v>
      </c>
      <c r="AR43" s="61">
        <v>150.5</v>
      </c>
      <c r="AS43" s="61">
        <v>335.6</v>
      </c>
      <c r="AT43" s="61">
        <v>2649.4</v>
      </c>
      <c r="AU43" s="61">
        <v>0</v>
      </c>
      <c r="AV43" s="61">
        <v>0</v>
      </c>
      <c r="AW43" s="176">
        <v>0</v>
      </c>
      <c r="AX43" s="376"/>
      <c r="AY43" s="32" t="s">
        <v>267</v>
      </c>
      <c r="AZ43" s="61">
        <v>2992</v>
      </c>
      <c r="BA43" s="61">
        <v>2992</v>
      </c>
      <c r="BB43" s="61">
        <v>0</v>
      </c>
      <c r="BC43" s="61">
        <v>185.1</v>
      </c>
      <c r="BD43" s="61">
        <v>150.5</v>
      </c>
      <c r="BE43" s="61">
        <v>335.6</v>
      </c>
      <c r="BF43" s="61">
        <v>2656.4</v>
      </c>
      <c r="BG43" s="61">
        <v>0</v>
      </c>
      <c r="BH43" s="61">
        <v>0</v>
      </c>
      <c r="BI43" s="176">
        <v>0</v>
      </c>
    </row>
    <row r="44" spans="2:61" ht="16.899999999999999" customHeight="1">
      <c r="B44" s="376"/>
      <c r="C44" s="32" t="s">
        <v>268</v>
      </c>
      <c r="D44" s="63">
        <v>3877</v>
      </c>
      <c r="E44" s="63">
        <v>3877</v>
      </c>
      <c r="F44" s="63">
        <v>0</v>
      </c>
      <c r="G44" s="63">
        <v>0</v>
      </c>
      <c r="H44" s="63">
        <v>161</v>
      </c>
      <c r="I44" s="63">
        <v>161</v>
      </c>
      <c r="J44" s="63">
        <v>3716</v>
      </c>
      <c r="K44" s="63">
        <v>0</v>
      </c>
      <c r="L44" s="63">
        <v>0</v>
      </c>
      <c r="M44" s="179">
        <v>0</v>
      </c>
      <c r="N44" s="376"/>
      <c r="O44" s="32" t="s">
        <v>268</v>
      </c>
      <c r="P44" s="63">
        <v>3863</v>
      </c>
      <c r="Q44" s="63">
        <v>3863</v>
      </c>
      <c r="R44" s="63">
        <v>0</v>
      </c>
      <c r="S44" s="63">
        <v>0</v>
      </c>
      <c r="T44" s="63">
        <v>162</v>
      </c>
      <c r="U44" s="63">
        <v>162</v>
      </c>
      <c r="V44" s="63">
        <v>3701</v>
      </c>
      <c r="W44" s="63">
        <v>0</v>
      </c>
      <c r="X44" s="63">
        <v>0</v>
      </c>
      <c r="Y44" s="179">
        <v>0</v>
      </c>
      <c r="Z44" s="376"/>
      <c r="AA44" s="32" t="s">
        <v>268</v>
      </c>
      <c r="AB44" s="63">
        <v>3863</v>
      </c>
      <c r="AC44" s="63">
        <v>3863</v>
      </c>
      <c r="AD44" s="63">
        <v>0</v>
      </c>
      <c r="AE44" s="63">
        <v>0</v>
      </c>
      <c r="AF44" s="63">
        <v>161.80000000000001</v>
      </c>
      <c r="AG44" s="63">
        <v>161.80000000000001</v>
      </c>
      <c r="AH44" s="63">
        <v>3701.2</v>
      </c>
      <c r="AI44" s="63">
        <v>0</v>
      </c>
      <c r="AJ44" s="63">
        <v>0</v>
      </c>
      <c r="AK44" s="179">
        <v>0</v>
      </c>
      <c r="AL44" s="376"/>
      <c r="AM44" s="32" t="s">
        <v>268</v>
      </c>
      <c r="AN44" s="63">
        <v>3863</v>
      </c>
      <c r="AO44" s="63">
        <v>3863</v>
      </c>
      <c r="AP44" s="63">
        <v>0</v>
      </c>
      <c r="AQ44" s="63">
        <v>0</v>
      </c>
      <c r="AR44" s="63">
        <v>161.80000000000001</v>
      </c>
      <c r="AS44" s="63">
        <v>161.80000000000001</v>
      </c>
      <c r="AT44" s="63">
        <v>3701.2</v>
      </c>
      <c r="AU44" s="63">
        <v>0</v>
      </c>
      <c r="AV44" s="63">
        <v>0</v>
      </c>
      <c r="AW44" s="179">
        <v>0</v>
      </c>
      <c r="AX44" s="376"/>
      <c r="AY44" s="32" t="s">
        <v>268</v>
      </c>
      <c r="AZ44" s="63">
        <v>3864</v>
      </c>
      <c r="BA44" s="63">
        <v>3864</v>
      </c>
      <c r="BB44" s="63">
        <v>0</v>
      </c>
      <c r="BC44" s="63">
        <v>0</v>
      </c>
      <c r="BD44" s="63">
        <v>186.7</v>
      </c>
      <c r="BE44" s="63">
        <v>186.7</v>
      </c>
      <c r="BF44" s="63">
        <v>3677.3</v>
      </c>
      <c r="BG44" s="63">
        <v>0</v>
      </c>
      <c r="BH44" s="63">
        <v>0</v>
      </c>
      <c r="BI44" s="179">
        <v>0</v>
      </c>
    </row>
    <row r="45" spans="2:61" ht="16.899999999999999" customHeight="1">
      <c r="B45" s="377"/>
      <c r="C45" s="4" t="s">
        <v>212</v>
      </c>
      <c r="D45" s="137">
        <f t="shared" ref="D45:M45" si="30">SUM(D41:D44)</f>
        <v>16436</v>
      </c>
      <c r="E45" s="137">
        <f t="shared" si="30"/>
        <v>16436</v>
      </c>
      <c r="F45" s="137">
        <f t="shared" si="30"/>
        <v>200</v>
      </c>
      <c r="G45" s="137">
        <f t="shared" si="30"/>
        <v>527.6</v>
      </c>
      <c r="H45" s="137">
        <f t="shared" si="30"/>
        <v>941.69999999999993</v>
      </c>
      <c r="I45" s="137">
        <f t="shared" si="30"/>
        <v>1669.3</v>
      </c>
      <c r="J45" s="137">
        <f t="shared" si="30"/>
        <v>14766.7</v>
      </c>
      <c r="K45" s="137">
        <f t="shared" si="30"/>
        <v>0</v>
      </c>
      <c r="L45" s="137">
        <f t="shared" si="30"/>
        <v>0</v>
      </c>
      <c r="M45" s="175">
        <f t="shared" si="30"/>
        <v>0</v>
      </c>
      <c r="N45" s="377"/>
      <c r="O45" s="4" t="s">
        <v>212</v>
      </c>
      <c r="P45" s="137">
        <f t="shared" ref="P45:Y45" si="31">SUM(P41:P44)</f>
        <v>16352</v>
      </c>
      <c r="Q45" s="137">
        <f t="shared" si="31"/>
        <v>16352</v>
      </c>
      <c r="R45" s="137">
        <f t="shared" si="31"/>
        <v>199</v>
      </c>
      <c r="S45" s="137">
        <f t="shared" si="31"/>
        <v>618</v>
      </c>
      <c r="T45" s="137">
        <f t="shared" si="31"/>
        <v>1001</v>
      </c>
      <c r="U45" s="137">
        <f t="shared" si="31"/>
        <v>1818</v>
      </c>
      <c r="V45" s="137">
        <f t="shared" si="31"/>
        <v>14534</v>
      </c>
      <c r="W45" s="137">
        <f t="shared" si="31"/>
        <v>0</v>
      </c>
      <c r="X45" s="137">
        <f t="shared" si="31"/>
        <v>0</v>
      </c>
      <c r="Y45" s="175">
        <f t="shared" si="31"/>
        <v>0</v>
      </c>
      <c r="Z45" s="377"/>
      <c r="AA45" s="4" t="s">
        <v>212</v>
      </c>
      <c r="AB45" s="137">
        <f t="shared" ref="AB45:AK45" si="32">SUM(AB41:AB44)</f>
        <v>16352</v>
      </c>
      <c r="AC45" s="137">
        <f t="shared" si="32"/>
        <v>16352</v>
      </c>
      <c r="AD45" s="137">
        <f t="shared" si="32"/>
        <v>198.9</v>
      </c>
      <c r="AE45" s="137">
        <f t="shared" si="32"/>
        <v>705</v>
      </c>
      <c r="AF45" s="137">
        <f t="shared" si="32"/>
        <v>913.09999999999991</v>
      </c>
      <c r="AG45" s="137">
        <f t="shared" si="32"/>
        <v>1816.9999999999998</v>
      </c>
      <c r="AH45" s="137">
        <f t="shared" si="32"/>
        <v>14535</v>
      </c>
      <c r="AI45" s="137">
        <f t="shared" si="32"/>
        <v>0</v>
      </c>
      <c r="AJ45" s="137">
        <f t="shared" si="32"/>
        <v>0</v>
      </c>
      <c r="AK45" s="175">
        <f t="shared" si="32"/>
        <v>0</v>
      </c>
      <c r="AL45" s="377"/>
      <c r="AM45" s="4" t="s">
        <v>212</v>
      </c>
      <c r="AN45" s="137">
        <f t="shared" ref="AN45:AW45" si="33">SUM(AN41:AN44)</f>
        <v>16352</v>
      </c>
      <c r="AO45" s="137">
        <f t="shared" si="33"/>
        <v>16352</v>
      </c>
      <c r="AP45" s="137">
        <f t="shared" si="33"/>
        <v>200</v>
      </c>
      <c r="AQ45" s="137">
        <f t="shared" si="33"/>
        <v>702.1</v>
      </c>
      <c r="AR45" s="137">
        <f t="shared" si="33"/>
        <v>914.90000000000009</v>
      </c>
      <c r="AS45" s="137">
        <f t="shared" si="33"/>
        <v>1816.9999999999998</v>
      </c>
      <c r="AT45" s="137">
        <f t="shared" si="33"/>
        <v>14535</v>
      </c>
      <c r="AU45" s="137">
        <f t="shared" si="33"/>
        <v>0</v>
      </c>
      <c r="AV45" s="137">
        <f t="shared" si="33"/>
        <v>0</v>
      </c>
      <c r="AW45" s="175">
        <f t="shared" si="33"/>
        <v>0</v>
      </c>
      <c r="AX45" s="377"/>
      <c r="AY45" s="4" t="s">
        <v>212</v>
      </c>
      <c r="AZ45" s="137">
        <f t="shared" ref="AZ45:BI45" si="34">SUM(AZ41:AZ44)</f>
        <v>16359</v>
      </c>
      <c r="BA45" s="137">
        <f t="shared" si="34"/>
        <v>16359</v>
      </c>
      <c r="BB45" s="137">
        <f t="shared" si="34"/>
        <v>200</v>
      </c>
      <c r="BC45" s="137">
        <f t="shared" si="34"/>
        <v>719.1</v>
      </c>
      <c r="BD45" s="137">
        <f t="shared" si="34"/>
        <v>958.7</v>
      </c>
      <c r="BE45" s="137">
        <f t="shared" si="34"/>
        <v>1877.8</v>
      </c>
      <c r="BF45" s="137">
        <f t="shared" si="34"/>
        <v>14481.2</v>
      </c>
      <c r="BG45" s="137">
        <f t="shared" si="34"/>
        <v>0</v>
      </c>
      <c r="BH45" s="137">
        <f t="shared" si="34"/>
        <v>0</v>
      </c>
      <c r="BI45" s="175">
        <f t="shared" si="34"/>
        <v>0</v>
      </c>
    </row>
    <row r="46" spans="2:61" ht="16.899999999999999" customHeight="1">
      <c r="B46" s="3" t="s">
        <v>230</v>
      </c>
      <c r="C46" s="4" t="s">
        <v>231</v>
      </c>
      <c r="D46" s="139">
        <v>4965</v>
      </c>
      <c r="E46" s="139">
        <v>4965</v>
      </c>
      <c r="F46" s="139">
        <v>77</v>
      </c>
      <c r="G46" s="139">
        <v>1092.3</v>
      </c>
      <c r="H46" s="139">
        <v>228.7</v>
      </c>
      <c r="I46" s="139">
        <v>1398</v>
      </c>
      <c r="J46" s="139">
        <v>3567</v>
      </c>
      <c r="K46" s="139">
        <v>0</v>
      </c>
      <c r="L46" s="139">
        <v>0</v>
      </c>
      <c r="M46" s="174">
        <v>0</v>
      </c>
      <c r="N46" s="3" t="s">
        <v>230</v>
      </c>
      <c r="O46" s="4" t="s">
        <v>231</v>
      </c>
      <c r="P46" s="139">
        <v>4904</v>
      </c>
      <c r="Q46" s="139">
        <v>4904</v>
      </c>
      <c r="R46" s="139">
        <v>77</v>
      </c>
      <c r="S46" s="139">
        <v>1270</v>
      </c>
      <c r="T46" s="139">
        <v>91</v>
      </c>
      <c r="U46" s="139">
        <v>1438</v>
      </c>
      <c r="V46" s="139">
        <v>3466</v>
      </c>
      <c r="W46" s="139">
        <v>0</v>
      </c>
      <c r="X46" s="139">
        <v>0</v>
      </c>
      <c r="Y46" s="174">
        <v>0</v>
      </c>
      <c r="Z46" s="3" t="s">
        <v>230</v>
      </c>
      <c r="AA46" s="4" t="s">
        <v>231</v>
      </c>
      <c r="AB46" s="139">
        <v>4904</v>
      </c>
      <c r="AC46" s="139">
        <v>4904</v>
      </c>
      <c r="AD46" s="139">
        <v>77</v>
      </c>
      <c r="AE46" s="139">
        <v>1272.5999999999999</v>
      </c>
      <c r="AF46" s="139">
        <v>85.4</v>
      </c>
      <c r="AG46" s="139">
        <v>1435</v>
      </c>
      <c r="AH46" s="139">
        <v>3469</v>
      </c>
      <c r="AI46" s="139">
        <v>0</v>
      </c>
      <c r="AJ46" s="139">
        <v>0</v>
      </c>
      <c r="AK46" s="174">
        <v>0</v>
      </c>
      <c r="AL46" s="3" t="s">
        <v>230</v>
      </c>
      <c r="AM46" s="4" t="s">
        <v>231</v>
      </c>
      <c r="AN46" s="139">
        <v>4904</v>
      </c>
      <c r="AO46" s="139">
        <v>4904</v>
      </c>
      <c r="AP46" s="139">
        <v>154</v>
      </c>
      <c r="AQ46" s="139">
        <v>1228.7</v>
      </c>
      <c r="AR46" s="139">
        <v>52.3</v>
      </c>
      <c r="AS46" s="139">
        <v>1435</v>
      </c>
      <c r="AT46" s="139">
        <v>3469</v>
      </c>
      <c r="AU46" s="139">
        <v>0</v>
      </c>
      <c r="AV46" s="139">
        <v>0</v>
      </c>
      <c r="AW46" s="174">
        <v>0</v>
      </c>
      <c r="AX46" s="3" t="s">
        <v>230</v>
      </c>
      <c r="AY46" s="4" t="s">
        <v>231</v>
      </c>
      <c r="AZ46" s="139">
        <v>4899</v>
      </c>
      <c r="BA46" s="139">
        <v>4899</v>
      </c>
      <c r="BB46" s="139">
        <v>154</v>
      </c>
      <c r="BC46" s="139">
        <v>1221.5</v>
      </c>
      <c r="BD46" s="139">
        <v>66.5</v>
      </c>
      <c r="BE46" s="139">
        <v>1442</v>
      </c>
      <c r="BF46" s="139">
        <v>3457</v>
      </c>
      <c r="BG46" s="139">
        <v>0</v>
      </c>
      <c r="BH46" s="139">
        <v>0</v>
      </c>
      <c r="BI46" s="174">
        <v>0</v>
      </c>
    </row>
    <row r="47" spans="2:61" ht="16.899999999999999" customHeight="1">
      <c r="B47" s="3" t="s">
        <v>257</v>
      </c>
      <c r="C47" s="4" t="s">
        <v>258</v>
      </c>
      <c r="D47" s="137">
        <v>5929</v>
      </c>
      <c r="E47" s="137">
        <v>5929</v>
      </c>
      <c r="F47" s="137">
        <v>94.2</v>
      </c>
      <c r="G47" s="137">
        <v>245.7</v>
      </c>
      <c r="H47" s="137">
        <v>350.3</v>
      </c>
      <c r="I47" s="137">
        <v>690.2</v>
      </c>
      <c r="J47" s="137">
        <v>5238.8</v>
      </c>
      <c r="K47" s="137">
        <v>0</v>
      </c>
      <c r="L47" s="137">
        <v>0</v>
      </c>
      <c r="M47" s="175">
        <v>0</v>
      </c>
      <c r="N47" s="3" t="s">
        <v>257</v>
      </c>
      <c r="O47" s="4" t="s">
        <v>258</v>
      </c>
      <c r="P47" s="137">
        <v>5855</v>
      </c>
      <c r="Q47" s="137">
        <v>5855</v>
      </c>
      <c r="R47" s="137">
        <v>94</v>
      </c>
      <c r="S47" s="137">
        <v>294</v>
      </c>
      <c r="T47" s="137">
        <v>417</v>
      </c>
      <c r="U47" s="137">
        <v>805</v>
      </c>
      <c r="V47" s="137">
        <v>5050</v>
      </c>
      <c r="W47" s="137">
        <v>0</v>
      </c>
      <c r="X47" s="137">
        <v>0</v>
      </c>
      <c r="Y47" s="175">
        <v>0</v>
      </c>
      <c r="Z47" s="3" t="s">
        <v>257</v>
      </c>
      <c r="AA47" s="4" t="s">
        <v>258</v>
      </c>
      <c r="AB47" s="137">
        <v>5855</v>
      </c>
      <c r="AC47" s="137">
        <v>5855</v>
      </c>
      <c r="AD47" s="137">
        <v>94.2</v>
      </c>
      <c r="AE47" s="137">
        <v>310.39999999999998</v>
      </c>
      <c r="AF47" s="137">
        <v>400.5</v>
      </c>
      <c r="AG47" s="137">
        <v>805.1</v>
      </c>
      <c r="AH47" s="137">
        <v>5049.8999999999996</v>
      </c>
      <c r="AI47" s="137">
        <v>0</v>
      </c>
      <c r="AJ47" s="137">
        <v>0</v>
      </c>
      <c r="AK47" s="175">
        <v>0</v>
      </c>
      <c r="AL47" s="3" t="s">
        <v>257</v>
      </c>
      <c r="AM47" s="4" t="s">
        <v>258</v>
      </c>
      <c r="AN47" s="137">
        <v>5855</v>
      </c>
      <c r="AO47" s="137">
        <v>5855</v>
      </c>
      <c r="AP47" s="137">
        <v>94.2</v>
      </c>
      <c r="AQ47" s="137">
        <v>309.39999999999998</v>
      </c>
      <c r="AR47" s="137">
        <v>401.5</v>
      </c>
      <c r="AS47" s="137">
        <v>805.1</v>
      </c>
      <c r="AT47" s="137">
        <v>5049.8999999999996</v>
      </c>
      <c r="AU47" s="137">
        <v>0</v>
      </c>
      <c r="AV47" s="137">
        <v>0</v>
      </c>
      <c r="AW47" s="175">
        <v>0</v>
      </c>
      <c r="AX47" s="3" t="s">
        <v>257</v>
      </c>
      <c r="AY47" s="4" t="s">
        <v>258</v>
      </c>
      <c r="AZ47" s="137">
        <v>5864</v>
      </c>
      <c r="BA47" s="137">
        <v>5864</v>
      </c>
      <c r="BB47" s="137">
        <v>94.2</v>
      </c>
      <c r="BC47" s="137">
        <v>313.39999999999998</v>
      </c>
      <c r="BD47" s="137">
        <v>397.5</v>
      </c>
      <c r="BE47" s="137">
        <v>805.09999999999991</v>
      </c>
      <c r="BF47" s="137">
        <v>5058.8999999999996</v>
      </c>
      <c r="BG47" s="137">
        <v>0</v>
      </c>
      <c r="BH47" s="137">
        <v>0</v>
      </c>
      <c r="BI47" s="175">
        <v>0</v>
      </c>
    </row>
    <row r="48" spans="2:61" ht="16.899999999999999" customHeight="1">
      <c r="B48" s="35" t="s">
        <v>184</v>
      </c>
      <c r="C48" s="4" t="s">
        <v>241</v>
      </c>
      <c r="D48" s="137">
        <v>6716</v>
      </c>
      <c r="E48" s="137">
        <v>6716</v>
      </c>
      <c r="F48" s="137">
        <v>260</v>
      </c>
      <c r="G48" s="137">
        <v>791.7</v>
      </c>
      <c r="H48" s="137">
        <v>386.3</v>
      </c>
      <c r="I48" s="137">
        <v>1438</v>
      </c>
      <c r="J48" s="137">
        <v>5278</v>
      </c>
      <c r="K48" s="137">
        <v>0</v>
      </c>
      <c r="L48" s="137">
        <v>0</v>
      </c>
      <c r="M48" s="175">
        <v>0</v>
      </c>
      <c r="N48" s="35" t="s">
        <v>184</v>
      </c>
      <c r="O48" s="4" t="s">
        <v>241</v>
      </c>
      <c r="P48" s="137">
        <v>6749</v>
      </c>
      <c r="Q48" s="137">
        <v>6749</v>
      </c>
      <c r="R48" s="137">
        <v>260</v>
      </c>
      <c r="S48" s="137">
        <v>915</v>
      </c>
      <c r="T48" s="137">
        <v>312</v>
      </c>
      <c r="U48" s="137">
        <v>1487</v>
      </c>
      <c r="V48" s="137">
        <v>5262</v>
      </c>
      <c r="W48" s="137">
        <v>0</v>
      </c>
      <c r="X48" s="137">
        <v>0</v>
      </c>
      <c r="Y48" s="175">
        <v>0</v>
      </c>
      <c r="Z48" s="35" t="s">
        <v>184</v>
      </c>
      <c r="AA48" s="4" t="s">
        <v>241</v>
      </c>
      <c r="AB48" s="137">
        <v>6749</v>
      </c>
      <c r="AC48" s="137">
        <v>6749</v>
      </c>
      <c r="AD48" s="137">
        <v>260</v>
      </c>
      <c r="AE48" s="137">
        <v>950.3</v>
      </c>
      <c r="AF48" s="137">
        <v>276.7</v>
      </c>
      <c r="AG48" s="137">
        <v>1487</v>
      </c>
      <c r="AH48" s="137">
        <v>5262</v>
      </c>
      <c r="AI48" s="137">
        <v>0</v>
      </c>
      <c r="AJ48" s="137">
        <v>0</v>
      </c>
      <c r="AK48" s="175">
        <v>0</v>
      </c>
      <c r="AL48" s="35" t="s">
        <v>184</v>
      </c>
      <c r="AM48" s="4" t="s">
        <v>241</v>
      </c>
      <c r="AN48" s="137">
        <v>6749</v>
      </c>
      <c r="AO48" s="137">
        <v>6749</v>
      </c>
      <c r="AP48" s="137">
        <v>260</v>
      </c>
      <c r="AQ48" s="137">
        <v>979.1</v>
      </c>
      <c r="AR48" s="137">
        <v>292.89999999999998</v>
      </c>
      <c r="AS48" s="137">
        <v>1532</v>
      </c>
      <c r="AT48" s="137">
        <v>5217</v>
      </c>
      <c r="AU48" s="137">
        <v>0</v>
      </c>
      <c r="AV48" s="137">
        <v>0</v>
      </c>
      <c r="AW48" s="175">
        <v>0</v>
      </c>
      <c r="AX48" s="35" t="s">
        <v>184</v>
      </c>
      <c r="AY48" s="4" t="s">
        <v>241</v>
      </c>
      <c r="AZ48" s="137">
        <v>6744</v>
      </c>
      <c r="BA48" s="137">
        <v>6744</v>
      </c>
      <c r="BB48" s="137">
        <v>260</v>
      </c>
      <c r="BC48" s="137">
        <v>992.3</v>
      </c>
      <c r="BD48" s="137">
        <v>279.7</v>
      </c>
      <c r="BE48" s="137">
        <v>1532</v>
      </c>
      <c r="BF48" s="137">
        <v>5212</v>
      </c>
      <c r="BG48" s="137">
        <v>0</v>
      </c>
      <c r="BH48" s="137">
        <v>0</v>
      </c>
      <c r="BI48" s="175">
        <v>0</v>
      </c>
    </row>
    <row r="49" spans="2:61" ht="16.899999999999999" customHeight="1">
      <c r="B49" s="358" t="s">
        <v>232</v>
      </c>
      <c r="C49" s="32" t="s">
        <v>233</v>
      </c>
      <c r="D49" s="61">
        <v>4560</v>
      </c>
      <c r="E49" s="61">
        <v>4560</v>
      </c>
      <c r="F49" s="61">
        <v>250</v>
      </c>
      <c r="G49" s="61">
        <v>1838.9</v>
      </c>
      <c r="H49" s="61">
        <v>413.1</v>
      </c>
      <c r="I49" s="61">
        <v>2502</v>
      </c>
      <c r="J49" s="61">
        <v>2058</v>
      </c>
      <c r="K49" s="61">
        <v>0</v>
      </c>
      <c r="L49" s="61">
        <v>0</v>
      </c>
      <c r="M49" s="176">
        <v>0</v>
      </c>
      <c r="N49" s="358" t="s">
        <v>232</v>
      </c>
      <c r="O49" s="32" t="s">
        <v>233</v>
      </c>
      <c r="P49" s="61">
        <v>4555</v>
      </c>
      <c r="Q49" s="61">
        <v>4555</v>
      </c>
      <c r="R49" s="61">
        <v>264</v>
      </c>
      <c r="S49" s="61">
        <v>1942</v>
      </c>
      <c r="T49" s="61">
        <v>315</v>
      </c>
      <c r="U49" s="61">
        <v>2521</v>
      </c>
      <c r="V49" s="61">
        <v>2034</v>
      </c>
      <c r="W49" s="61">
        <v>0</v>
      </c>
      <c r="X49" s="61">
        <v>0</v>
      </c>
      <c r="Y49" s="176">
        <v>0</v>
      </c>
      <c r="Z49" s="358" t="s">
        <v>232</v>
      </c>
      <c r="AA49" s="32" t="s">
        <v>233</v>
      </c>
      <c r="AB49" s="61">
        <v>4555</v>
      </c>
      <c r="AC49" s="61">
        <v>4555</v>
      </c>
      <c r="AD49" s="61">
        <v>264.3</v>
      </c>
      <c r="AE49" s="61">
        <v>1978.7</v>
      </c>
      <c r="AF49" s="61">
        <v>278</v>
      </c>
      <c r="AG49" s="61">
        <v>2521</v>
      </c>
      <c r="AH49" s="61">
        <v>2034</v>
      </c>
      <c r="AI49" s="61">
        <v>0</v>
      </c>
      <c r="AJ49" s="61">
        <v>0</v>
      </c>
      <c r="AK49" s="176">
        <v>0</v>
      </c>
      <c r="AL49" s="358" t="s">
        <v>232</v>
      </c>
      <c r="AM49" s="32" t="s">
        <v>233</v>
      </c>
      <c r="AN49" s="61">
        <v>4555</v>
      </c>
      <c r="AO49" s="61">
        <v>4555</v>
      </c>
      <c r="AP49" s="61">
        <v>264.3</v>
      </c>
      <c r="AQ49" s="61">
        <v>2004.4</v>
      </c>
      <c r="AR49" s="61">
        <v>252.3</v>
      </c>
      <c r="AS49" s="61">
        <v>2521</v>
      </c>
      <c r="AT49" s="61">
        <v>2034</v>
      </c>
      <c r="AU49" s="61">
        <v>0</v>
      </c>
      <c r="AV49" s="61">
        <v>0</v>
      </c>
      <c r="AW49" s="176">
        <v>0</v>
      </c>
      <c r="AX49" s="358" t="s">
        <v>232</v>
      </c>
      <c r="AY49" s="32" t="s">
        <v>233</v>
      </c>
      <c r="AZ49" s="61">
        <v>4551</v>
      </c>
      <c r="BA49" s="61">
        <v>4551</v>
      </c>
      <c r="BB49" s="61">
        <v>264.3</v>
      </c>
      <c r="BC49" s="61">
        <v>2008.5</v>
      </c>
      <c r="BD49" s="61">
        <v>248.2</v>
      </c>
      <c r="BE49" s="61">
        <v>2521</v>
      </c>
      <c r="BF49" s="61">
        <v>2030</v>
      </c>
      <c r="BG49" s="61">
        <v>0</v>
      </c>
      <c r="BH49" s="61">
        <v>0</v>
      </c>
      <c r="BI49" s="176">
        <v>0</v>
      </c>
    </row>
    <row r="50" spans="2:61" ht="16.899999999999999" customHeight="1">
      <c r="B50" s="359"/>
      <c r="C50" s="32" t="s">
        <v>234</v>
      </c>
      <c r="D50" s="61">
        <v>1495</v>
      </c>
      <c r="E50" s="61">
        <v>1495</v>
      </c>
      <c r="F50" s="61">
        <v>0</v>
      </c>
      <c r="G50" s="61">
        <v>174.5</v>
      </c>
      <c r="H50" s="61">
        <v>394.5</v>
      </c>
      <c r="I50" s="61">
        <v>569</v>
      </c>
      <c r="J50" s="61">
        <v>926</v>
      </c>
      <c r="K50" s="61">
        <v>0</v>
      </c>
      <c r="L50" s="61">
        <v>0</v>
      </c>
      <c r="M50" s="176">
        <v>0</v>
      </c>
      <c r="N50" s="359"/>
      <c r="O50" s="32" t="s">
        <v>234</v>
      </c>
      <c r="P50" s="61">
        <v>1480</v>
      </c>
      <c r="Q50" s="61">
        <v>1480</v>
      </c>
      <c r="R50" s="61">
        <v>0</v>
      </c>
      <c r="S50" s="61">
        <v>184</v>
      </c>
      <c r="T50" s="61">
        <v>385</v>
      </c>
      <c r="U50" s="61">
        <v>569</v>
      </c>
      <c r="V50" s="61">
        <v>911</v>
      </c>
      <c r="W50" s="61">
        <v>0</v>
      </c>
      <c r="X50" s="61">
        <v>0</v>
      </c>
      <c r="Y50" s="176">
        <v>0</v>
      </c>
      <c r="Z50" s="359"/>
      <c r="AA50" s="32" t="s">
        <v>234</v>
      </c>
      <c r="AB50" s="61">
        <v>1480</v>
      </c>
      <c r="AC50" s="61">
        <v>1480</v>
      </c>
      <c r="AD50" s="61">
        <v>0</v>
      </c>
      <c r="AE50" s="61">
        <v>202.4</v>
      </c>
      <c r="AF50" s="61">
        <v>366.9</v>
      </c>
      <c r="AG50" s="61">
        <v>569.29999999999995</v>
      </c>
      <c r="AH50" s="61">
        <v>910.7</v>
      </c>
      <c r="AI50" s="61">
        <v>0</v>
      </c>
      <c r="AJ50" s="61">
        <v>0</v>
      </c>
      <c r="AK50" s="176">
        <v>0</v>
      </c>
      <c r="AL50" s="359"/>
      <c r="AM50" s="32" t="s">
        <v>234</v>
      </c>
      <c r="AN50" s="61">
        <v>1480</v>
      </c>
      <c r="AO50" s="61">
        <v>1480</v>
      </c>
      <c r="AP50" s="61">
        <v>0</v>
      </c>
      <c r="AQ50" s="61">
        <v>236.8</v>
      </c>
      <c r="AR50" s="61">
        <v>332.5</v>
      </c>
      <c r="AS50" s="61">
        <v>569.29999999999995</v>
      </c>
      <c r="AT50" s="61">
        <v>910.7</v>
      </c>
      <c r="AU50" s="61">
        <v>0</v>
      </c>
      <c r="AV50" s="61">
        <v>0</v>
      </c>
      <c r="AW50" s="176">
        <v>0</v>
      </c>
      <c r="AX50" s="359"/>
      <c r="AY50" s="32" t="s">
        <v>234</v>
      </c>
      <c r="AZ50" s="61">
        <v>1479</v>
      </c>
      <c r="BA50" s="61">
        <v>1479</v>
      </c>
      <c r="BB50" s="61">
        <v>0</v>
      </c>
      <c r="BC50" s="61">
        <v>492.7</v>
      </c>
      <c r="BD50" s="61">
        <v>76.599999999999994</v>
      </c>
      <c r="BE50" s="61">
        <v>569.29999999999995</v>
      </c>
      <c r="BF50" s="61">
        <v>909.7</v>
      </c>
      <c r="BG50" s="61">
        <v>0</v>
      </c>
      <c r="BH50" s="61">
        <v>0</v>
      </c>
      <c r="BI50" s="176">
        <v>0</v>
      </c>
    </row>
    <row r="51" spans="2:61" ht="16.899999999999999" customHeight="1">
      <c r="B51" s="360"/>
      <c r="C51" s="4" t="s">
        <v>212</v>
      </c>
      <c r="D51" s="137">
        <f t="shared" ref="D51:M51" si="35">SUM(D49:D50)</f>
        <v>6055</v>
      </c>
      <c r="E51" s="137">
        <f t="shared" si="35"/>
        <v>6055</v>
      </c>
      <c r="F51" s="137">
        <f t="shared" si="35"/>
        <v>250</v>
      </c>
      <c r="G51" s="137">
        <f t="shared" si="35"/>
        <v>2013.4</v>
      </c>
      <c r="H51" s="137">
        <f t="shared" si="35"/>
        <v>807.6</v>
      </c>
      <c r="I51" s="137">
        <f t="shared" si="35"/>
        <v>3071</v>
      </c>
      <c r="J51" s="137">
        <f t="shared" si="35"/>
        <v>2984</v>
      </c>
      <c r="K51" s="137">
        <f t="shared" si="35"/>
        <v>0</v>
      </c>
      <c r="L51" s="137">
        <f t="shared" si="35"/>
        <v>0</v>
      </c>
      <c r="M51" s="175">
        <f t="shared" si="35"/>
        <v>0</v>
      </c>
      <c r="N51" s="360"/>
      <c r="O51" s="4" t="s">
        <v>212</v>
      </c>
      <c r="P51" s="137">
        <f t="shared" ref="P51:Y51" si="36">SUM(P49:P50)</f>
        <v>6035</v>
      </c>
      <c r="Q51" s="137">
        <f t="shared" si="36"/>
        <v>6035</v>
      </c>
      <c r="R51" s="137">
        <f t="shared" si="36"/>
        <v>264</v>
      </c>
      <c r="S51" s="137">
        <f t="shared" si="36"/>
        <v>2126</v>
      </c>
      <c r="T51" s="137">
        <f t="shared" si="36"/>
        <v>700</v>
      </c>
      <c r="U51" s="137">
        <f t="shared" si="36"/>
        <v>3090</v>
      </c>
      <c r="V51" s="137">
        <f t="shared" si="36"/>
        <v>2945</v>
      </c>
      <c r="W51" s="137">
        <f t="shared" si="36"/>
        <v>0</v>
      </c>
      <c r="X51" s="137">
        <f t="shared" si="36"/>
        <v>0</v>
      </c>
      <c r="Y51" s="175">
        <f t="shared" si="36"/>
        <v>0</v>
      </c>
      <c r="Z51" s="360"/>
      <c r="AA51" s="4" t="s">
        <v>212</v>
      </c>
      <c r="AB51" s="137">
        <f t="shared" ref="AB51:AK51" si="37">SUM(AB49:AB50)</f>
        <v>6035</v>
      </c>
      <c r="AC51" s="137">
        <f t="shared" si="37"/>
        <v>6035</v>
      </c>
      <c r="AD51" s="137">
        <f t="shared" si="37"/>
        <v>264.3</v>
      </c>
      <c r="AE51" s="137">
        <f t="shared" si="37"/>
        <v>2181.1</v>
      </c>
      <c r="AF51" s="137">
        <f t="shared" si="37"/>
        <v>644.9</v>
      </c>
      <c r="AG51" s="137">
        <f t="shared" si="37"/>
        <v>3090.3</v>
      </c>
      <c r="AH51" s="137">
        <f t="shared" si="37"/>
        <v>2944.7</v>
      </c>
      <c r="AI51" s="137">
        <f t="shared" si="37"/>
        <v>0</v>
      </c>
      <c r="AJ51" s="137">
        <f t="shared" si="37"/>
        <v>0</v>
      </c>
      <c r="AK51" s="175">
        <f t="shared" si="37"/>
        <v>0</v>
      </c>
      <c r="AL51" s="360"/>
      <c r="AM51" s="4" t="s">
        <v>212</v>
      </c>
      <c r="AN51" s="137">
        <f t="shared" ref="AN51:AW51" si="38">SUM(AN49:AN50)</f>
        <v>6035</v>
      </c>
      <c r="AO51" s="137">
        <f t="shared" si="38"/>
        <v>6035</v>
      </c>
      <c r="AP51" s="137">
        <f t="shared" si="38"/>
        <v>264.3</v>
      </c>
      <c r="AQ51" s="137">
        <f t="shared" si="38"/>
        <v>2241.2000000000003</v>
      </c>
      <c r="AR51" s="137">
        <f t="shared" si="38"/>
        <v>584.79999999999995</v>
      </c>
      <c r="AS51" s="137">
        <f t="shared" si="38"/>
        <v>3090.3</v>
      </c>
      <c r="AT51" s="137">
        <f t="shared" si="38"/>
        <v>2944.7</v>
      </c>
      <c r="AU51" s="137">
        <f t="shared" si="38"/>
        <v>0</v>
      </c>
      <c r="AV51" s="137">
        <f t="shared" si="38"/>
        <v>0</v>
      </c>
      <c r="AW51" s="175">
        <f t="shared" si="38"/>
        <v>0</v>
      </c>
      <c r="AX51" s="360"/>
      <c r="AY51" s="4" t="s">
        <v>212</v>
      </c>
      <c r="AZ51" s="137">
        <f t="shared" ref="AZ51:BI51" si="39">SUM(AZ49:AZ50)</f>
        <v>6030</v>
      </c>
      <c r="BA51" s="137">
        <f t="shared" si="39"/>
        <v>6030</v>
      </c>
      <c r="BB51" s="137">
        <f t="shared" si="39"/>
        <v>264.3</v>
      </c>
      <c r="BC51" s="137">
        <f t="shared" si="39"/>
        <v>2501.1999999999998</v>
      </c>
      <c r="BD51" s="137">
        <f t="shared" si="39"/>
        <v>324.79999999999995</v>
      </c>
      <c r="BE51" s="137">
        <f t="shared" si="39"/>
        <v>3090.3</v>
      </c>
      <c r="BF51" s="137">
        <f t="shared" si="39"/>
        <v>2939.7</v>
      </c>
      <c r="BG51" s="137">
        <f t="shared" si="39"/>
        <v>0</v>
      </c>
      <c r="BH51" s="137">
        <f t="shared" si="39"/>
        <v>0</v>
      </c>
      <c r="BI51" s="175">
        <f t="shared" si="39"/>
        <v>0</v>
      </c>
    </row>
    <row r="52" spans="2:61" ht="16.899999999999999" customHeight="1">
      <c r="B52" s="3" t="s">
        <v>235</v>
      </c>
      <c r="C52" s="4" t="s">
        <v>236</v>
      </c>
      <c r="D52" s="137">
        <v>4483</v>
      </c>
      <c r="E52" s="137">
        <v>4483</v>
      </c>
      <c r="F52" s="137">
        <v>209.3</v>
      </c>
      <c r="G52" s="137">
        <v>948.8</v>
      </c>
      <c r="H52" s="137">
        <v>410.1</v>
      </c>
      <c r="I52" s="137">
        <v>1568.2</v>
      </c>
      <c r="J52" s="137">
        <v>2914.8</v>
      </c>
      <c r="K52" s="137">
        <v>0</v>
      </c>
      <c r="L52" s="137">
        <v>0</v>
      </c>
      <c r="M52" s="175">
        <v>0</v>
      </c>
      <c r="N52" s="3" t="s">
        <v>235</v>
      </c>
      <c r="O52" s="4" t="s">
        <v>236</v>
      </c>
      <c r="P52" s="137">
        <v>4474</v>
      </c>
      <c r="Q52" s="137">
        <v>4474</v>
      </c>
      <c r="R52" s="137">
        <v>209</v>
      </c>
      <c r="S52" s="137">
        <v>1036</v>
      </c>
      <c r="T52" s="137">
        <v>323</v>
      </c>
      <c r="U52" s="137">
        <v>1568</v>
      </c>
      <c r="V52" s="137">
        <v>2906</v>
      </c>
      <c r="W52" s="137">
        <v>0</v>
      </c>
      <c r="X52" s="137">
        <v>0</v>
      </c>
      <c r="Y52" s="175">
        <v>0</v>
      </c>
      <c r="Z52" s="3" t="s">
        <v>235</v>
      </c>
      <c r="AA52" s="4" t="s">
        <v>236</v>
      </c>
      <c r="AB52" s="137">
        <v>4474</v>
      </c>
      <c r="AC52" s="137">
        <v>4474</v>
      </c>
      <c r="AD52" s="137">
        <v>209.3</v>
      </c>
      <c r="AE52" s="137">
        <v>1112.3</v>
      </c>
      <c r="AF52" s="137">
        <v>246.8</v>
      </c>
      <c r="AG52" s="137">
        <v>1568.4</v>
      </c>
      <c r="AH52" s="137">
        <v>2905.6</v>
      </c>
      <c r="AI52" s="137">
        <v>0</v>
      </c>
      <c r="AJ52" s="137">
        <v>0</v>
      </c>
      <c r="AK52" s="175">
        <v>0</v>
      </c>
      <c r="AL52" s="3" t="s">
        <v>235</v>
      </c>
      <c r="AM52" s="4" t="s">
        <v>236</v>
      </c>
      <c r="AN52" s="137">
        <v>4474</v>
      </c>
      <c r="AO52" s="137">
        <v>4474</v>
      </c>
      <c r="AP52" s="137">
        <v>306</v>
      </c>
      <c r="AQ52" s="137">
        <v>1038</v>
      </c>
      <c r="AR52" s="137">
        <v>224</v>
      </c>
      <c r="AS52" s="137">
        <v>1568</v>
      </c>
      <c r="AT52" s="137">
        <v>2906</v>
      </c>
      <c r="AU52" s="137">
        <v>0</v>
      </c>
      <c r="AV52" s="137">
        <v>0</v>
      </c>
      <c r="AW52" s="175">
        <v>0</v>
      </c>
      <c r="AX52" s="3" t="s">
        <v>235</v>
      </c>
      <c r="AY52" s="4" t="s">
        <v>236</v>
      </c>
      <c r="AZ52" s="137">
        <v>4469</v>
      </c>
      <c r="BA52" s="137">
        <v>4469</v>
      </c>
      <c r="BB52" s="137">
        <v>306</v>
      </c>
      <c r="BC52" s="137">
        <v>987</v>
      </c>
      <c r="BD52" s="137">
        <v>275</v>
      </c>
      <c r="BE52" s="137">
        <v>1568</v>
      </c>
      <c r="BF52" s="137">
        <v>2901</v>
      </c>
      <c r="BG52" s="137">
        <v>0</v>
      </c>
      <c r="BH52" s="137">
        <v>0</v>
      </c>
      <c r="BI52" s="175">
        <v>0</v>
      </c>
    </row>
    <row r="53" spans="2:61" ht="16.899999999999999" customHeight="1">
      <c r="B53" s="3" t="s">
        <v>242</v>
      </c>
      <c r="C53" s="4" t="s">
        <v>243</v>
      </c>
      <c r="D53" s="137">
        <v>2525</v>
      </c>
      <c r="E53" s="137">
        <v>2525</v>
      </c>
      <c r="F53" s="137">
        <v>198.2</v>
      </c>
      <c r="G53" s="137">
        <v>463.7</v>
      </c>
      <c r="H53" s="137">
        <v>157.1</v>
      </c>
      <c r="I53" s="137">
        <v>819</v>
      </c>
      <c r="J53" s="137">
        <v>1706</v>
      </c>
      <c r="K53" s="137">
        <v>0</v>
      </c>
      <c r="L53" s="137">
        <v>0</v>
      </c>
      <c r="M53" s="175">
        <v>0</v>
      </c>
      <c r="N53" s="3" t="s">
        <v>242</v>
      </c>
      <c r="O53" s="4" t="s">
        <v>243</v>
      </c>
      <c r="P53" s="137">
        <v>2526</v>
      </c>
      <c r="Q53" s="137">
        <v>2526</v>
      </c>
      <c r="R53" s="137">
        <v>198</v>
      </c>
      <c r="S53" s="137">
        <v>483</v>
      </c>
      <c r="T53" s="137">
        <v>138</v>
      </c>
      <c r="U53" s="137">
        <v>819</v>
      </c>
      <c r="V53" s="137">
        <v>1707</v>
      </c>
      <c r="W53" s="137">
        <v>0</v>
      </c>
      <c r="X53" s="137">
        <v>0</v>
      </c>
      <c r="Y53" s="175">
        <v>0</v>
      </c>
      <c r="Z53" s="3" t="s">
        <v>242</v>
      </c>
      <c r="AA53" s="4" t="s">
        <v>243</v>
      </c>
      <c r="AB53" s="137">
        <v>2526</v>
      </c>
      <c r="AC53" s="137">
        <v>2526</v>
      </c>
      <c r="AD53" s="137">
        <v>198.2</v>
      </c>
      <c r="AE53" s="137">
        <v>537.79999999999995</v>
      </c>
      <c r="AF53" s="137">
        <v>83</v>
      </c>
      <c r="AG53" s="137">
        <v>819</v>
      </c>
      <c r="AH53" s="137">
        <v>1707</v>
      </c>
      <c r="AI53" s="137">
        <v>0</v>
      </c>
      <c r="AJ53" s="137">
        <v>0</v>
      </c>
      <c r="AK53" s="175">
        <v>0</v>
      </c>
      <c r="AL53" s="3" t="s">
        <v>242</v>
      </c>
      <c r="AM53" s="4" t="s">
        <v>243</v>
      </c>
      <c r="AN53" s="137">
        <v>2526</v>
      </c>
      <c r="AO53" s="137">
        <v>2526</v>
      </c>
      <c r="AP53" s="137">
        <v>190.9</v>
      </c>
      <c r="AQ53" s="137">
        <v>552.1</v>
      </c>
      <c r="AR53" s="137">
        <v>76</v>
      </c>
      <c r="AS53" s="137">
        <v>819</v>
      </c>
      <c r="AT53" s="137">
        <v>1707</v>
      </c>
      <c r="AU53" s="137">
        <v>0</v>
      </c>
      <c r="AV53" s="137">
        <v>0</v>
      </c>
      <c r="AW53" s="175">
        <v>0</v>
      </c>
      <c r="AX53" s="3" t="s">
        <v>242</v>
      </c>
      <c r="AY53" s="4" t="s">
        <v>243</v>
      </c>
      <c r="AZ53" s="137">
        <v>2535</v>
      </c>
      <c r="BA53" s="137">
        <v>2535</v>
      </c>
      <c r="BB53" s="137">
        <v>145.6</v>
      </c>
      <c r="BC53" s="137">
        <v>597.4</v>
      </c>
      <c r="BD53" s="137">
        <v>76</v>
      </c>
      <c r="BE53" s="137">
        <v>819</v>
      </c>
      <c r="BF53" s="137">
        <v>1716</v>
      </c>
      <c r="BG53" s="137">
        <v>0</v>
      </c>
      <c r="BH53" s="137">
        <v>0</v>
      </c>
      <c r="BI53" s="175">
        <v>0</v>
      </c>
    </row>
    <row r="54" spans="2:61" ht="16.899999999999999" customHeight="1">
      <c r="B54" s="35" t="s">
        <v>553</v>
      </c>
      <c r="C54" s="4" t="s">
        <v>554</v>
      </c>
      <c r="D54" s="137">
        <v>8179</v>
      </c>
      <c r="E54" s="137">
        <v>8179</v>
      </c>
      <c r="F54" s="137">
        <v>120</v>
      </c>
      <c r="G54" s="137">
        <v>1010.5</v>
      </c>
      <c r="H54" s="137">
        <v>717.5</v>
      </c>
      <c r="I54" s="137">
        <v>1848</v>
      </c>
      <c r="J54" s="137">
        <v>6331</v>
      </c>
      <c r="K54" s="137">
        <v>0</v>
      </c>
      <c r="L54" s="137">
        <v>0</v>
      </c>
      <c r="M54" s="175">
        <v>0</v>
      </c>
      <c r="N54" s="35" t="s">
        <v>553</v>
      </c>
      <c r="O54" s="4" t="s">
        <v>554</v>
      </c>
      <c r="P54" s="137">
        <v>8240</v>
      </c>
      <c r="Q54" s="137">
        <v>8240</v>
      </c>
      <c r="R54" s="137">
        <v>120</v>
      </c>
      <c r="S54" s="137">
        <v>1150</v>
      </c>
      <c r="T54" s="137">
        <v>659</v>
      </c>
      <c r="U54" s="137">
        <v>1929</v>
      </c>
      <c r="V54" s="137">
        <v>6311</v>
      </c>
      <c r="W54" s="137">
        <v>0</v>
      </c>
      <c r="X54" s="137">
        <v>0</v>
      </c>
      <c r="Y54" s="175">
        <v>0</v>
      </c>
      <c r="Z54" s="35" t="s">
        <v>553</v>
      </c>
      <c r="AA54" s="4" t="s">
        <v>554</v>
      </c>
      <c r="AB54" s="137">
        <v>8240</v>
      </c>
      <c r="AC54" s="137">
        <v>8240</v>
      </c>
      <c r="AD54" s="137">
        <v>120</v>
      </c>
      <c r="AE54" s="137">
        <v>1152.3000000000002</v>
      </c>
      <c r="AF54" s="137">
        <v>657</v>
      </c>
      <c r="AG54" s="137">
        <v>1929.3</v>
      </c>
      <c r="AH54" s="137">
        <v>6310.7</v>
      </c>
      <c r="AI54" s="137">
        <v>0</v>
      </c>
      <c r="AJ54" s="137">
        <v>0</v>
      </c>
      <c r="AK54" s="175">
        <v>0</v>
      </c>
      <c r="AL54" s="35" t="s">
        <v>553</v>
      </c>
      <c r="AM54" s="4" t="s">
        <v>554</v>
      </c>
      <c r="AN54" s="137">
        <v>8240</v>
      </c>
      <c r="AO54" s="137">
        <v>8240</v>
      </c>
      <c r="AP54" s="137">
        <v>120</v>
      </c>
      <c r="AQ54" s="137">
        <v>1144.9000000000001</v>
      </c>
      <c r="AR54" s="137">
        <v>701.9</v>
      </c>
      <c r="AS54" s="137">
        <v>1966.8</v>
      </c>
      <c r="AT54" s="137">
        <v>6273.2</v>
      </c>
      <c r="AU54" s="137">
        <v>0</v>
      </c>
      <c r="AV54" s="137">
        <v>0</v>
      </c>
      <c r="AW54" s="175">
        <v>0</v>
      </c>
      <c r="AX54" s="37" t="s">
        <v>553</v>
      </c>
      <c r="AY54" s="4" t="s">
        <v>554</v>
      </c>
      <c r="AZ54" s="137">
        <v>8241</v>
      </c>
      <c r="BA54" s="137">
        <v>8241</v>
      </c>
      <c r="BB54" s="137">
        <v>120</v>
      </c>
      <c r="BC54" s="137">
        <v>1160.2</v>
      </c>
      <c r="BD54" s="137">
        <v>686.8</v>
      </c>
      <c r="BE54" s="137">
        <v>1967</v>
      </c>
      <c r="BF54" s="137">
        <v>6274</v>
      </c>
      <c r="BG54" s="137">
        <v>0</v>
      </c>
      <c r="BH54" s="137">
        <v>0</v>
      </c>
      <c r="BI54" s="175">
        <v>0</v>
      </c>
    </row>
    <row r="55" spans="2:61" ht="16.899999999999999" customHeight="1">
      <c r="B55" s="3" t="s">
        <v>245</v>
      </c>
      <c r="C55" s="4" t="s">
        <v>246</v>
      </c>
      <c r="D55" s="137">
        <v>1963</v>
      </c>
      <c r="E55" s="137">
        <v>1963</v>
      </c>
      <c r="F55" s="137">
        <v>0</v>
      </c>
      <c r="G55" s="137">
        <v>644.20000000000005</v>
      </c>
      <c r="H55" s="137">
        <v>38.799999999999997</v>
      </c>
      <c r="I55" s="137">
        <v>683</v>
      </c>
      <c r="J55" s="137">
        <v>1280</v>
      </c>
      <c r="K55" s="137">
        <v>0</v>
      </c>
      <c r="L55" s="137">
        <v>0</v>
      </c>
      <c r="M55" s="175">
        <v>0</v>
      </c>
      <c r="N55" s="3" t="s">
        <v>245</v>
      </c>
      <c r="O55" s="4" t="s">
        <v>246</v>
      </c>
      <c r="P55" s="137">
        <v>1984</v>
      </c>
      <c r="Q55" s="137">
        <v>1984</v>
      </c>
      <c r="R55" s="137">
        <v>0</v>
      </c>
      <c r="S55" s="137">
        <v>661</v>
      </c>
      <c r="T55" s="137">
        <v>22</v>
      </c>
      <c r="U55" s="137">
        <v>683</v>
      </c>
      <c r="V55" s="137">
        <v>1301</v>
      </c>
      <c r="W55" s="137">
        <v>0</v>
      </c>
      <c r="X55" s="137">
        <v>0</v>
      </c>
      <c r="Y55" s="175">
        <v>0</v>
      </c>
      <c r="Z55" s="3" t="s">
        <v>245</v>
      </c>
      <c r="AA55" s="4" t="s">
        <v>246</v>
      </c>
      <c r="AB55" s="137">
        <v>1984</v>
      </c>
      <c r="AC55" s="137">
        <v>1984</v>
      </c>
      <c r="AD55" s="137">
        <v>0</v>
      </c>
      <c r="AE55" s="137">
        <v>660.8</v>
      </c>
      <c r="AF55" s="137">
        <v>22.2</v>
      </c>
      <c r="AG55" s="137">
        <v>683</v>
      </c>
      <c r="AH55" s="137">
        <v>1301</v>
      </c>
      <c r="AI55" s="137">
        <v>0</v>
      </c>
      <c r="AJ55" s="137">
        <v>0</v>
      </c>
      <c r="AK55" s="175">
        <v>0</v>
      </c>
      <c r="AL55" s="3" t="s">
        <v>245</v>
      </c>
      <c r="AM55" s="4" t="s">
        <v>246</v>
      </c>
      <c r="AN55" s="137">
        <v>1984</v>
      </c>
      <c r="AO55" s="137">
        <v>1984</v>
      </c>
      <c r="AP55" s="137">
        <v>0</v>
      </c>
      <c r="AQ55" s="137">
        <v>698.9</v>
      </c>
      <c r="AR55" s="137">
        <v>22.1</v>
      </c>
      <c r="AS55" s="137">
        <v>721</v>
      </c>
      <c r="AT55" s="137">
        <v>1263</v>
      </c>
      <c r="AU55" s="137">
        <v>0</v>
      </c>
      <c r="AV55" s="137">
        <v>0</v>
      </c>
      <c r="AW55" s="175">
        <v>0</v>
      </c>
      <c r="AX55" s="3" t="s">
        <v>245</v>
      </c>
      <c r="AY55" s="4" t="s">
        <v>246</v>
      </c>
      <c r="AZ55" s="137">
        <v>1982</v>
      </c>
      <c r="BA55" s="137">
        <v>1982</v>
      </c>
      <c r="BB55" s="137">
        <v>0</v>
      </c>
      <c r="BC55" s="137">
        <v>698.9</v>
      </c>
      <c r="BD55" s="137">
        <v>22.1</v>
      </c>
      <c r="BE55" s="137">
        <v>721</v>
      </c>
      <c r="BF55" s="137">
        <v>1261</v>
      </c>
      <c r="BG55" s="137">
        <v>0</v>
      </c>
      <c r="BH55" s="137">
        <v>0</v>
      </c>
      <c r="BI55" s="175">
        <v>0</v>
      </c>
    </row>
    <row r="56" spans="2:61" ht="16.899999999999999" customHeight="1">
      <c r="B56" s="358" t="s">
        <v>237</v>
      </c>
      <c r="C56" s="32" t="s">
        <v>238</v>
      </c>
      <c r="D56" s="61">
        <v>2728</v>
      </c>
      <c r="E56" s="61">
        <v>2728</v>
      </c>
      <c r="F56" s="61">
        <v>110.6</v>
      </c>
      <c r="G56" s="61">
        <v>400.2</v>
      </c>
      <c r="H56" s="61">
        <v>124.2</v>
      </c>
      <c r="I56" s="61">
        <v>635</v>
      </c>
      <c r="J56" s="61">
        <v>2093</v>
      </c>
      <c r="K56" s="61">
        <v>0</v>
      </c>
      <c r="L56" s="61">
        <v>0</v>
      </c>
      <c r="M56" s="176">
        <v>0</v>
      </c>
      <c r="N56" s="358" t="s">
        <v>237</v>
      </c>
      <c r="O56" s="32" t="s">
        <v>238</v>
      </c>
      <c r="P56" s="61">
        <v>2727</v>
      </c>
      <c r="Q56" s="61">
        <v>2727</v>
      </c>
      <c r="R56" s="61">
        <v>111</v>
      </c>
      <c r="S56" s="61">
        <v>421</v>
      </c>
      <c r="T56" s="61">
        <v>102</v>
      </c>
      <c r="U56" s="61">
        <v>634</v>
      </c>
      <c r="V56" s="61">
        <v>2093</v>
      </c>
      <c r="W56" s="61">
        <v>0</v>
      </c>
      <c r="X56" s="61">
        <v>0</v>
      </c>
      <c r="Y56" s="176">
        <v>0</v>
      </c>
      <c r="Z56" s="358" t="s">
        <v>237</v>
      </c>
      <c r="AA56" s="32" t="s">
        <v>238</v>
      </c>
      <c r="AB56" s="61">
        <v>2727</v>
      </c>
      <c r="AC56" s="61">
        <v>2727</v>
      </c>
      <c r="AD56" s="61">
        <v>110.6</v>
      </c>
      <c r="AE56" s="61">
        <v>437</v>
      </c>
      <c r="AF56" s="61">
        <v>86.4</v>
      </c>
      <c r="AG56" s="61">
        <v>634</v>
      </c>
      <c r="AH56" s="61">
        <v>2093</v>
      </c>
      <c r="AI56" s="61">
        <v>0</v>
      </c>
      <c r="AJ56" s="61">
        <v>0</v>
      </c>
      <c r="AK56" s="176">
        <v>0</v>
      </c>
      <c r="AL56" s="358" t="s">
        <v>237</v>
      </c>
      <c r="AM56" s="32" t="s">
        <v>238</v>
      </c>
      <c r="AN56" s="61">
        <v>2727</v>
      </c>
      <c r="AO56" s="61">
        <v>2727</v>
      </c>
      <c r="AP56" s="61">
        <v>110.6</v>
      </c>
      <c r="AQ56" s="61">
        <v>440.1</v>
      </c>
      <c r="AR56" s="61">
        <v>83.3</v>
      </c>
      <c r="AS56" s="61">
        <v>634</v>
      </c>
      <c r="AT56" s="61">
        <v>2093</v>
      </c>
      <c r="AU56" s="61">
        <v>0</v>
      </c>
      <c r="AV56" s="61">
        <v>0</v>
      </c>
      <c r="AW56" s="176">
        <v>0</v>
      </c>
      <c r="AX56" s="358" t="s">
        <v>237</v>
      </c>
      <c r="AY56" s="32" t="s">
        <v>238</v>
      </c>
      <c r="AZ56" s="61">
        <v>2728</v>
      </c>
      <c r="BA56" s="61">
        <v>2728</v>
      </c>
      <c r="BB56" s="61">
        <v>106.2</v>
      </c>
      <c r="BC56" s="61">
        <v>453</v>
      </c>
      <c r="BD56" s="61">
        <v>74.8</v>
      </c>
      <c r="BE56" s="61">
        <v>634</v>
      </c>
      <c r="BF56" s="61">
        <v>2094</v>
      </c>
      <c r="BG56" s="61">
        <v>0</v>
      </c>
      <c r="BH56" s="61">
        <v>0</v>
      </c>
      <c r="BI56" s="176">
        <v>0</v>
      </c>
    </row>
    <row r="57" spans="2:61" ht="16.899999999999999" customHeight="1">
      <c r="B57" s="359"/>
      <c r="C57" s="32" t="s">
        <v>556</v>
      </c>
      <c r="D57" s="61">
        <v>2451</v>
      </c>
      <c r="E57" s="61">
        <v>2451</v>
      </c>
      <c r="F57" s="61">
        <v>0</v>
      </c>
      <c r="G57" s="61">
        <v>351.9</v>
      </c>
      <c r="H57" s="61">
        <v>184.1</v>
      </c>
      <c r="I57" s="61">
        <v>536</v>
      </c>
      <c r="J57" s="61">
        <v>1915</v>
      </c>
      <c r="K57" s="61">
        <v>0</v>
      </c>
      <c r="L57" s="61">
        <v>0</v>
      </c>
      <c r="M57" s="176">
        <v>0</v>
      </c>
      <c r="N57" s="359"/>
      <c r="O57" s="32" t="s">
        <v>556</v>
      </c>
      <c r="P57" s="61">
        <v>2488</v>
      </c>
      <c r="Q57" s="61">
        <v>2488</v>
      </c>
      <c r="R57" s="61">
        <v>0</v>
      </c>
      <c r="S57" s="61">
        <v>395</v>
      </c>
      <c r="T57" s="61">
        <v>141</v>
      </c>
      <c r="U57" s="61">
        <v>536</v>
      </c>
      <c r="V57" s="61">
        <v>1952</v>
      </c>
      <c r="W57" s="61">
        <v>0</v>
      </c>
      <c r="X57" s="61">
        <v>0</v>
      </c>
      <c r="Y57" s="176">
        <v>0</v>
      </c>
      <c r="Z57" s="359"/>
      <c r="AA57" s="32" t="s">
        <v>556</v>
      </c>
      <c r="AB57" s="61">
        <v>2488</v>
      </c>
      <c r="AC57" s="61">
        <v>2488</v>
      </c>
      <c r="AD57" s="61">
        <v>0</v>
      </c>
      <c r="AE57" s="61">
        <v>395.3</v>
      </c>
      <c r="AF57" s="61">
        <v>149.4</v>
      </c>
      <c r="AG57" s="61">
        <v>544.70000000000005</v>
      </c>
      <c r="AH57" s="61">
        <v>1943.3</v>
      </c>
      <c r="AI57" s="61">
        <v>0</v>
      </c>
      <c r="AJ57" s="61">
        <v>0</v>
      </c>
      <c r="AK57" s="176">
        <v>0</v>
      </c>
      <c r="AL57" s="359"/>
      <c r="AM57" s="32" t="s">
        <v>556</v>
      </c>
      <c r="AN57" s="61">
        <v>2488</v>
      </c>
      <c r="AO57" s="61">
        <v>2488</v>
      </c>
      <c r="AP57" s="61">
        <v>0</v>
      </c>
      <c r="AQ57" s="61">
        <v>395</v>
      </c>
      <c r="AR57" s="61">
        <v>149.97999999999999</v>
      </c>
      <c r="AS57" s="61">
        <v>544.98</v>
      </c>
      <c r="AT57" s="61">
        <v>1943.02</v>
      </c>
      <c r="AU57" s="61">
        <v>0</v>
      </c>
      <c r="AV57" s="61">
        <v>0</v>
      </c>
      <c r="AW57" s="176">
        <v>0</v>
      </c>
      <c r="AX57" s="359"/>
      <c r="AY57" s="32" t="s">
        <v>556</v>
      </c>
      <c r="AZ57" s="61">
        <v>2492</v>
      </c>
      <c r="BA57" s="61">
        <v>2492</v>
      </c>
      <c r="BB57" s="61">
        <v>0</v>
      </c>
      <c r="BC57" s="61">
        <v>485.8</v>
      </c>
      <c r="BD57" s="61">
        <v>58.900000000000006</v>
      </c>
      <c r="BE57" s="61">
        <v>544.70000000000005</v>
      </c>
      <c r="BF57" s="61">
        <v>1947.3</v>
      </c>
      <c r="BG57" s="61">
        <v>0</v>
      </c>
      <c r="BH57" s="61">
        <v>0</v>
      </c>
      <c r="BI57" s="176">
        <v>0</v>
      </c>
    </row>
    <row r="58" spans="2:61" ht="16.899999999999999" customHeight="1">
      <c r="B58" s="360"/>
      <c r="C58" s="4" t="s">
        <v>212</v>
      </c>
      <c r="D58" s="137">
        <f t="shared" ref="D58:M58" si="40">SUM(D56:D57)</f>
        <v>5179</v>
      </c>
      <c r="E58" s="137">
        <f t="shared" si="40"/>
        <v>5179</v>
      </c>
      <c r="F58" s="137">
        <f t="shared" si="40"/>
        <v>110.6</v>
      </c>
      <c r="G58" s="137">
        <f t="shared" si="40"/>
        <v>752.09999999999991</v>
      </c>
      <c r="H58" s="137">
        <f t="shared" si="40"/>
        <v>308.3</v>
      </c>
      <c r="I58" s="137">
        <f t="shared" si="40"/>
        <v>1171</v>
      </c>
      <c r="J58" s="137">
        <f t="shared" si="40"/>
        <v>4008</v>
      </c>
      <c r="K58" s="137">
        <f t="shared" si="40"/>
        <v>0</v>
      </c>
      <c r="L58" s="137">
        <f t="shared" si="40"/>
        <v>0</v>
      </c>
      <c r="M58" s="175">
        <f t="shared" si="40"/>
        <v>0</v>
      </c>
      <c r="N58" s="360"/>
      <c r="O58" s="4" t="s">
        <v>212</v>
      </c>
      <c r="P58" s="137">
        <f t="shared" ref="P58:Y58" si="41">SUM(P56:P57)</f>
        <v>5215</v>
      </c>
      <c r="Q58" s="137">
        <f t="shared" si="41"/>
        <v>5215</v>
      </c>
      <c r="R58" s="137">
        <f t="shared" si="41"/>
        <v>111</v>
      </c>
      <c r="S58" s="137">
        <f t="shared" si="41"/>
        <v>816</v>
      </c>
      <c r="T58" s="137">
        <f t="shared" si="41"/>
        <v>243</v>
      </c>
      <c r="U58" s="137">
        <f t="shared" si="41"/>
        <v>1170</v>
      </c>
      <c r="V58" s="137">
        <f t="shared" si="41"/>
        <v>4045</v>
      </c>
      <c r="W58" s="137">
        <f t="shared" si="41"/>
        <v>0</v>
      </c>
      <c r="X58" s="137">
        <f t="shared" si="41"/>
        <v>0</v>
      </c>
      <c r="Y58" s="175">
        <f t="shared" si="41"/>
        <v>0</v>
      </c>
      <c r="Z58" s="360"/>
      <c r="AA58" s="4" t="s">
        <v>212</v>
      </c>
      <c r="AB58" s="137">
        <f t="shared" ref="AB58:AK58" si="42">SUM(AB56:AB57)</f>
        <v>5215</v>
      </c>
      <c r="AC58" s="137">
        <f t="shared" si="42"/>
        <v>5215</v>
      </c>
      <c r="AD58" s="137">
        <f t="shared" si="42"/>
        <v>110.6</v>
      </c>
      <c r="AE58" s="137">
        <f t="shared" si="42"/>
        <v>832.3</v>
      </c>
      <c r="AF58" s="137">
        <f t="shared" si="42"/>
        <v>235.8</v>
      </c>
      <c r="AG58" s="137">
        <f t="shared" si="42"/>
        <v>1178.7</v>
      </c>
      <c r="AH58" s="137">
        <f t="shared" si="42"/>
        <v>4036.3</v>
      </c>
      <c r="AI58" s="137">
        <f t="shared" si="42"/>
        <v>0</v>
      </c>
      <c r="AJ58" s="137">
        <f t="shared" si="42"/>
        <v>0</v>
      </c>
      <c r="AK58" s="175">
        <f t="shared" si="42"/>
        <v>0</v>
      </c>
      <c r="AL58" s="360"/>
      <c r="AM58" s="4" t="s">
        <v>212</v>
      </c>
      <c r="AN58" s="137">
        <f t="shared" ref="AN58:AW58" si="43">SUM(AN56:AN57)</f>
        <v>5215</v>
      </c>
      <c r="AO58" s="137">
        <f t="shared" si="43"/>
        <v>5215</v>
      </c>
      <c r="AP58" s="137">
        <f t="shared" si="43"/>
        <v>110.6</v>
      </c>
      <c r="AQ58" s="137">
        <f t="shared" si="43"/>
        <v>835.1</v>
      </c>
      <c r="AR58" s="137">
        <f t="shared" si="43"/>
        <v>233.27999999999997</v>
      </c>
      <c r="AS58" s="137">
        <f t="shared" si="43"/>
        <v>1178.98</v>
      </c>
      <c r="AT58" s="137">
        <f t="shared" si="43"/>
        <v>4036.02</v>
      </c>
      <c r="AU58" s="137">
        <f t="shared" si="43"/>
        <v>0</v>
      </c>
      <c r="AV58" s="137">
        <f t="shared" si="43"/>
        <v>0</v>
      </c>
      <c r="AW58" s="175">
        <f t="shared" si="43"/>
        <v>0</v>
      </c>
      <c r="AX58" s="360"/>
      <c r="AY58" s="4" t="s">
        <v>212</v>
      </c>
      <c r="AZ58" s="137">
        <f t="shared" ref="AZ58:BI58" si="44">SUM(AZ56:AZ57)</f>
        <v>5220</v>
      </c>
      <c r="BA58" s="137">
        <f t="shared" si="44"/>
        <v>5220</v>
      </c>
      <c r="BB58" s="137">
        <f t="shared" si="44"/>
        <v>106.2</v>
      </c>
      <c r="BC58" s="137">
        <f t="shared" si="44"/>
        <v>938.8</v>
      </c>
      <c r="BD58" s="137">
        <f t="shared" si="44"/>
        <v>133.69999999999999</v>
      </c>
      <c r="BE58" s="137">
        <f t="shared" si="44"/>
        <v>1178.7</v>
      </c>
      <c r="BF58" s="137">
        <f t="shared" si="44"/>
        <v>4041.3</v>
      </c>
      <c r="BG58" s="137">
        <f t="shared" si="44"/>
        <v>0</v>
      </c>
      <c r="BH58" s="137">
        <f t="shared" si="44"/>
        <v>0</v>
      </c>
      <c r="BI58" s="175">
        <f t="shared" si="44"/>
        <v>0</v>
      </c>
    </row>
    <row r="59" spans="2:61" ht="16.899999999999999" customHeight="1">
      <c r="B59" s="358" t="s">
        <v>247</v>
      </c>
      <c r="C59" s="32" t="s">
        <v>248</v>
      </c>
      <c r="D59" s="62">
        <v>4109</v>
      </c>
      <c r="E59" s="62">
        <v>4109</v>
      </c>
      <c r="F59" s="62">
        <v>0</v>
      </c>
      <c r="G59" s="62">
        <v>811</v>
      </c>
      <c r="H59" s="62">
        <v>224.1</v>
      </c>
      <c r="I59" s="62">
        <v>1035.0999999999999</v>
      </c>
      <c r="J59" s="62">
        <v>3073.9</v>
      </c>
      <c r="K59" s="62">
        <v>0</v>
      </c>
      <c r="L59" s="62">
        <v>0</v>
      </c>
      <c r="M59" s="177">
        <v>0</v>
      </c>
      <c r="N59" s="358" t="s">
        <v>247</v>
      </c>
      <c r="O59" s="32" t="s">
        <v>248</v>
      </c>
      <c r="P59" s="62">
        <v>4097</v>
      </c>
      <c r="Q59" s="62">
        <v>4097</v>
      </c>
      <c r="R59" s="62">
        <v>0</v>
      </c>
      <c r="S59" s="62">
        <v>840</v>
      </c>
      <c r="T59" s="62">
        <v>195</v>
      </c>
      <c r="U59" s="62">
        <v>1035</v>
      </c>
      <c r="V59" s="62">
        <v>3062</v>
      </c>
      <c r="W59" s="62">
        <v>0</v>
      </c>
      <c r="X59" s="62">
        <v>0</v>
      </c>
      <c r="Y59" s="177">
        <v>0</v>
      </c>
      <c r="Z59" s="358" t="s">
        <v>247</v>
      </c>
      <c r="AA59" s="32" t="s">
        <v>248</v>
      </c>
      <c r="AB59" s="62">
        <v>4097</v>
      </c>
      <c r="AC59" s="62">
        <v>4097</v>
      </c>
      <c r="AD59" s="62">
        <v>0</v>
      </c>
      <c r="AE59" s="62">
        <v>840.1</v>
      </c>
      <c r="AF59" s="62">
        <v>195</v>
      </c>
      <c r="AG59" s="62">
        <v>1035.0999999999999</v>
      </c>
      <c r="AH59" s="62">
        <v>3061.9</v>
      </c>
      <c r="AI59" s="62">
        <v>0</v>
      </c>
      <c r="AJ59" s="62">
        <v>0</v>
      </c>
      <c r="AK59" s="177">
        <v>0</v>
      </c>
      <c r="AL59" s="358" t="s">
        <v>247</v>
      </c>
      <c r="AM59" s="32" t="s">
        <v>248</v>
      </c>
      <c r="AN59" s="62">
        <v>4097</v>
      </c>
      <c r="AO59" s="62">
        <v>4097</v>
      </c>
      <c r="AP59" s="62">
        <v>0</v>
      </c>
      <c r="AQ59" s="62">
        <v>831.1</v>
      </c>
      <c r="AR59" s="62">
        <v>204</v>
      </c>
      <c r="AS59" s="62">
        <v>1035.0999999999999</v>
      </c>
      <c r="AT59" s="62">
        <v>3061.9</v>
      </c>
      <c r="AU59" s="62">
        <v>0</v>
      </c>
      <c r="AV59" s="62">
        <v>0</v>
      </c>
      <c r="AW59" s="177">
        <v>0</v>
      </c>
      <c r="AX59" s="358" t="s">
        <v>247</v>
      </c>
      <c r="AY59" s="32" t="s">
        <v>248</v>
      </c>
      <c r="AZ59" s="62">
        <v>4102</v>
      </c>
      <c r="BA59" s="62">
        <v>4102</v>
      </c>
      <c r="BB59" s="62">
        <v>0</v>
      </c>
      <c r="BC59" s="62">
        <v>760.6</v>
      </c>
      <c r="BD59" s="62">
        <v>307.39999999999998</v>
      </c>
      <c r="BE59" s="62">
        <v>1068</v>
      </c>
      <c r="BF59" s="62">
        <v>3034</v>
      </c>
      <c r="BG59" s="62">
        <v>0</v>
      </c>
      <c r="BH59" s="62">
        <v>0</v>
      </c>
      <c r="BI59" s="177">
        <v>0</v>
      </c>
    </row>
    <row r="60" spans="2:61" ht="16.899999999999999" customHeight="1">
      <c r="B60" s="359"/>
      <c r="C60" s="32" t="s">
        <v>249</v>
      </c>
      <c r="D60" s="62">
        <v>1777</v>
      </c>
      <c r="E60" s="62">
        <v>1777</v>
      </c>
      <c r="F60" s="62">
        <v>0</v>
      </c>
      <c r="G60" s="62">
        <v>526</v>
      </c>
      <c r="H60" s="62">
        <v>195.1</v>
      </c>
      <c r="I60" s="62">
        <v>721.1</v>
      </c>
      <c r="J60" s="62">
        <v>1055.9000000000001</v>
      </c>
      <c r="K60" s="62">
        <v>0</v>
      </c>
      <c r="L60" s="62">
        <v>0</v>
      </c>
      <c r="M60" s="177">
        <v>0</v>
      </c>
      <c r="N60" s="359"/>
      <c r="O60" s="32" t="s">
        <v>249</v>
      </c>
      <c r="P60" s="62">
        <v>1773</v>
      </c>
      <c r="Q60" s="62">
        <v>1773</v>
      </c>
      <c r="R60" s="62">
        <v>0</v>
      </c>
      <c r="S60" s="62">
        <v>524</v>
      </c>
      <c r="T60" s="62">
        <v>197</v>
      </c>
      <c r="U60" s="62">
        <v>721</v>
      </c>
      <c r="V60" s="62">
        <v>1052</v>
      </c>
      <c r="W60" s="62">
        <v>0</v>
      </c>
      <c r="X60" s="62">
        <v>0</v>
      </c>
      <c r="Y60" s="177">
        <v>0</v>
      </c>
      <c r="Z60" s="359"/>
      <c r="AA60" s="32" t="s">
        <v>249</v>
      </c>
      <c r="AB60" s="62">
        <v>1773</v>
      </c>
      <c r="AC60" s="62">
        <v>1773</v>
      </c>
      <c r="AD60" s="62">
        <v>0</v>
      </c>
      <c r="AE60" s="62">
        <v>524.9</v>
      </c>
      <c r="AF60" s="62">
        <v>196.2</v>
      </c>
      <c r="AG60" s="62">
        <v>721.1</v>
      </c>
      <c r="AH60" s="62">
        <v>1051.9000000000001</v>
      </c>
      <c r="AI60" s="62">
        <v>0</v>
      </c>
      <c r="AJ60" s="62">
        <v>0</v>
      </c>
      <c r="AK60" s="177">
        <v>0</v>
      </c>
      <c r="AL60" s="359"/>
      <c r="AM60" s="32" t="s">
        <v>249</v>
      </c>
      <c r="AN60" s="62">
        <v>1773</v>
      </c>
      <c r="AO60" s="62">
        <v>1773</v>
      </c>
      <c r="AP60" s="62">
        <v>0</v>
      </c>
      <c r="AQ60" s="62">
        <v>586.70000000000005</v>
      </c>
      <c r="AR60" s="62">
        <v>220.4</v>
      </c>
      <c r="AS60" s="62">
        <v>807.1</v>
      </c>
      <c r="AT60" s="62">
        <v>965.9</v>
      </c>
      <c r="AU60" s="62">
        <v>0</v>
      </c>
      <c r="AV60" s="62">
        <v>0</v>
      </c>
      <c r="AW60" s="177">
        <v>0</v>
      </c>
      <c r="AX60" s="359"/>
      <c r="AY60" s="32" t="s">
        <v>249</v>
      </c>
      <c r="AZ60" s="62">
        <v>1765</v>
      </c>
      <c r="BA60" s="62">
        <v>1765</v>
      </c>
      <c r="BB60" s="62">
        <v>0</v>
      </c>
      <c r="BC60" s="62">
        <v>671.8</v>
      </c>
      <c r="BD60" s="62">
        <v>135.30000000000001</v>
      </c>
      <c r="BE60" s="62">
        <v>807.09999999999991</v>
      </c>
      <c r="BF60" s="62">
        <v>957.9</v>
      </c>
      <c r="BG60" s="62">
        <v>0</v>
      </c>
      <c r="BH60" s="62">
        <v>0</v>
      </c>
      <c r="BI60" s="177">
        <v>0</v>
      </c>
    </row>
    <row r="61" spans="2:61" ht="16.899999999999999" customHeight="1">
      <c r="B61" s="360"/>
      <c r="C61" s="4" t="s">
        <v>212</v>
      </c>
      <c r="D61" s="137">
        <f t="shared" ref="D61:M61" si="45">SUM(D59:D60)</f>
        <v>5886</v>
      </c>
      <c r="E61" s="137">
        <f t="shared" si="45"/>
        <v>5886</v>
      </c>
      <c r="F61" s="137">
        <f t="shared" si="45"/>
        <v>0</v>
      </c>
      <c r="G61" s="137">
        <f t="shared" si="45"/>
        <v>1337</v>
      </c>
      <c r="H61" s="137">
        <f t="shared" si="45"/>
        <v>419.2</v>
      </c>
      <c r="I61" s="137">
        <f t="shared" si="45"/>
        <v>1756.1999999999998</v>
      </c>
      <c r="J61" s="137">
        <f t="shared" si="45"/>
        <v>4129.8</v>
      </c>
      <c r="K61" s="137">
        <f t="shared" si="45"/>
        <v>0</v>
      </c>
      <c r="L61" s="137">
        <f t="shared" si="45"/>
        <v>0</v>
      </c>
      <c r="M61" s="175">
        <f t="shared" si="45"/>
        <v>0</v>
      </c>
      <c r="N61" s="360"/>
      <c r="O61" s="4" t="s">
        <v>212</v>
      </c>
      <c r="P61" s="137">
        <f t="shared" ref="P61:Y61" si="46">SUM(P59:P60)</f>
        <v>5870</v>
      </c>
      <c r="Q61" s="137">
        <f t="shared" si="46"/>
        <v>5870</v>
      </c>
      <c r="R61" s="137">
        <f t="shared" si="46"/>
        <v>0</v>
      </c>
      <c r="S61" s="137">
        <f t="shared" si="46"/>
        <v>1364</v>
      </c>
      <c r="T61" s="137">
        <f t="shared" si="46"/>
        <v>392</v>
      </c>
      <c r="U61" s="137">
        <f t="shared" si="46"/>
        <v>1756</v>
      </c>
      <c r="V61" s="137">
        <f t="shared" si="46"/>
        <v>4114</v>
      </c>
      <c r="W61" s="137">
        <f t="shared" si="46"/>
        <v>0</v>
      </c>
      <c r="X61" s="137">
        <f t="shared" si="46"/>
        <v>0</v>
      </c>
      <c r="Y61" s="175">
        <f t="shared" si="46"/>
        <v>0</v>
      </c>
      <c r="Z61" s="360"/>
      <c r="AA61" s="4" t="s">
        <v>212</v>
      </c>
      <c r="AB61" s="137">
        <f t="shared" ref="AB61:AK61" si="47">SUM(AB59:AB60)</f>
        <v>5870</v>
      </c>
      <c r="AC61" s="137">
        <f t="shared" si="47"/>
        <v>5870</v>
      </c>
      <c r="AD61" s="137">
        <f t="shared" si="47"/>
        <v>0</v>
      </c>
      <c r="AE61" s="137">
        <f t="shared" si="47"/>
        <v>1365</v>
      </c>
      <c r="AF61" s="137">
        <f t="shared" si="47"/>
        <v>391.2</v>
      </c>
      <c r="AG61" s="137">
        <f t="shared" si="47"/>
        <v>1756.1999999999998</v>
      </c>
      <c r="AH61" s="137">
        <f t="shared" si="47"/>
        <v>4113.8</v>
      </c>
      <c r="AI61" s="137">
        <f t="shared" si="47"/>
        <v>0</v>
      </c>
      <c r="AJ61" s="137">
        <f t="shared" si="47"/>
        <v>0</v>
      </c>
      <c r="AK61" s="175">
        <f t="shared" si="47"/>
        <v>0</v>
      </c>
      <c r="AL61" s="360"/>
      <c r="AM61" s="4" t="s">
        <v>212</v>
      </c>
      <c r="AN61" s="137">
        <f t="shared" ref="AN61:AW61" si="48">SUM(AN59:AN60)</f>
        <v>5870</v>
      </c>
      <c r="AO61" s="137">
        <f t="shared" si="48"/>
        <v>5870</v>
      </c>
      <c r="AP61" s="137">
        <f t="shared" si="48"/>
        <v>0</v>
      </c>
      <c r="AQ61" s="137">
        <f t="shared" si="48"/>
        <v>1417.8000000000002</v>
      </c>
      <c r="AR61" s="137">
        <f t="shared" si="48"/>
        <v>424.4</v>
      </c>
      <c r="AS61" s="137">
        <f t="shared" si="48"/>
        <v>1842.1999999999998</v>
      </c>
      <c r="AT61" s="137">
        <f t="shared" si="48"/>
        <v>4027.8</v>
      </c>
      <c r="AU61" s="137">
        <f t="shared" si="48"/>
        <v>0</v>
      </c>
      <c r="AV61" s="137">
        <f t="shared" si="48"/>
        <v>0</v>
      </c>
      <c r="AW61" s="175">
        <f t="shared" si="48"/>
        <v>0</v>
      </c>
      <c r="AX61" s="360"/>
      <c r="AY61" s="4" t="s">
        <v>212</v>
      </c>
      <c r="AZ61" s="137">
        <f t="shared" ref="AZ61:BI61" si="49">SUM(AZ59:AZ60)</f>
        <v>5867</v>
      </c>
      <c r="BA61" s="137">
        <f t="shared" si="49"/>
        <v>5867</v>
      </c>
      <c r="BB61" s="137">
        <f t="shared" si="49"/>
        <v>0</v>
      </c>
      <c r="BC61" s="137">
        <f t="shared" si="49"/>
        <v>1432.4</v>
      </c>
      <c r="BD61" s="137">
        <f t="shared" si="49"/>
        <v>442.7</v>
      </c>
      <c r="BE61" s="137">
        <f t="shared" si="49"/>
        <v>1875.1</v>
      </c>
      <c r="BF61" s="137">
        <f t="shared" si="49"/>
        <v>3991.9</v>
      </c>
      <c r="BG61" s="137">
        <f t="shared" si="49"/>
        <v>0</v>
      </c>
      <c r="BH61" s="137">
        <f t="shared" si="49"/>
        <v>0</v>
      </c>
      <c r="BI61" s="175">
        <f t="shared" si="49"/>
        <v>0</v>
      </c>
    </row>
    <row r="62" spans="2:61" ht="16.899999999999999" customHeight="1">
      <c r="B62" s="358" t="s">
        <v>250</v>
      </c>
      <c r="C62" s="32" t="s">
        <v>251</v>
      </c>
      <c r="D62" s="61">
        <v>3582</v>
      </c>
      <c r="E62" s="61">
        <v>3582</v>
      </c>
      <c r="F62" s="61">
        <v>80</v>
      </c>
      <c r="G62" s="61">
        <v>313.7</v>
      </c>
      <c r="H62" s="61">
        <v>130.30000000000001</v>
      </c>
      <c r="I62" s="61">
        <v>524</v>
      </c>
      <c r="J62" s="61">
        <v>3058</v>
      </c>
      <c r="K62" s="61">
        <v>0</v>
      </c>
      <c r="L62" s="61">
        <v>0</v>
      </c>
      <c r="M62" s="176">
        <v>0</v>
      </c>
      <c r="N62" s="358" t="s">
        <v>250</v>
      </c>
      <c r="O62" s="32" t="s">
        <v>251</v>
      </c>
      <c r="P62" s="61">
        <v>3395</v>
      </c>
      <c r="Q62" s="61">
        <v>3395</v>
      </c>
      <c r="R62" s="61">
        <v>80</v>
      </c>
      <c r="S62" s="61">
        <v>314</v>
      </c>
      <c r="T62" s="61">
        <v>130</v>
      </c>
      <c r="U62" s="61">
        <v>524</v>
      </c>
      <c r="V62" s="61">
        <v>2871</v>
      </c>
      <c r="W62" s="61">
        <v>0</v>
      </c>
      <c r="X62" s="61">
        <v>0</v>
      </c>
      <c r="Y62" s="176">
        <v>0</v>
      </c>
      <c r="Z62" s="358" t="s">
        <v>250</v>
      </c>
      <c r="AA62" s="32" t="s">
        <v>251</v>
      </c>
      <c r="AB62" s="61">
        <v>3395</v>
      </c>
      <c r="AC62" s="61">
        <v>3395</v>
      </c>
      <c r="AD62" s="61">
        <v>87.3</v>
      </c>
      <c r="AE62" s="61">
        <v>307</v>
      </c>
      <c r="AF62" s="61">
        <v>129.69999999999999</v>
      </c>
      <c r="AG62" s="61">
        <v>524</v>
      </c>
      <c r="AH62" s="61">
        <v>2871</v>
      </c>
      <c r="AI62" s="61">
        <v>0</v>
      </c>
      <c r="AJ62" s="61">
        <v>0</v>
      </c>
      <c r="AK62" s="176">
        <v>0</v>
      </c>
      <c r="AL62" s="358" t="s">
        <v>250</v>
      </c>
      <c r="AM62" s="32" t="s">
        <v>251</v>
      </c>
      <c r="AN62" s="61">
        <v>3395</v>
      </c>
      <c r="AO62" s="61">
        <v>3395</v>
      </c>
      <c r="AP62" s="61">
        <v>87.3</v>
      </c>
      <c r="AQ62" s="61">
        <v>312.39999999999998</v>
      </c>
      <c r="AR62" s="61">
        <v>124.3</v>
      </c>
      <c r="AS62" s="61">
        <v>524</v>
      </c>
      <c r="AT62" s="61">
        <v>2871</v>
      </c>
      <c r="AU62" s="61">
        <v>0</v>
      </c>
      <c r="AV62" s="61">
        <v>0</v>
      </c>
      <c r="AW62" s="176">
        <v>0</v>
      </c>
      <c r="AX62" s="358" t="s">
        <v>250</v>
      </c>
      <c r="AY62" s="32" t="s">
        <v>251</v>
      </c>
      <c r="AZ62" s="61">
        <v>3393</v>
      </c>
      <c r="BA62" s="61">
        <v>3393</v>
      </c>
      <c r="BB62" s="61">
        <v>87.3</v>
      </c>
      <c r="BC62" s="61">
        <v>314.5</v>
      </c>
      <c r="BD62" s="61">
        <v>172.1</v>
      </c>
      <c r="BE62" s="61">
        <v>573.9</v>
      </c>
      <c r="BF62" s="61">
        <v>2819.1</v>
      </c>
      <c r="BG62" s="61">
        <v>0</v>
      </c>
      <c r="BH62" s="61">
        <v>0</v>
      </c>
      <c r="BI62" s="176">
        <v>0</v>
      </c>
    </row>
    <row r="63" spans="2:61" ht="16.5" customHeight="1">
      <c r="B63" s="359"/>
      <c r="C63" s="32" t="s">
        <v>252</v>
      </c>
      <c r="D63" s="61">
        <v>1626</v>
      </c>
      <c r="E63" s="61">
        <v>1626</v>
      </c>
      <c r="F63" s="61">
        <v>0</v>
      </c>
      <c r="G63" s="61">
        <v>162.69999999999999</v>
      </c>
      <c r="H63" s="61">
        <v>150.30000000000001</v>
      </c>
      <c r="I63" s="61">
        <v>313</v>
      </c>
      <c r="J63" s="61">
        <v>1313</v>
      </c>
      <c r="K63" s="61">
        <v>0</v>
      </c>
      <c r="L63" s="61">
        <v>0</v>
      </c>
      <c r="M63" s="176">
        <v>0</v>
      </c>
      <c r="N63" s="359"/>
      <c r="O63" s="32" t="s">
        <v>252</v>
      </c>
      <c r="P63" s="61">
        <v>1595</v>
      </c>
      <c r="Q63" s="61">
        <v>1595</v>
      </c>
      <c r="R63" s="61">
        <v>0</v>
      </c>
      <c r="S63" s="61">
        <v>301</v>
      </c>
      <c r="T63" s="61">
        <v>44</v>
      </c>
      <c r="U63" s="61">
        <v>345</v>
      </c>
      <c r="V63" s="61">
        <v>1250</v>
      </c>
      <c r="W63" s="61">
        <v>0</v>
      </c>
      <c r="X63" s="61">
        <v>0</v>
      </c>
      <c r="Y63" s="176">
        <v>0</v>
      </c>
      <c r="Z63" s="359"/>
      <c r="AA63" s="32" t="s">
        <v>252</v>
      </c>
      <c r="AB63" s="61">
        <v>1595</v>
      </c>
      <c r="AC63" s="61">
        <v>1595</v>
      </c>
      <c r="AD63" s="61">
        <v>0</v>
      </c>
      <c r="AE63" s="61">
        <v>298.3</v>
      </c>
      <c r="AF63" s="61">
        <v>46.6</v>
      </c>
      <c r="AG63" s="61">
        <v>344.9</v>
      </c>
      <c r="AH63" s="61">
        <v>1250.0999999999999</v>
      </c>
      <c r="AI63" s="61">
        <v>0</v>
      </c>
      <c r="AJ63" s="61">
        <v>0</v>
      </c>
      <c r="AK63" s="176">
        <v>0</v>
      </c>
      <c r="AL63" s="359"/>
      <c r="AM63" s="32" t="s">
        <v>252</v>
      </c>
      <c r="AN63" s="61">
        <v>1594.97</v>
      </c>
      <c r="AO63" s="61">
        <v>1594.97</v>
      </c>
      <c r="AP63" s="61">
        <v>0</v>
      </c>
      <c r="AQ63" s="61">
        <v>294.72000000000003</v>
      </c>
      <c r="AR63" s="61">
        <v>50.14</v>
      </c>
      <c r="AS63" s="61">
        <v>344.86</v>
      </c>
      <c r="AT63" s="61">
        <v>1250.1099999999999</v>
      </c>
      <c r="AU63" s="61">
        <v>0</v>
      </c>
      <c r="AV63" s="61">
        <v>0</v>
      </c>
      <c r="AW63" s="176">
        <v>0</v>
      </c>
      <c r="AX63" s="359"/>
      <c r="AY63" s="32" t="s">
        <v>252</v>
      </c>
      <c r="AZ63" s="61">
        <v>1595</v>
      </c>
      <c r="BA63" s="61">
        <v>1595</v>
      </c>
      <c r="BB63" s="61">
        <v>0</v>
      </c>
      <c r="BC63" s="61">
        <v>297.5</v>
      </c>
      <c r="BD63" s="61">
        <v>47.5</v>
      </c>
      <c r="BE63" s="61">
        <v>345</v>
      </c>
      <c r="BF63" s="61">
        <v>1250</v>
      </c>
      <c r="BG63" s="61">
        <v>0</v>
      </c>
      <c r="BH63" s="61">
        <v>0</v>
      </c>
      <c r="BI63" s="176">
        <v>0</v>
      </c>
    </row>
    <row r="64" spans="2:61" ht="16.899999999999999" customHeight="1">
      <c r="B64" s="359"/>
      <c r="C64" s="32" t="s">
        <v>253</v>
      </c>
      <c r="D64" s="61">
        <v>2964</v>
      </c>
      <c r="E64" s="61">
        <v>2964</v>
      </c>
      <c r="F64" s="61">
        <v>0</v>
      </c>
      <c r="G64" s="61">
        <v>204.1</v>
      </c>
      <c r="H64" s="61">
        <v>182.9</v>
      </c>
      <c r="I64" s="61">
        <v>387</v>
      </c>
      <c r="J64" s="61">
        <v>2577</v>
      </c>
      <c r="K64" s="61">
        <v>0</v>
      </c>
      <c r="L64" s="61">
        <v>0</v>
      </c>
      <c r="M64" s="176">
        <v>0</v>
      </c>
      <c r="N64" s="359"/>
      <c r="O64" s="32" t="s">
        <v>253</v>
      </c>
      <c r="P64" s="61">
        <v>3000</v>
      </c>
      <c r="Q64" s="61">
        <v>3000</v>
      </c>
      <c r="R64" s="61">
        <v>0</v>
      </c>
      <c r="S64" s="61">
        <v>302</v>
      </c>
      <c r="T64" s="61">
        <v>98</v>
      </c>
      <c r="U64" s="61">
        <v>400</v>
      </c>
      <c r="V64" s="61">
        <v>2600</v>
      </c>
      <c r="W64" s="61">
        <v>0</v>
      </c>
      <c r="X64" s="61">
        <v>0</v>
      </c>
      <c r="Y64" s="176">
        <v>0</v>
      </c>
      <c r="Z64" s="359"/>
      <c r="AA64" s="32" t="s">
        <v>253</v>
      </c>
      <c r="AB64" s="61">
        <v>3000</v>
      </c>
      <c r="AC64" s="61">
        <v>3000</v>
      </c>
      <c r="AD64" s="61">
        <v>0</v>
      </c>
      <c r="AE64" s="61">
        <v>308.2</v>
      </c>
      <c r="AF64" s="61">
        <v>137.80000000000001</v>
      </c>
      <c r="AG64" s="61">
        <v>446</v>
      </c>
      <c r="AH64" s="61">
        <v>2554</v>
      </c>
      <c r="AI64" s="61">
        <v>0</v>
      </c>
      <c r="AJ64" s="61">
        <v>0</v>
      </c>
      <c r="AK64" s="176">
        <v>0</v>
      </c>
      <c r="AL64" s="359"/>
      <c r="AM64" s="32" t="s">
        <v>253</v>
      </c>
      <c r="AN64" s="61">
        <v>3000</v>
      </c>
      <c r="AO64" s="61">
        <v>3000</v>
      </c>
      <c r="AP64" s="61">
        <v>0</v>
      </c>
      <c r="AQ64" s="61">
        <v>313.2</v>
      </c>
      <c r="AR64" s="61">
        <v>132.80000000000001</v>
      </c>
      <c r="AS64" s="61">
        <v>446</v>
      </c>
      <c r="AT64" s="61">
        <v>2554</v>
      </c>
      <c r="AU64" s="61">
        <v>0</v>
      </c>
      <c r="AV64" s="61">
        <v>0</v>
      </c>
      <c r="AW64" s="176">
        <v>0</v>
      </c>
      <c r="AX64" s="359"/>
      <c r="AY64" s="32" t="s">
        <v>253</v>
      </c>
      <c r="AZ64" s="61">
        <v>3003</v>
      </c>
      <c r="BA64" s="61">
        <v>3003</v>
      </c>
      <c r="BB64" s="61">
        <v>0</v>
      </c>
      <c r="BC64" s="61">
        <v>320.2</v>
      </c>
      <c r="BD64" s="61">
        <v>149.80000000000001</v>
      </c>
      <c r="BE64" s="61">
        <v>470</v>
      </c>
      <c r="BF64" s="61">
        <v>2533</v>
      </c>
      <c r="BG64" s="61">
        <v>0</v>
      </c>
      <c r="BH64" s="61">
        <v>0</v>
      </c>
      <c r="BI64" s="176">
        <v>0</v>
      </c>
    </row>
    <row r="65" spans="1:61" ht="16.899999999999999" customHeight="1">
      <c r="B65" s="360"/>
      <c r="C65" s="4" t="s">
        <v>212</v>
      </c>
      <c r="D65" s="137">
        <f t="shared" ref="D65:M65" si="50">SUM(D62:D64)</f>
        <v>8172</v>
      </c>
      <c r="E65" s="137">
        <f t="shared" si="50"/>
        <v>8172</v>
      </c>
      <c r="F65" s="137">
        <f t="shared" si="50"/>
        <v>80</v>
      </c>
      <c r="G65" s="137">
        <f t="shared" si="50"/>
        <v>680.5</v>
      </c>
      <c r="H65" s="137">
        <f t="shared" si="50"/>
        <v>463.5</v>
      </c>
      <c r="I65" s="137">
        <f t="shared" si="50"/>
        <v>1224</v>
      </c>
      <c r="J65" s="137">
        <f t="shared" si="50"/>
        <v>6948</v>
      </c>
      <c r="K65" s="137">
        <f t="shared" si="50"/>
        <v>0</v>
      </c>
      <c r="L65" s="137">
        <f t="shared" si="50"/>
        <v>0</v>
      </c>
      <c r="M65" s="175">
        <f t="shared" si="50"/>
        <v>0</v>
      </c>
      <c r="N65" s="360"/>
      <c r="O65" s="4" t="s">
        <v>212</v>
      </c>
      <c r="P65" s="137">
        <f t="shared" ref="P65:Y65" si="51">SUM(P62:P64)</f>
        <v>7990</v>
      </c>
      <c r="Q65" s="137">
        <f t="shared" si="51"/>
        <v>7990</v>
      </c>
      <c r="R65" s="137">
        <f t="shared" si="51"/>
        <v>80</v>
      </c>
      <c r="S65" s="137">
        <f t="shared" si="51"/>
        <v>917</v>
      </c>
      <c r="T65" s="137">
        <f t="shared" si="51"/>
        <v>272</v>
      </c>
      <c r="U65" s="137">
        <f t="shared" si="51"/>
        <v>1269</v>
      </c>
      <c r="V65" s="137">
        <f t="shared" si="51"/>
        <v>6721</v>
      </c>
      <c r="W65" s="137">
        <f t="shared" si="51"/>
        <v>0</v>
      </c>
      <c r="X65" s="137">
        <f t="shared" si="51"/>
        <v>0</v>
      </c>
      <c r="Y65" s="175">
        <f t="shared" si="51"/>
        <v>0</v>
      </c>
      <c r="Z65" s="360"/>
      <c r="AA65" s="4" t="s">
        <v>212</v>
      </c>
      <c r="AB65" s="137">
        <f t="shared" ref="AB65:AK65" si="52">SUM(AB62:AB64)</f>
        <v>7990</v>
      </c>
      <c r="AC65" s="137">
        <f t="shared" si="52"/>
        <v>7990</v>
      </c>
      <c r="AD65" s="137">
        <f t="shared" si="52"/>
        <v>87.3</v>
      </c>
      <c r="AE65" s="137">
        <f t="shared" si="52"/>
        <v>913.5</v>
      </c>
      <c r="AF65" s="137">
        <f t="shared" si="52"/>
        <v>314.10000000000002</v>
      </c>
      <c r="AG65" s="137">
        <f t="shared" si="52"/>
        <v>1314.9</v>
      </c>
      <c r="AH65" s="137">
        <f t="shared" si="52"/>
        <v>6675.1</v>
      </c>
      <c r="AI65" s="137">
        <f t="shared" si="52"/>
        <v>0</v>
      </c>
      <c r="AJ65" s="137">
        <f t="shared" si="52"/>
        <v>0</v>
      </c>
      <c r="AK65" s="175">
        <f t="shared" si="52"/>
        <v>0</v>
      </c>
      <c r="AL65" s="360"/>
      <c r="AM65" s="4" t="s">
        <v>212</v>
      </c>
      <c r="AN65" s="137">
        <f t="shared" ref="AN65:AW65" si="53">SUM(AN62:AN64)</f>
        <v>7989.97</v>
      </c>
      <c r="AO65" s="137">
        <f t="shared" si="53"/>
        <v>7989.97</v>
      </c>
      <c r="AP65" s="137">
        <f t="shared" si="53"/>
        <v>87.3</v>
      </c>
      <c r="AQ65" s="137">
        <f t="shared" si="53"/>
        <v>920.31999999999994</v>
      </c>
      <c r="AR65" s="137">
        <f t="shared" si="53"/>
        <v>307.24</v>
      </c>
      <c r="AS65" s="137">
        <f t="shared" si="53"/>
        <v>1314.8600000000001</v>
      </c>
      <c r="AT65" s="137">
        <f t="shared" si="53"/>
        <v>6675.11</v>
      </c>
      <c r="AU65" s="137">
        <f t="shared" si="53"/>
        <v>0</v>
      </c>
      <c r="AV65" s="137">
        <f t="shared" si="53"/>
        <v>0</v>
      </c>
      <c r="AW65" s="175">
        <f t="shared" si="53"/>
        <v>0</v>
      </c>
      <c r="AX65" s="360"/>
      <c r="AY65" s="4" t="s">
        <v>212</v>
      </c>
      <c r="AZ65" s="137">
        <f t="shared" ref="AZ65:BI65" si="54">SUM(AZ62:AZ64)</f>
        <v>7991</v>
      </c>
      <c r="BA65" s="137">
        <f t="shared" si="54"/>
        <v>7991</v>
      </c>
      <c r="BB65" s="137">
        <f t="shared" si="54"/>
        <v>87.3</v>
      </c>
      <c r="BC65" s="137">
        <f t="shared" si="54"/>
        <v>932.2</v>
      </c>
      <c r="BD65" s="137">
        <f t="shared" si="54"/>
        <v>369.4</v>
      </c>
      <c r="BE65" s="137">
        <f t="shared" si="54"/>
        <v>1388.9</v>
      </c>
      <c r="BF65" s="137">
        <f t="shared" si="54"/>
        <v>6602.1</v>
      </c>
      <c r="BG65" s="137">
        <f t="shared" si="54"/>
        <v>0</v>
      </c>
      <c r="BH65" s="137">
        <f t="shared" si="54"/>
        <v>0</v>
      </c>
      <c r="BI65" s="175">
        <f t="shared" si="54"/>
        <v>0</v>
      </c>
    </row>
    <row r="66" spans="1:61" ht="17.25" customHeight="1">
      <c r="B66" s="3" t="s">
        <v>281</v>
      </c>
      <c r="C66" s="59" t="s">
        <v>291</v>
      </c>
      <c r="D66" s="137">
        <v>5994</v>
      </c>
      <c r="E66" s="137">
        <v>5994</v>
      </c>
      <c r="F66" s="137">
        <v>40</v>
      </c>
      <c r="G66" s="137">
        <v>181.5</v>
      </c>
      <c r="H66" s="137">
        <v>331.9</v>
      </c>
      <c r="I66" s="137">
        <v>553.4</v>
      </c>
      <c r="J66" s="137">
        <v>5440.6</v>
      </c>
      <c r="K66" s="137">
        <v>0</v>
      </c>
      <c r="L66" s="137">
        <v>0</v>
      </c>
      <c r="M66" s="175">
        <v>0</v>
      </c>
      <c r="N66" s="3" t="s">
        <v>281</v>
      </c>
      <c r="O66" s="59" t="s">
        <v>291</v>
      </c>
      <c r="P66" s="137">
        <v>6045</v>
      </c>
      <c r="Q66" s="137">
        <v>6045</v>
      </c>
      <c r="R66" s="137">
        <v>40</v>
      </c>
      <c r="S66" s="137">
        <v>149</v>
      </c>
      <c r="T66" s="137">
        <v>364</v>
      </c>
      <c r="U66" s="137">
        <v>553</v>
      </c>
      <c r="V66" s="137">
        <v>5492</v>
      </c>
      <c r="W66" s="137">
        <v>0</v>
      </c>
      <c r="X66" s="137">
        <v>0</v>
      </c>
      <c r="Y66" s="175">
        <v>0</v>
      </c>
      <c r="Z66" s="3" t="s">
        <v>281</v>
      </c>
      <c r="AA66" s="59" t="s">
        <v>291</v>
      </c>
      <c r="AB66" s="137">
        <v>6045</v>
      </c>
      <c r="AC66" s="137">
        <v>6045</v>
      </c>
      <c r="AD66" s="137">
        <v>0</v>
      </c>
      <c r="AE66" s="137">
        <v>203.2</v>
      </c>
      <c r="AF66" s="137">
        <v>350.2</v>
      </c>
      <c r="AG66" s="137">
        <v>553.4</v>
      </c>
      <c r="AH66" s="137">
        <v>5491.6</v>
      </c>
      <c r="AI66" s="137">
        <v>0</v>
      </c>
      <c r="AJ66" s="137">
        <v>0</v>
      </c>
      <c r="AK66" s="175">
        <v>0</v>
      </c>
      <c r="AL66" s="3" t="s">
        <v>281</v>
      </c>
      <c r="AM66" s="59" t="s">
        <v>291</v>
      </c>
      <c r="AN66" s="137">
        <v>6045</v>
      </c>
      <c r="AO66" s="137">
        <v>6045</v>
      </c>
      <c r="AP66" s="137">
        <v>40</v>
      </c>
      <c r="AQ66" s="137">
        <v>150.5</v>
      </c>
      <c r="AR66" s="137">
        <v>362.9</v>
      </c>
      <c r="AS66" s="137">
        <v>553.4</v>
      </c>
      <c r="AT66" s="137">
        <v>5491.6</v>
      </c>
      <c r="AU66" s="137">
        <v>0</v>
      </c>
      <c r="AV66" s="137">
        <v>0</v>
      </c>
      <c r="AW66" s="175">
        <v>0</v>
      </c>
      <c r="AX66" s="3" t="s">
        <v>281</v>
      </c>
      <c r="AY66" s="59" t="s">
        <v>291</v>
      </c>
      <c r="AZ66" s="137">
        <v>6036</v>
      </c>
      <c r="BA66" s="137">
        <v>6036</v>
      </c>
      <c r="BB66" s="137">
        <v>40</v>
      </c>
      <c r="BC66" s="137">
        <v>150.5</v>
      </c>
      <c r="BD66" s="137">
        <v>362.9</v>
      </c>
      <c r="BE66" s="137">
        <v>553.4</v>
      </c>
      <c r="BF66" s="137">
        <v>5482.6</v>
      </c>
      <c r="BG66" s="137">
        <v>0</v>
      </c>
      <c r="BH66" s="137">
        <v>0</v>
      </c>
      <c r="BI66" s="175">
        <v>0</v>
      </c>
    </row>
    <row r="67" spans="1:61" ht="16.5" customHeight="1">
      <c r="B67" s="368" t="s">
        <v>259</v>
      </c>
      <c r="C67" s="32" t="s">
        <v>260</v>
      </c>
      <c r="D67" s="61">
        <v>3374</v>
      </c>
      <c r="E67" s="61">
        <v>3374</v>
      </c>
      <c r="F67" s="61">
        <v>0</v>
      </c>
      <c r="G67" s="61">
        <v>272.3</v>
      </c>
      <c r="H67" s="61">
        <v>43.7</v>
      </c>
      <c r="I67" s="61">
        <v>316</v>
      </c>
      <c r="J67" s="61">
        <v>3058</v>
      </c>
      <c r="K67" s="61">
        <v>0</v>
      </c>
      <c r="L67" s="61">
        <v>0</v>
      </c>
      <c r="M67" s="176">
        <v>0</v>
      </c>
      <c r="N67" s="368" t="s">
        <v>259</v>
      </c>
      <c r="O67" s="32" t="s">
        <v>260</v>
      </c>
      <c r="P67" s="61">
        <v>3403</v>
      </c>
      <c r="Q67" s="61">
        <v>3403</v>
      </c>
      <c r="R67" s="61">
        <v>0</v>
      </c>
      <c r="S67" s="61">
        <v>277</v>
      </c>
      <c r="T67" s="61">
        <v>39</v>
      </c>
      <c r="U67" s="61">
        <v>316</v>
      </c>
      <c r="V67" s="61">
        <v>3087</v>
      </c>
      <c r="W67" s="61">
        <v>0</v>
      </c>
      <c r="X67" s="61">
        <v>0</v>
      </c>
      <c r="Y67" s="176">
        <v>0</v>
      </c>
      <c r="Z67" s="368" t="s">
        <v>259</v>
      </c>
      <c r="AA67" s="32" t="s">
        <v>260</v>
      </c>
      <c r="AB67" s="61">
        <v>3403</v>
      </c>
      <c r="AC67" s="61">
        <v>3403</v>
      </c>
      <c r="AD67" s="61">
        <v>0</v>
      </c>
      <c r="AE67" s="61">
        <v>277</v>
      </c>
      <c r="AF67" s="61">
        <v>86.4</v>
      </c>
      <c r="AG67" s="61">
        <v>363.4</v>
      </c>
      <c r="AH67" s="61">
        <v>3039.6</v>
      </c>
      <c r="AI67" s="61">
        <v>0</v>
      </c>
      <c r="AJ67" s="61">
        <v>0</v>
      </c>
      <c r="AK67" s="176">
        <v>0</v>
      </c>
      <c r="AL67" s="368" t="s">
        <v>259</v>
      </c>
      <c r="AM67" s="32" t="s">
        <v>260</v>
      </c>
      <c r="AN67" s="61">
        <v>3403</v>
      </c>
      <c r="AO67" s="61">
        <v>3403</v>
      </c>
      <c r="AP67" s="61">
        <v>0</v>
      </c>
      <c r="AQ67" s="61">
        <v>290.39999999999998</v>
      </c>
      <c r="AR67" s="61">
        <v>73</v>
      </c>
      <c r="AS67" s="61">
        <v>363.4</v>
      </c>
      <c r="AT67" s="61">
        <v>3039.6</v>
      </c>
      <c r="AU67" s="61">
        <v>0</v>
      </c>
      <c r="AV67" s="61">
        <v>0</v>
      </c>
      <c r="AW67" s="176">
        <v>0</v>
      </c>
      <c r="AX67" s="368" t="s">
        <v>259</v>
      </c>
      <c r="AY67" s="32" t="s">
        <v>260</v>
      </c>
      <c r="AZ67" s="61">
        <v>3407</v>
      </c>
      <c r="BA67" s="61">
        <v>3407</v>
      </c>
      <c r="BB67" s="61">
        <v>0</v>
      </c>
      <c r="BC67" s="61">
        <v>296.79999999999984</v>
      </c>
      <c r="BD67" s="61">
        <v>66.599999999999994</v>
      </c>
      <c r="BE67" s="61">
        <v>363.39999999999986</v>
      </c>
      <c r="BF67" s="61">
        <v>3043.6</v>
      </c>
      <c r="BG67" s="61">
        <v>0</v>
      </c>
      <c r="BH67" s="61">
        <v>0</v>
      </c>
      <c r="BI67" s="176">
        <v>0</v>
      </c>
    </row>
    <row r="68" spans="1:61" ht="16.899999999999999" customHeight="1">
      <c r="B68" s="369"/>
      <c r="C68" s="32" t="s">
        <v>261</v>
      </c>
      <c r="D68" s="61">
        <v>4020</v>
      </c>
      <c r="E68" s="61">
        <v>1554</v>
      </c>
      <c r="F68" s="61">
        <v>0</v>
      </c>
      <c r="G68" s="61">
        <v>0</v>
      </c>
      <c r="H68" s="61">
        <v>170</v>
      </c>
      <c r="I68" s="61">
        <v>170</v>
      </c>
      <c r="J68" s="61">
        <v>1384</v>
      </c>
      <c r="K68" s="61">
        <v>0</v>
      </c>
      <c r="L68" s="61">
        <v>0</v>
      </c>
      <c r="M68" s="176">
        <v>2466</v>
      </c>
      <c r="N68" s="369"/>
      <c r="O68" s="32" t="s">
        <v>261</v>
      </c>
      <c r="P68" s="61">
        <v>4044</v>
      </c>
      <c r="Q68" s="61">
        <v>1554</v>
      </c>
      <c r="R68" s="61">
        <v>0</v>
      </c>
      <c r="S68" s="61">
        <v>0</v>
      </c>
      <c r="T68" s="61">
        <v>170</v>
      </c>
      <c r="U68" s="61">
        <v>170</v>
      </c>
      <c r="V68" s="61">
        <v>1384</v>
      </c>
      <c r="W68" s="61">
        <v>0</v>
      </c>
      <c r="X68" s="61">
        <v>0</v>
      </c>
      <c r="Y68" s="176">
        <v>2490</v>
      </c>
      <c r="Z68" s="369"/>
      <c r="AA68" s="32" t="s">
        <v>261</v>
      </c>
      <c r="AB68" s="61">
        <v>4044</v>
      </c>
      <c r="AC68" s="61">
        <v>1554</v>
      </c>
      <c r="AD68" s="61">
        <v>0</v>
      </c>
      <c r="AE68" s="61">
        <v>0</v>
      </c>
      <c r="AF68" s="61">
        <v>170.2</v>
      </c>
      <c r="AG68" s="61">
        <v>170.2</v>
      </c>
      <c r="AH68" s="61">
        <v>1383.8</v>
      </c>
      <c r="AI68" s="61">
        <v>0</v>
      </c>
      <c r="AJ68" s="61">
        <v>0</v>
      </c>
      <c r="AK68" s="176">
        <v>2490</v>
      </c>
      <c r="AL68" s="369"/>
      <c r="AM68" s="32" t="s">
        <v>261</v>
      </c>
      <c r="AN68" s="61">
        <v>4044</v>
      </c>
      <c r="AO68" s="61">
        <v>1554</v>
      </c>
      <c r="AP68" s="61">
        <v>0</v>
      </c>
      <c r="AQ68" s="61">
        <v>0</v>
      </c>
      <c r="AR68" s="61">
        <v>170.2</v>
      </c>
      <c r="AS68" s="61">
        <v>170.2</v>
      </c>
      <c r="AT68" s="61">
        <v>1383.8</v>
      </c>
      <c r="AU68" s="61">
        <v>0</v>
      </c>
      <c r="AV68" s="61">
        <v>0</v>
      </c>
      <c r="AW68" s="176">
        <v>2490</v>
      </c>
      <c r="AX68" s="369"/>
      <c r="AY68" s="32" t="s">
        <v>261</v>
      </c>
      <c r="AZ68" s="61">
        <v>4039</v>
      </c>
      <c r="BA68" s="61">
        <v>1554</v>
      </c>
      <c r="BB68" s="61">
        <v>0</v>
      </c>
      <c r="BC68" s="61">
        <v>0</v>
      </c>
      <c r="BD68" s="61">
        <v>170.2</v>
      </c>
      <c r="BE68" s="61">
        <v>170.2</v>
      </c>
      <c r="BF68" s="61">
        <v>1383.8</v>
      </c>
      <c r="BG68" s="61">
        <v>0</v>
      </c>
      <c r="BH68" s="61">
        <v>0</v>
      </c>
      <c r="BI68" s="176">
        <v>2485</v>
      </c>
    </row>
    <row r="69" spans="1:61" ht="16.899999999999999" customHeight="1">
      <c r="B69" s="369"/>
      <c r="C69" s="32" t="s">
        <v>262</v>
      </c>
      <c r="D69" s="61">
        <v>2591</v>
      </c>
      <c r="E69" s="61">
        <v>2591</v>
      </c>
      <c r="F69" s="61">
        <v>0</v>
      </c>
      <c r="G69" s="61">
        <v>128.5</v>
      </c>
      <c r="H69" s="61">
        <v>65.400000000000006</v>
      </c>
      <c r="I69" s="61">
        <v>193.9</v>
      </c>
      <c r="J69" s="61">
        <v>2397.1</v>
      </c>
      <c r="K69" s="61">
        <v>0</v>
      </c>
      <c r="L69" s="61">
        <v>0</v>
      </c>
      <c r="M69" s="176">
        <v>0</v>
      </c>
      <c r="N69" s="369"/>
      <c r="O69" s="32" t="s">
        <v>262</v>
      </c>
      <c r="P69" s="61">
        <v>2571</v>
      </c>
      <c r="Q69" s="61">
        <v>2571</v>
      </c>
      <c r="R69" s="61">
        <v>0</v>
      </c>
      <c r="S69" s="61">
        <v>119</v>
      </c>
      <c r="T69" s="61">
        <v>75</v>
      </c>
      <c r="U69" s="61">
        <v>194</v>
      </c>
      <c r="V69" s="61">
        <v>2377</v>
      </c>
      <c r="W69" s="61">
        <v>0</v>
      </c>
      <c r="X69" s="61">
        <v>0</v>
      </c>
      <c r="Y69" s="176">
        <v>0</v>
      </c>
      <c r="Z69" s="369"/>
      <c r="AA69" s="32" t="s">
        <v>262</v>
      </c>
      <c r="AB69" s="61">
        <v>2571</v>
      </c>
      <c r="AC69" s="61">
        <v>2571</v>
      </c>
      <c r="AD69" s="61">
        <v>0</v>
      </c>
      <c r="AE69" s="61">
        <v>110.24</v>
      </c>
      <c r="AF69" s="61">
        <v>83.66</v>
      </c>
      <c r="AG69" s="61">
        <v>193.9</v>
      </c>
      <c r="AH69" s="61">
        <v>2377.1</v>
      </c>
      <c r="AI69" s="61">
        <v>0</v>
      </c>
      <c r="AJ69" s="61">
        <v>0</v>
      </c>
      <c r="AK69" s="176">
        <v>0</v>
      </c>
      <c r="AL69" s="369"/>
      <c r="AM69" s="32" t="s">
        <v>262</v>
      </c>
      <c r="AN69" s="61">
        <v>2571</v>
      </c>
      <c r="AO69" s="61">
        <v>2571</v>
      </c>
      <c r="AP69" s="61">
        <v>0</v>
      </c>
      <c r="AQ69" s="61">
        <v>110.2</v>
      </c>
      <c r="AR69" s="61">
        <v>83.7</v>
      </c>
      <c r="AS69" s="61">
        <v>193.9</v>
      </c>
      <c r="AT69" s="61">
        <v>2377.1</v>
      </c>
      <c r="AU69" s="61">
        <v>0</v>
      </c>
      <c r="AV69" s="61">
        <v>0</v>
      </c>
      <c r="AW69" s="176">
        <v>0</v>
      </c>
      <c r="AX69" s="369"/>
      <c r="AY69" s="32" t="s">
        <v>262</v>
      </c>
      <c r="AZ69" s="61">
        <v>2573</v>
      </c>
      <c r="BA69" s="61">
        <v>2573</v>
      </c>
      <c r="BB69" s="61">
        <v>0</v>
      </c>
      <c r="BC69" s="61">
        <v>109.8</v>
      </c>
      <c r="BD69" s="61">
        <v>84.1</v>
      </c>
      <c r="BE69" s="61">
        <v>193.89999999999998</v>
      </c>
      <c r="BF69" s="61">
        <v>2379.1</v>
      </c>
      <c r="BG69" s="61">
        <v>0</v>
      </c>
      <c r="BH69" s="61">
        <v>0</v>
      </c>
      <c r="BI69" s="176">
        <v>0</v>
      </c>
    </row>
    <row r="70" spans="1:61" ht="16.899999999999999" customHeight="1">
      <c r="B70" s="370"/>
      <c r="C70" s="4" t="s">
        <v>212</v>
      </c>
      <c r="D70" s="137">
        <f t="shared" ref="D70:M70" si="55">SUM(D67:D69)</f>
        <v>9985</v>
      </c>
      <c r="E70" s="137">
        <f t="shared" si="55"/>
        <v>7519</v>
      </c>
      <c r="F70" s="137">
        <f t="shared" si="55"/>
        <v>0</v>
      </c>
      <c r="G70" s="137">
        <f t="shared" si="55"/>
        <v>400.8</v>
      </c>
      <c r="H70" s="137">
        <f t="shared" si="55"/>
        <v>279.10000000000002</v>
      </c>
      <c r="I70" s="137">
        <f t="shared" si="55"/>
        <v>679.9</v>
      </c>
      <c r="J70" s="137">
        <f t="shared" si="55"/>
        <v>6839.1</v>
      </c>
      <c r="K70" s="137">
        <f t="shared" si="55"/>
        <v>0</v>
      </c>
      <c r="L70" s="137">
        <f t="shared" si="55"/>
        <v>0</v>
      </c>
      <c r="M70" s="175">
        <f t="shared" si="55"/>
        <v>2466</v>
      </c>
      <c r="N70" s="370"/>
      <c r="O70" s="4" t="s">
        <v>212</v>
      </c>
      <c r="P70" s="137">
        <f t="shared" ref="P70:Y70" si="56">SUM(P67:P69)</f>
        <v>10018</v>
      </c>
      <c r="Q70" s="137">
        <f t="shared" si="56"/>
        <v>7528</v>
      </c>
      <c r="R70" s="137">
        <f t="shared" si="56"/>
        <v>0</v>
      </c>
      <c r="S70" s="137">
        <f t="shared" si="56"/>
        <v>396</v>
      </c>
      <c r="T70" s="137">
        <f t="shared" si="56"/>
        <v>284</v>
      </c>
      <c r="U70" s="137">
        <f t="shared" si="56"/>
        <v>680</v>
      </c>
      <c r="V70" s="137">
        <f t="shared" si="56"/>
        <v>6848</v>
      </c>
      <c r="W70" s="137">
        <f t="shared" si="56"/>
        <v>0</v>
      </c>
      <c r="X70" s="137">
        <f t="shared" si="56"/>
        <v>0</v>
      </c>
      <c r="Y70" s="175">
        <f t="shared" si="56"/>
        <v>2490</v>
      </c>
      <c r="Z70" s="370"/>
      <c r="AA70" s="4" t="s">
        <v>212</v>
      </c>
      <c r="AB70" s="137">
        <f t="shared" ref="AB70:AK70" si="57">SUM(AB67:AB69)</f>
        <v>10018</v>
      </c>
      <c r="AC70" s="137">
        <f t="shared" si="57"/>
        <v>7528</v>
      </c>
      <c r="AD70" s="137">
        <f t="shared" si="57"/>
        <v>0</v>
      </c>
      <c r="AE70" s="137">
        <f t="shared" si="57"/>
        <v>387.24</v>
      </c>
      <c r="AF70" s="137">
        <f t="shared" si="57"/>
        <v>340.26</v>
      </c>
      <c r="AG70" s="137">
        <f t="shared" si="57"/>
        <v>727.49999999999989</v>
      </c>
      <c r="AH70" s="137">
        <f t="shared" si="57"/>
        <v>6800.5</v>
      </c>
      <c r="AI70" s="137">
        <f t="shared" si="57"/>
        <v>0</v>
      </c>
      <c r="AJ70" s="137">
        <f t="shared" si="57"/>
        <v>0</v>
      </c>
      <c r="AK70" s="175">
        <f t="shared" si="57"/>
        <v>2490</v>
      </c>
      <c r="AL70" s="370"/>
      <c r="AM70" s="4" t="s">
        <v>212</v>
      </c>
      <c r="AN70" s="137">
        <f t="shared" ref="AN70:AW70" si="58">SUM(AN67:AN69)</f>
        <v>10018</v>
      </c>
      <c r="AO70" s="137">
        <f t="shared" si="58"/>
        <v>7528</v>
      </c>
      <c r="AP70" s="137">
        <f t="shared" si="58"/>
        <v>0</v>
      </c>
      <c r="AQ70" s="137">
        <f t="shared" si="58"/>
        <v>400.59999999999997</v>
      </c>
      <c r="AR70" s="137">
        <f t="shared" si="58"/>
        <v>326.89999999999998</v>
      </c>
      <c r="AS70" s="137">
        <f t="shared" si="58"/>
        <v>727.49999999999989</v>
      </c>
      <c r="AT70" s="137">
        <f t="shared" si="58"/>
        <v>6800.5</v>
      </c>
      <c r="AU70" s="137">
        <f t="shared" si="58"/>
        <v>0</v>
      </c>
      <c r="AV70" s="137">
        <f t="shared" si="58"/>
        <v>0</v>
      </c>
      <c r="AW70" s="175">
        <f t="shared" si="58"/>
        <v>2490</v>
      </c>
      <c r="AX70" s="370"/>
      <c r="AY70" s="4" t="s">
        <v>212</v>
      </c>
      <c r="AZ70" s="137">
        <f t="shared" ref="AZ70:BI70" si="59">SUM(AZ67:AZ69)</f>
        <v>10019</v>
      </c>
      <c r="BA70" s="137">
        <f t="shared" si="59"/>
        <v>7534</v>
      </c>
      <c r="BB70" s="137">
        <f t="shared" si="59"/>
        <v>0</v>
      </c>
      <c r="BC70" s="137">
        <f t="shared" si="59"/>
        <v>406.59999999999985</v>
      </c>
      <c r="BD70" s="137">
        <f t="shared" si="59"/>
        <v>320.89999999999998</v>
      </c>
      <c r="BE70" s="137">
        <f t="shared" si="59"/>
        <v>727.49999999999989</v>
      </c>
      <c r="BF70" s="137">
        <f t="shared" si="59"/>
        <v>6806.5</v>
      </c>
      <c r="BG70" s="137">
        <f t="shared" si="59"/>
        <v>0</v>
      </c>
      <c r="BH70" s="137">
        <f t="shared" si="59"/>
        <v>0</v>
      </c>
      <c r="BI70" s="175">
        <f t="shared" si="59"/>
        <v>2485</v>
      </c>
    </row>
    <row r="71" spans="1:61" ht="16.899999999999999" customHeight="1">
      <c r="B71" s="56" t="s">
        <v>521</v>
      </c>
      <c r="C71" s="55" t="s">
        <v>183</v>
      </c>
      <c r="D71" s="137">
        <v>5588</v>
      </c>
      <c r="E71" s="137">
        <v>5588</v>
      </c>
      <c r="F71" s="137">
        <v>0</v>
      </c>
      <c r="G71" s="137">
        <v>0</v>
      </c>
      <c r="H71" s="137">
        <v>0</v>
      </c>
      <c r="I71" s="137">
        <v>0</v>
      </c>
      <c r="J71" s="137">
        <v>0</v>
      </c>
      <c r="K71" s="137">
        <v>0</v>
      </c>
      <c r="L71" s="137">
        <v>5588</v>
      </c>
      <c r="M71" s="175">
        <v>0</v>
      </c>
      <c r="N71" s="56" t="s">
        <v>521</v>
      </c>
      <c r="O71" s="55" t="s">
        <v>183</v>
      </c>
      <c r="P71" s="137">
        <v>5577</v>
      </c>
      <c r="Q71" s="137">
        <v>5577</v>
      </c>
      <c r="R71" s="137">
        <v>0</v>
      </c>
      <c r="S71" s="137">
        <v>0</v>
      </c>
      <c r="T71" s="137">
        <v>0</v>
      </c>
      <c r="U71" s="137">
        <v>0</v>
      </c>
      <c r="V71" s="137">
        <v>0</v>
      </c>
      <c r="W71" s="137">
        <v>0</v>
      </c>
      <c r="X71" s="137">
        <v>5577</v>
      </c>
      <c r="Y71" s="175">
        <v>0</v>
      </c>
      <c r="Z71" s="56" t="s">
        <v>521</v>
      </c>
      <c r="AA71" s="55" t="s">
        <v>183</v>
      </c>
      <c r="AB71" s="137">
        <v>5577</v>
      </c>
      <c r="AC71" s="137">
        <v>5577</v>
      </c>
      <c r="AD71" s="137">
        <v>0</v>
      </c>
      <c r="AE71" s="137">
        <v>0</v>
      </c>
      <c r="AF71" s="137">
        <v>0</v>
      </c>
      <c r="AG71" s="137">
        <v>0</v>
      </c>
      <c r="AH71" s="137">
        <v>0</v>
      </c>
      <c r="AI71" s="137">
        <v>0</v>
      </c>
      <c r="AJ71" s="137">
        <v>5577</v>
      </c>
      <c r="AK71" s="175">
        <v>0</v>
      </c>
      <c r="AL71" s="56" t="s">
        <v>521</v>
      </c>
      <c r="AM71" s="55" t="s">
        <v>183</v>
      </c>
      <c r="AN71" s="137">
        <v>5577.0044180000004</v>
      </c>
      <c r="AO71" s="137">
        <v>5577.0044180000004</v>
      </c>
      <c r="AP71" s="137">
        <v>0</v>
      </c>
      <c r="AQ71" s="137">
        <v>0</v>
      </c>
      <c r="AR71" s="137">
        <v>0</v>
      </c>
      <c r="AS71" s="137">
        <v>0</v>
      </c>
      <c r="AT71" s="137">
        <v>0</v>
      </c>
      <c r="AU71" s="137">
        <v>0</v>
      </c>
      <c r="AV71" s="137">
        <v>5577.0044180000004</v>
      </c>
      <c r="AW71" s="175">
        <v>0</v>
      </c>
      <c r="AX71" s="56" t="s">
        <v>521</v>
      </c>
      <c r="AY71" s="55" t="s">
        <v>183</v>
      </c>
      <c r="AZ71" s="137">
        <v>5590</v>
      </c>
      <c r="BA71" s="137">
        <v>5590</v>
      </c>
      <c r="BB71" s="137">
        <v>0</v>
      </c>
      <c r="BC71" s="137">
        <v>0</v>
      </c>
      <c r="BD71" s="137">
        <v>0</v>
      </c>
      <c r="BE71" s="137">
        <v>0</v>
      </c>
      <c r="BF71" s="137">
        <v>0</v>
      </c>
      <c r="BG71" s="137">
        <v>0</v>
      </c>
      <c r="BH71" s="137">
        <v>5590</v>
      </c>
      <c r="BI71" s="175">
        <v>0</v>
      </c>
    </row>
    <row r="72" spans="1:61" ht="16.899999999999999" customHeight="1" thickBot="1">
      <c r="A72" s="349"/>
      <c r="B72" s="361" t="s">
        <v>309</v>
      </c>
      <c r="C72" s="362"/>
      <c r="D72" s="138">
        <f t="shared" ref="D72:M72" si="60">SUM(D36:D40,D45:D48,D51:D55,D58,D61,D65:D66,D70:D71)</f>
        <v>157146</v>
      </c>
      <c r="E72" s="138">
        <f t="shared" si="60"/>
        <v>138276</v>
      </c>
      <c r="F72" s="138">
        <f t="shared" si="60"/>
        <v>2722.8999999999996</v>
      </c>
      <c r="G72" s="138">
        <f t="shared" si="60"/>
        <v>14957.300000000001</v>
      </c>
      <c r="H72" s="138">
        <f t="shared" si="60"/>
        <v>8543.7000000000007</v>
      </c>
      <c r="I72" s="138">
        <f t="shared" si="60"/>
        <v>26223.900000000005</v>
      </c>
      <c r="J72" s="138">
        <f t="shared" si="60"/>
        <v>106464.10000000002</v>
      </c>
      <c r="K72" s="138">
        <f t="shared" si="60"/>
        <v>0</v>
      </c>
      <c r="L72" s="138">
        <f t="shared" si="60"/>
        <v>5588</v>
      </c>
      <c r="M72" s="178">
        <f t="shared" si="60"/>
        <v>18870</v>
      </c>
      <c r="N72" s="361" t="s">
        <v>309</v>
      </c>
      <c r="O72" s="362"/>
      <c r="P72" s="138">
        <f t="shared" ref="P72:Y72" si="61">SUM(P36:P40,P45:P48,P51:P55,P58,P61,P65:P66,P70:P71)</f>
        <v>157072</v>
      </c>
      <c r="Q72" s="138">
        <f t="shared" si="61"/>
        <v>140278</v>
      </c>
      <c r="R72" s="138">
        <f t="shared" si="61"/>
        <v>2733</v>
      </c>
      <c r="S72" s="138">
        <f t="shared" si="61"/>
        <v>16662</v>
      </c>
      <c r="T72" s="138">
        <f t="shared" si="61"/>
        <v>7403</v>
      </c>
      <c r="U72" s="138">
        <f t="shared" si="61"/>
        <v>26798</v>
      </c>
      <c r="V72" s="138">
        <f t="shared" si="61"/>
        <v>105803</v>
      </c>
      <c r="W72" s="138">
        <f t="shared" si="61"/>
        <v>0</v>
      </c>
      <c r="X72" s="138">
        <f t="shared" si="61"/>
        <v>7677</v>
      </c>
      <c r="Y72" s="178">
        <f t="shared" si="61"/>
        <v>16794</v>
      </c>
      <c r="Z72" s="361" t="s">
        <v>309</v>
      </c>
      <c r="AA72" s="362"/>
      <c r="AB72" s="138">
        <f t="shared" ref="AB72:AK72" si="62">SUM(AB36:AB40,AB45:AB48,AB51:AB55,AB58,AB61,AB65:AB66,AB70:AB71)</f>
        <v>157072</v>
      </c>
      <c r="AC72" s="138">
        <f t="shared" si="62"/>
        <v>140278</v>
      </c>
      <c r="AD72" s="138">
        <f t="shared" si="62"/>
        <v>2700.7000000000003</v>
      </c>
      <c r="AE72" s="138">
        <f t="shared" si="62"/>
        <v>17177.939999999999</v>
      </c>
      <c r="AF72" s="138">
        <f t="shared" si="62"/>
        <v>7154.76</v>
      </c>
      <c r="AG72" s="138">
        <f t="shared" si="62"/>
        <v>27033.400000000005</v>
      </c>
      <c r="AH72" s="138">
        <f t="shared" si="62"/>
        <v>105567.60000000002</v>
      </c>
      <c r="AI72" s="138">
        <f t="shared" si="62"/>
        <v>0</v>
      </c>
      <c r="AJ72" s="138">
        <f t="shared" si="62"/>
        <v>7677</v>
      </c>
      <c r="AK72" s="178">
        <f t="shared" si="62"/>
        <v>16794</v>
      </c>
      <c r="AL72" s="361" t="s">
        <v>309</v>
      </c>
      <c r="AM72" s="362"/>
      <c r="AN72" s="138">
        <f t="shared" ref="AN72:AW72" si="63">SUM(AN36:AN40,AN45:AN48,AN51:AN55,AN58,AN61,AN65:AN66,AN70:AN71)</f>
        <v>157071.974418</v>
      </c>
      <c r="AO72" s="138">
        <f t="shared" si="63"/>
        <v>140277.974418</v>
      </c>
      <c r="AP72" s="138">
        <f t="shared" si="63"/>
        <v>2914.7000000000003</v>
      </c>
      <c r="AQ72" s="138">
        <f t="shared" si="63"/>
        <v>17248.12</v>
      </c>
      <c r="AR72" s="138">
        <f t="shared" si="63"/>
        <v>7077.119999999999</v>
      </c>
      <c r="AS72" s="138">
        <f t="shared" si="63"/>
        <v>27239.940000000002</v>
      </c>
      <c r="AT72" s="138">
        <f t="shared" si="63"/>
        <v>105361.03000000001</v>
      </c>
      <c r="AU72" s="138">
        <f t="shared" si="63"/>
        <v>0</v>
      </c>
      <c r="AV72" s="138">
        <f t="shared" si="63"/>
        <v>7677.0044180000004</v>
      </c>
      <c r="AW72" s="178">
        <f t="shared" si="63"/>
        <v>16794</v>
      </c>
      <c r="AX72" s="361" t="s">
        <v>309</v>
      </c>
      <c r="AY72" s="362"/>
      <c r="AZ72" s="138">
        <f t="shared" ref="AZ72:BI72" si="64">SUM(AZ36:AZ40,AZ45:AZ48,AZ51:AZ55,AZ58,AZ61,AZ65:AZ66,AZ70:AZ71)</f>
        <v>157054</v>
      </c>
      <c r="BA72" s="138">
        <f t="shared" si="64"/>
        <v>140276</v>
      </c>
      <c r="BB72" s="138">
        <f t="shared" si="64"/>
        <v>2867.6</v>
      </c>
      <c r="BC72" s="138">
        <f t="shared" si="64"/>
        <v>17822.299999999996</v>
      </c>
      <c r="BD72" s="138">
        <f t="shared" si="64"/>
        <v>6731.6999999999989</v>
      </c>
      <c r="BE72" s="138">
        <f t="shared" si="64"/>
        <v>27421.600000000002</v>
      </c>
      <c r="BF72" s="138">
        <f t="shared" si="64"/>
        <v>105174.30000000002</v>
      </c>
      <c r="BG72" s="138">
        <f t="shared" si="64"/>
        <v>0</v>
      </c>
      <c r="BH72" s="138">
        <f t="shared" si="64"/>
        <v>7680.1</v>
      </c>
      <c r="BI72" s="178">
        <f t="shared" si="64"/>
        <v>16778</v>
      </c>
    </row>
    <row r="73" spans="1:61" s="297" customFormat="1" ht="16.899999999999999" customHeight="1">
      <c r="B73" s="227" t="s">
        <v>269</v>
      </c>
      <c r="C73" s="216" t="s">
        <v>270</v>
      </c>
      <c r="D73" s="217">
        <v>15970</v>
      </c>
      <c r="E73" s="217">
        <v>15970</v>
      </c>
      <c r="F73" s="217">
        <v>470.4</v>
      </c>
      <c r="G73" s="217">
        <v>1222.3</v>
      </c>
      <c r="H73" s="217">
        <v>863.5</v>
      </c>
      <c r="I73" s="217">
        <v>2556.1999999999998</v>
      </c>
      <c r="J73" s="217">
        <v>13413.8</v>
      </c>
      <c r="K73" s="217">
        <v>0</v>
      </c>
      <c r="L73" s="217">
        <v>0</v>
      </c>
      <c r="M73" s="218">
        <v>0</v>
      </c>
      <c r="N73" s="227" t="s">
        <v>269</v>
      </c>
      <c r="O73" s="216" t="s">
        <v>270</v>
      </c>
      <c r="P73" s="217">
        <v>15988</v>
      </c>
      <c r="Q73" s="217">
        <v>15988</v>
      </c>
      <c r="R73" s="217">
        <v>462</v>
      </c>
      <c r="S73" s="217">
        <v>1364</v>
      </c>
      <c r="T73" s="217">
        <v>730</v>
      </c>
      <c r="U73" s="217">
        <v>2556</v>
      </c>
      <c r="V73" s="217">
        <v>13432</v>
      </c>
      <c r="W73" s="217">
        <v>0</v>
      </c>
      <c r="X73" s="217">
        <v>0</v>
      </c>
      <c r="Y73" s="218">
        <v>0</v>
      </c>
      <c r="Z73" s="227" t="s">
        <v>269</v>
      </c>
      <c r="AA73" s="216" t="s">
        <v>270</v>
      </c>
      <c r="AB73" s="217">
        <v>15988</v>
      </c>
      <c r="AC73" s="217">
        <v>15988</v>
      </c>
      <c r="AD73" s="217">
        <v>462.3</v>
      </c>
      <c r="AE73" s="217">
        <v>1392.7</v>
      </c>
      <c r="AF73" s="217">
        <v>701.2</v>
      </c>
      <c r="AG73" s="217">
        <v>2556.1999999999998</v>
      </c>
      <c r="AH73" s="217">
        <v>13431.8</v>
      </c>
      <c r="AI73" s="217">
        <v>0</v>
      </c>
      <c r="AJ73" s="217">
        <v>0</v>
      </c>
      <c r="AK73" s="218">
        <v>0</v>
      </c>
      <c r="AL73" s="227" t="s">
        <v>269</v>
      </c>
      <c r="AM73" s="216" t="s">
        <v>270</v>
      </c>
      <c r="AN73" s="217">
        <v>15988</v>
      </c>
      <c r="AO73" s="217">
        <v>15988</v>
      </c>
      <c r="AP73" s="217">
        <v>466.5</v>
      </c>
      <c r="AQ73" s="217">
        <v>1511.7</v>
      </c>
      <c r="AR73" s="217">
        <v>628</v>
      </c>
      <c r="AS73" s="217">
        <v>2606.1999999999998</v>
      </c>
      <c r="AT73" s="217">
        <v>13381.8</v>
      </c>
      <c r="AU73" s="217">
        <v>0</v>
      </c>
      <c r="AV73" s="217">
        <v>0</v>
      </c>
      <c r="AW73" s="218">
        <v>0</v>
      </c>
      <c r="AX73" s="227" t="s">
        <v>269</v>
      </c>
      <c r="AY73" s="216" t="s">
        <v>270</v>
      </c>
      <c r="AZ73" s="217">
        <v>15982</v>
      </c>
      <c r="BA73" s="217">
        <v>15982</v>
      </c>
      <c r="BB73" s="217">
        <v>470</v>
      </c>
      <c r="BC73" s="217">
        <v>1516.5</v>
      </c>
      <c r="BD73" s="217">
        <v>619.5</v>
      </c>
      <c r="BE73" s="217">
        <v>2606</v>
      </c>
      <c r="BF73" s="217">
        <v>13376</v>
      </c>
      <c r="BG73" s="217">
        <v>0</v>
      </c>
      <c r="BH73" s="217">
        <v>0</v>
      </c>
      <c r="BI73" s="218">
        <v>0</v>
      </c>
    </row>
    <row r="74" spans="1:61" ht="16.899999999999999" customHeight="1">
      <c r="B74" s="35"/>
      <c r="C74" s="32" t="s">
        <v>279</v>
      </c>
      <c r="D74" s="62">
        <v>8945</v>
      </c>
      <c r="E74" s="62">
        <v>7358</v>
      </c>
      <c r="F74" s="62">
        <v>195</v>
      </c>
      <c r="G74" s="62">
        <v>529.6</v>
      </c>
      <c r="H74" s="62">
        <v>226.3</v>
      </c>
      <c r="I74" s="62">
        <v>951</v>
      </c>
      <c r="J74" s="62">
        <v>2701</v>
      </c>
      <c r="K74" s="62">
        <v>359.2</v>
      </c>
      <c r="L74" s="62">
        <v>3346.8</v>
      </c>
      <c r="M74" s="177">
        <v>1587</v>
      </c>
      <c r="N74" s="35"/>
      <c r="O74" s="32" t="s">
        <v>279</v>
      </c>
      <c r="P74" s="62">
        <v>8971</v>
      </c>
      <c r="Q74" s="62">
        <v>7378</v>
      </c>
      <c r="R74" s="62">
        <v>196</v>
      </c>
      <c r="S74" s="62">
        <v>567</v>
      </c>
      <c r="T74" s="62">
        <v>193</v>
      </c>
      <c r="U74" s="62">
        <v>956</v>
      </c>
      <c r="V74" s="62">
        <v>2716</v>
      </c>
      <c r="W74" s="62">
        <v>359</v>
      </c>
      <c r="X74" s="62">
        <v>3347</v>
      </c>
      <c r="Y74" s="177">
        <v>1593</v>
      </c>
      <c r="Z74" s="35"/>
      <c r="AA74" s="32" t="s">
        <v>279</v>
      </c>
      <c r="AB74" s="62">
        <v>8970.7999999999993</v>
      </c>
      <c r="AC74" s="62">
        <v>7377.8</v>
      </c>
      <c r="AD74" s="62">
        <v>196.1</v>
      </c>
      <c r="AE74" s="62">
        <v>583.4</v>
      </c>
      <c r="AF74" s="62">
        <v>375.9</v>
      </c>
      <c r="AG74" s="62">
        <v>1155.4000000000001</v>
      </c>
      <c r="AH74" s="62">
        <v>2516.4</v>
      </c>
      <c r="AI74" s="62">
        <v>358.6</v>
      </c>
      <c r="AJ74" s="62">
        <v>3347.4</v>
      </c>
      <c r="AK74" s="177">
        <v>1593</v>
      </c>
      <c r="AL74" s="35"/>
      <c r="AM74" s="32" t="s">
        <v>279</v>
      </c>
      <c r="AN74" s="62">
        <v>8971</v>
      </c>
      <c r="AO74" s="62">
        <v>7378</v>
      </c>
      <c r="AP74" s="62">
        <v>200</v>
      </c>
      <c r="AQ74" s="62">
        <v>590.4</v>
      </c>
      <c r="AR74" s="62">
        <v>365.2</v>
      </c>
      <c r="AS74" s="62">
        <v>1155.5999999999999</v>
      </c>
      <c r="AT74" s="62">
        <v>2516.4</v>
      </c>
      <c r="AU74" s="62">
        <v>358.6</v>
      </c>
      <c r="AV74" s="62">
        <v>3347.4</v>
      </c>
      <c r="AW74" s="177">
        <v>1593</v>
      </c>
      <c r="AX74" s="35"/>
      <c r="AY74" s="32" t="s">
        <v>279</v>
      </c>
      <c r="AZ74" s="62">
        <v>8969</v>
      </c>
      <c r="BA74" s="62">
        <v>7378</v>
      </c>
      <c r="BB74" s="62">
        <v>200</v>
      </c>
      <c r="BC74" s="62">
        <v>604.20000000000005</v>
      </c>
      <c r="BD74" s="62">
        <v>351.4</v>
      </c>
      <c r="BE74" s="62">
        <v>1155.5999999999999</v>
      </c>
      <c r="BF74" s="62">
        <v>2516.4</v>
      </c>
      <c r="BG74" s="62">
        <v>358.6</v>
      </c>
      <c r="BH74" s="62">
        <v>3347.4</v>
      </c>
      <c r="BI74" s="177">
        <v>1591</v>
      </c>
    </row>
    <row r="75" spans="1:61" ht="16.899999999999999" customHeight="1">
      <c r="B75" s="35" t="s">
        <v>278</v>
      </c>
      <c r="C75" s="4" t="s">
        <v>557</v>
      </c>
      <c r="D75" s="137">
        <v>3652</v>
      </c>
      <c r="E75" s="137">
        <v>3652</v>
      </c>
      <c r="F75" s="137">
        <v>195</v>
      </c>
      <c r="G75" s="137">
        <v>529.6</v>
      </c>
      <c r="H75" s="137">
        <v>226.3</v>
      </c>
      <c r="I75" s="137">
        <v>951</v>
      </c>
      <c r="J75" s="137">
        <v>2701</v>
      </c>
      <c r="K75" s="137">
        <v>0</v>
      </c>
      <c r="L75" s="137">
        <v>0</v>
      </c>
      <c r="M75" s="175">
        <v>0</v>
      </c>
      <c r="N75" s="35" t="s">
        <v>278</v>
      </c>
      <c r="O75" s="4" t="s">
        <v>557</v>
      </c>
      <c r="P75" s="137">
        <v>3672</v>
      </c>
      <c r="Q75" s="137">
        <v>3672</v>
      </c>
      <c r="R75" s="137">
        <v>196</v>
      </c>
      <c r="S75" s="137">
        <v>567</v>
      </c>
      <c r="T75" s="137">
        <v>193</v>
      </c>
      <c r="U75" s="137">
        <v>956</v>
      </c>
      <c r="V75" s="137">
        <v>2716</v>
      </c>
      <c r="W75" s="137">
        <v>0</v>
      </c>
      <c r="X75" s="137">
        <v>0</v>
      </c>
      <c r="Y75" s="175">
        <v>0</v>
      </c>
      <c r="Z75" s="35" t="s">
        <v>278</v>
      </c>
      <c r="AA75" s="4" t="s">
        <v>557</v>
      </c>
      <c r="AB75" s="137">
        <v>3671.8</v>
      </c>
      <c r="AC75" s="137">
        <v>3671.8</v>
      </c>
      <c r="AD75" s="137">
        <v>196.1</v>
      </c>
      <c r="AE75" s="137">
        <v>583.4</v>
      </c>
      <c r="AF75" s="137">
        <v>375.9</v>
      </c>
      <c r="AG75" s="137">
        <v>1155.4000000000001</v>
      </c>
      <c r="AH75" s="137">
        <v>2516.4</v>
      </c>
      <c r="AI75" s="137">
        <v>0</v>
      </c>
      <c r="AJ75" s="137">
        <v>0</v>
      </c>
      <c r="AK75" s="175">
        <v>0</v>
      </c>
      <c r="AL75" s="35" t="s">
        <v>278</v>
      </c>
      <c r="AM75" s="4" t="s">
        <v>557</v>
      </c>
      <c r="AN75" s="137">
        <v>3672</v>
      </c>
      <c r="AO75" s="137">
        <v>3672</v>
      </c>
      <c r="AP75" s="137">
        <v>200</v>
      </c>
      <c r="AQ75" s="137">
        <v>590.4</v>
      </c>
      <c r="AR75" s="137">
        <v>365.2</v>
      </c>
      <c r="AS75" s="137">
        <v>1155.5999999999999</v>
      </c>
      <c r="AT75" s="137">
        <v>2516.4</v>
      </c>
      <c r="AU75" s="137">
        <v>0</v>
      </c>
      <c r="AV75" s="137">
        <v>0</v>
      </c>
      <c r="AW75" s="175">
        <v>0</v>
      </c>
      <c r="AX75" s="35" t="s">
        <v>278</v>
      </c>
      <c r="AY75" s="4" t="s">
        <v>557</v>
      </c>
      <c r="AZ75" s="137">
        <v>3672</v>
      </c>
      <c r="BA75" s="137">
        <v>3672</v>
      </c>
      <c r="BB75" s="137">
        <v>200</v>
      </c>
      <c r="BC75" s="137">
        <v>604.20000000000005</v>
      </c>
      <c r="BD75" s="137">
        <v>351.4</v>
      </c>
      <c r="BE75" s="137">
        <v>1155.5999999999999</v>
      </c>
      <c r="BF75" s="137">
        <v>2516.4</v>
      </c>
      <c r="BG75" s="137">
        <v>0</v>
      </c>
      <c r="BH75" s="137">
        <v>0</v>
      </c>
      <c r="BI75" s="175">
        <v>0</v>
      </c>
    </row>
    <row r="76" spans="1:61" ht="16.899999999999999" customHeight="1">
      <c r="B76" s="35"/>
      <c r="C76" s="32" t="s">
        <v>272</v>
      </c>
      <c r="D76" s="62">
        <v>13822</v>
      </c>
      <c r="E76" s="62">
        <v>12419</v>
      </c>
      <c r="F76" s="62">
        <v>200</v>
      </c>
      <c r="G76" s="62">
        <v>864.9</v>
      </c>
      <c r="H76" s="62">
        <v>649.9</v>
      </c>
      <c r="I76" s="62">
        <v>1714.8</v>
      </c>
      <c r="J76" s="62">
        <v>9109.2000000000007</v>
      </c>
      <c r="K76" s="62">
        <v>153.9</v>
      </c>
      <c r="L76" s="62">
        <v>1441.1</v>
      </c>
      <c r="M76" s="177">
        <v>1403</v>
      </c>
      <c r="N76" s="35"/>
      <c r="O76" s="32" t="s">
        <v>272</v>
      </c>
      <c r="P76" s="62">
        <v>13756</v>
      </c>
      <c r="Q76" s="62">
        <v>12372</v>
      </c>
      <c r="R76" s="62">
        <v>200</v>
      </c>
      <c r="S76" s="62">
        <v>1014</v>
      </c>
      <c r="T76" s="62">
        <v>513</v>
      </c>
      <c r="U76" s="62">
        <v>1727</v>
      </c>
      <c r="V76" s="62">
        <v>9063</v>
      </c>
      <c r="W76" s="62">
        <v>154</v>
      </c>
      <c r="X76" s="62">
        <v>1428</v>
      </c>
      <c r="Y76" s="177">
        <v>1384</v>
      </c>
      <c r="Z76" s="35"/>
      <c r="AA76" s="32" t="s">
        <v>272</v>
      </c>
      <c r="AB76" s="62">
        <v>13758</v>
      </c>
      <c r="AC76" s="62">
        <v>12374</v>
      </c>
      <c r="AD76" s="62">
        <v>200</v>
      </c>
      <c r="AE76" s="62">
        <v>1047.8</v>
      </c>
      <c r="AF76" s="62">
        <v>477.2</v>
      </c>
      <c r="AG76" s="62">
        <v>1725</v>
      </c>
      <c r="AH76" s="62">
        <v>9067</v>
      </c>
      <c r="AI76" s="62">
        <v>153.9</v>
      </c>
      <c r="AJ76" s="62">
        <v>1428.1</v>
      </c>
      <c r="AK76" s="177">
        <v>1384</v>
      </c>
      <c r="AL76" s="35"/>
      <c r="AM76" s="32" t="s">
        <v>272</v>
      </c>
      <c r="AN76" s="62">
        <v>13841.4</v>
      </c>
      <c r="AO76" s="62">
        <v>12494.4</v>
      </c>
      <c r="AP76" s="62">
        <v>200</v>
      </c>
      <c r="AQ76" s="62">
        <v>1070</v>
      </c>
      <c r="AR76" s="62">
        <v>456</v>
      </c>
      <c r="AS76" s="62">
        <v>1726</v>
      </c>
      <c r="AT76" s="62">
        <v>9185.6</v>
      </c>
      <c r="AU76" s="62">
        <v>153.9</v>
      </c>
      <c r="AV76" s="62">
        <v>1428.1</v>
      </c>
      <c r="AW76" s="177">
        <v>1347</v>
      </c>
      <c r="AX76" s="35"/>
      <c r="AY76" s="32" t="s">
        <v>272</v>
      </c>
      <c r="AZ76" s="62">
        <v>13837</v>
      </c>
      <c r="BA76" s="62">
        <v>12493.6</v>
      </c>
      <c r="BB76" s="62">
        <v>200</v>
      </c>
      <c r="BC76" s="62">
        <v>1079.3</v>
      </c>
      <c r="BD76" s="62">
        <v>446.7</v>
      </c>
      <c r="BE76" s="62">
        <v>1726</v>
      </c>
      <c r="BF76" s="62">
        <v>9185.6</v>
      </c>
      <c r="BG76" s="62">
        <v>153.9</v>
      </c>
      <c r="BH76" s="62">
        <v>1428.1</v>
      </c>
      <c r="BI76" s="177">
        <v>1343.4</v>
      </c>
    </row>
    <row r="77" spans="1:61" ht="16.899999999999999" customHeight="1">
      <c r="B77" s="35" t="s">
        <v>271</v>
      </c>
      <c r="C77" s="58" t="s">
        <v>558</v>
      </c>
      <c r="D77" s="137">
        <v>12227</v>
      </c>
      <c r="E77" s="137">
        <v>10824</v>
      </c>
      <c r="F77" s="137">
        <v>200</v>
      </c>
      <c r="G77" s="137">
        <v>864.9</v>
      </c>
      <c r="H77" s="137">
        <v>649.9</v>
      </c>
      <c r="I77" s="137">
        <v>1714.8</v>
      </c>
      <c r="J77" s="137">
        <v>9109.2000000000007</v>
      </c>
      <c r="K77" s="137">
        <v>0</v>
      </c>
      <c r="L77" s="137">
        <v>0</v>
      </c>
      <c r="M77" s="175">
        <v>1403</v>
      </c>
      <c r="N77" s="35" t="s">
        <v>271</v>
      </c>
      <c r="O77" s="58" t="s">
        <v>558</v>
      </c>
      <c r="P77" s="137">
        <v>12174</v>
      </c>
      <c r="Q77" s="137">
        <v>10790</v>
      </c>
      <c r="R77" s="137">
        <v>200</v>
      </c>
      <c r="S77" s="137">
        <v>1014</v>
      </c>
      <c r="T77" s="137">
        <v>513</v>
      </c>
      <c r="U77" s="137">
        <v>1727</v>
      </c>
      <c r="V77" s="137">
        <v>9063</v>
      </c>
      <c r="W77" s="137">
        <v>0</v>
      </c>
      <c r="X77" s="137">
        <v>0</v>
      </c>
      <c r="Y77" s="175">
        <v>1384</v>
      </c>
      <c r="Z77" s="35" t="s">
        <v>271</v>
      </c>
      <c r="AA77" s="58" t="s">
        <v>558</v>
      </c>
      <c r="AB77" s="137">
        <v>12176</v>
      </c>
      <c r="AC77" s="137">
        <v>10792</v>
      </c>
      <c r="AD77" s="137">
        <v>200</v>
      </c>
      <c r="AE77" s="137">
        <v>1047.8</v>
      </c>
      <c r="AF77" s="137">
        <v>477.2</v>
      </c>
      <c r="AG77" s="137">
        <v>1725</v>
      </c>
      <c r="AH77" s="137">
        <v>9067</v>
      </c>
      <c r="AI77" s="137">
        <v>0</v>
      </c>
      <c r="AJ77" s="137">
        <v>0</v>
      </c>
      <c r="AK77" s="175">
        <v>1384</v>
      </c>
      <c r="AL77" s="35" t="s">
        <v>271</v>
      </c>
      <c r="AM77" s="58" t="s">
        <v>558</v>
      </c>
      <c r="AN77" s="137">
        <v>12259.4</v>
      </c>
      <c r="AO77" s="137">
        <v>10911.6</v>
      </c>
      <c r="AP77" s="137">
        <v>200</v>
      </c>
      <c r="AQ77" s="137">
        <v>1070</v>
      </c>
      <c r="AR77" s="137">
        <v>456</v>
      </c>
      <c r="AS77" s="137">
        <v>1726</v>
      </c>
      <c r="AT77" s="137">
        <v>9185.6</v>
      </c>
      <c r="AU77" s="137">
        <v>0</v>
      </c>
      <c r="AV77" s="137">
        <v>0</v>
      </c>
      <c r="AW77" s="175">
        <v>1347.8</v>
      </c>
      <c r="AX77" s="35" t="s">
        <v>271</v>
      </c>
      <c r="AY77" s="58" t="s">
        <v>558</v>
      </c>
      <c r="AZ77" s="137">
        <v>10911.6</v>
      </c>
      <c r="BA77" s="137">
        <v>10911.6</v>
      </c>
      <c r="BB77" s="137">
        <v>200</v>
      </c>
      <c r="BC77" s="137">
        <v>1079.3</v>
      </c>
      <c r="BD77" s="137">
        <v>446.7</v>
      </c>
      <c r="BE77" s="137">
        <v>1726</v>
      </c>
      <c r="BF77" s="137">
        <v>9185.6</v>
      </c>
      <c r="BG77" s="137">
        <v>0</v>
      </c>
      <c r="BH77" s="137">
        <v>0</v>
      </c>
      <c r="BI77" s="175">
        <v>0</v>
      </c>
    </row>
    <row r="78" spans="1:61" ht="16.899999999999999" customHeight="1">
      <c r="B78" s="358" t="s">
        <v>280</v>
      </c>
      <c r="C78" s="38" t="s">
        <v>559</v>
      </c>
      <c r="D78" s="61">
        <v>5293</v>
      </c>
      <c r="E78" s="61">
        <v>3706</v>
      </c>
      <c r="F78" s="61">
        <v>0</v>
      </c>
      <c r="G78" s="61">
        <v>0</v>
      </c>
      <c r="H78" s="61">
        <v>0</v>
      </c>
      <c r="I78" s="61">
        <v>0</v>
      </c>
      <c r="J78" s="61">
        <v>0</v>
      </c>
      <c r="K78" s="61">
        <v>359.2</v>
      </c>
      <c r="L78" s="61">
        <v>3346.8</v>
      </c>
      <c r="M78" s="176">
        <v>1587</v>
      </c>
      <c r="N78" s="358" t="s">
        <v>280</v>
      </c>
      <c r="O78" s="38" t="s">
        <v>559</v>
      </c>
      <c r="P78" s="61">
        <v>5299</v>
      </c>
      <c r="Q78" s="61">
        <v>3706</v>
      </c>
      <c r="R78" s="61">
        <v>0</v>
      </c>
      <c r="S78" s="61">
        <v>0</v>
      </c>
      <c r="T78" s="61">
        <v>0</v>
      </c>
      <c r="U78" s="61">
        <v>0</v>
      </c>
      <c r="V78" s="61">
        <v>0</v>
      </c>
      <c r="W78" s="61">
        <v>359</v>
      </c>
      <c r="X78" s="61">
        <v>3347</v>
      </c>
      <c r="Y78" s="176">
        <v>1593</v>
      </c>
      <c r="Z78" s="358" t="s">
        <v>280</v>
      </c>
      <c r="AA78" s="38" t="s">
        <v>559</v>
      </c>
      <c r="AB78" s="61">
        <v>5299</v>
      </c>
      <c r="AC78" s="61">
        <v>3706</v>
      </c>
      <c r="AD78" s="61">
        <v>0</v>
      </c>
      <c r="AE78" s="61">
        <v>0</v>
      </c>
      <c r="AF78" s="61">
        <v>0</v>
      </c>
      <c r="AG78" s="61">
        <v>0</v>
      </c>
      <c r="AH78" s="61">
        <v>0</v>
      </c>
      <c r="AI78" s="61">
        <v>358.6</v>
      </c>
      <c r="AJ78" s="61">
        <v>3347.4</v>
      </c>
      <c r="AK78" s="176">
        <v>1593</v>
      </c>
      <c r="AL78" s="358" t="s">
        <v>280</v>
      </c>
      <c r="AM78" s="38" t="s">
        <v>559</v>
      </c>
      <c r="AN78" s="61">
        <v>5299</v>
      </c>
      <c r="AO78" s="61">
        <v>3706</v>
      </c>
      <c r="AP78" s="61">
        <v>0</v>
      </c>
      <c r="AQ78" s="61">
        <v>0</v>
      </c>
      <c r="AR78" s="61">
        <v>0</v>
      </c>
      <c r="AS78" s="61">
        <v>0</v>
      </c>
      <c r="AT78" s="61">
        <v>0</v>
      </c>
      <c r="AU78" s="61">
        <v>358.6</v>
      </c>
      <c r="AV78" s="61">
        <v>3347.4</v>
      </c>
      <c r="AW78" s="176">
        <v>1593</v>
      </c>
      <c r="AX78" s="358" t="s">
        <v>280</v>
      </c>
      <c r="AY78" s="38" t="s">
        <v>559</v>
      </c>
      <c r="AZ78" s="61">
        <v>5297</v>
      </c>
      <c r="BA78" s="61">
        <v>3706</v>
      </c>
      <c r="BB78" s="61">
        <v>0</v>
      </c>
      <c r="BC78" s="61">
        <v>0</v>
      </c>
      <c r="BD78" s="61">
        <v>0</v>
      </c>
      <c r="BE78" s="61">
        <v>0</v>
      </c>
      <c r="BF78" s="61">
        <v>0</v>
      </c>
      <c r="BG78" s="61">
        <v>358.6</v>
      </c>
      <c r="BH78" s="61">
        <v>3347.4</v>
      </c>
      <c r="BI78" s="176">
        <v>1591</v>
      </c>
    </row>
    <row r="79" spans="1:61" ht="16.899999999999999" customHeight="1">
      <c r="B79" s="359"/>
      <c r="C79" s="33" t="s">
        <v>288</v>
      </c>
      <c r="D79" s="61">
        <v>3380</v>
      </c>
      <c r="E79" s="61">
        <v>3380</v>
      </c>
      <c r="F79" s="61">
        <v>0</v>
      </c>
      <c r="G79" s="61">
        <v>0</v>
      </c>
      <c r="H79" s="61">
        <v>0</v>
      </c>
      <c r="I79" s="61">
        <v>0</v>
      </c>
      <c r="J79" s="61">
        <v>0</v>
      </c>
      <c r="K79" s="61">
        <v>0</v>
      </c>
      <c r="L79" s="61">
        <v>3380</v>
      </c>
      <c r="M79" s="176">
        <v>0</v>
      </c>
      <c r="N79" s="359"/>
      <c r="O79" s="33" t="s">
        <v>288</v>
      </c>
      <c r="P79" s="61">
        <v>3348</v>
      </c>
      <c r="Q79" s="61">
        <v>3348</v>
      </c>
      <c r="R79" s="61">
        <v>0</v>
      </c>
      <c r="S79" s="61">
        <v>0</v>
      </c>
      <c r="T79" s="61">
        <v>0</v>
      </c>
      <c r="U79" s="61">
        <v>0</v>
      </c>
      <c r="V79" s="61">
        <v>0</v>
      </c>
      <c r="W79" s="61">
        <v>0</v>
      </c>
      <c r="X79" s="61">
        <v>3348</v>
      </c>
      <c r="Y79" s="176">
        <v>0</v>
      </c>
      <c r="Z79" s="359"/>
      <c r="AA79" s="33" t="s">
        <v>288</v>
      </c>
      <c r="AB79" s="61">
        <v>3348</v>
      </c>
      <c r="AC79" s="61">
        <v>3348</v>
      </c>
      <c r="AD79" s="61">
        <v>0</v>
      </c>
      <c r="AE79" s="61">
        <v>0</v>
      </c>
      <c r="AF79" s="61">
        <v>0</v>
      </c>
      <c r="AG79" s="61">
        <v>0</v>
      </c>
      <c r="AH79" s="61">
        <v>0</v>
      </c>
      <c r="AI79" s="61">
        <v>0</v>
      </c>
      <c r="AJ79" s="61">
        <v>3348</v>
      </c>
      <c r="AK79" s="176">
        <v>0</v>
      </c>
      <c r="AL79" s="359"/>
      <c r="AM79" s="33" t="s">
        <v>288</v>
      </c>
      <c r="AN79" s="61">
        <v>3348</v>
      </c>
      <c r="AO79" s="61">
        <v>3348</v>
      </c>
      <c r="AP79" s="61">
        <v>0</v>
      </c>
      <c r="AQ79" s="61">
        <v>0</v>
      </c>
      <c r="AR79" s="61">
        <v>0</v>
      </c>
      <c r="AS79" s="61">
        <v>0</v>
      </c>
      <c r="AT79" s="61">
        <v>0</v>
      </c>
      <c r="AU79" s="61">
        <v>0</v>
      </c>
      <c r="AV79" s="61">
        <v>3348</v>
      </c>
      <c r="AW79" s="176">
        <v>0</v>
      </c>
      <c r="AX79" s="359"/>
      <c r="AY79" s="33" t="s">
        <v>288</v>
      </c>
      <c r="AZ79" s="61">
        <v>3341</v>
      </c>
      <c r="BA79" s="61">
        <v>3341</v>
      </c>
      <c r="BB79" s="61">
        <v>0</v>
      </c>
      <c r="BC79" s="61">
        <v>0</v>
      </c>
      <c r="BD79" s="61">
        <v>0</v>
      </c>
      <c r="BE79" s="61">
        <v>0</v>
      </c>
      <c r="BF79" s="61">
        <v>0</v>
      </c>
      <c r="BG79" s="61">
        <v>0</v>
      </c>
      <c r="BH79" s="61">
        <v>3341</v>
      </c>
      <c r="BI79" s="176">
        <v>0</v>
      </c>
    </row>
    <row r="80" spans="1:61" ht="16.899999999999999" customHeight="1">
      <c r="B80" s="359"/>
      <c r="C80" s="31" t="s">
        <v>289</v>
      </c>
      <c r="D80" s="61">
        <v>4711</v>
      </c>
      <c r="E80" s="61">
        <v>2341</v>
      </c>
      <c r="F80" s="61">
        <v>0</v>
      </c>
      <c r="G80" s="61">
        <v>0</v>
      </c>
      <c r="H80" s="61">
        <v>0</v>
      </c>
      <c r="I80" s="61">
        <v>0</v>
      </c>
      <c r="J80" s="61">
        <v>0</v>
      </c>
      <c r="K80" s="61">
        <v>31.8</v>
      </c>
      <c r="L80" s="61">
        <v>2309.1999999999998</v>
      </c>
      <c r="M80" s="176">
        <v>2370</v>
      </c>
      <c r="N80" s="359"/>
      <c r="O80" s="31" t="s">
        <v>289</v>
      </c>
      <c r="P80" s="61">
        <v>4742</v>
      </c>
      <c r="Q80" s="61">
        <v>2317</v>
      </c>
      <c r="R80" s="61">
        <v>0</v>
      </c>
      <c r="S80" s="61">
        <v>0</v>
      </c>
      <c r="T80" s="61">
        <v>0</v>
      </c>
      <c r="U80" s="61">
        <v>0</v>
      </c>
      <c r="V80" s="61">
        <v>0</v>
      </c>
      <c r="W80" s="61">
        <v>33</v>
      </c>
      <c r="X80" s="61">
        <v>2284</v>
      </c>
      <c r="Y80" s="176">
        <v>2425</v>
      </c>
      <c r="Z80" s="359"/>
      <c r="AA80" s="31" t="s">
        <v>289</v>
      </c>
      <c r="AB80" s="61">
        <v>4742</v>
      </c>
      <c r="AC80" s="61">
        <v>2317</v>
      </c>
      <c r="AD80" s="61">
        <v>0</v>
      </c>
      <c r="AE80" s="61">
        <v>0</v>
      </c>
      <c r="AF80" s="61">
        <v>0</v>
      </c>
      <c r="AG80" s="61">
        <v>0</v>
      </c>
      <c r="AH80" s="61">
        <v>0</v>
      </c>
      <c r="AI80" s="61">
        <v>32.799999999999997</v>
      </c>
      <c r="AJ80" s="61">
        <v>2284.1999999999998</v>
      </c>
      <c r="AK80" s="176">
        <v>2425</v>
      </c>
      <c r="AL80" s="359"/>
      <c r="AM80" s="31" t="s">
        <v>289</v>
      </c>
      <c r="AN80" s="61">
        <v>4742</v>
      </c>
      <c r="AO80" s="61">
        <v>2317</v>
      </c>
      <c r="AP80" s="61">
        <v>0</v>
      </c>
      <c r="AQ80" s="61">
        <v>0</v>
      </c>
      <c r="AR80" s="61">
        <v>0</v>
      </c>
      <c r="AS80" s="61">
        <v>0</v>
      </c>
      <c r="AT80" s="61">
        <v>0</v>
      </c>
      <c r="AU80" s="61">
        <v>32.799999999999997</v>
      </c>
      <c r="AV80" s="61">
        <v>2284.1999999999998</v>
      </c>
      <c r="AW80" s="176">
        <v>2425</v>
      </c>
      <c r="AX80" s="359"/>
      <c r="AY80" s="31" t="s">
        <v>289</v>
      </c>
      <c r="AZ80" s="61">
        <v>4740</v>
      </c>
      <c r="BA80" s="61">
        <v>2317</v>
      </c>
      <c r="BB80" s="61">
        <v>0</v>
      </c>
      <c r="BC80" s="61">
        <v>0</v>
      </c>
      <c r="BD80" s="61">
        <v>0</v>
      </c>
      <c r="BE80" s="61">
        <v>0</v>
      </c>
      <c r="BF80" s="61">
        <v>0</v>
      </c>
      <c r="BG80" s="61">
        <v>32.799999999999997</v>
      </c>
      <c r="BH80" s="61">
        <v>2284.1999999999998</v>
      </c>
      <c r="BI80" s="176">
        <v>2423</v>
      </c>
    </row>
    <row r="81" spans="2:61" ht="16.899999999999999" customHeight="1">
      <c r="B81" s="359"/>
      <c r="C81" s="33" t="s">
        <v>290</v>
      </c>
      <c r="D81" s="61">
        <v>2890</v>
      </c>
      <c r="E81" s="61">
        <v>2890</v>
      </c>
      <c r="F81" s="61">
        <v>0</v>
      </c>
      <c r="G81" s="61">
        <v>0</v>
      </c>
      <c r="H81" s="61">
        <v>0</v>
      </c>
      <c r="I81" s="61">
        <v>0</v>
      </c>
      <c r="J81" s="61">
        <v>0</v>
      </c>
      <c r="K81" s="61">
        <v>360</v>
      </c>
      <c r="L81" s="61">
        <v>2530</v>
      </c>
      <c r="M81" s="176">
        <v>0</v>
      </c>
      <c r="N81" s="359"/>
      <c r="O81" s="33" t="s">
        <v>290</v>
      </c>
      <c r="P81" s="61">
        <v>2921</v>
      </c>
      <c r="Q81" s="61">
        <v>2921</v>
      </c>
      <c r="R81" s="61">
        <v>0</v>
      </c>
      <c r="S81" s="61">
        <v>0</v>
      </c>
      <c r="T81" s="61">
        <v>0</v>
      </c>
      <c r="U81" s="61">
        <v>0</v>
      </c>
      <c r="V81" s="61">
        <v>0</v>
      </c>
      <c r="W81" s="61">
        <v>373</v>
      </c>
      <c r="X81" s="61">
        <v>2548</v>
      </c>
      <c r="Y81" s="176">
        <v>0</v>
      </c>
      <c r="Z81" s="359"/>
      <c r="AA81" s="33" t="s">
        <v>290</v>
      </c>
      <c r="AB81" s="61">
        <v>2921.3</v>
      </c>
      <c r="AC81" s="61">
        <v>2921.3</v>
      </c>
      <c r="AD81" s="61">
        <v>0</v>
      </c>
      <c r="AE81" s="61">
        <v>0</v>
      </c>
      <c r="AF81" s="61">
        <v>0</v>
      </c>
      <c r="AG81" s="61">
        <v>0</v>
      </c>
      <c r="AH81" s="61">
        <v>0</v>
      </c>
      <c r="AI81" s="61">
        <v>373.3</v>
      </c>
      <c r="AJ81" s="61">
        <v>2548</v>
      </c>
      <c r="AK81" s="176">
        <v>0</v>
      </c>
      <c r="AL81" s="359"/>
      <c r="AM81" s="33" t="s">
        <v>290</v>
      </c>
      <c r="AN81" s="61">
        <v>2921</v>
      </c>
      <c r="AO81" s="61">
        <v>2921</v>
      </c>
      <c r="AP81" s="61">
        <v>0</v>
      </c>
      <c r="AQ81" s="61">
        <v>0</v>
      </c>
      <c r="AR81" s="61">
        <v>0</v>
      </c>
      <c r="AS81" s="61">
        <v>0</v>
      </c>
      <c r="AT81" s="61">
        <v>0</v>
      </c>
      <c r="AU81" s="61">
        <v>373</v>
      </c>
      <c r="AV81" s="61">
        <v>2548</v>
      </c>
      <c r="AW81" s="176">
        <v>0</v>
      </c>
      <c r="AX81" s="359"/>
      <c r="AY81" s="33" t="s">
        <v>290</v>
      </c>
      <c r="AZ81" s="61">
        <v>2918</v>
      </c>
      <c r="BA81" s="61">
        <v>2918</v>
      </c>
      <c r="BB81" s="61">
        <v>0</v>
      </c>
      <c r="BC81" s="61">
        <v>0</v>
      </c>
      <c r="BD81" s="61">
        <v>0</v>
      </c>
      <c r="BE81" s="61">
        <v>0</v>
      </c>
      <c r="BF81" s="61">
        <v>0</v>
      </c>
      <c r="BG81" s="61">
        <v>373</v>
      </c>
      <c r="BH81" s="61">
        <v>2545</v>
      </c>
      <c r="BI81" s="176">
        <v>0</v>
      </c>
    </row>
    <row r="82" spans="2:61" ht="16.899999999999999" customHeight="1">
      <c r="B82" s="360"/>
      <c r="C82" s="4" t="s">
        <v>212</v>
      </c>
      <c r="D82" s="137">
        <f t="shared" ref="D82:M82" si="65">SUM(D78:D81)</f>
        <v>16274</v>
      </c>
      <c r="E82" s="137">
        <f t="shared" si="65"/>
        <v>12317</v>
      </c>
      <c r="F82" s="137">
        <f t="shared" si="65"/>
        <v>0</v>
      </c>
      <c r="G82" s="137">
        <f t="shared" si="65"/>
        <v>0</v>
      </c>
      <c r="H82" s="137">
        <f t="shared" si="65"/>
        <v>0</v>
      </c>
      <c r="I82" s="137">
        <f t="shared" si="65"/>
        <v>0</v>
      </c>
      <c r="J82" s="137">
        <f t="shared" si="65"/>
        <v>0</v>
      </c>
      <c r="K82" s="137">
        <f t="shared" si="65"/>
        <v>751</v>
      </c>
      <c r="L82" s="137">
        <f t="shared" si="65"/>
        <v>11566</v>
      </c>
      <c r="M82" s="175">
        <f t="shared" si="65"/>
        <v>3957</v>
      </c>
      <c r="N82" s="360"/>
      <c r="O82" s="4" t="s">
        <v>212</v>
      </c>
      <c r="P82" s="137">
        <f t="shared" ref="P82:Y82" si="66">SUM(P78:P81)</f>
        <v>16310</v>
      </c>
      <c r="Q82" s="137">
        <f t="shared" si="66"/>
        <v>12292</v>
      </c>
      <c r="R82" s="137">
        <f t="shared" si="66"/>
        <v>0</v>
      </c>
      <c r="S82" s="137">
        <f t="shared" si="66"/>
        <v>0</v>
      </c>
      <c r="T82" s="137">
        <f t="shared" si="66"/>
        <v>0</v>
      </c>
      <c r="U82" s="137">
        <f t="shared" si="66"/>
        <v>0</v>
      </c>
      <c r="V82" s="137">
        <f t="shared" si="66"/>
        <v>0</v>
      </c>
      <c r="W82" s="137">
        <f t="shared" si="66"/>
        <v>765</v>
      </c>
      <c r="X82" s="137">
        <f t="shared" si="66"/>
        <v>11527</v>
      </c>
      <c r="Y82" s="175">
        <f t="shared" si="66"/>
        <v>4018</v>
      </c>
      <c r="Z82" s="360"/>
      <c r="AA82" s="4" t="s">
        <v>212</v>
      </c>
      <c r="AB82" s="137">
        <f t="shared" ref="AB82:AK82" si="67">SUM(AB78:AB81)</f>
        <v>16310.3</v>
      </c>
      <c r="AC82" s="137">
        <f t="shared" si="67"/>
        <v>12292.3</v>
      </c>
      <c r="AD82" s="137">
        <f t="shared" si="67"/>
        <v>0</v>
      </c>
      <c r="AE82" s="137">
        <f t="shared" si="67"/>
        <v>0</v>
      </c>
      <c r="AF82" s="137">
        <f t="shared" si="67"/>
        <v>0</v>
      </c>
      <c r="AG82" s="137">
        <f t="shared" si="67"/>
        <v>0</v>
      </c>
      <c r="AH82" s="137">
        <f t="shared" si="67"/>
        <v>0</v>
      </c>
      <c r="AI82" s="137">
        <f t="shared" si="67"/>
        <v>764.7</v>
      </c>
      <c r="AJ82" s="137">
        <f t="shared" si="67"/>
        <v>11527.599999999999</v>
      </c>
      <c r="AK82" s="175">
        <f t="shared" si="67"/>
        <v>4018</v>
      </c>
      <c r="AL82" s="360"/>
      <c r="AM82" s="4" t="s">
        <v>212</v>
      </c>
      <c r="AN82" s="137">
        <f t="shared" ref="AN82:AW82" si="68">SUM(AN78:AN81)</f>
        <v>16310</v>
      </c>
      <c r="AO82" s="137">
        <f t="shared" si="68"/>
        <v>12292</v>
      </c>
      <c r="AP82" s="137">
        <f t="shared" si="68"/>
        <v>0</v>
      </c>
      <c r="AQ82" s="137">
        <f t="shared" si="68"/>
        <v>0</v>
      </c>
      <c r="AR82" s="137">
        <f t="shared" si="68"/>
        <v>0</v>
      </c>
      <c r="AS82" s="137">
        <f t="shared" si="68"/>
        <v>0</v>
      </c>
      <c r="AT82" s="137">
        <f t="shared" si="68"/>
        <v>0</v>
      </c>
      <c r="AU82" s="137">
        <f t="shared" si="68"/>
        <v>764.40000000000009</v>
      </c>
      <c r="AV82" s="137">
        <f t="shared" si="68"/>
        <v>11527.599999999999</v>
      </c>
      <c r="AW82" s="175">
        <f t="shared" si="68"/>
        <v>4018</v>
      </c>
      <c r="AX82" s="360"/>
      <c r="AY82" s="4" t="s">
        <v>212</v>
      </c>
      <c r="AZ82" s="137">
        <f t="shared" ref="AZ82:BI82" si="69">SUM(AZ78:AZ81)</f>
        <v>16296</v>
      </c>
      <c r="BA82" s="137">
        <f t="shared" si="69"/>
        <v>12282</v>
      </c>
      <c r="BB82" s="137">
        <f t="shared" si="69"/>
        <v>0</v>
      </c>
      <c r="BC82" s="137">
        <f t="shared" si="69"/>
        <v>0</v>
      </c>
      <c r="BD82" s="137">
        <f t="shared" si="69"/>
        <v>0</v>
      </c>
      <c r="BE82" s="137">
        <f t="shared" si="69"/>
        <v>0</v>
      </c>
      <c r="BF82" s="137">
        <f t="shared" si="69"/>
        <v>0</v>
      </c>
      <c r="BG82" s="137">
        <f t="shared" si="69"/>
        <v>764.40000000000009</v>
      </c>
      <c r="BH82" s="137">
        <f t="shared" si="69"/>
        <v>11517.599999999999</v>
      </c>
      <c r="BI82" s="175">
        <f t="shared" si="69"/>
        <v>4014</v>
      </c>
    </row>
    <row r="83" spans="2:61" ht="16.899999999999999" customHeight="1">
      <c r="B83" s="358" t="s">
        <v>273</v>
      </c>
      <c r="C83" s="38" t="s">
        <v>560</v>
      </c>
      <c r="D83" s="61">
        <v>1595</v>
      </c>
      <c r="E83" s="61">
        <v>1595</v>
      </c>
      <c r="F83" s="61">
        <v>0</v>
      </c>
      <c r="G83" s="61">
        <v>0</v>
      </c>
      <c r="H83" s="61">
        <v>0</v>
      </c>
      <c r="I83" s="61">
        <v>0</v>
      </c>
      <c r="J83" s="61">
        <v>0</v>
      </c>
      <c r="K83" s="61">
        <v>153.9</v>
      </c>
      <c r="L83" s="61">
        <v>1441.1</v>
      </c>
      <c r="M83" s="176">
        <v>0</v>
      </c>
      <c r="N83" s="358" t="s">
        <v>273</v>
      </c>
      <c r="O83" s="38" t="s">
        <v>560</v>
      </c>
      <c r="P83" s="61">
        <v>1582</v>
      </c>
      <c r="Q83" s="61">
        <v>1582</v>
      </c>
      <c r="R83" s="61">
        <v>0</v>
      </c>
      <c r="S83" s="61">
        <v>0</v>
      </c>
      <c r="T83" s="61">
        <v>0</v>
      </c>
      <c r="U83" s="61">
        <v>0</v>
      </c>
      <c r="V83" s="61">
        <v>0</v>
      </c>
      <c r="W83" s="61">
        <v>154</v>
      </c>
      <c r="X83" s="61">
        <v>1428</v>
      </c>
      <c r="Y83" s="176">
        <v>0</v>
      </c>
      <c r="Z83" s="358" t="s">
        <v>273</v>
      </c>
      <c r="AA83" s="38" t="s">
        <v>560</v>
      </c>
      <c r="AB83" s="61">
        <v>1582</v>
      </c>
      <c r="AC83" s="61">
        <v>1582</v>
      </c>
      <c r="AD83" s="61">
        <v>0</v>
      </c>
      <c r="AE83" s="61">
        <v>0</v>
      </c>
      <c r="AF83" s="61">
        <v>0</v>
      </c>
      <c r="AG83" s="61">
        <v>0</v>
      </c>
      <c r="AH83" s="61">
        <v>0</v>
      </c>
      <c r="AI83" s="61">
        <v>153.9</v>
      </c>
      <c r="AJ83" s="61">
        <v>1428.1</v>
      </c>
      <c r="AK83" s="176">
        <v>0</v>
      </c>
      <c r="AL83" s="358" t="s">
        <v>273</v>
      </c>
      <c r="AM83" s="38" t="s">
        <v>560</v>
      </c>
      <c r="AN83" s="61">
        <v>1582</v>
      </c>
      <c r="AO83" s="61">
        <v>1582</v>
      </c>
      <c r="AP83" s="61">
        <v>0</v>
      </c>
      <c r="AQ83" s="61">
        <v>0</v>
      </c>
      <c r="AR83" s="61">
        <v>0</v>
      </c>
      <c r="AS83" s="61">
        <v>0</v>
      </c>
      <c r="AT83" s="61">
        <v>0</v>
      </c>
      <c r="AU83" s="61">
        <v>153.9</v>
      </c>
      <c r="AV83" s="61">
        <v>1428.1</v>
      </c>
      <c r="AW83" s="176">
        <v>0</v>
      </c>
      <c r="AX83" s="358" t="s">
        <v>273</v>
      </c>
      <c r="AY83" s="38" t="s">
        <v>560</v>
      </c>
      <c r="AZ83" s="61">
        <v>2925.4</v>
      </c>
      <c r="BA83" s="61">
        <v>1582</v>
      </c>
      <c r="BB83" s="61">
        <v>0</v>
      </c>
      <c r="BC83" s="61">
        <v>0</v>
      </c>
      <c r="BD83" s="61">
        <v>0</v>
      </c>
      <c r="BE83" s="61">
        <v>0</v>
      </c>
      <c r="BF83" s="61">
        <v>0</v>
      </c>
      <c r="BG83" s="61">
        <v>153.9</v>
      </c>
      <c r="BH83" s="61">
        <v>1428.1</v>
      </c>
      <c r="BI83" s="176">
        <v>1343.4</v>
      </c>
    </row>
    <row r="84" spans="2:61" ht="16.899999999999999" customHeight="1">
      <c r="B84" s="359"/>
      <c r="C84" s="32" t="s">
        <v>274</v>
      </c>
      <c r="D84" s="61">
        <v>6401</v>
      </c>
      <c r="E84" s="61">
        <v>6401</v>
      </c>
      <c r="F84" s="61">
        <v>0</v>
      </c>
      <c r="G84" s="61">
        <v>0</v>
      </c>
      <c r="H84" s="61">
        <v>0</v>
      </c>
      <c r="I84" s="61">
        <v>0</v>
      </c>
      <c r="J84" s="61">
        <v>0</v>
      </c>
      <c r="K84" s="61">
        <v>312.3</v>
      </c>
      <c r="L84" s="61">
        <v>6088.7</v>
      </c>
      <c r="M84" s="176">
        <v>0</v>
      </c>
      <c r="N84" s="359"/>
      <c r="O84" s="32" t="s">
        <v>274</v>
      </c>
      <c r="P84" s="61">
        <v>6417</v>
      </c>
      <c r="Q84" s="61">
        <v>6417</v>
      </c>
      <c r="R84" s="61">
        <v>0</v>
      </c>
      <c r="S84" s="61">
        <v>0</v>
      </c>
      <c r="T84" s="61">
        <v>0</v>
      </c>
      <c r="U84" s="61">
        <v>0</v>
      </c>
      <c r="V84" s="61">
        <v>0</v>
      </c>
      <c r="W84" s="61">
        <v>312</v>
      </c>
      <c r="X84" s="61">
        <v>6105</v>
      </c>
      <c r="Y84" s="176">
        <v>0</v>
      </c>
      <c r="Z84" s="359"/>
      <c r="AA84" s="32" t="s">
        <v>274</v>
      </c>
      <c r="AB84" s="61">
        <v>6417</v>
      </c>
      <c r="AC84" s="61">
        <v>6417</v>
      </c>
      <c r="AD84" s="61">
        <v>0</v>
      </c>
      <c r="AE84" s="61">
        <v>0</v>
      </c>
      <c r="AF84" s="61">
        <v>0</v>
      </c>
      <c r="AG84" s="61">
        <v>0</v>
      </c>
      <c r="AH84" s="61">
        <v>0</v>
      </c>
      <c r="AI84" s="61">
        <v>500.7</v>
      </c>
      <c r="AJ84" s="61">
        <v>5916.3</v>
      </c>
      <c r="AK84" s="176">
        <v>0</v>
      </c>
      <c r="AL84" s="359"/>
      <c r="AM84" s="32" t="s">
        <v>274</v>
      </c>
      <c r="AN84" s="61">
        <v>6417</v>
      </c>
      <c r="AO84" s="61">
        <v>6417</v>
      </c>
      <c r="AP84" s="61">
        <v>0</v>
      </c>
      <c r="AQ84" s="61">
        <v>0</v>
      </c>
      <c r="AR84" s="61">
        <v>0</v>
      </c>
      <c r="AS84" s="61">
        <v>0</v>
      </c>
      <c r="AT84" s="61">
        <v>0</v>
      </c>
      <c r="AU84" s="61">
        <v>540.4</v>
      </c>
      <c r="AV84" s="61">
        <v>5876.6</v>
      </c>
      <c r="AW84" s="176">
        <v>0</v>
      </c>
      <c r="AX84" s="359"/>
      <c r="AY84" s="32" t="s">
        <v>274</v>
      </c>
      <c r="AZ84" s="61">
        <v>6425</v>
      </c>
      <c r="BA84" s="61">
        <v>6425</v>
      </c>
      <c r="BB84" s="61">
        <v>0</v>
      </c>
      <c r="BC84" s="61">
        <v>0</v>
      </c>
      <c r="BD84" s="61">
        <v>0</v>
      </c>
      <c r="BE84" s="61">
        <v>0</v>
      </c>
      <c r="BF84" s="61">
        <v>0</v>
      </c>
      <c r="BG84" s="61">
        <v>540.4</v>
      </c>
      <c r="BH84" s="61">
        <v>5884.6</v>
      </c>
      <c r="BI84" s="176">
        <v>0</v>
      </c>
    </row>
    <row r="85" spans="2:61" ht="16.899999999999999" customHeight="1">
      <c r="B85" s="360"/>
      <c r="C85" s="55" t="s">
        <v>212</v>
      </c>
      <c r="D85" s="137">
        <f t="shared" ref="D85:M85" si="70">SUM(D83:D84)</f>
        <v>7996</v>
      </c>
      <c r="E85" s="137">
        <f t="shared" si="70"/>
        <v>7996</v>
      </c>
      <c r="F85" s="137">
        <f t="shared" si="70"/>
        <v>0</v>
      </c>
      <c r="G85" s="137">
        <f t="shared" si="70"/>
        <v>0</v>
      </c>
      <c r="H85" s="137">
        <f t="shared" si="70"/>
        <v>0</v>
      </c>
      <c r="I85" s="137">
        <f t="shared" si="70"/>
        <v>0</v>
      </c>
      <c r="J85" s="137">
        <f t="shared" si="70"/>
        <v>0</v>
      </c>
      <c r="K85" s="137">
        <f t="shared" si="70"/>
        <v>466.20000000000005</v>
      </c>
      <c r="L85" s="137">
        <f t="shared" si="70"/>
        <v>7529.7999999999993</v>
      </c>
      <c r="M85" s="175">
        <f t="shared" si="70"/>
        <v>0</v>
      </c>
      <c r="N85" s="360"/>
      <c r="O85" s="55" t="s">
        <v>212</v>
      </c>
      <c r="P85" s="137">
        <f t="shared" ref="P85:Y85" si="71">SUM(P83:P84)</f>
        <v>7999</v>
      </c>
      <c r="Q85" s="137">
        <f t="shared" si="71"/>
        <v>7999</v>
      </c>
      <c r="R85" s="137">
        <f t="shared" si="71"/>
        <v>0</v>
      </c>
      <c r="S85" s="137">
        <f t="shared" si="71"/>
        <v>0</v>
      </c>
      <c r="T85" s="137">
        <f t="shared" si="71"/>
        <v>0</v>
      </c>
      <c r="U85" s="137">
        <f t="shared" si="71"/>
        <v>0</v>
      </c>
      <c r="V85" s="137">
        <f t="shared" si="71"/>
        <v>0</v>
      </c>
      <c r="W85" s="137">
        <f t="shared" si="71"/>
        <v>466</v>
      </c>
      <c r="X85" s="137">
        <f t="shared" si="71"/>
        <v>7533</v>
      </c>
      <c r="Y85" s="175">
        <f t="shared" si="71"/>
        <v>0</v>
      </c>
      <c r="Z85" s="360"/>
      <c r="AA85" s="55" t="s">
        <v>212</v>
      </c>
      <c r="AB85" s="137">
        <f t="shared" ref="AB85:AK85" si="72">SUM(AB83:AB84)</f>
        <v>7999</v>
      </c>
      <c r="AC85" s="137">
        <f t="shared" si="72"/>
        <v>7999</v>
      </c>
      <c r="AD85" s="137">
        <f t="shared" si="72"/>
        <v>0</v>
      </c>
      <c r="AE85" s="137">
        <f t="shared" si="72"/>
        <v>0</v>
      </c>
      <c r="AF85" s="137">
        <f t="shared" si="72"/>
        <v>0</v>
      </c>
      <c r="AG85" s="137">
        <f t="shared" si="72"/>
        <v>0</v>
      </c>
      <c r="AH85" s="137">
        <f t="shared" si="72"/>
        <v>0</v>
      </c>
      <c r="AI85" s="137">
        <f t="shared" si="72"/>
        <v>654.6</v>
      </c>
      <c r="AJ85" s="137">
        <f t="shared" si="72"/>
        <v>7344.4</v>
      </c>
      <c r="AK85" s="175">
        <f t="shared" si="72"/>
        <v>0</v>
      </c>
      <c r="AL85" s="360"/>
      <c r="AM85" s="55" t="s">
        <v>212</v>
      </c>
      <c r="AN85" s="137">
        <f t="shared" ref="AN85:AW85" si="73">SUM(AN83:AN84)</f>
        <v>7999</v>
      </c>
      <c r="AO85" s="137">
        <f t="shared" si="73"/>
        <v>7999</v>
      </c>
      <c r="AP85" s="137">
        <f t="shared" si="73"/>
        <v>0</v>
      </c>
      <c r="AQ85" s="137">
        <f t="shared" si="73"/>
        <v>0</v>
      </c>
      <c r="AR85" s="137">
        <f t="shared" si="73"/>
        <v>0</v>
      </c>
      <c r="AS85" s="137">
        <f t="shared" si="73"/>
        <v>0</v>
      </c>
      <c r="AT85" s="137">
        <f t="shared" si="73"/>
        <v>0</v>
      </c>
      <c r="AU85" s="137">
        <f t="shared" si="73"/>
        <v>694.3</v>
      </c>
      <c r="AV85" s="137">
        <f t="shared" si="73"/>
        <v>7304.7000000000007</v>
      </c>
      <c r="AW85" s="175">
        <f t="shared" si="73"/>
        <v>0</v>
      </c>
      <c r="AX85" s="360"/>
      <c r="AY85" s="55" t="s">
        <v>212</v>
      </c>
      <c r="AZ85" s="137">
        <f t="shared" ref="AZ85:BI85" si="74">SUM(AZ83:AZ84)</f>
        <v>9350.4</v>
      </c>
      <c r="BA85" s="137">
        <f t="shared" si="74"/>
        <v>8007</v>
      </c>
      <c r="BB85" s="137">
        <f t="shared" si="74"/>
        <v>0</v>
      </c>
      <c r="BC85" s="137">
        <f t="shared" si="74"/>
        <v>0</v>
      </c>
      <c r="BD85" s="137">
        <f t="shared" si="74"/>
        <v>0</v>
      </c>
      <c r="BE85" s="137">
        <f t="shared" si="74"/>
        <v>0</v>
      </c>
      <c r="BF85" s="137">
        <f t="shared" si="74"/>
        <v>0</v>
      </c>
      <c r="BG85" s="137">
        <f t="shared" si="74"/>
        <v>694.3</v>
      </c>
      <c r="BH85" s="137">
        <f t="shared" si="74"/>
        <v>7312.7000000000007</v>
      </c>
      <c r="BI85" s="175">
        <f t="shared" si="74"/>
        <v>1343.4</v>
      </c>
    </row>
    <row r="86" spans="2:61" ht="16.899999999999999" customHeight="1" thickBot="1">
      <c r="B86" s="361" t="s">
        <v>310</v>
      </c>
      <c r="C86" s="362"/>
      <c r="D86" s="138">
        <f t="shared" ref="D86:M86" si="75">SUM(D73,D75,D77,D82,D85)</f>
        <v>56119</v>
      </c>
      <c r="E86" s="138">
        <f t="shared" si="75"/>
        <v>50759</v>
      </c>
      <c r="F86" s="138">
        <f t="shared" si="75"/>
        <v>865.4</v>
      </c>
      <c r="G86" s="138">
        <f t="shared" si="75"/>
        <v>2616.8000000000002</v>
      </c>
      <c r="H86" s="138">
        <f t="shared" si="75"/>
        <v>1739.6999999999998</v>
      </c>
      <c r="I86" s="138">
        <f t="shared" si="75"/>
        <v>5222</v>
      </c>
      <c r="J86" s="138">
        <f t="shared" si="75"/>
        <v>25224</v>
      </c>
      <c r="K86" s="138">
        <f t="shared" si="75"/>
        <v>1217.2</v>
      </c>
      <c r="L86" s="138">
        <f t="shared" si="75"/>
        <v>19095.8</v>
      </c>
      <c r="M86" s="178">
        <f t="shared" si="75"/>
        <v>5360</v>
      </c>
      <c r="N86" s="361" t="s">
        <v>310</v>
      </c>
      <c r="O86" s="362"/>
      <c r="P86" s="138">
        <f t="shared" ref="P86:Y86" si="76">SUM(P73,P75,P77,P82,P85)</f>
        <v>56143</v>
      </c>
      <c r="Q86" s="138">
        <f t="shared" si="76"/>
        <v>50741</v>
      </c>
      <c r="R86" s="138">
        <f t="shared" si="76"/>
        <v>858</v>
      </c>
      <c r="S86" s="138">
        <f t="shared" si="76"/>
        <v>2945</v>
      </c>
      <c r="T86" s="138">
        <f t="shared" si="76"/>
        <v>1436</v>
      </c>
      <c r="U86" s="138">
        <f t="shared" si="76"/>
        <v>5239</v>
      </c>
      <c r="V86" s="138">
        <f t="shared" si="76"/>
        <v>25211</v>
      </c>
      <c r="W86" s="138">
        <f t="shared" si="76"/>
        <v>1231</v>
      </c>
      <c r="X86" s="138">
        <f t="shared" si="76"/>
        <v>19060</v>
      </c>
      <c r="Y86" s="178">
        <f t="shared" si="76"/>
        <v>5402</v>
      </c>
      <c r="Z86" s="361" t="s">
        <v>310</v>
      </c>
      <c r="AA86" s="362"/>
      <c r="AB86" s="138">
        <f t="shared" ref="AB86:AK86" si="77">SUM(AB73,AB75,AB77,AB82,AB85)</f>
        <v>56145.1</v>
      </c>
      <c r="AC86" s="138">
        <f t="shared" si="77"/>
        <v>50743.1</v>
      </c>
      <c r="AD86" s="138">
        <f t="shared" si="77"/>
        <v>858.4</v>
      </c>
      <c r="AE86" s="138">
        <f t="shared" si="77"/>
        <v>3023.8999999999996</v>
      </c>
      <c r="AF86" s="138">
        <f t="shared" si="77"/>
        <v>1554.3</v>
      </c>
      <c r="AG86" s="138">
        <f t="shared" si="77"/>
        <v>5436.6</v>
      </c>
      <c r="AH86" s="138">
        <f t="shared" si="77"/>
        <v>25015.199999999997</v>
      </c>
      <c r="AI86" s="138">
        <f t="shared" si="77"/>
        <v>1419.3000000000002</v>
      </c>
      <c r="AJ86" s="138">
        <f t="shared" si="77"/>
        <v>18872</v>
      </c>
      <c r="AK86" s="178">
        <f t="shared" si="77"/>
        <v>5402</v>
      </c>
      <c r="AL86" s="361" t="s">
        <v>310</v>
      </c>
      <c r="AM86" s="362"/>
      <c r="AN86" s="138">
        <f t="shared" ref="AN86:AW86" si="78">SUM(AN73,AN75,AN77,AN82,AN85)</f>
        <v>56228.4</v>
      </c>
      <c r="AO86" s="138">
        <f t="shared" si="78"/>
        <v>50862.6</v>
      </c>
      <c r="AP86" s="138">
        <f t="shared" si="78"/>
        <v>866.5</v>
      </c>
      <c r="AQ86" s="138">
        <f t="shared" si="78"/>
        <v>3172.1</v>
      </c>
      <c r="AR86" s="138">
        <f t="shared" si="78"/>
        <v>1449.2</v>
      </c>
      <c r="AS86" s="138">
        <f t="shared" si="78"/>
        <v>5487.7999999999993</v>
      </c>
      <c r="AT86" s="138">
        <f t="shared" si="78"/>
        <v>25083.8</v>
      </c>
      <c r="AU86" s="138">
        <f t="shared" si="78"/>
        <v>1458.7</v>
      </c>
      <c r="AV86" s="138">
        <f t="shared" si="78"/>
        <v>18832.3</v>
      </c>
      <c r="AW86" s="178">
        <f t="shared" si="78"/>
        <v>5365.8</v>
      </c>
      <c r="AX86" s="361" t="s">
        <v>310</v>
      </c>
      <c r="AY86" s="362"/>
      <c r="AZ86" s="138">
        <f t="shared" ref="AZ86:BI86" si="79">SUM(AZ73,AZ75,AZ77,AZ82,AZ85)</f>
        <v>56212</v>
      </c>
      <c r="BA86" s="138">
        <f t="shared" si="79"/>
        <v>50854.6</v>
      </c>
      <c r="BB86" s="138">
        <f t="shared" si="79"/>
        <v>870</v>
      </c>
      <c r="BC86" s="138">
        <f t="shared" si="79"/>
        <v>3200</v>
      </c>
      <c r="BD86" s="138">
        <f t="shared" si="79"/>
        <v>1417.6</v>
      </c>
      <c r="BE86" s="138">
        <f t="shared" si="79"/>
        <v>5487.6</v>
      </c>
      <c r="BF86" s="138">
        <f t="shared" si="79"/>
        <v>25078</v>
      </c>
      <c r="BG86" s="138">
        <f t="shared" si="79"/>
        <v>1458.7</v>
      </c>
      <c r="BH86" s="138">
        <f t="shared" si="79"/>
        <v>18830.3</v>
      </c>
      <c r="BI86" s="178">
        <f t="shared" si="79"/>
        <v>5357.4</v>
      </c>
    </row>
    <row r="87" spans="2:61" ht="16.899999999999999" customHeight="1">
      <c r="B87" s="363" t="s">
        <v>275</v>
      </c>
      <c r="C87" s="32" t="s">
        <v>276</v>
      </c>
      <c r="D87" s="62">
        <v>57863</v>
      </c>
      <c r="E87" s="62">
        <v>6635</v>
      </c>
      <c r="F87" s="62">
        <v>0</v>
      </c>
      <c r="G87" s="62">
        <v>0</v>
      </c>
      <c r="H87" s="62">
        <v>0</v>
      </c>
      <c r="I87" s="62">
        <v>0</v>
      </c>
      <c r="J87" s="62">
        <v>0</v>
      </c>
      <c r="K87" s="62">
        <v>826</v>
      </c>
      <c r="L87" s="62">
        <v>5809</v>
      </c>
      <c r="M87" s="177">
        <v>51228</v>
      </c>
      <c r="N87" s="363" t="s">
        <v>275</v>
      </c>
      <c r="O87" s="32" t="s">
        <v>276</v>
      </c>
      <c r="P87" s="62">
        <v>57808</v>
      </c>
      <c r="Q87" s="62">
        <v>6635</v>
      </c>
      <c r="R87" s="62">
        <v>0</v>
      </c>
      <c r="S87" s="62">
        <v>0</v>
      </c>
      <c r="T87" s="62">
        <v>0</v>
      </c>
      <c r="U87" s="62">
        <v>0</v>
      </c>
      <c r="V87" s="62">
        <v>0</v>
      </c>
      <c r="W87" s="62">
        <v>826</v>
      </c>
      <c r="X87" s="62">
        <v>5809</v>
      </c>
      <c r="Y87" s="177">
        <v>51173</v>
      </c>
      <c r="Z87" s="363" t="s">
        <v>275</v>
      </c>
      <c r="AA87" s="32" t="s">
        <v>276</v>
      </c>
      <c r="AB87" s="62">
        <v>57808</v>
      </c>
      <c r="AC87" s="62">
        <v>6635</v>
      </c>
      <c r="AD87" s="62">
        <v>0</v>
      </c>
      <c r="AE87" s="62">
        <v>0</v>
      </c>
      <c r="AF87" s="62">
        <v>0</v>
      </c>
      <c r="AG87" s="62">
        <v>0</v>
      </c>
      <c r="AH87" s="62">
        <v>0</v>
      </c>
      <c r="AI87" s="62">
        <v>826</v>
      </c>
      <c r="AJ87" s="62">
        <v>5809</v>
      </c>
      <c r="AK87" s="177">
        <v>51173</v>
      </c>
      <c r="AL87" s="363" t="s">
        <v>275</v>
      </c>
      <c r="AM87" s="32" t="s">
        <v>276</v>
      </c>
      <c r="AN87" s="62">
        <v>57769</v>
      </c>
      <c r="AO87" s="62">
        <v>6635</v>
      </c>
      <c r="AP87" s="62">
        <v>0</v>
      </c>
      <c r="AQ87" s="62">
        <v>0</v>
      </c>
      <c r="AR87" s="62">
        <v>0</v>
      </c>
      <c r="AS87" s="62">
        <v>0</v>
      </c>
      <c r="AT87" s="62">
        <v>0</v>
      </c>
      <c r="AU87" s="62">
        <v>826</v>
      </c>
      <c r="AV87" s="62">
        <v>5809</v>
      </c>
      <c r="AW87" s="177">
        <v>51134</v>
      </c>
      <c r="AX87" s="363" t="s">
        <v>275</v>
      </c>
      <c r="AY87" s="32" t="s">
        <v>276</v>
      </c>
      <c r="AZ87" s="62">
        <v>57783</v>
      </c>
      <c r="BA87" s="62">
        <v>6635</v>
      </c>
      <c r="BB87" s="62">
        <v>0</v>
      </c>
      <c r="BC87" s="62">
        <v>0</v>
      </c>
      <c r="BD87" s="62">
        <v>0</v>
      </c>
      <c r="BE87" s="62">
        <v>0</v>
      </c>
      <c r="BF87" s="62">
        <v>0</v>
      </c>
      <c r="BG87" s="62">
        <v>826</v>
      </c>
      <c r="BH87" s="62">
        <v>5809</v>
      </c>
      <c r="BI87" s="177">
        <v>51148</v>
      </c>
    </row>
    <row r="88" spans="2:61" ht="16.899999999999999" customHeight="1">
      <c r="B88" s="359"/>
      <c r="C88" s="32" t="s">
        <v>277</v>
      </c>
      <c r="D88" s="61">
        <v>4949</v>
      </c>
      <c r="E88" s="61">
        <v>789</v>
      </c>
      <c r="F88" s="61">
        <v>0</v>
      </c>
      <c r="G88" s="61">
        <v>0</v>
      </c>
      <c r="H88" s="61">
        <v>0</v>
      </c>
      <c r="I88" s="61">
        <v>0</v>
      </c>
      <c r="J88" s="61">
        <v>0</v>
      </c>
      <c r="K88" s="61">
        <v>63</v>
      </c>
      <c r="L88" s="61">
        <v>726</v>
      </c>
      <c r="M88" s="176">
        <v>4160</v>
      </c>
      <c r="N88" s="359"/>
      <c r="O88" s="32" t="s">
        <v>277</v>
      </c>
      <c r="P88" s="61">
        <v>4935</v>
      </c>
      <c r="Q88" s="61">
        <v>789</v>
      </c>
      <c r="R88" s="61">
        <v>0</v>
      </c>
      <c r="S88" s="61">
        <v>0</v>
      </c>
      <c r="T88" s="61">
        <v>0</v>
      </c>
      <c r="U88" s="61">
        <v>0</v>
      </c>
      <c r="V88" s="61">
        <v>0</v>
      </c>
      <c r="W88" s="61">
        <v>63</v>
      </c>
      <c r="X88" s="61">
        <v>726</v>
      </c>
      <c r="Y88" s="176">
        <v>4146</v>
      </c>
      <c r="Z88" s="359"/>
      <c r="AA88" s="32" t="s">
        <v>277</v>
      </c>
      <c r="AB88" s="61">
        <v>4935</v>
      </c>
      <c r="AC88" s="61">
        <v>789</v>
      </c>
      <c r="AD88" s="61">
        <v>0</v>
      </c>
      <c r="AE88" s="61">
        <v>0</v>
      </c>
      <c r="AF88" s="61">
        <v>0</v>
      </c>
      <c r="AG88" s="61">
        <v>0</v>
      </c>
      <c r="AH88" s="61">
        <v>0</v>
      </c>
      <c r="AI88" s="61">
        <v>63</v>
      </c>
      <c r="AJ88" s="61">
        <v>726</v>
      </c>
      <c r="AK88" s="176">
        <v>4146</v>
      </c>
      <c r="AL88" s="359"/>
      <c r="AM88" s="32" t="s">
        <v>277</v>
      </c>
      <c r="AN88" s="61">
        <v>4935</v>
      </c>
      <c r="AO88" s="61">
        <v>789</v>
      </c>
      <c r="AP88" s="61">
        <v>0</v>
      </c>
      <c r="AQ88" s="61">
        <v>0</v>
      </c>
      <c r="AR88" s="61">
        <v>0</v>
      </c>
      <c r="AS88" s="61">
        <v>0</v>
      </c>
      <c r="AT88" s="61">
        <v>0</v>
      </c>
      <c r="AU88" s="61">
        <v>63</v>
      </c>
      <c r="AV88" s="61">
        <v>726</v>
      </c>
      <c r="AW88" s="176">
        <v>4146</v>
      </c>
      <c r="AX88" s="359"/>
      <c r="AY88" s="32" t="s">
        <v>277</v>
      </c>
      <c r="AZ88" s="61">
        <v>4936</v>
      </c>
      <c r="BA88" s="61">
        <v>789</v>
      </c>
      <c r="BB88" s="61">
        <v>0</v>
      </c>
      <c r="BC88" s="61">
        <v>0</v>
      </c>
      <c r="BD88" s="61">
        <v>0</v>
      </c>
      <c r="BE88" s="61">
        <v>0</v>
      </c>
      <c r="BF88" s="61">
        <v>0</v>
      </c>
      <c r="BG88" s="61">
        <v>63</v>
      </c>
      <c r="BH88" s="61">
        <v>726</v>
      </c>
      <c r="BI88" s="176">
        <v>4147</v>
      </c>
    </row>
    <row r="89" spans="2:61" ht="16.5" customHeight="1">
      <c r="B89" s="359"/>
      <c r="C89" s="33" t="s">
        <v>287</v>
      </c>
      <c r="D89" s="61">
        <v>6307</v>
      </c>
      <c r="E89" s="61">
        <v>358</v>
      </c>
      <c r="F89" s="61">
        <v>0</v>
      </c>
      <c r="G89" s="61">
        <v>0</v>
      </c>
      <c r="H89" s="61">
        <v>0</v>
      </c>
      <c r="I89" s="61">
        <v>0</v>
      </c>
      <c r="J89" s="61">
        <v>0</v>
      </c>
      <c r="K89" s="61">
        <v>197.3</v>
      </c>
      <c r="L89" s="61">
        <v>160.69999999999999</v>
      </c>
      <c r="M89" s="176">
        <v>5949</v>
      </c>
      <c r="N89" s="359"/>
      <c r="O89" s="33" t="s">
        <v>287</v>
      </c>
      <c r="P89" s="61">
        <v>6361</v>
      </c>
      <c r="Q89" s="61">
        <v>358</v>
      </c>
      <c r="R89" s="61">
        <v>0</v>
      </c>
      <c r="S89" s="61">
        <v>0</v>
      </c>
      <c r="T89" s="61">
        <v>0</v>
      </c>
      <c r="U89" s="61">
        <v>0</v>
      </c>
      <c r="V89" s="61">
        <v>0</v>
      </c>
      <c r="W89" s="61">
        <v>197</v>
      </c>
      <c r="X89" s="61">
        <v>161</v>
      </c>
      <c r="Y89" s="176">
        <v>6003</v>
      </c>
      <c r="Z89" s="359"/>
      <c r="AA89" s="33" t="s">
        <v>287</v>
      </c>
      <c r="AB89" s="61">
        <v>6361</v>
      </c>
      <c r="AC89" s="61">
        <v>358</v>
      </c>
      <c r="AD89" s="61">
        <v>0</v>
      </c>
      <c r="AE89" s="61">
        <v>0</v>
      </c>
      <c r="AF89" s="61">
        <v>0</v>
      </c>
      <c r="AG89" s="61">
        <v>0</v>
      </c>
      <c r="AH89" s="61">
        <v>0</v>
      </c>
      <c r="AI89" s="61">
        <v>197.2</v>
      </c>
      <c r="AJ89" s="61">
        <v>160.80000000000001</v>
      </c>
      <c r="AK89" s="176">
        <v>6003</v>
      </c>
      <c r="AL89" s="359"/>
      <c r="AM89" s="33" t="s">
        <v>287</v>
      </c>
      <c r="AN89" s="61">
        <v>6361</v>
      </c>
      <c r="AO89" s="61">
        <v>358</v>
      </c>
      <c r="AP89" s="61">
        <v>0</v>
      </c>
      <c r="AQ89" s="61">
        <v>0</v>
      </c>
      <c r="AR89" s="61">
        <v>0</v>
      </c>
      <c r="AS89" s="61">
        <v>0</v>
      </c>
      <c r="AT89" s="61">
        <v>0</v>
      </c>
      <c r="AU89" s="61">
        <v>197.2</v>
      </c>
      <c r="AV89" s="61">
        <v>160.80000000000001</v>
      </c>
      <c r="AW89" s="176">
        <v>6003</v>
      </c>
      <c r="AX89" s="359"/>
      <c r="AY89" s="33" t="s">
        <v>287</v>
      </c>
      <c r="AZ89" s="61">
        <v>6374</v>
      </c>
      <c r="BA89" s="61">
        <v>358</v>
      </c>
      <c r="BB89" s="61">
        <v>0</v>
      </c>
      <c r="BC89" s="61">
        <v>0</v>
      </c>
      <c r="BD89" s="61">
        <v>0</v>
      </c>
      <c r="BE89" s="61">
        <v>0</v>
      </c>
      <c r="BF89" s="61">
        <v>0</v>
      </c>
      <c r="BG89" s="61">
        <v>197.2</v>
      </c>
      <c r="BH89" s="61">
        <v>160.80000000000001</v>
      </c>
      <c r="BI89" s="176">
        <v>6016</v>
      </c>
    </row>
    <row r="90" spans="2:61" ht="16.5" customHeight="1">
      <c r="B90" s="360"/>
      <c r="C90" s="4" t="s">
        <v>212</v>
      </c>
      <c r="D90" s="137">
        <f t="shared" ref="D90:M90" si="80">SUM(D87:D89)</f>
        <v>69119</v>
      </c>
      <c r="E90" s="137">
        <f t="shared" si="80"/>
        <v>7782</v>
      </c>
      <c r="F90" s="137">
        <f t="shared" si="80"/>
        <v>0</v>
      </c>
      <c r="G90" s="137">
        <f t="shared" si="80"/>
        <v>0</v>
      </c>
      <c r="H90" s="137">
        <f t="shared" si="80"/>
        <v>0</v>
      </c>
      <c r="I90" s="137">
        <f t="shared" si="80"/>
        <v>0</v>
      </c>
      <c r="J90" s="137">
        <f t="shared" si="80"/>
        <v>0</v>
      </c>
      <c r="K90" s="137">
        <f t="shared" si="80"/>
        <v>1086.3</v>
      </c>
      <c r="L90" s="137">
        <f t="shared" si="80"/>
        <v>6695.7</v>
      </c>
      <c r="M90" s="175">
        <f t="shared" si="80"/>
        <v>61337</v>
      </c>
      <c r="N90" s="360"/>
      <c r="O90" s="4" t="s">
        <v>212</v>
      </c>
      <c r="P90" s="137">
        <f t="shared" ref="P90:Y90" si="81">SUM(P87:P89)</f>
        <v>69104</v>
      </c>
      <c r="Q90" s="137">
        <f t="shared" si="81"/>
        <v>7782</v>
      </c>
      <c r="R90" s="137">
        <f t="shared" si="81"/>
        <v>0</v>
      </c>
      <c r="S90" s="137">
        <f t="shared" si="81"/>
        <v>0</v>
      </c>
      <c r="T90" s="137">
        <f t="shared" si="81"/>
        <v>0</v>
      </c>
      <c r="U90" s="137">
        <f t="shared" si="81"/>
        <v>0</v>
      </c>
      <c r="V90" s="137">
        <f t="shared" si="81"/>
        <v>0</v>
      </c>
      <c r="W90" s="137">
        <f t="shared" si="81"/>
        <v>1086</v>
      </c>
      <c r="X90" s="137">
        <f t="shared" si="81"/>
        <v>6696</v>
      </c>
      <c r="Y90" s="175">
        <f t="shared" si="81"/>
        <v>61322</v>
      </c>
      <c r="Z90" s="360"/>
      <c r="AA90" s="4" t="s">
        <v>212</v>
      </c>
      <c r="AB90" s="137">
        <f t="shared" ref="AB90:AK90" si="82">SUM(AB87:AB89)</f>
        <v>69104</v>
      </c>
      <c r="AC90" s="137">
        <f t="shared" si="82"/>
        <v>7782</v>
      </c>
      <c r="AD90" s="137">
        <f t="shared" si="82"/>
        <v>0</v>
      </c>
      <c r="AE90" s="137">
        <f t="shared" si="82"/>
        <v>0</v>
      </c>
      <c r="AF90" s="137">
        <f t="shared" si="82"/>
        <v>0</v>
      </c>
      <c r="AG90" s="137">
        <f t="shared" si="82"/>
        <v>0</v>
      </c>
      <c r="AH90" s="137">
        <f t="shared" si="82"/>
        <v>0</v>
      </c>
      <c r="AI90" s="137">
        <f t="shared" si="82"/>
        <v>1086.2</v>
      </c>
      <c r="AJ90" s="137">
        <f t="shared" si="82"/>
        <v>6695.8</v>
      </c>
      <c r="AK90" s="175">
        <f t="shared" si="82"/>
        <v>61322</v>
      </c>
      <c r="AL90" s="360"/>
      <c r="AM90" s="4" t="s">
        <v>212</v>
      </c>
      <c r="AN90" s="137">
        <f t="shared" ref="AN90:AW90" si="83">SUM(AN87:AN89)</f>
        <v>69065</v>
      </c>
      <c r="AO90" s="137">
        <f t="shared" si="83"/>
        <v>7782</v>
      </c>
      <c r="AP90" s="137">
        <f t="shared" si="83"/>
        <v>0</v>
      </c>
      <c r="AQ90" s="137">
        <f t="shared" si="83"/>
        <v>0</v>
      </c>
      <c r="AR90" s="137">
        <f t="shared" si="83"/>
        <v>0</v>
      </c>
      <c r="AS90" s="137">
        <f t="shared" si="83"/>
        <v>0</v>
      </c>
      <c r="AT90" s="137">
        <f t="shared" si="83"/>
        <v>0</v>
      </c>
      <c r="AU90" s="137">
        <f t="shared" si="83"/>
        <v>1086.2</v>
      </c>
      <c r="AV90" s="137">
        <f t="shared" si="83"/>
        <v>6695.8</v>
      </c>
      <c r="AW90" s="175">
        <f t="shared" si="83"/>
        <v>61283</v>
      </c>
      <c r="AX90" s="360"/>
      <c r="AY90" s="4" t="s">
        <v>212</v>
      </c>
      <c r="AZ90" s="137">
        <f t="shared" ref="AZ90:BI90" si="84">SUM(AZ87:AZ89)</f>
        <v>69093</v>
      </c>
      <c r="BA90" s="137">
        <f t="shared" si="84"/>
        <v>7782</v>
      </c>
      <c r="BB90" s="137">
        <f t="shared" si="84"/>
        <v>0</v>
      </c>
      <c r="BC90" s="137">
        <f t="shared" si="84"/>
        <v>0</v>
      </c>
      <c r="BD90" s="137">
        <f t="shared" si="84"/>
        <v>0</v>
      </c>
      <c r="BE90" s="137">
        <f t="shared" si="84"/>
        <v>0</v>
      </c>
      <c r="BF90" s="137">
        <f t="shared" si="84"/>
        <v>0</v>
      </c>
      <c r="BG90" s="137">
        <f t="shared" si="84"/>
        <v>1086.2</v>
      </c>
      <c r="BH90" s="137">
        <f t="shared" si="84"/>
        <v>6695.8</v>
      </c>
      <c r="BI90" s="175">
        <f t="shared" si="84"/>
        <v>61311</v>
      </c>
    </row>
    <row r="91" spans="2:61" ht="16.899999999999999" customHeight="1">
      <c r="B91" s="37" t="s">
        <v>282</v>
      </c>
      <c r="C91" s="60" t="s">
        <v>292</v>
      </c>
      <c r="D91" s="137">
        <v>17145</v>
      </c>
      <c r="E91" s="137">
        <v>0</v>
      </c>
      <c r="F91" s="137">
        <v>0</v>
      </c>
      <c r="G91" s="137">
        <v>0</v>
      </c>
      <c r="H91" s="137">
        <v>0</v>
      </c>
      <c r="I91" s="137">
        <v>0</v>
      </c>
      <c r="J91" s="137">
        <v>0</v>
      </c>
      <c r="K91" s="137">
        <v>0</v>
      </c>
      <c r="L91" s="137">
        <v>0</v>
      </c>
      <c r="M91" s="175">
        <v>17145</v>
      </c>
      <c r="N91" s="37" t="s">
        <v>282</v>
      </c>
      <c r="O91" s="60" t="s">
        <v>292</v>
      </c>
      <c r="P91" s="137">
        <v>17145</v>
      </c>
      <c r="Q91" s="137">
        <v>4068</v>
      </c>
      <c r="R91" s="137">
        <v>0</v>
      </c>
      <c r="S91" s="137">
        <v>0</v>
      </c>
      <c r="T91" s="137">
        <v>0</v>
      </c>
      <c r="U91" s="137">
        <v>0</v>
      </c>
      <c r="V91" s="137">
        <v>0</v>
      </c>
      <c r="W91" s="137">
        <v>0</v>
      </c>
      <c r="X91" s="137">
        <v>4068</v>
      </c>
      <c r="Y91" s="175">
        <v>13077</v>
      </c>
      <c r="Z91" s="37" t="s">
        <v>282</v>
      </c>
      <c r="AA91" s="60" t="s">
        <v>292</v>
      </c>
      <c r="AB91" s="137">
        <v>17145</v>
      </c>
      <c r="AC91" s="137">
        <v>4068</v>
      </c>
      <c r="AD91" s="137">
        <v>0</v>
      </c>
      <c r="AE91" s="137">
        <v>0</v>
      </c>
      <c r="AF91" s="137">
        <v>0</v>
      </c>
      <c r="AG91" s="137">
        <v>0</v>
      </c>
      <c r="AH91" s="137">
        <v>0</v>
      </c>
      <c r="AI91" s="137">
        <v>0</v>
      </c>
      <c r="AJ91" s="137">
        <v>4068</v>
      </c>
      <c r="AK91" s="175">
        <v>13077</v>
      </c>
      <c r="AL91" s="37" t="s">
        <v>282</v>
      </c>
      <c r="AM91" s="60" t="s">
        <v>292</v>
      </c>
      <c r="AN91" s="137">
        <v>17145</v>
      </c>
      <c r="AO91" s="137">
        <v>4068</v>
      </c>
      <c r="AP91" s="137">
        <v>0</v>
      </c>
      <c r="AQ91" s="137">
        <v>0</v>
      </c>
      <c r="AR91" s="137">
        <v>0</v>
      </c>
      <c r="AS91" s="137">
        <v>0</v>
      </c>
      <c r="AT91" s="137">
        <v>0</v>
      </c>
      <c r="AU91" s="137">
        <v>0</v>
      </c>
      <c r="AV91" s="137">
        <v>4068</v>
      </c>
      <c r="AW91" s="175">
        <v>13077</v>
      </c>
      <c r="AX91" s="37" t="s">
        <v>282</v>
      </c>
      <c r="AY91" s="60" t="s">
        <v>292</v>
      </c>
      <c r="AZ91" s="137">
        <v>17126</v>
      </c>
      <c r="BA91" s="137">
        <v>4068</v>
      </c>
      <c r="BB91" s="137">
        <v>0</v>
      </c>
      <c r="BC91" s="137">
        <v>0</v>
      </c>
      <c r="BD91" s="137">
        <v>0</v>
      </c>
      <c r="BE91" s="137">
        <v>0</v>
      </c>
      <c r="BF91" s="137">
        <v>0</v>
      </c>
      <c r="BG91" s="137">
        <v>0</v>
      </c>
      <c r="BH91" s="137">
        <v>4068</v>
      </c>
      <c r="BI91" s="175">
        <v>13058</v>
      </c>
    </row>
    <row r="92" spans="2:61" ht="16.899999999999999" customHeight="1" thickBot="1">
      <c r="B92" s="361" t="s">
        <v>311</v>
      </c>
      <c r="C92" s="362"/>
      <c r="D92" s="138">
        <f t="shared" ref="D92:M92" si="85">SUM(D90:D91)</f>
        <v>86264</v>
      </c>
      <c r="E92" s="138">
        <f t="shared" si="85"/>
        <v>7782</v>
      </c>
      <c r="F92" s="138">
        <f t="shared" si="85"/>
        <v>0</v>
      </c>
      <c r="G92" s="138">
        <f t="shared" si="85"/>
        <v>0</v>
      </c>
      <c r="H92" s="138">
        <f t="shared" si="85"/>
        <v>0</v>
      </c>
      <c r="I92" s="138">
        <f t="shared" si="85"/>
        <v>0</v>
      </c>
      <c r="J92" s="138">
        <f t="shared" si="85"/>
        <v>0</v>
      </c>
      <c r="K92" s="138">
        <f t="shared" si="85"/>
        <v>1086.3</v>
      </c>
      <c r="L92" s="138">
        <f t="shared" si="85"/>
        <v>6695.7</v>
      </c>
      <c r="M92" s="178">
        <f t="shared" si="85"/>
        <v>78482</v>
      </c>
      <c r="N92" s="361" t="s">
        <v>311</v>
      </c>
      <c r="O92" s="362"/>
      <c r="P92" s="138">
        <f t="shared" ref="P92:Y92" si="86">SUM(P90:P91)</f>
        <v>86249</v>
      </c>
      <c r="Q92" s="138">
        <f t="shared" si="86"/>
        <v>11850</v>
      </c>
      <c r="R92" s="138">
        <f t="shared" si="86"/>
        <v>0</v>
      </c>
      <c r="S92" s="138">
        <f t="shared" si="86"/>
        <v>0</v>
      </c>
      <c r="T92" s="138">
        <f t="shared" si="86"/>
        <v>0</v>
      </c>
      <c r="U92" s="138">
        <f t="shared" si="86"/>
        <v>0</v>
      </c>
      <c r="V92" s="138">
        <f t="shared" si="86"/>
        <v>0</v>
      </c>
      <c r="W92" s="138">
        <f t="shared" si="86"/>
        <v>1086</v>
      </c>
      <c r="X92" s="138">
        <f t="shared" si="86"/>
        <v>10764</v>
      </c>
      <c r="Y92" s="178">
        <f t="shared" si="86"/>
        <v>74399</v>
      </c>
      <c r="Z92" s="361" t="s">
        <v>311</v>
      </c>
      <c r="AA92" s="362"/>
      <c r="AB92" s="138">
        <f t="shared" ref="AB92:AK92" si="87">SUM(AB90:AB91)</f>
        <v>86249</v>
      </c>
      <c r="AC92" s="138">
        <f t="shared" si="87"/>
        <v>11850</v>
      </c>
      <c r="AD92" s="138">
        <f t="shared" si="87"/>
        <v>0</v>
      </c>
      <c r="AE92" s="138">
        <f t="shared" si="87"/>
        <v>0</v>
      </c>
      <c r="AF92" s="138">
        <f t="shared" si="87"/>
        <v>0</v>
      </c>
      <c r="AG92" s="138">
        <f t="shared" si="87"/>
        <v>0</v>
      </c>
      <c r="AH92" s="138">
        <f t="shared" si="87"/>
        <v>0</v>
      </c>
      <c r="AI92" s="138">
        <f t="shared" si="87"/>
        <v>1086.2</v>
      </c>
      <c r="AJ92" s="138">
        <f t="shared" si="87"/>
        <v>10763.8</v>
      </c>
      <c r="AK92" s="178">
        <f t="shared" si="87"/>
        <v>74399</v>
      </c>
      <c r="AL92" s="361" t="s">
        <v>311</v>
      </c>
      <c r="AM92" s="362"/>
      <c r="AN92" s="138">
        <f t="shared" ref="AN92:AW92" si="88">SUM(AN90:AN91)</f>
        <v>86210</v>
      </c>
      <c r="AO92" s="138">
        <f t="shared" si="88"/>
        <v>11850</v>
      </c>
      <c r="AP92" s="138">
        <f t="shared" si="88"/>
        <v>0</v>
      </c>
      <c r="AQ92" s="138">
        <f t="shared" si="88"/>
        <v>0</v>
      </c>
      <c r="AR92" s="138">
        <f t="shared" si="88"/>
        <v>0</v>
      </c>
      <c r="AS92" s="138">
        <f t="shared" si="88"/>
        <v>0</v>
      </c>
      <c r="AT92" s="138">
        <f t="shared" si="88"/>
        <v>0</v>
      </c>
      <c r="AU92" s="138">
        <f t="shared" si="88"/>
        <v>1086.2</v>
      </c>
      <c r="AV92" s="138">
        <f t="shared" si="88"/>
        <v>10763.8</v>
      </c>
      <c r="AW92" s="178">
        <f t="shared" si="88"/>
        <v>74360</v>
      </c>
      <c r="AX92" s="361" t="s">
        <v>311</v>
      </c>
      <c r="AY92" s="362"/>
      <c r="AZ92" s="138">
        <f t="shared" ref="AZ92:BI92" si="89">SUM(AZ90:AZ91)</f>
        <v>86219</v>
      </c>
      <c r="BA92" s="138">
        <f t="shared" si="89"/>
        <v>11850</v>
      </c>
      <c r="BB92" s="138">
        <f t="shared" si="89"/>
        <v>0</v>
      </c>
      <c r="BC92" s="138">
        <f t="shared" si="89"/>
        <v>0</v>
      </c>
      <c r="BD92" s="138">
        <f t="shared" si="89"/>
        <v>0</v>
      </c>
      <c r="BE92" s="138">
        <f t="shared" si="89"/>
        <v>0</v>
      </c>
      <c r="BF92" s="138">
        <f t="shared" si="89"/>
        <v>0</v>
      </c>
      <c r="BG92" s="138">
        <f t="shared" si="89"/>
        <v>1086.2</v>
      </c>
      <c r="BH92" s="138">
        <f t="shared" si="89"/>
        <v>10763.8</v>
      </c>
      <c r="BI92" s="178">
        <f t="shared" si="89"/>
        <v>74369</v>
      </c>
    </row>
    <row r="93" spans="2:61" ht="16.899999999999999" customHeight="1">
      <c r="B93" s="3"/>
      <c r="C93" s="32" t="s">
        <v>283</v>
      </c>
      <c r="D93" s="62">
        <v>3014</v>
      </c>
      <c r="E93" s="62">
        <v>0</v>
      </c>
      <c r="F93" s="62">
        <v>0</v>
      </c>
      <c r="G93" s="62">
        <v>0</v>
      </c>
      <c r="H93" s="62">
        <v>0</v>
      </c>
      <c r="I93" s="62">
        <v>0</v>
      </c>
      <c r="J93" s="62">
        <v>0</v>
      </c>
      <c r="K93" s="62">
        <v>0</v>
      </c>
      <c r="L93" s="62">
        <v>0</v>
      </c>
      <c r="M93" s="177">
        <v>3014</v>
      </c>
      <c r="N93" s="3"/>
      <c r="O93" s="32" t="s">
        <v>283</v>
      </c>
      <c r="P93" s="62">
        <v>3040</v>
      </c>
      <c r="Q93" s="62">
        <v>0</v>
      </c>
      <c r="R93" s="62">
        <v>0</v>
      </c>
      <c r="S93" s="62">
        <v>0</v>
      </c>
      <c r="T93" s="62">
        <v>0</v>
      </c>
      <c r="U93" s="62">
        <v>0</v>
      </c>
      <c r="V93" s="62">
        <v>0</v>
      </c>
      <c r="W93" s="62">
        <v>0</v>
      </c>
      <c r="X93" s="62">
        <v>0</v>
      </c>
      <c r="Y93" s="177">
        <v>3040</v>
      </c>
      <c r="Z93" s="3"/>
      <c r="AA93" s="32" t="s">
        <v>283</v>
      </c>
      <c r="AB93" s="62">
        <v>3040</v>
      </c>
      <c r="AC93" s="62">
        <v>0</v>
      </c>
      <c r="AD93" s="62">
        <v>0</v>
      </c>
      <c r="AE93" s="62">
        <v>0</v>
      </c>
      <c r="AF93" s="62">
        <v>0</v>
      </c>
      <c r="AG93" s="62">
        <v>0</v>
      </c>
      <c r="AH93" s="62">
        <v>0</v>
      </c>
      <c r="AI93" s="62">
        <v>0</v>
      </c>
      <c r="AJ93" s="62">
        <v>0</v>
      </c>
      <c r="AK93" s="177">
        <v>3040</v>
      </c>
      <c r="AL93" s="3"/>
      <c r="AM93" s="32" t="s">
        <v>283</v>
      </c>
      <c r="AN93" s="62">
        <v>3040</v>
      </c>
      <c r="AO93" s="62">
        <v>0</v>
      </c>
      <c r="AP93" s="62">
        <v>0</v>
      </c>
      <c r="AQ93" s="62">
        <v>0</v>
      </c>
      <c r="AR93" s="62">
        <v>0</v>
      </c>
      <c r="AS93" s="62">
        <v>0</v>
      </c>
      <c r="AT93" s="62">
        <v>0</v>
      </c>
      <c r="AU93" s="62">
        <v>0</v>
      </c>
      <c r="AV93" s="62">
        <v>0</v>
      </c>
      <c r="AW93" s="177">
        <v>3040</v>
      </c>
      <c r="AX93" s="3"/>
      <c r="AY93" s="32" t="s">
        <v>283</v>
      </c>
      <c r="AZ93" s="62">
        <v>3043</v>
      </c>
      <c r="BA93" s="62">
        <v>0</v>
      </c>
      <c r="BB93" s="62">
        <v>0</v>
      </c>
      <c r="BC93" s="62">
        <v>0</v>
      </c>
      <c r="BD93" s="62">
        <v>0</v>
      </c>
      <c r="BE93" s="62">
        <v>0</v>
      </c>
      <c r="BF93" s="62">
        <v>0</v>
      </c>
      <c r="BG93" s="62">
        <v>0</v>
      </c>
      <c r="BH93" s="62">
        <v>0</v>
      </c>
      <c r="BI93" s="177">
        <v>3043</v>
      </c>
    </row>
    <row r="94" spans="2:61" ht="16.899999999999999" customHeight="1" thickBot="1">
      <c r="B94" s="3"/>
      <c r="C94" s="32" t="s">
        <v>284</v>
      </c>
      <c r="D94" s="64">
        <v>3717</v>
      </c>
      <c r="E94" s="64">
        <v>0</v>
      </c>
      <c r="F94" s="64">
        <v>0</v>
      </c>
      <c r="G94" s="64">
        <v>0</v>
      </c>
      <c r="H94" s="64">
        <v>0</v>
      </c>
      <c r="I94" s="64">
        <v>0</v>
      </c>
      <c r="J94" s="64">
        <v>0</v>
      </c>
      <c r="K94" s="64">
        <v>0</v>
      </c>
      <c r="L94" s="64">
        <v>0</v>
      </c>
      <c r="M94" s="180">
        <v>3717</v>
      </c>
      <c r="N94" s="3"/>
      <c r="O94" s="32" t="s">
        <v>284</v>
      </c>
      <c r="P94" s="64">
        <v>3717</v>
      </c>
      <c r="Q94" s="64">
        <v>0</v>
      </c>
      <c r="R94" s="64">
        <v>0</v>
      </c>
      <c r="S94" s="64">
        <v>0</v>
      </c>
      <c r="T94" s="64">
        <v>0</v>
      </c>
      <c r="U94" s="64">
        <v>0</v>
      </c>
      <c r="V94" s="64">
        <v>0</v>
      </c>
      <c r="W94" s="64">
        <v>0</v>
      </c>
      <c r="X94" s="64">
        <v>0</v>
      </c>
      <c r="Y94" s="180">
        <v>3717</v>
      </c>
      <c r="Z94" s="3"/>
      <c r="AA94" s="32" t="s">
        <v>284</v>
      </c>
      <c r="AB94" s="64">
        <v>3717</v>
      </c>
      <c r="AC94" s="64">
        <v>0</v>
      </c>
      <c r="AD94" s="64">
        <v>0</v>
      </c>
      <c r="AE94" s="64">
        <v>0</v>
      </c>
      <c r="AF94" s="64">
        <v>0</v>
      </c>
      <c r="AG94" s="64">
        <v>0</v>
      </c>
      <c r="AH94" s="64">
        <v>0</v>
      </c>
      <c r="AI94" s="64">
        <v>0</v>
      </c>
      <c r="AJ94" s="64">
        <v>0</v>
      </c>
      <c r="AK94" s="180">
        <v>3717</v>
      </c>
      <c r="AL94" s="3"/>
      <c r="AM94" s="32" t="s">
        <v>284</v>
      </c>
      <c r="AN94" s="64">
        <v>3717</v>
      </c>
      <c r="AO94" s="64">
        <v>0</v>
      </c>
      <c r="AP94" s="64">
        <v>0</v>
      </c>
      <c r="AQ94" s="64">
        <v>0</v>
      </c>
      <c r="AR94" s="64">
        <v>0</v>
      </c>
      <c r="AS94" s="64">
        <v>0</v>
      </c>
      <c r="AT94" s="64">
        <v>0</v>
      </c>
      <c r="AU94" s="64">
        <v>0</v>
      </c>
      <c r="AV94" s="64">
        <v>0</v>
      </c>
      <c r="AW94" s="180">
        <v>3717</v>
      </c>
      <c r="AX94" s="3"/>
      <c r="AY94" s="32" t="s">
        <v>284</v>
      </c>
      <c r="AZ94" s="64">
        <v>3706</v>
      </c>
      <c r="BA94" s="64">
        <v>0</v>
      </c>
      <c r="BB94" s="64">
        <v>0</v>
      </c>
      <c r="BC94" s="64">
        <v>0</v>
      </c>
      <c r="BD94" s="64">
        <v>0</v>
      </c>
      <c r="BE94" s="64">
        <v>0</v>
      </c>
      <c r="BF94" s="64">
        <v>0</v>
      </c>
      <c r="BG94" s="64">
        <v>0</v>
      </c>
      <c r="BH94" s="64">
        <v>0</v>
      </c>
      <c r="BI94" s="180">
        <v>3706</v>
      </c>
    </row>
    <row r="95" spans="2:61" ht="16.899999999999999" customHeight="1" thickTop="1">
      <c r="B95" s="366" t="s">
        <v>342</v>
      </c>
      <c r="C95" s="367"/>
      <c r="D95" s="62">
        <v>0</v>
      </c>
      <c r="E95" s="62">
        <f t="shared" ref="E95:L95" si="90">SUM(E8:E9,E12:E13,E17,E21:E27,E31,E36:E39,E45:E48,E51:E55,E58,E61,E65:E66,E70,E73,E75,E77)</f>
        <v>236702</v>
      </c>
      <c r="F95" s="62">
        <f t="shared" si="90"/>
        <v>12545.4</v>
      </c>
      <c r="G95" s="62">
        <f t="shared" si="90"/>
        <v>41808.1</v>
      </c>
      <c r="H95" s="62">
        <f t="shared" si="90"/>
        <v>13949.9</v>
      </c>
      <c r="I95" s="62">
        <f t="shared" si="90"/>
        <v>68303.5</v>
      </c>
      <c r="J95" s="62">
        <f t="shared" si="90"/>
        <v>168398.5</v>
      </c>
      <c r="K95" s="62">
        <f t="shared" si="90"/>
        <v>0</v>
      </c>
      <c r="L95" s="62">
        <f t="shared" si="90"/>
        <v>0</v>
      </c>
      <c r="M95" s="177">
        <v>0</v>
      </c>
      <c r="N95" s="366" t="s">
        <v>342</v>
      </c>
      <c r="O95" s="367"/>
      <c r="P95" s="62">
        <v>0</v>
      </c>
      <c r="Q95" s="62">
        <f t="shared" ref="Q95:X95" si="91">SUM(Q8:Q9,Q12:Q13,Q17,Q21:Q27,Q31,Q36:Q39,Q45:Q48,Q51:Q55,Q58,Q61,Q65:Q66,Q70,Q73,Q75,Q77)</f>
        <v>236617</v>
      </c>
      <c r="R95" s="62">
        <f t="shared" si="91"/>
        <v>12534</v>
      </c>
      <c r="S95" s="62">
        <f t="shared" si="91"/>
        <v>45137</v>
      </c>
      <c r="T95" s="62">
        <f t="shared" si="91"/>
        <v>12720</v>
      </c>
      <c r="U95" s="62">
        <f t="shared" si="91"/>
        <v>70391</v>
      </c>
      <c r="V95" s="62">
        <f t="shared" si="91"/>
        <v>166226</v>
      </c>
      <c r="W95" s="62">
        <f t="shared" si="91"/>
        <v>0</v>
      </c>
      <c r="X95" s="62">
        <f t="shared" si="91"/>
        <v>0</v>
      </c>
      <c r="Y95" s="177">
        <v>0</v>
      </c>
      <c r="Z95" s="366" t="s">
        <v>342</v>
      </c>
      <c r="AA95" s="367"/>
      <c r="AB95" s="62">
        <v>0</v>
      </c>
      <c r="AC95" s="62">
        <f t="shared" ref="AC95:AJ95" si="92">SUM(AC8:AC9,AC12:AC13,AC17,AC21:AC27,AC31,AC36:AC39,AC45:AC48,AC51:AC55,AC58,AC61,AC65:AC66,AC70,AC73,AC75,AC77)</f>
        <v>236619.3</v>
      </c>
      <c r="AD95" s="62">
        <f t="shared" si="92"/>
        <v>12516.3</v>
      </c>
      <c r="AE95" s="62">
        <f t="shared" si="92"/>
        <v>46141.744772967162</v>
      </c>
      <c r="AF95" s="62">
        <f t="shared" si="92"/>
        <v>12179.155227032852</v>
      </c>
      <c r="AG95" s="62">
        <f t="shared" si="92"/>
        <v>70837.2</v>
      </c>
      <c r="AH95" s="62">
        <f t="shared" si="92"/>
        <v>165782.1</v>
      </c>
      <c r="AI95" s="62">
        <f t="shared" si="92"/>
        <v>0</v>
      </c>
      <c r="AJ95" s="62">
        <f t="shared" si="92"/>
        <v>0</v>
      </c>
      <c r="AK95" s="177">
        <v>0</v>
      </c>
      <c r="AL95" s="366" t="s">
        <v>342</v>
      </c>
      <c r="AM95" s="367"/>
      <c r="AN95" s="62">
        <v>0</v>
      </c>
      <c r="AO95" s="62">
        <f t="shared" ref="AO95:AV95" si="93">SUM(AO8:AO9,AO12:AO13,AO17,AO21:AO27,AO31,AO36:AO39,AO45:AO48,AO51:AO55,AO58,AO61,AO65:AO66,AO70,AO73,AO75,AO77)</f>
        <v>236738.37</v>
      </c>
      <c r="AP95" s="62">
        <f t="shared" si="93"/>
        <v>12738.747903904694</v>
      </c>
      <c r="AQ95" s="62">
        <f t="shared" si="93"/>
        <v>47037.779139586179</v>
      </c>
      <c r="AR95" s="62">
        <f t="shared" si="93"/>
        <v>11788.332690400537</v>
      </c>
      <c r="AS95" s="62">
        <f t="shared" si="93"/>
        <v>71564.855574036745</v>
      </c>
      <c r="AT95" s="62">
        <f t="shared" si="93"/>
        <v>165173.51442596325</v>
      </c>
      <c r="AU95" s="62">
        <f t="shared" si="93"/>
        <v>0</v>
      </c>
      <c r="AV95" s="62">
        <f t="shared" si="93"/>
        <v>0</v>
      </c>
      <c r="AW95" s="177">
        <v>0</v>
      </c>
      <c r="AX95" s="366" t="s">
        <v>342</v>
      </c>
      <c r="AY95" s="367"/>
      <c r="AZ95" s="62">
        <v>0</v>
      </c>
      <c r="BA95" s="62">
        <f t="shared" ref="BA95:BH95" si="94">SUM(BA8:BA9,BA12:BA13,BA17,BA21:BA27,BA31,BA36:BA39,BA45:BA48,BA51:BA55,BA58,BA61,BA65:BA66,BA70,BA73,BA75,BA77)</f>
        <v>236706.42413120638</v>
      </c>
      <c r="BB95" s="62">
        <f t="shared" si="94"/>
        <v>12711.471769732892</v>
      </c>
      <c r="BC95" s="62">
        <f t="shared" si="94"/>
        <v>47972.011095439077</v>
      </c>
      <c r="BD95" s="62">
        <f t="shared" si="94"/>
        <v>11079.131264373522</v>
      </c>
      <c r="BE95" s="62">
        <f t="shared" si="94"/>
        <v>71762.65199833909</v>
      </c>
      <c r="BF95" s="62">
        <f t="shared" si="94"/>
        <v>164943.79999999999</v>
      </c>
      <c r="BG95" s="62">
        <f t="shared" si="94"/>
        <v>0</v>
      </c>
      <c r="BH95" s="62">
        <f t="shared" si="94"/>
        <v>0</v>
      </c>
      <c r="BI95" s="177">
        <v>0</v>
      </c>
    </row>
    <row r="96" spans="2:61" ht="16.899999999999999" customHeight="1">
      <c r="B96" s="364" t="s">
        <v>343</v>
      </c>
      <c r="C96" s="365"/>
      <c r="D96" s="61">
        <v>0</v>
      </c>
      <c r="E96" s="61">
        <f t="shared" ref="E96:L96" si="95">SUM(E40,E71,E82,E85,E90,E91)</f>
        <v>33683</v>
      </c>
      <c r="F96" s="61">
        <f t="shared" si="95"/>
        <v>0</v>
      </c>
      <c r="G96" s="61">
        <f t="shared" si="95"/>
        <v>0</v>
      </c>
      <c r="H96" s="61">
        <f t="shared" si="95"/>
        <v>0</v>
      </c>
      <c r="I96" s="61">
        <f t="shared" si="95"/>
        <v>0</v>
      </c>
      <c r="J96" s="61">
        <f t="shared" si="95"/>
        <v>0</v>
      </c>
      <c r="K96" s="61">
        <f t="shared" si="95"/>
        <v>2303.5</v>
      </c>
      <c r="L96" s="61">
        <f t="shared" si="95"/>
        <v>31379.5</v>
      </c>
      <c r="M96" s="176">
        <v>0</v>
      </c>
      <c r="N96" s="364" t="s">
        <v>343</v>
      </c>
      <c r="O96" s="365"/>
      <c r="P96" s="61">
        <v>0</v>
      </c>
      <c r="Q96" s="61">
        <f t="shared" ref="Q96:X96" si="96">SUM(Q40,Q71,Q82,Q85,Q90,Q91)</f>
        <v>39818</v>
      </c>
      <c r="R96" s="61">
        <f t="shared" si="96"/>
        <v>0</v>
      </c>
      <c r="S96" s="61">
        <f t="shared" si="96"/>
        <v>0</v>
      </c>
      <c r="T96" s="61">
        <f t="shared" si="96"/>
        <v>0</v>
      </c>
      <c r="U96" s="61">
        <f t="shared" si="96"/>
        <v>0</v>
      </c>
      <c r="V96" s="61">
        <f t="shared" si="96"/>
        <v>0</v>
      </c>
      <c r="W96" s="61">
        <f t="shared" si="96"/>
        <v>2317</v>
      </c>
      <c r="X96" s="61">
        <f t="shared" si="96"/>
        <v>37501</v>
      </c>
      <c r="Y96" s="176">
        <v>0</v>
      </c>
      <c r="Z96" s="364" t="s">
        <v>343</v>
      </c>
      <c r="AA96" s="365"/>
      <c r="AB96" s="61">
        <v>0</v>
      </c>
      <c r="AC96" s="61">
        <f t="shared" ref="AC96:AJ96" si="97">SUM(AC40,AC71,AC82,AC85,AC90,AC91)</f>
        <v>39818.300000000003</v>
      </c>
      <c r="AD96" s="61">
        <f t="shared" si="97"/>
        <v>0</v>
      </c>
      <c r="AE96" s="61">
        <f t="shared" si="97"/>
        <v>0</v>
      </c>
      <c r="AF96" s="61">
        <f t="shared" si="97"/>
        <v>0</v>
      </c>
      <c r="AG96" s="61">
        <f t="shared" si="97"/>
        <v>0</v>
      </c>
      <c r="AH96" s="61">
        <f t="shared" si="97"/>
        <v>0</v>
      </c>
      <c r="AI96" s="61">
        <f t="shared" si="97"/>
        <v>2505.5</v>
      </c>
      <c r="AJ96" s="61">
        <f t="shared" si="97"/>
        <v>37312.800000000003</v>
      </c>
      <c r="AK96" s="176">
        <v>0</v>
      </c>
      <c r="AL96" s="364" t="s">
        <v>343</v>
      </c>
      <c r="AM96" s="365"/>
      <c r="AN96" s="61">
        <v>0</v>
      </c>
      <c r="AO96" s="61">
        <f t="shared" ref="AO96:AV96" si="98">SUM(AO40,AO71,AO82,AO85,AO90,AO91)</f>
        <v>39818.004417999997</v>
      </c>
      <c r="AP96" s="61">
        <f t="shared" si="98"/>
        <v>0</v>
      </c>
      <c r="AQ96" s="61">
        <f t="shared" si="98"/>
        <v>0</v>
      </c>
      <c r="AR96" s="61">
        <f t="shared" si="98"/>
        <v>0</v>
      </c>
      <c r="AS96" s="61">
        <f t="shared" si="98"/>
        <v>0</v>
      </c>
      <c r="AT96" s="61">
        <f t="shared" si="98"/>
        <v>0</v>
      </c>
      <c r="AU96" s="61">
        <f t="shared" si="98"/>
        <v>2544.9</v>
      </c>
      <c r="AV96" s="61">
        <f t="shared" si="98"/>
        <v>37273.104418000003</v>
      </c>
      <c r="AW96" s="176">
        <v>0</v>
      </c>
      <c r="AX96" s="364" t="s">
        <v>343</v>
      </c>
      <c r="AY96" s="365"/>
      <c r="AZ96" s="61">
        <v>0</v>
      </c>
      <c r="BA96" s="61">
        <f t="shared" ref="BA96:BH96" si="99">SUM(BA40,BA71,BA82,BA85,BA90,BA91)</f>
        <v>39819.1</v>
      </c>
      <c r="BB96" s="61">
        <f t="shared" si="99"/>
        <v>0</v>
      </c>
      <c r="BC96" s="61">
        <f t="shared" si="99"/>
        <v>0</v>
      </c>
      <c r="BD96" s="61">
        <f t="shared" si="99"/>
        <v>0</v>
      </c>
      <c r="BE96" s="61">
        <f t="shared" si="99"/>
        <v>0</v>
      </c>
      <c r="BF96" s="61">
        <f t="shared" si="99"/>
        <v>0</v>
      </c>
      <c r="BG96" s="61">
        <f t="shared" si="99"/>
        <v>2544.9</v>
      </c>
      <c r="BH96" s="61">
        <f t="shared" si="99"/>
        <v>37274.199999999997</v>
      </c>
      <c r="BI96" s="176">
        <v>0</v>
      </c>
    </row>
    <row r="97" spans="2:61" ht="16.899999999999999" customHeight="1">
      <c r="B97" s="373" t="s">
        <v>512</v>
      </c>
      <c r="C97" s="374"/>
      <c r="D97" s="61">
        <v>0</v>
      </c>
      <c r="E97" s="61">
        <f t="shared" ref="E97:L97" si="100">SUM(E93:E94)</f>
        <v>0</v>
      </c>
      <c r="F97" s="61">
        <f t="shared" si="100"/>
        <v>0</v>
      </c>
      <c r="G97" s="61">
        <f t="shared" si="100"/>
        <v>0</v>
      </c>
      <c r="H97" s="61">
        <f t="shared" si="100"/>
        <v>0</v>
      </c>
      <c r="I97" s="61">
        <f t="shared" si="100"/>
        <v>0</v>
      </c>
      <c r="J97" s="61">
        <f t="shared" si="100"/>
        <v>0</v>
      </c>
      <c r="K97" s="61">
        <f t="shared" si="100"/>
        <v>0</v>
      </c>
      <c r="L97" s="61">
        <f t="shared" si="100"/>
        <v>0</v>
      </c>
      <c r="M97" s="176">
        <f>SUM(M92:M94,M86,M72,M32)</f>
        <v>109443</v>
      </c>
      <c r="N97" s="373" t="s">
        <v>512</v>
      </c>
      <c r="O97" s="374"/>
      <c r="P97" s="61">
        <v>0</v>
      </c>
      <c r="Q97" s="61">
        <f t="shared" ref="Q97:X97" si="101">SUM(Q93:Q94)</f>
        <v>0</v>
      </c>
      <c r="R97" s="61">
        <f t="shared" si="101"/>
        <v>0</v>
      </c>
      <c r="S97" s="61">
        <f t="shared" si="101"/>
        <v>0</v>
      </c>
      <c r="T97" s="61">
        <f t="shared" si="101"/>
        <v>0</v>
      </c>
      <c r="U97" s="61">
        <f t="shared" si="101"/>
        <v>0</v>
      </c>
      <c r="V97" s="61">
        <f t="shared" si="101"/>
        <v>0</v>
      </c>
      <c r="W97" s="61">
        <f t="shared" si="101"/>
        <v>0</v>
      </c>
      <c r="X97" s="61">
        <f t="shared" si="101"/>
        <v>0</v>
      </c>
      <c r="Y97" s="176">
        <f>SUM(Y92:Y94,Y86,Y72,Y32)</f>
        <v>103352</v>
      </c>
      <c r="Z97" s="373" t="s">
        <v>512</v>
      </c>
      <c r="AA97" s="374"/>
      <c r="AB97" s="61">
        <v>0</v>
      </c>
      <c r="AC97" s="61">
        <f t="shared" ref="AC97:AJ97" si="102">SUM(AC93:AC94)</f>
        <v>0</v>
      </c>
      <c r="AD97" s="61">
        <f t="shared" si="102"/>
        <v>0</v>
      </c>
      <c r="AE97" s="61">
        <f t="shared" si="102"/>
        <v>0</v>
      </c>
      <c r="AF97" s="61">
        <f t="shared" si="102"/>
        <v>0</v>
      </c>
      <c r="AG97" s="61">
        <f t="shared" si="102"/>
        <v>0</v>
      </c>
      <c r="AH97" s="61">
        <f t="shared" si="102"/>
        <v>0</v>
      </c>
      <c r="AI97" s="61">
        <f t="shared" si="102"/>
        <v>0</v>
      </c>
      <c r="AJ97" s="61">
        <f t="shared" si="102"/>
        <v>0</v>
      </c>
      <c r="AK97" s="176">
        <f>SUM(AK92:AK94,AK86,AK72,AK32)</f>
        <v>103352</v>
      </c>
      <c r="AL97" s="373" t="s">
        <v>512</v>
      </c>
      <c r="AM97" s="374"/>
      <c r="AN97" s="61">
        <v>0</v>
      </c>
      <c r="AO97" s="61">
        <f t="shared" ref="AO97:AV97" si="103">SUM(AO93:AO94)</f>
        <v>0</v>
      </c>
      <c r="AP97" s="61">
        <f t="shared" si="103"/>
        <v>0</v>
      </c>
      <c r="AQ97" s="61">
        <f t="shared" si="103"/>
        <v>0</v>
      </c>
      <c r="AR97" s="61">
        <f t="shared" si="103"/>
        <v>0</v>
      </c>
      <c r="AS97" s="61">
        <f t="shared" si="103"/>
        <v>0</v>
      </c>
      <c r="AT97" s="61">
        <f t="shared" si="103"/>
        <v>0</v>
      </c>
      <c r="AU97" s="61">
        <f t="shared" si="103"/>
        <v>0</v>
      </c>
      <c r="AV97" s="61">
        <f t="shared" si="103"/>
        <v>0</v>
      </c>
      <c r="AW97" s="176">
        <f>SUM(AW92:AW94,AW86,AW72,AW32)</f>
        <v>103276.8</v>
      </c>
      <c r="AX97" s="373" t="s">
        <v>512</v>
      </c>
      <c r="AY97" s="374"/>
      <c r="AZ97" s="61">
        <v>0</v>
      </c>
      <c r="BA97" s="61">
        <f t="shared" ref="BA97:BH97" si="104">SUM(BA93:BA94)</f>
        <v>0</v>
      </c>
      <c r="BB97" s="61">
        <f t="shared" si="104"/>
        <v>0</v>
      </c>
      <c r="BC97" s="61">
        <f t="shared" si="104"/>
        <v>0</v>
      </c>
      <c r="BD97" s="61">
        <f t="shared" si="104"/>
        <v>0</v>
      </c>
      <c r="BE97" s="61">
        <f t="shared" si="104"/>
        <v>0</v>
      </c>
      <c r="BF97" s="61">
        <f t="shared" si="104"/>
        <v>0</v>
      </c>
      <c r="BG97" s="61">
        <f t="shared" si="104"/>
        <v>0</v>
      </c>
      <c r="BH97" s="61">
        <f t="shared" si="104"/>
        <v>0</v>
      </c>
      <c r="BI97" s="176">
        <f>SUM(BI92:BI94,BI86,BI72,BI32)</f>
        <v>103253.4</v>
      </c>
    </row>
    <row r="98" spans="2:61" ht="16.899999999999999" customHeight="1" thickBot="1">
      <c r="B98" s="371" t="s">
        <v>125</v>
      </c>
      <c r="C98" s="372"/>
      <c r="D98" s="140">
        <f>SUM(D92:D94,D86,D72,D32)</f>
        <v>379828</v>
      </c>
      <c r="E98" s="140">
        <f t="shared" ref="E98:M98" si="105">SUM(E95:E97)</f>
        <v>270385</v>
      </c>
      <c r="F98" s="140">
        <f t="shared" si="105"/>
        <v>12545.4</v>
      </c>
      <c r="G98" s="140">
        <f t="shared" si="105"/>
        <v>41808.1</v>
      </c>
      <c r="H98" s="140">
        <f t="shared" si="105"/>
        <v>13949.9</v>
      </c>
      <c r="I98" s="140">
        <f t="shared" si="105"/>
        <v>68303.5</v>
      </c>
      <c r="J98" s="140">
        <f t="shared" si="105"/>
        <v>168398.5</v>
      </c>
      <c r="K98" s="140">
        <f t="shared" si="105"/>
        <v>2303.5</v>
      </c>
      <c r="L98" s="140">
        <f t="shared" si="105"/>
        <v>31379.5</v>
      </c>
      <c r="M98" s="181">
        <f t="shared" si="105"/>
        <v>109443</v>
      </c>
      <c r="N98" s="371" t="s">
        <v>125</v>
      </c>
      <c r="O98" s="372"/>
      <c r="P98" s="140">
        <f>SUM(P92:P94,P86,P72,P32)</f>
        <v>379787</v>
      </c>
      <c r="Q98" s="140">
        <f t="shared" ref="Q98:Y98" si="106">SUM(Q95:Q97)</f>
        <v>276435</v>
      </c>
      <c r="R98" s="140">
        <f t="shared" si="106"/>
        <v>12534</v>
      </c>
      <c r="S98" s="140">
        <f t="shared" si="106"/>
        <v>45137</v>
      </c>
      <c r="T98" s="140">
        <f t="shared" si="106"/>
        <v>12720</v>
      </c>
      <c r="U98" s="140">
        <f t="shared" si="106"/>
        <v>70391</v>
      </c>
      <c r="V98" s="140">
        <f t="shared" si="106"/>
        <v>166226</v>
      </c>
      <c r="W98" s="140">
        <f t="shared" si="106"/>
        <v>2317</v>
      </c>
      <c r="X98" s="140">
        <f t="shared" si="106"/>
        <v>37501</v>
      </c>
      <c r="Y98" s="181">
        <f t="shared" si="106"/>
        <v>103352</v>
      </c>
      <c r="Z98" s="371" t="s">
        <v>125</v>
      </c>
      <c r="AA98" s="372"/>
      <c r="AB98" s="140">
        <f>SUM(AB92:AB94,AB86,AB72,AB32)</f>
        <v>379789.6</v>
      </c>
      <c r="AC98" s="140">
        <f t="shared" ref="AC98:AK98" si="107">SUM(AC95:AC97)</f>
        <v>276437.59999999998</v>
      </c>
      <c r="AD98" s="140">
        <f t="shared" si="107"/>
        <v>12516.3</v>
      </c>
      <c r="AE98" s="140">
        <f t="shared" si="107"/>
        <v>46141.744772967162</v>
      </c>
      <c r="AF98" s="140">
        <f t="shared" si="107"/>
        <v>12179.155227032852</v>
      </c>
      <c r="AG98" s="140">
        <f t="shared" si="107"/>
        <v>70837.2</v>
      </c>
      <c r="AH98" s="140">
        <f t="shared" si="107"/>
        <v>165782.1</v>
      </c>
      <c r="AI98" s="140">
        <f t="shared" si="107"/>
        <v>2505.5</v>
      </c>
      <c r="AJ98" s="140">
        <f t="shared" si="107"/>
        <v>37312.800000000003</v>
      </c>
      <c r="AK98" s="181">
        <f t="shared" si="107"/>
        <v>103352</v>
      </c>
      <c r="AL98" s="371" t="s">
        <v>125</v>
      </c>
      <c r="AM98" s="372"/>
      <c r="AN98" s="140">
        <f>SUM(AN92:AN94,AN86,AN72,AN32)</f>
        <v>379833.17441799998</v>
      </c>
      <c r="AO98" s="140">
        <f t="shared" ref="AO98:AW98" si="108">SUM(AO95:AO97)</f>
        <v>276556.37441799999</v>
      </c>
      <c r="AP98" s="140">
        <f t="shared" si="108"/>
        <v>12738.747903904694</v>
      </c>
      <c r="AQ98" s="140">
        <f t="shared" si="108"/>
        <v>47037.779139586179</v>
      </c>
      <c r="AR98" s="140">
        <f t="shared" si="108"/>
        <v>11788.332690400537</v>
      </c>
      <c r="AS98" s="140">
        <f t="shared" si="108"/>
        <v>71564.855574036745</v>
      </c>
      <c r="AT98" s="140">
        <f t="shared" si="108"/>
        <v>165173.51442596325</v>
      </c>
      <c r="AU98" s="140">
        <f t="shared" si="108"/>
        <v>2544.9</v>
      </c>
      <c r="AV98" s="140">
        <f t="shared" si="108"/>
        <v>37273.104418000003</v>
      </c>
      <c r="AW98" s="181">
        <f t="shared" si="108"/>
        <v>103276.8</v>
      </c>
      <c r="AX98" s="371" t="s">
        <v>125</v>
      </c>
      <c r="AY98" s="372"/>
      <c r="AZ98" s="140">
        <f>SUM(AZ92:AZ94,AZ86,AZ72,AZ32)</f>
        <v>379779</v>
      </c>
      <c r="BA98" s="140">
        <f t="shared" ref="BA98:BI98" si="109">SUM(BA95:BA97)</f>
        <v>276525.52413120639</v>
      </c>
      <c r="BB98" s="140">
        <f t="shared" si="109"/>
        <v>12711.471769732892</v>
      </c>
      <c r="BC98" s="140">
        <f t="shared" si="109"/>
        <v>47972.011095439077</v>
      </c>
      <c r="BD98" s="140">
        <f t="shared" si="109"/>
        <v>11079.131264373522</v>
      </c>
      <c r="BE98" s="140">
        <f t="shared" si="109"/>
        <v>71762.65199833909</v>
      </c>
      <c r="BF98" s="140">
        <f t="shared" si="109"/>
        <v>164943.79999999999</v>
      </c>
      <c r="BG98" s="140">
        <f t="shared" si="109"/>
        <v>2544.9</v>
      </c>
      <c r="BH98" s="140">
        <f t="shared" si="109"/>
        <v>37274.199999999997</v>
      </c>
      <c r="BI98" s="181">
        <f t="shared" si="109"/>
        <v>103253.4</v>
      </c>
    </row>
    <row r="99" spans="2:61" ht="16.899999999999999" customHeight="1">
      <c r="B99" s="1" t="s">
        <v>384</v>
      </c>
      <c r="J99" s="9"/>
      <c r="K99" s="9"/>
      <c r="L99" s="1"/>
      <c r="M99" s="2"/>
      <c r="N99" s="1" t="s">
        <v>384</v>
      </c>
      <c r="V99" s="9"/>
      <c r="W99" s="9"/>
      <c r="X99" s="1"/>
      <c r="Y99" s="2"/>
      <c r="Z99" s="1" t="s">
        <v>384</v>
      </c>
      <c r="AH99" s="9"/>
      <c r="AI99" s="9"/>
      <c r="AJ99" s="1"/>
      <c r="AK99" s="2"/>
      <c r="AL99" s="1" t="s">
        <v>384</v>
      </c>
      <c r="AT99" s="9"/>
      <c r="AU99" s="9"/>
      <c r="AV99" s="1"/>
      <c r="AW99" s="2"/>
      <c r="AX99" s="1" t="s">
        <v>384</v>
      </c>
      <c r="AZ99" s="6"/>
      <c r="BA99" s="6"/>
      <c r="BB99" s="6"/>
      <c r="BC99" s="6"/>
      <c r="BD99" s="6"/>
      <c r="BE99" s="6"/>
      <c r="BF99" s="9"/>
      <c r="BG99" s="9"/>
      <c r="BH99" s="1"/>
      <c r="BI99" s="2"/>
    </row>
    <row r="100" spans="2:61" ht="16.899999999999999" customHeight="1">
      <c r="B100" s="1" t="s">
        <v>513</v>
      </c>
      <c r="J100" s="9"/>
      <c r="K100" s="9"/>
      <c r="L100" s="1"/>
      <c r="M100" s="2"/>
      <c r="N100" s="1" t="s">
        <v>513</v>
      </c>
      <c r="V100" s="9"/>
      <c r="W100" s="9"/>
      <c r="X100" s="1"/>
      <c r="Y100" s="2"/>
      <c r="Z100" s="1" t="s">
        <v>513</v>
      </c>
      <c r="AH100" s="9"/>
      <c r="AI100" s="9"/>
      <c r="AJ100" s="1"/>
      <c r="AK100" s="2"/>
      <c r="AL100" s="1" t="s">
        <v>513</v>
      </c>
      <c r="AT100" s="9"/>
      <c r="AU100" s="9"/>
      <c r="AV100" s="1"/>
      <c r="AW100" s="2"/>
      <c r="AX100" s="1" t="s">
        <v>513</v>
      </c>
      <c r="AZ100" s="6"/>
      <c r="BA100" s="6"/>
      <c r="BB100" s="6"/>
      <c r="BC100" s="6"/>
      <c r="BD100" s="6"/>
      <c r="BE100" s="6"/>
      <c r="BF100" s="9"/>
      <c r="BG100" s="9"/>
      <c r="BH100" s="1"/>
      <c r="BI100" s="2"/>
    </row>
    <row r="101" spans="2:61" ht="16.899999999999999" customHeight="1">
      <c r="B101" s="1" t="s">
        <v>566</v>
      </c>
      <c r="J101" s="9"/>
      <c r="K101" s="9"/>
      <c r="L101" s="1"/>
      <c r="M101" s="2"/>
      <c r="N101" s="1" t="s">
        <v>566</v>
      </c>
      <c r="V101" s="9"/>
      <c r="W101" s="9"/>
      <c r="X101" s="1"/>
      <c r="Y101" s="2"/>
      <c r="Z101" s="1" t="s">
        <v>566</v>
      </c>
      <c r="AH101" s="9"/>
      <c r="AI101" s="9"/>
      <c r="AJ101" s="1"/>
      <c r="AK101" s="2"/>
      <c r="AL101" s="1" t="s">
        <v>566</v>
      </c>
      <c r="AT101" s="9"/>
      <c r="AU101" s="9"/>
      <c r="AV101" s="1"/>
      <c r="AW101" s="2"/>
      <c r="AX101" s="1" t="s">
        <v>566</v>
      </c>
      <c r="AZ101" s="6"/>
      <c r="BA101" s="6"/>
      <c r="BB101" s="6"/>
      <c r="BC101" s="6"/>
      <c r="BD101" s="6"/>
      <c r="BE101" s="6"/>
      <c r="BF101" s="9"/>
      <c r="BG101" s="9"/>
      <c r="BH101" s="1"/>
      <c r="BI101" s="2"/>
    </row>
    <row r="102" spans="2:61" ht="16.899999999999999" customHeight="1">
      <c r="B102" s="7" t="s">
        <v>561</v>
      </c>
      <c r="J102" s="9"/>
      <c r="K102" s="9"/>
      <c r="L102" s="1"/>
      <c r="M102" s="2"/>
      <c r="N102" s="7" t="s">
        <v>561</v>
      </c>
      <c r="V102" s="9"/>
      <c r="W102" s="9"/>
      <c r="X102" s="1"/>
      <c r="Y102" s="2"/>
      <c r="Z102" s="7" t="s">
        <v>561</v>
      </c>
      <c r="AH102" s="9"/>
      <c r="AI102" s="9"/>
      <c r="AJ102" s="1"/>
      <c r="AK102" s="2"/>
      <c r="AL102" s="7" t="s">
        <v>561</v>
      </c>
      <c r="AT102" s="9"/>
      <c r="AU102" s="9"/>
      <c r="AV102" s="1"/>
      <c r="AW102" s="2"/>
      <c r="AX102" s="7" t="s">
        <v>561</v>
      </c>
      <c r="AZ102" s="6"/>
      <c r="BA102" s="6"/>
      <c r="BB102" s="6"/>
      <c r="BC102" s="6"/>
      <c r="BD102" s="6"/>
      <c r="BE102" s="6"/>
      <c r="BF102" s="9"/>
      <c r="BG102" s="9"/>
      <c r="BH102" s="1"/>
      <c r="BI102" s="2"/>
    </row>
    <row r="103" spans="2:61" ht="16.899999999999999" customHeight="1">
      <c r="B103" s="7" t="s">
        <v>562</v>
      </c>
      <c r="J103" s="9"/>
      <c r="K103" s="9"/>
      <c r="L103" s="14"/>
      <c r="M103" s="14"/>
      <c r="N103" s="7" t="s">
        <v>562</v>
      </c>
      <c r="V103" s="9"/>
      <c r="W103" s="9"/>
      <c r="X103" s="14"/>
      <c r="Y103" s="14"/>
      <c r="Z103" s="7" t="s">
        <v>562</v>
      </c>
      <c r="AH103" s="9"/>
      <c r="AI103" s="9"/>
      <c r="AJ103" s="14"/>
      <c r="AK103" s="14"/>
      <c r="AL103" s="7" t="s">
        <v>562</v>
      </c>
      <c r="AT103" s="9"/>
      <c r="AU103" s="9"/>
      <c r="AV103" s="14"/>
      <c r="AW103" s="14"/>
      <c r="AX103" s="7" t="s">
        <v>562</v>
      </c>
      <c r="AZ103" s="6"/>
      <c r="BA103" s="6"/>
      <c r="BB103" s="6"/>
      <c r="BC103" s="6"/>
      <c r="BD103" s="6"/>
      <c r="BE103" s="6"/>
      <c r="BF103" s="9"/>
      <c r="BG103" s="9"/>
      <c r="BH103" s="14"/>
      <c r="BI103" s="14"/>
    </row>
    <row r="104" spans="2:61" ht="16.899999999999999" customHeight="1">
      <c r="B104" s="7" t="s">
        <v>563</v>
      </c>
      <c r="J104" s="9"/>
      <c r="K104" s="9"/>
      <c r="L104" s="14"/>
      <c r="M104" s="14"/>
      <c r="N104" s="7" t="s">
        <v>563</v>
      </c>
      <c r="V104" s="9"/>
      <c r="W104" s="9"/>
      <c r="X104" s="14"/>
      <c r="Y104" s="14"/>
      <c r="Z104" s="7" t="s">
        <v>563</v>
      </c>
      <c r="AH104" s="9"/>
      <c r="AI104" s="9"/>
      <c r="AJ104" s="14"/>
      <c r="AK104" s="14"/>
      <c r="AL104" s="7" t="s">
        <v>563</v>
      </c>
      <c r="AT104" s="9"/>
      <c r="AU104" s="9"/>
      <c r="AV104" s="14"/>
      <c r="AW104" s="14"/>
      <c r="AX104" s="7" t="s">
        <v>563</v>
      </c>
      <c r="AZ104" s="6"/>
      <c r="BA104" s="6"/>
      <c r="BB104" s="6"/>
      <c r="BC104" s="6"/>
      <c r="BD104" s="6"/>
      <c r="BE104" s="6"/>
      <c r="BF104" s="9"/>
      <c r="BG104" s="9"/>
      <c r="BH104" s="14"/>
      <c r="BI104" s="14"/>
    </row>
    <row r="105" spans="2:61" ht="16.5" customHeight="1">
      <c r="B105" s="7" t="s">
        <v>564</v>
      </c>
      <c r="N105" s="7" t="s">
        <v>564</v>
      </c>
      <c r="Z105" s="7" t="s">
        <v>564</v>
      </c>
      <c r="AL105" s="7" t="s">
        <v>564</v>
      </c>
      <c r="AX105" s="7" t="s">
        <v>564</v>
      </c>
    </row>
    <row r="106" spans="2:61" ht="16.5" customHeight="1">
      <c r="B106" s="7" t="s">
        <v>565</v>
      </c>
      <c r="N106" s="7" t="s">
        <v>565</v>
      </c>
      <c r="Z106" s="7" t="s">
        <v>565</v>
      </c>
      <c r="AL106" s="7" t="s">
        <v>565</v>
      </c>
      <c r="AX106" s="7" t="s">
        <v>565</v>
      </c>
    </row>
    <row r="107" spans="2:61" ht="16.5" customHeight="1"/>
    <row r="108" spans="2:61" ht="16.5" customHeight="1"/>
    <row r="109" spans="2:61" ht="16.5" customHeight="1"/>
    <row r="110" spans="2:61" ht="16.5" customHeight="1"/>
    <row r="111" spans="2:61" ht="16.5" customHeight="1"/>
    <row r="112" spans="2:61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3.15" customHeight="1"/>
    <row r="119" ht="13.15" customHeight="1"/>
    <row r="120" ht="13.15" customHeight="1"/>
    <row r="121" ht="13.15" customHeight="1"/>
    <row r="122" ht="13.15" customHeight="1"/>
    <row r="123" ht="13.15" customHeight="1"/>
    <row r="124" ht="13.15" customHeight="1"/>
    <row r="125" ht="13.15" customHeight="1"/>
    <row r="126" ht="13.15" customHeight="1"/>
    <row r="127" ht="13.15" customHeight="1"/>
    <row r="128" ht="13.15" customHeight="1"/>
    <row r="129" ht="13.15" customHeight="1"/>
    <row r="130" ht="13.15" customHeight="1"/>
    <row r="131" ht="13.15" customHeight="1"/>
    <row r="132" ht="13.15" customHeight="1"/>
    <row r="133" ht="13.15" customHeight="1"/>
    <row r="134" ht="13.15" customHeight="1"/>
    <row r="135" ht="13.15" customHeight="1"/>
    <row r="136" ht="13.15" customHeight="1"/>
    <row r="137" ht="13.15" customHeight="1"/>
    <row r="138" ht="13.15" customHeight="1"/>
    <row r="139" ht="13.15" customHeight="1"/>
    <row r="140" ht="13.15" customHeight="1"/>
    <row r="141" ht="13.15" customHeight="1"/>
    <row r="142" ht="13.15" customHeight="1"/>
    <row r="143" ht="13.15" customHeight="1"/>
    <row r="144" ht="13.15" customHeight="1"/>
    <row r="145" ht="13.15" customHeight="1"/>
    <row r="146" ht="13.15" customHeight="1"/>
    <row r="147" ht="13.15" customHeight="1"/>
    <row r="148" ht="13.15" customHeight="1"/>
    <row r="149" ht="13.15" customHeight="1"/>
    <row r="150" ht="13.15" customHeight="1"/>
    <row r="151" ht="13.15" customHeight="1"/>
    <row r="152" ht="13.15" customHeight="1"/>
    <row r="153" ht="13.15" customHeight="1"/>
    <row r="154" ht="13.15" customHeight="1"/>
    <row r="155" ht="13.15" customHeight="1"/>
    <row r="156" ht="13.15" customHeight="1"/>
    <row r="157" ht="13.15" customHeight="1"/>
    <row r="158" ht="13.15" customHeight="1"/>
    <row r="159" ht="13.15" customHeight="1"/>
    <row r="160" ht="13.15" customHeight="1"/>
    <row r="161" ht="13.15" customHeight="1"/>
    <row r="162" ht="13.15" customHeight="1"/>
    <row r="163" ht="13.15" customHeight="1"/>
    <row r="164" ht="13.15" customHeight="1"/>
    <row r="165" ht="13.15" customHeight="1"/>
    <row r="166" ht="13.15" customHeight="1"/>
    <row r="167" ht="13.15" customHeight="1"/>
    <row r="168" ht="13.15" customHeight="1"/>
    <row r="169" ht="13.15" customHeight="1"/>
    <row r="170" ht="13.15" customHeight="1"/>
    <row r="171" ht="13.15" customHeight="1"/>
    <row r="172" ht="13.15" customHeight="1"/>
    <row r="173" ht="13.15" customHeight="1"/>
    <row r="174" ht="13.15" customHeight="1"/>
    <row r="175" ht="13.15" customHeight="1"/>
    <row r="176" ht="13.15" customHeight="1"/>
    <row r="177" ht="13.15" customHeight="1"/>
    <row r="178" ht="13.15" customHeight="1"/>
    <row r="179" ht="13.15" customHeight="1"/>
    <row r="180" ht="13.15" customHeight="1"/>
    <row r="181" ht="13.15" customHeight="1"/>
    <row r="182" ht="13.15" customHeight="1"/>
    <row r="183" ht="13.15" customHeight="1"/>
    <row r="184" ht="13.15" customHeight="1"/>
    <row r="185" ht="13.15" customHeight="1"/>
    <row r="186" ht="13.15" customHeight="1"/>
    <row r="187" ht="13.15" customHeight="1"/>
  </sheetData>
  <mergeCells count="190">
    <mergeCell ref="AJ5:AJ7"/>
    <mergeCell ref="AX97:AY97"/>
    <mergeCell ref="AX98:AY98"/>
    <mergeCell ref="AX67:AX70"/>
    <mergeCell ref="AX72:AY72"/>
    <mergeCell ref="AX78:AX82"/>
    <mergeCell ref="AX83:AX85"/>
    <mergeCell ref="AX86:AY86"/>
    <mergeCell ref="AX87:AX90"/>
    <mergeCell ref="AX92:AY92"/>
    <mergeCell ref="AX95:AY95"/>
    <mergeCell ref="AX9:AX11"/>
    <mergeCell ref="AX14:AX17"/>
    <mergeCell ref="AX18:AX21"/>
    <mergeCell ref="AX28:AX31"/>
    <mergeCell ref="AX32:AY32"/>
    <mergeCell ref="AX33:AX36"/>
    <mergeCell ref="AX41:AX45"/>
    <mergeCell ref="AN4:AN7"/>
    <mergeCell ref="AP4:AT4"/>
    <mergeCell ref="AX62:AX65"/>
    <mergeCell ref="AL97:AM97"/>
    <mergeCell ref="AX96:AY96"/>
    <mergeCell ref="AX49:AX51"/>
    <mergeCell ref="BH5:BH7"/>
    <mergeCell ref="BB6:BB7"/>
    <mergeCell ref="BC6:BC7"/>
    <mergeCell ref="BD6:BD7"/>
    <mergeCell ref="BE6:BE7"/>
    <mergeCell ref="AX3:AX7"/>
    <mergeCell ref="AY3:AY7"/>
    <mergeCell ref="AZ3:BI3"/>
    <mergeCell ref="AZ4:AZ7"/>
    <mergeCell ref="BA4:BA7"/>
    <mergeCell ref="BB4:BF4"/>
    <mergeCell ref="BG4:BH4"/>
    <mergeCell ref="BI4:BI7"/>
    <mergeCell ref="BB5:BE5"/>
    <mergeCell ref="BF5:BF7"/>
    <mergeCell ref="BG5:BG7"/>
    <mergeCell ref="AN3:AW3"/>
    <mergeCell ref="AG6:AG7"/>
    <mergeCell ref="AK4:AK7"/>
    <mergeCell ref="AM3:AM7"/>
    <mergeCell ref="AH5:AH7"/>
    <mergeCell ref="AW4:AW7"/>
    <mergeCell ref="AU5:AU7"/>
    <mergeCell ref="AU4:AV4"/>
    <mergeCell ref="AP6:AP7"/>
    <mergeCell ref="AV5:AV7"/>
    <mergeCell ref="AR6:AR7"/>
    <mergeCell ref="AO4:AO7"/>
    <mergeCell ref="AL3:AL7"/>
    <mergeCell ref="AB3:AK3"/>
    <mergeCell ref="AB4:AB7"/>
    <mergeCell ref="AC4:AC7"/>
    <mergeCell ref="AD4:AH4"/>
    <mergeCell ref="AI4:AJ4"/>
    <mergeCell ref="AI5:AI7"/>
    <mergeCell ref="AF6:AF7"/>
    <mergeCell ref="AS6:AS7"/>
    <mergeCell ref="AP5:AS5"/>
    <mergeCell ref="AT5:AT7"/>
    <mergeCell ref="AQ6:AQ7"/>
    <mergeCell ref="B9:B11"/>
    <mergeCell ref="Y4:Y7"/>
    <mergeCell ref="AD5:AG5"/>
    <mergeCell ref="R6:R7"/>
    <mergeCell ref="S6:S7"/>
    <mergeCell ref="M4:M7"/>
    <mergeCell ref="AA3:AA7"/>
    <mergeCell ref="Z3:Z7"/>
    <mergeCell ref="P3:Y3"/>
    <mergeCell ref="W5:W7"/>
    <mergeCell ref="X5:X7"/>
    <mergeCell ref="W4:X4"/>
    <mergeCell ref="P4:P7"/>
    <mergeCell ref="N3:N7"/>
    <mergeCell ref="O3:O7"/>
    <mergeCell ref="Q4:Q7"/>
    <mergeCell ref="R4:V4"/>
    <mergeCell ref="T6:T7"/>
    <mergeCell ref="V5:V7"/>
    <mergeCell ref="U6:U7"/>
    <mergeCell ref="AD6:AD7"/>
    <mergeCell ref="AE6:AE7"/>
    <mergeCell ref="R5:U5"/>
    <mergeCell ref="B3:B7"/>
    <mergeCell ref="C3:C7"/>
    <mergeCell ref="J5:J7"/>
    <mergeCell ref="K4:L4"/>
    <mergeCell ref="K5:K7"/>
    <mergeCell ref="D3:M3"/>
    <mergeCell ref="D4:D7"/>
    <mergeCell ref="E4:E7"/>
    <mergeCell ref="F4:J4"/>
    <mergeCell ref="G6:G7"/>
    <mergeCell ref="F6:F7"/>
    <mergeCell ref="H6:H7"/>
    <mergeCell ref="I6:I7"/>
    <mergeCell ref="F5:I5"/>
    <mergeCell ref="L5:L7"/>
    <mergeCell ref="AX56:AX58"/>
    <mergeCell ref="AX59:AX61"/>
    <mergeCell ref="Z28:Z31"/>
    <mergeCell ref="Z32:AA32"/>
    <mergeCell ref="Z33:Z36"/>
    <mergeCell ref="Z41:Z45"/>
    <mergeCell ref="Z49:Z51"/>
    <mergeCell ref="Z56:Z58"/>
    <mergeCell ref="Z59:Z61"/>
    <mergeCell ref="AL28:AL31"/>
    <mergeCell ref="AL32:AM32"/>
    <mergeCell ref="AL33:AL36"/>
    <mergeCell ref="AL41:AL45"/>
    <mergeCell ref="AL56:AL58"/>
    <mergeCell ref="AL59:AL61"/>
    <mergeCell ref="AL49:AL51"/>
    <mergeCell ref="B96:C96"/>
    <mergeCell ref="N92:O92"/>
    <mergeCell ref="N95:O95"/>
    <mergeCell ref="B92:C92"/>
    <mergeCell ref="B78:B82"/>
    <mergeCell ref="B83:B85"/>
    <mergeCell ref="B32:C32"/>
    <mergeCell ref="B33:B36"/>
    <mergeCell ref="B41:B45"/>
    <mergeCell ref="B49:B51"/>
    <mergeCell ref="B56:B58"/>
    <mergeCell ref="N56:N58"/>
    <mergeCell ref="N33:N36"/>
    <mergeCell ref="N41:N45"/>
    <mergeCell ref="B98:C98"/>
    <mergeCell ref="B97:C97"/>
    <mergeCell ref="B67:B70"/>
    <mergeCell ref="B72:C72"/>
    <mergeCell ref="B95:C95"/>
    <mergeCell ref="N98:O98"/>
    <mergeCell ref="N97:O97"/>
    <mergeCell ref="N78:N82"/>
    <mergeCell ref="AL72:AM72"/>
    <mergeCell ref="Z78:Z82"/>
    <mergeCell ref="AL67:AL70"/>
    <mergeCell ref="Z87:Z90"/>
    <mergeCell ref="Z92:AA92"/>
    <mergeCell ref="AL78:AL82"/>
    <mergeCell ref="Z67:Z70"/>
    <mergeCell ref="Z72:AA72"/>
    <mergeCell ref="AL86:AM86"/>
    <mergeCell ref="AL87:AL90"/>
    <mergeCell ref="AL98:AM98"/>
    <mergeCell ref="Z83:Z85"/>
    <mergeCell ref="Z98:AA98"/>
    <mergeCell ref="Z97:AA97"/>
    <mergeCell ref="AL95:AM95"/>
    <mergeCell ref="Z86:AA86"/>
    <mergeCell ref="N9:N11"/>
    <mergeCell ref="Z9:Z11"/>
    <mergeCell ref="AL9:AL11"/>
    <mergeCell ref="AL83:AL85"/>
    <mergeCell ref="N86:O86"/>
    <mergeCell ref="N96:O96"/>
    <mergeCell ref="Z96:AA96"/>
    <mergeCell ref="Z95:AA95"/>
    <mergeCell ref="N87:N90"/>
    <mergeCell ref="N83:N85"/>
    <mergeCell ref="AL96:AM96"/>
    <mergeCell ref="AL92:AM92"/>
    <mergeCell ref="N49:N51"/>
    <mergeCell ref="N67:N70"/>
    <mergeCell ref="N72:O72"/>
    <mergeCell ref="Z62:Z65"/>
    <mergeCell ref="AL14:AL17"/>
    <mergeCell ref="AL18:AL21"/>
    <mergeCell ref="AL62:AL65"/>
    <mergeCell ref="Z14:Z17"/>
    <mergeCell ref="Z18:Z21"/>
    <mergeCell ref="B18:B21"/>
    <mergeCell ref="N62:N65"/>
    <mergeCell ref="N59:N61"/>
    <mergeCell ref="B86:C86"/>
    <mergeCell ref="B87:B90"/>
    <mergeCell ref="B59:B61"/>
    <mergeCell ref="B62:B65"/>
    <mergeCell ref="N14:N17"/>
    <mergeCell ref="N18:N21"/>
    <mergeCell ref="N28:N31"/>
    <mergeCell ref="N32:O32"/>
    <mergeCell ref="B28:B31"/>
    <mergeCell ref="B14:B17"/>
  </mergeCells>
  <phoneticPr fontId="4"/>
  <printOptions horizontalCentered="1"/>
  <pageMargins left="0.39370078740157483" right="0.39370078740157483" top="0.59055118110236227" bottom="0.59055118110236227" header="0" footer="0"/>
  <pageSetup paperSize="9" scale="60" orientation="portrait" r:id="rId1"/>
  <headerFooter alignWithMargins="0"/>
  <rowBreaks count="1" manualBreakCount="1">
    <brk id="72" min="1" max="60" man="1"/>
  </rowBreaks>
  <colBreaks count="4" manualBreakCount="4">
    <brk id="13" min="1" max="112" man="1"/>
    <brk id="25" min="1" max="112" man="1"/>
    <brk id="37" min="1" max="112" man="1"/>
    <brk id="49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0000"/>
  </sheetPr>
  <dimension ref="A1:DM119"/>
  <sheetViews>
    <sheetView tabSelected="1" view="pageBreakPreview" zoomScaleNormal="75" zoomScaleSheetLayoutView="100" workbookViewId="0">
      <pane ySplit="5" topLeftCell="A6" activePane="bottomLeft" state="frozen"/>
      <selection activeCell="CA6" sqref="CA6:CA8"/>
      <selection pane="bottomLeft" activeCell="A6" sqref="A6"/>
    </sheetView>
  </sheetViews>
  <sheetFormatPr defaultRowHeight="12"/>
  <cols>
    <col min="1" max="1" width="2.85546875" style="131" customWidth="1"/>
    <col min="2" max="2" width="11.7109375" style="125" customWidth="1"/>
    <col min="3" max="3" width="19" style="125" customWidth="1"/>
    <col min="4" max="13" width="11.7109375" style="125" customWidth="1"/>
    <col min="14" max="14" width="19" style="125" customWidth="1"/>
    <col min="15" max="24" width="11.7109375" style="125" customWidth="1"/>
    <col min="25" max="25" width="19" style="125" customWidth="1"/>
    <col min="26" max="35" width="11.7109375" style="125" customWidth="1"/>
    <col min="36" max="36" width="19" style="125" customWidth="1"/>
    <col min="37" max="46" width="11.7109375" style="125" customWidth="1"/>
    <col min="47" max="47" width="19" style="125" customWidth="1"/>
    <col min="48" max="57" width="11.7109375" style="125" customWidth="1"/>
    <col min="58" max="58" width="19" style="125" customWidth="1"/>
    <col min="59" max="68" width="11.7109375" style="125" customWidth="1"/>
    <col min="69" max="69" width="19" style="125" customWidth="1"/>
    <col min="70" max="79" width="11.7109375" style="125" customWidth="1"/>
    <col min="80" max="80" width="19" style="125" customWidth="1"/>
    <col min="81" max="89" width="11.7109375" style="125" customWidth="1"/>
    <col min="90" max="16384" width="9.140625" style="125"/>
  </cols>
  <sheetData>
    <row r="1" spans="1:117" ht="15" customHeight="1"/>
    <row r="2" spans="1:117" s="129" customFormat="1" ht="25.15" customHeight="1" thickBot="1">
      <c r="A2" s="131"/>
      <c r="B2" s="130" t="s">
        <v>451</v>
      </c>
      <c r="C2" s="125"/>
      <c r="D2" s="125"/>
      <c r="E2" s="130"/>
      <c r="F2" s="130"/>
      <c r="G2" s="130"/>
      <c r="H2" s="130"/>
      <c r="I2" s="130"/>
      <c r="J2" s="130"/>
      <c r="K2" s="130"/>
      <c r="L2" s="130"/>
      <c r="M2" s="130" t="s">
        <v>450</v>
      </c>
      <c r="N2" s="130"/>
      <c r="O2" s="125"/>
      <c r="P2" s="130"/>
      <c r="Q2" s="130"/>
      <c r="R2" s="130"/>
      <c r="S2" s="130"/>
      <c r="T2" s="130"/>
      <c r="U2" s="130"/>
      <c r="V2" s="130"/>
      <c r="W2" s="130"/>
      <c r="X2" s="130" t="s">
        <v>449</v>
      </c>
      <c r="Y2" s="130"/>
      <c r="Z2" s="125"/>
      <c r="AA2" s="130"/>
      <c r="AB2" s="130"/>
      <c r="AC2" s="130"/>
      <c r="AD2" s="130"/>
      <c r="AE2" s="130"/>
      <c r="AF2" s="130"/>
      <c r="AG2" s="130"/>
      <c r="AH2" s="130"/>
      <c r="AI2" s="130" t="s">
        <v>448</v>
      </c>
      <c r="AJ2" s="130"/>
      <c r="AK2" s="125"/>
      <c r="AL2" s="130"/>
      <c r="AM2" s="130"/>
      <c r="AN2" s="130"/>
      <c r="AO2" s="130"/>
      <c r="AP2" s="130"/>
      <c r="AQ2" s="130"/>
      <c r="AR2" s="130"/>
      <c r="AS2" s="130"/>
      <c r="AT2" s="130" t="s">
        <v>447</v>
      </c>
      <c r="AU2" s="130"/>
      <c r="AV2" s="125"/>
      <c r="AW2" s="130"/>
      <c r="AX2" s="130"/>
      <c r="AY2" s="130"/>
      <c r="AZ2" s="130"/>
      <c r="BA2" s="130"/>
      <c r="BB2" s="130"/>
      <c r="BC2" s="130"/>
      <c r="BD2" s="130"/>
      <c r="BE2" s="130" t="s">
        <v>446</v>
      </c>
      <c r="BF2" s="130"/>
      <c r="BG2" s="125"/>
      <c r="BH2" s="130"/>
      <c r="BI2" s="130"/>
      <c r="BJ2" s="130"/>
      <c r="BK2" s="130"/>
      <c r="BL2" s="130"/>
      <c r="BM2" s="130"/>
      <c r="BN2" s="130"/>
      <c r="BO2" s="130"/>
      <c r="BP2" s="130" t="s">
        <v>445</v>
      </c>
      <c r="BQ2" s="130"/>
      <c r="BR2" s="125"/>
      <c r="BS2" s="130"/>
      <c r="BT2" s="130"/>
      <c r="BU2" s="130"/>
      <c r="BV2" s="130"/>
      <c r="BW2" s="130"/>
      <c r="BX2" s="130"/>
      <c r="BY2" s="130"/>
      <c r="BZ2" s="130"/>
      <c r="CA2" s="130" t="s">
        <v>444</v>
      </c>
      <c r="CB2" s="130"/>
      <c r="CC2" s="125"/>
      <c r="CD2" s="125"/>
      <c r="CE2" s="125"/>
      <c r="CF2" s="125"/>
      <c r="CG2" s="125"/>
      <c r="CH2" s="125"/>
      <c r="CI2" s="125"/>
      <c r="CJ2" s="125"/>
      <c r="CK2" s="125"/>
      <c r="CL2" s="125"/>
      <c r="CM2" s="125"/>
      <c r="CN2" s="125"/>
      <c r="CO2" s="125"/>
      <c r="CP2" s="125"/>
      <c r="CQ2" s="125"/>
      <c r="CR2" s="125"/>
      <c r="CS2" s="125"/>
      <c r="CT2" s="125"/>
      <c r="CU2" s="125"/>
      <c r="CV2" s="125"/>
      <c r="CW2" s="125"/>
      <c r="CX2" s="125"/>
      <c r="CY2" s="125"/>
      <c r="CZ2" s="125"/>
      <c r="DA2" s="125"/>
      <c r="DB2" s="125"/>
      <c r="DC2" s="125"/>
      <c r="DD2" s="125"/>
      <c r="DE2" s="125"/>
      <c r="DF2" s="125"/>
      <c r="DG2" s="125"/>
      <c r="DH2" s="125"/>
      <c r="DI2" s="125"/>
      <c r="DJ2" s="125"/>
      <c r="DK2" s="125"/>
      <c r="DL2" s="125"/>
      <c r="DM2" s="125"/>
    </row>
    <row r="3" spans="1:117" s="129" customFormat="1" ht="21" customHeight="1">
      <c r="A3" s="131"/>
      <c r="B3" s="428" t="s">
        <v>285</v>
      </c>
      <c r="C3" s="432" t="s">
        <v>286</v>
      </c>
      <c r="D3" s="434" t="s">
        <v>411</v>
      </c>
      <c r="E3" s="435"/>
      <c r="F3" s="435"/>
      <c r="G3" s="434" t="s">
        <v>410</v>
      </c>
      <c r="H3" s="435"/>
      <c r="I3" s="435"/>
      <c r="J3" s="434" t="s">
        <v>409</v>
      </c>
      <c r="K3" s="435"/>
      <c r="L3" s="436"/>
      <c r="M3" s="428" t="s">
        <v>285</v>
      </c>
      <c r="N3" s="430" t="s">
        <v>286</v>
      </c>
      <c r="O3" s="434" t="s">
        <v>408</v>
      </c>
      <c r="P3" s="435"/>
      <c r="Q3" s="435"/>
      <c r="R3" s="434" t="s">
        <v>407</v>
      </c>
      <c r="S3" s="435"/>
      <c r="T3" s="435"/>
      <c r="U3" s="434" t="s">
        <v>406</v>
      </c>
      <c r="V3" s="435"/>
      <c r="W3" s="436"/>
      <c r="X3" s="428" t="s">
        <v>285</v>
      </c>
      <c r="Y3" s="432" t="s">
        <v>286</v>
      </c>
      <c r="Z3" s="437" t="s">
        <v>405</v>
      </c>
      <c r="AA3" s="435"/>
      <c r="AB3" s="435"/>
      <c r="AC3" s="434" t="s">
        <v>404</v>
      </c>
      <c r="AD3" s="435"/>
      <c r="AE3" s="435"/>
      <c r="AF3" s="434" t="s">
        <v>403</v>
      </c>
      <c r="AG3" s="435"/>
      <c r="AH3" s="436"/>
      <c r="AI3" s="428" t="s">
        <v>285</v>
      </c>
      <c r="AJ3" s="432" t="s">
        <v>286</v>
      </c>
      <c r="AK3" s="438" t="s">
        <v>402</v>
      </c>
      <c r="AL3" s="439"/>
      <c r="AM3" s="435"/>
      <c r="AN3" s="434" t="s">
        <v>401</v>
      </c>
      <c r="AO3" s="435"/>
      <c r="AP3" s="435"/>
      <c r="AQ3" s="434" t="s">
        <v>400</v>
      </c>
      <c r="AR3" s="435"/>
      <c r="AS3" s="436"/>
      <c r="AT3" s="428" t="s">
        <v>285</v>
      </c>
      <c r="AU3" s="432" t="s">
        <v>286</v>
      </c>
      <c r="AV3" s="434" t="s">
        <v>399</v>
      </c>
      <c r="AW3" s="436"/>
      <c r="AX3" s="439"/>
      <c r="AY3" s="434" t="s">
        <v>398</v>
      </c>
      <c r="AZ3" s="435"/>
      <c r="BA3" s="435"/>
      <c r="BB3" s="434" t="s">
        <v>397</v>
      </c>
      <c r="BC3" s="435"/>
      <c r="BD3" s="436"/>
      <c r="BE3" s="428" t="s">
        <v>285</v>
      </c>
      <c r="BF3" s="432" t="s">
        <v>286</v>
      </c>
      <c r="BG3" s="434" t="s">
        <v>396</v>
      </c>
      <c r="BH3" s="435"/>
      <c r="BI3" s="435"/>
      <c r="BJ3" s="437" t="s">
        <v>395</v>
      </c>
      <c r="BK3" s="435"/>
      <c r="BL3" s="435"/>
      <c r="BM3" s="434" t="s">
        <v>394</v>
      </c>
      <c r="BN3" s="435"/>
      <c r="BO3" s="436"/>
      <c r="BP3" s="428" t="s">
        <v>285</v>
      </c>
      <c r="BQ3" s="432" t="s">
        <v>286</v>
      </c>
      <c r="BR3" s="434" t="s">
        <v>393</v>
      </c>
      <c r="BS3" s="435"/>
      <c r="BT3" s="435"/>
      <c r="BU3" s="434" t="s">
        <v>392</v>
      </c>
      <c r="BV3" s="435"/>
      <c r="BW3" s="435"/>
      <c r="BX3" s="434" t="s">
        <v>391</v>
      </c>
      <c r="BY3" s="435"/>
      <c r="BZ3" s="436"/>
      <c r="CA3" s="428" t="s">
        <v>285</v>
      </c>
      <c r="CB3" s="432" t="s">
        <v>286</v>
      </c>
      <c r="CC3" s="434" t="s">
        <v>390</v>
      </c>
      <c r="CD3" s="435"/>
      <c r="CE3" s="435"/>
      <c r="CF3" s="434" t="s">
        <v>389</v>
      </c>
      <c r="CG3" s="435"/>
      <c r="CH3" s="435"/>
      <c r="CI3" s="434" t="s">
        <v>388</v>
      </c>
      <c r="CJ3" s="435"/>
      <c r="CK3" s="436"/>
      <c r="CL3" s="125"/>
      <c r="CM3" s="125"/>
      <c r="CN3" s="125"/>
      <c r="CO3" s="125"/>
      <c r="CP3" s="125"/>
      <c r="CQ3" s="125"/>
      <c r="CR3" s="125"/>
      <c r="CS3" s="125"/>
      <c r="CT3" s="125"/>
      <c r="CU3" s="125"/>
      <c r="CV3" s="125"/>
      <c r="CW3" s="125"/>
      <c r="CX3" s="125"/>
      <c r="CY3" s="125"/>
      <c r="CZ3" s="125"/>
      <c r="DA3" s="125"/>
      <c r="DB3" s="125"/>
      <c r="DC3" s="125"/>
      <c r="DD3" s="125"/>
      <c r="DE3" s="125"/>
      <c r="DF3" s="125"/>
      <c r="DG3" s="125"/>
      <c r="DH3" s="125"/>
      <c r="DI3" s="125"/>
      <c r="DJ3" s="125"/>
      <c r="DK3" s="125"/>
      <c r="DL3" s="125"/>
      <c r="DM3" s="125"/>
    </row>
    <row r="4" spans="1:117" s="129" customFormat="1" ht="24.75" customHeight="1" thickBot="1">
      <c r="A4" s="132"/>
      <c r="B4" s="429"/>
      <c r="C4" s="433"/>
      <c r="D4" s="188" t="s">
        <v>387</v>
      </c>
      <c r="E4" s="188" t="s">
        <v>386</v>
      </c>
      <c r="F4" s="188" t="s">
        <v>385</v>
      </c>
      <c r="G4" s="188" t="s">
        <v>387</v>
      </c>
      <c r="H4" s="188" t="s">
        <v>386</v>
      </c>
      <c r="I4" s="188" t="s">
        <v>385</v>
      </c>
      <c r="J4" s="188" t="s">
        <v>387</v>
      </c>
      <c r="K4" s="188" t="s">
        <v>386</v>
      </c>
      <c r="L4" s="189" t="s">
        <v>385</v>
      </c>
      <c r="M4" s="429"/>
      <c r="N4" s="431"/>
      <c r="O4" s="188" t="s">
        <v>387</v>
      </c>
      <c r="P4" s="188" t="s">
        <v>386</v>
      </c>
      <c r="Q4" s="188" t="s">
        <v>385</v>
      </c>
      <c r="R4" s="188" t="s">
        <v>387</v>
      </c>
      <c r="S4" s="188" t="s">
        <v>386</v>
      </c>
      <c r="T4" s="188" t="s">
        <v>385</v>
      </c>
      <c r="U4" s="188" t="s">
        <v>387</v>
      </c>
      <c r="V4" s="188" t="s">
        <v>386</v>
      </c>
      <c r="W4" s="189" t="s">
        <v>385</v>
      </c>
      <c r="X4" s="429"/>
      <c r="Y4" s="433"/>
      <c r="Z4" s="268" t="s">
        <v>387</v>
      </c>
      <c r="AA4" s="188" t="s">
        <v>386</v>
      </c>
      <c r="AB4" s="188" t="s">
        <v>385</v>
      </c>
      <c r="AC4" s="188" t="s">
        <v>387</v>
      </c>
      <c r="AD4" s="188" t="s">
        <v>386</v>
      </c>
      <c r="AE4" s="188" t="s">
        <v>385</v>
      </c>
      <c r="AF4" s="188" t="s">
        <v>387</v>
      </c>
      <c r="AG4" s="188" t="s">
        <v>386</v>
      </c>
      <c r="AH4" s="189" t="s">
        <v>385</v>
      </c>
      <c r="AI4" s="429"/>
      <c r="AJ4" s="433"/>
      <c r="AK4" s="188" t="s">
        <v>387</v>
      </c>
      <c r="AL4" s="268" t="s">
        <v>386</v>
      </c>
      <c r="AM4" s="188" t="s">
        <v>385</v>
      </c>
      <c r="AN4" s="188" t="s">
        <v>387</v>
      </c>
      <c r="AO4" s="188" t="s">
        <v>386</v>
      </c>
      <c r="AP4" s="188" t="s">
        <v>385</v>
      </c>
      <c r="AQ4" s="188" t="s">
        <v>387</v>
      </c>
      <c r="AR4" s="188" t="s">
        <v>386</v>
      </c>
      <c r="AS4" s="189" t="s">
        <v>385</v>
      </c>
      <c r="AT4" s="429"/>
      <c r="AU4" s="433"/>
      <c r="AV4" s="188" t="s">
        <v>387</v>
      </c>
      <c r="AW4" s="188" t="s">
        <v>386</v>
      </c>
      <c r="AX4" s="268" t="s">
        <v>385</v>
      </c>
      <c r="AY4" s="188" t="s">
        <v>387</v>
      </c>
      <c r="AZ4" s="188" t="s">
        <v>386</v>
      </c>
      <c r="BA4" s="188" t="s">
        <v>385</v>
      </c>
      <c r="BB4" s="188" t="s">
        <v>387</v>
      </c>
      <c r="BC4" s="188" t="s">
        <v>386</v>
      </c>
      <c r="BD4" s="189" t="s">
        <v>385</v>
      </c>
      <c r="BE4" s="429"/>
      <c r="BF4" s="433"/>
      <c r="BG4" s="188" t="s">
        <v>387</v>
      </c>
      <c r="BH4" s="188" t="s">
        <v>386</v>
      </c>
      <c r="BI4" s="188" t="s">
        <v>385</v>
      </c>
      <c r="BJ4" s="268" t="s">
        <v>387</v>
      </c>
      <c r="BK4" s="188" t="s">
        <v>386</v>
      </c>
      <c r="BL4" s="188" t="s">
        <v>385</v>
      </c>
      <c r="BM4" s="188" t="s">
        <v>387</v>
      </c>
      <c r="BN4" s="188" t="s">
        <v>386</v>
      </c>
      <c r="BO4" s="189" t="s">
        <v>385</v>
      </c>
      <c r="BP4" s="429"/>
      <c r="BQ4" s="433"/>
      <c r="BR4" s="188" t="s">
        <v>387</v>
      </c>
      <c r="BS4" s="188" t="s">
        <v>386</v>
      </c>
      <c r="BT4" s="188" t="s">
        <v>385</v>
      </c>
      <c r="BU4" s="188" t="s">
        <v>387</v>
      </c>
      <c r="BV4" s="188" t="s">
        <v>386</v>
      </c>
      <c r="BW4" s="188" t="s">
        <v>385</v>
      </c>
      <c r="BX4" s="188" t="s">
        <v>387</v>
      </c>
      <c r="BY4" s="188" t="s">
        <v>386</v>
      </c>
      <c r="BZ4" s="189" t="s">
        <v>385</v>
      </c>
      <c r="CA4" s="429"/>
      <c r="CB4" s="433"/>
      <c r="CC4" s="188" t="s">
        <v>387</v>
      </c>
      <c r="CD4" s="188" t="s">
        <v>386</v>
      </c>
      <c r="CE4" s="188" t="s">
        <v>385</v>
      </c>
      <c r="CF4" s="188" t="s">
        <v>387</v>
      </c>
      <c r="CG4" s="188" t="s">
        <v>386</v>
      </c>
      <c r="CH4" s="188" t="s">
        <v>385</v>
      </c>
      <c r="CI4" s="188" t="s">
        <v>387</v>
      </c>
      <c r="CJ4" s="188" t="s">
        <v>386</v>
      </c>
      <c r="CK4" s="189" t="s">
        <v>385</v>
      </c>
    </row>
    <row r="5" spans="1:117" ht="16.899999999999999" customHeight="1">
      <c r="A5" s="5"/>
      <c r="B5" s="173" t="s">
        <v>307</v>
      </c>
      <c r="C5" s="57" t="s">
        <v>121</v>
      </c>
      <c r="D5" s="139">
        <v>28228</v>
      </c>
      <c r="E5" s="139">
        <v>27057</v>
      </c>
      <c r="F5" s="139">
        <v>55285</v>
      </c>
      <c r="G5" s="139">
        <v>29692</v>
      </c>
      <c r="H5" s="139">
        <v>28424</v>
      </c>
      <c r="I5" s="139">
        <v>58116</v>
      </c>
      <c r="J5" s="139">
        <v>29049</v>
      </c>
      <c r="K5" s="139">
        <v>27789</v>
      </c>
      <c r="L5" s="174">
        <v>56838</v>
      </c>
      <c r="M5" s="173" t="s">
        <v>529</v>
      </c>
      <c r="N5" s="244" t="s">
        <v>121</v>
      </c>
      <c r="O5" s="139">
        <v>30453</v>
      </c>
      <c r="P5" s="139">
        <v>28675</v>
      </c>
      <c r="Q5" s="139">
        <v>59128</v>
      </c>
      <c r="R5" s="139">
        <v>36936</v>
      </c>
      <c r="S5" s="139">
        <v>33062</v>
      </c>
      <c r="T5" s="139">
        <v>69998</v>
      </c>
      <c r="U5" s="139">
        <v>42145</v>
      </c>
      <c r="V5" s="139">
        <v>39567</v>
      </c>
      <c r="W5" s="174">
        <v>81712</v>
      </c>
      <c r="X5" s="173" t="s">
        <v>529</v>
      </c>
      <c r="Y5" s="57" t="s">
        <v>121</v>
      </c>
      <c r="Z5" s="236">
        <v>53744</v>
      </c>
      <c r="AA5" s="139">
        <v>51006</v>
      </c>
      <c r="AB5" s="139">
        <v>104750</v>
      </c>
      <c r="AC5" s="139">
        <v>49652</v>
      </c>
      <c r="AD5" s="139">
        <v>47045</v>
      </c>
      <c r="AE5" s="139">
        <v>96697</v>
      </c>
      <c r="AF5" s="139">
        <v>44061</v>
      </c>
      <c r="AG5" s="139">
        <v>40960</v>
      </c>
      <c r="AH5" s="174">
        <v>85021</v>
      </c>
      <c r="AI5" s="173" t="s">
        <v>529</v>
      </c>
      <c r="AJ5" s="57" t="s">
        <v>121</v>
      </c>
      <c r="AK5" s="139">
        <v>37806</v>
      </c>
      <c r="AL5" s="236">
        <v>34801</v>
      </c>
      <c r="AM5" s="139">
        <v>72607</v>
      </c>
      <c r="AN5" s="139">
        <v>38247</v>
      </c>
      <c r="AO5" s="139">
        <v>37020</v>
      </c>
      <c r="AP5" s="139">
        <v>75267</v>
      </c>
      <c r="AQ5" s="139">
        <v>45347</v>
      </c>
      <c r="AR5" s="139">
        <v>46154</v>
      </c>
      <c r="AS5" s="174">
        <v>91501</v>
      </c>
      <c r="AT5" s="173" t="s">
        <v>307</v>
      </c>
      <c r="AU5" s="57" t="s">
        <v>121</v>
      </c>
      <c r="AV5" s="139">
        <v>38982</v>
      </c>
      <c r="AW5" s="139">
        <v>39996</v>
      </c>
      <c r="AX5" s="236">
        <v>78978</v>
      </c>
      <c r="AY5" s="139">
        <v>31565</v>
      </c>
      <c r="AZ5" s="139">
        <v>32159</v>
      </c>
      <c r="BA5" s="139">
        <v>63724</v>
      </c>
      <c r="BB5" s="139">
        <v>23589</v>
      </c>
      <c r="BC5" s="139">
        <v>25448</v>
      </c>
      <c r="BD5" s="174">
        <v>49037</v>
      </c>
      <c r="BE5" s="173" t="s">
        <v>307</v>
      </c>
      <c r="BF5" s="57" t="s">
        <v>121</v>
      </c>
      <c r="BG5" s="139">
        <v>15697</v>
      </c>
      <c r="BH5" s="139">
        <v>19017</v>
      </c>
      <c r="BI5" s="139">
        <v>34714</v>
      </c>
      <c r="BJ5" s="236">
        <v>8027</v>
      </c>
      <c r="BK5" s="139">
        <v>13108</v>
      </c>
      <c r="BL5" s="139">
        <v>21135</v>
      </c>
      <c r="BM5" s="139">
        <v>3617</v>
      </c>
      <c r="BN5" s="139">
        <v>8109</v>
      </c>
      <c r="BO5" s="174">
        <v>11726</v>
      </c>
      <c r="BP5" s="173" t="s">
        <v>307</v>
      </c>
      <c r="BQ5" s="57" t="s">
        <v>121</v>
      </c>
      <c r="BR5" s="139">
        <v>1376</v>
      </c>
      <c r="BS5" s="139">
        <v>3739</v>
      </c>
      <c r="BT5" s="139">
        <v>5115</v>
      </c>
      <c r="BU5" s="139">
        <v>279</v>
      </c>
      <c r="BV5" s="139">
        <v>948</v>
      </c>
      <c r="BW5" s="139">
        <v>1227</v>
      </c>
      <c r="BX5" s="139">
        <v>27</v>
      </c>
      <c r="BY5" s="139">
        <v>74</v>
      </c>
      <c r="BZ5" s="174">
        <v>101</v>
      </c>
      <c r="CA5" s="173" t="s">
        <v>307</v>
      </c>
      <c r="CB5" s="57" t="s">
        <v>121</v>
      </c>
      <c r="CC5" s="139">
        <v>86969</v>
      </c>
      <c r="CD5" s="139">
        <v>83270</v>
      </c>
      <c r="CE5" s="139">
        <v>170239</v>
      </c>
      <c r="CF5" s="139">
        <v>417373</v>
      </c>
      <c r="CG5" s="139">
        <v>398286</v>
      </c>
      <c r="CH5" s="139">
        <v>815659</v>
      </c>
      <c r="CI5" s="139">
        <v>84177</v>
      </c>
      <c r="CJ5" s="139">
        <v>102602</v>
      </c>
      <c r="CK5" s="174">
        <v>186779</v>
      </c>
    </row>
    <row r="6" spans="1:117" ht="16.899999999999999" customHeight="1">
      <c r="A6" s="5"/>
      <c r="B6" s="358" t="s">
        <v>196</v>
      </c>
      <c r="C6" s="4" t="s">
        <v>509</v>
      </c>
      <c r="D6" s="137">
        <f t="shared" ref="D6:L6" si="0">SUM(D7:D8)</f>
        <v>13199</v>
      </c>
      <c r="E6" s="137">
        <f t="shared" si="0"/>
        <v>12312</v>
      </c>
      <c r="F6" s="137">
        <f t="shared" si="0"/>
        <v>25511</v>
      </c>
      <c r="G6" s="137">
        <f t="shared" si="0"/>
        <v>12925</v>
      </c>
      <c r="H6" s="137">
        <f t="shared" si="0"/>
        <v>12590</v>
      </c>
      <c r="I6" s="137">
        <f t="shared" si="0"/>
        <v>25515</v>
      </c>
      <c r="J6" s="137">
        <f t="shared" si="0"/>
        <v>12503</v>
      </c>
      <c r="K6" s="137">
        <f t="shared" si="0"/>
        <v>11893</v>
      </c>
      <c r="L6" s="175">
        <f t="shared" si="0"/>
        <v>24396</v>
      </c>
      <c r="M6" s="358" t="s">
        <v>196</v>
      </c>
      <c r="N6" s="245" t="s">
        <v>509</v>
      </c>
      <c r="O6" s="137">
        <f t="shared" ref="O6:W6" si="1">SUM(O7:O8)</f>
        <v>12585</v>
      </c>
      <c r="P6" s="137">
        <f t="shared" si="1"/>
        <v>11885</v>
      </c>
      <c r="Q6" s="137">
        <f t="shared" si="1"/>
        <v>24470</v>
      </c>
      <c r="R6" s="137">
        <f t="shared" si="1"/>
        <v>15766</v>
      </c>
      <c r="S6" s="137">
        <f t="shared" si="1"/>
        <v>14256</v>
      </c>
      <c r="T6" s="137">
        <f t="shared" si="1"/>
        <v>30022</v>
      </c>
      <c r="U6" s="137">
        <f t="shared" si="1"/>
        <v>20441</v>
      </c>
      <c r="V6" s="137">
        <f t="shared" si="1"/>
        <v>18163</v>
      </c>
      <c r="W6" s="175">
        <f t="shared" si="1"/>
        <v>38604</v>
      </c>
      <c r="X6" s="358" t="s">
        <v>196</v>
      </c>
      <c r="Y6" s="4" t="s">
        <v>509</v>
      </c>
      <c r="Z6" s="238">
        <f t="shared" ref="Z6:AH6" si="2">SUM(Z7:Z8)</f>
        <v>26965</v>
      </c>
      <c r="AA6" s="137">
        <f t="shared" si="2"/>
        <v>24075</v>
      </c>
      <c r="AB6" s="137">
        <f t="shared" si="2"/>
        <v>51040</v>
      </c>
      <c r="AC6" s="137">
        <f t="shared" si="2"/>
        <v>24518</v>
      </c>
      <c r="AD6" s="137">
        <f t="shared" si="2"/>
        <v>21696</v>
      </c>
      <c r="AE6" s="137">
        <f t="shared" si="2"/>
        <v>46214</v>
      </c>
      <c r="AF6" s="137">
        <f t="shared" si="2"/>
        <v>20509</v>
      </c>
      <c r="AG6" s="137">
        <f t="shared" si="2"/>
        <v>17556</v>
      </c>
      <c r="AH6" s="175">
        <f t="shared" si="2"/>
        <v>38065</v>
      </c>
      <c r="AI6" s="358" t="s">
        <v>196</v>
      </c>
      <c r="AJ6" s="4" t="s">
        <v>509</v>
      </c>
      <c r="AK6" s="137">
        <f t="shared" ref="AK6:AS6" si="3">SUM(AK7:AK8)</f>
        <v>16321</v>
      </c>
      <c r="AL6" s="238">
        <f t="shared" si="3"/>
        <v>14486</v>
      </c>
      <c r="AM6" s="137">
        <f t="shared" si="3"/>
        <v>30807</v>
      </c>
      <c r="AN6" s="137">
        <f t="shared" si="3"/>
        <v>18179</v>
      </c>
      <c r="AO6" s="137">
        <f t="shared" si="3"/>
        <v>16511</v>
      </c>
      <c r="AP6" s="137">
        <f t="shared" si="3"/>
        <v>34690</v>
      </c>
      <c r="AQ6" s="137">
        <f t="shared" si="3"/>
        <v>22260</v>
      </c>
      <c r="AR6" s="137">
        <f t="shared" si="3"/>
        <v>21074</v>
      </c>
      <c r="AS6" s="175">
        <f t="shared" si="3"/>
        <v>43334</v>
      </c>
      <c r="AT6" s="358" t="s">
        <v>196</v>
      </c>
      <c r="AU6" s="4" t="s">
        <v>509</v>
      </c>
      <c r="AV6" s="137">
        <f t="shared" ref="AV6:BD6" si="4">SUM(AV7:AV8)</f>
        <v>19524</v>
      </c>
      <c r="AW6" s="137">
        <f t="shared" si="4"/>
        <v>19221</v>
      </c>
      <c r="AX6" s="238">
        <f t="shared" si="4"/>
        <v>38745</v>
      </c>
      <c r="AY6" s="137">
        <f t="shared" si="4"/>
        <v>16054</v>
      </c>
      <c r="AZ6" s="137">
        <f t="shared" si="4"/>
        <v>16217</v>
      </c>
      <c r="BA6" s="137">
        <f t="shared" si="4"/>
        <v>32271</v>
      </c>
      <c r="BB6" s="137">
        <f t="shared" si="4"/>
        <v>11939</v>
      </c>
      <c r="BC6" s="137">
        <f t="shared" si="4"/>
        <v>12196</v>
      </c>
      <c r="BD6" s="175">
        <f t="shared" si="4"/>
        <v>24135</v>
      </c>
      <c r="BE6" s="358" t="s">
        <v>196</v>
      </c>
      <c r="BF6" s="4" t="s">
        <v>509</v>
      </c>
      <c r="BG6" s="137">
        <f t="shared" ref="BG6:BO6" si="5">SUM(BG7:BG8)</f>
        <v>6561</v>
      </c>
      <c r="BH6" s="137">
        <f t="shared" si="5"/>
        <v>7887</v>
      </c>
      <c r="BI6" s="137">
        <f t="shared" si="5"/>
        <v>14448</v>
      </c>
      <c r="BJ6" s="238">
        <f t="shared" si="5"/>
        <v>3190</v>
      </c>
      <c r="BK6" s="137">
        <f t="shared" si="5"/>
        <v>5218</v>
      </c>
      <c r="BL6" s="137">
        <f t="shared" si="5"/>
        <v>8408</v>
      </c>
      <c r="BM6" s="137">
        <f t="shared" si="5"/>
        <v>1324</v>
      </c>
      <c r="BN6" s="137">
        <f t="shared" si="5"/>
        <v>3146</v>
      </c>
      <c r="BO6" s="175">
        <f t="shared" si="5"/>
        <v>4470</v>
      </c>
      <c r="BP6" s="358" t="s">
        <v>196</v>
      </c>
      <c r="BQ6" s="4" t="s">
        <v>509</v>
      </c>
      <c r="BR6" s="137">
        <f t="shared" ref="BR6:BZ6" si="6">SUM(BR7:BR8)</f>
        <v>444</v>
      </c>
      <c r="BS6" s="137">
        <f t="shared" si="6"/>
        <v>1451</v>
      </c>
      <c r="BT6" s="137">
        <f t="shared" si="6"/>
        <v>1895</v>
      </c>
      <c r="BU6" s="137">
        <f t="shared" si="6"/>
        <v>88</v>
      </c>
      <c r="BV6" s="137">
        <f t="shared" si="6"/>
        <v>326</v>
      </c>
      <c r="BW6" s="137">
        <f t="shared" si="6"/>
        <v>414</v>
      </c>
      <c r="BX6" s="137">
        <f t="shared" si="6"/>
        <v>9</v>
      </c>
      <c r="BY6" s="137">
        <f t="shared" si="6"/>
        <v>38</v>
      </c>
      <c r="BZ6" s="175">
        <f t="shared" si="6"/>
        <v>47</v>
      </c>
      <c r="CA6" s="358" t="s">
        <v>196</v>
      </c>
      <c r="CB6" s="4" t="s">
        <v>509</v>
      </c>
      <c r="CC6" s="137">
        <f t="shared" ref="CC6:CK6" si="7">SUM(CC7:CC8)</f>
        <v>38627</v>
      </c>
      <c r="CD6" s="137">
        <f t="shared" si="7"/>
        <v>36795</v>
      </c>
      <c r="CE6" s="137">
        <f t="shared" si="7"/>
        <v>75422</v>
      </c>
      <c r="CF6" s="137">
        <f t="shared" si="7"/>
        <v>197068</v>
      </c>
      <c r="CG6" s="137">
        <f t="shared" si="7"/>
        <v>178923</v>
      </c>
      <c r="CH6" s="137">
        <f t="shared" si="7"/>
        <v>375991</v>
      </c>
      <c r="CI6" s="137">
        <f t="shared" si="7"/>
        <v>39609</v>
      </c>
      <c r="CJ6" s="137">
        <f t="shared" si="7"/>
        <v>46479</v>
      </c>
      <c r="CK6" s="175">
        <f t="shared" si="7"/>
        <v>86088</v>
      </c>
    </row>
    <row r="7" spans="1:117" ht="16.899999999999999" customHeight="1">
      <c r="A7" s="5"/>
      <c r="B7" s="359"/>
      <c r="C7" s="32" t="s">
        <v>510</v>
      </c>
      <c r="D7" s="61">
        <v>11759</v>
      </c>
      <c r="E7" s="61">
        <v>11059</v>
      </c>
      <c r="F7" s="61">
        <v>22818</v>
      </c>
      <c r="G7" s="61">
        <v>11535</v>
      </c>
      <c r="H7" s="61">
        <v>11293</v>
      </c>
      <c r="I7" s="61">
        <v>22828</v>
      </c>
      <c r="J7" s="61">
        <v>11223</v>
      </c>
      <c r="K7" s="61">
        <v>10635</v>
      </c>
      <c r="L7" s="176">
        <v>21858</v>
      </c>
      <c r="M7" s="359"/>
      <c r="N7" s="233" t="s">
        <v>510</v>
      </c>
      <c r="O7" s="61">
        <v>11299</v>
      </c>
      <c r="P7" s="61">
        <v>10658</v>
      </c>
      <c r="Q7" s="61">
        <v>21957</v>
      </c>
      <c r="R7" s="61">
        <v>14255</v>
      </c>
      <c r="S7" s="61">
        <v>12881</v>
      </c>
      <c r="T7" s="61">
        <v>27136</v>
      </c>
      <c r="U7" s="61">
        <v>18418</v>
      </c>
      <c r="V7" s="61">
        <v>16290</v>
      </c>
      <c r="W7" s="176">
        <v>34708</v>
      </c>
      <c r="X7" s="359"/>
      <c r="Y7" s="32" t="s">
        <v>510</v>
      </c>
      <c r="Z7" s="237">
        <v>23986</v>
      </c>
      <c r="AA7" s="61">
        <v>21515</v>
      </c>
      <c r="AB7" s="61">
        <v>45501</v>
      </c>
      <c r="AC7" s="61">
        <v>21932</v>
      </c>
      <c r="AD7" s="61">
        <v>19430</v>
      </c>
      <c r="AE7" s="61">
        <v>41362</v>
      </c>
      <c r="AF7" s="61">
        <v>18366</v>
      </c>
      <c r="AG7" s="61">
        <v>15844</v>
      </c>
      <c r="AH7" s="176">
        <v>34210</v>
      </c>
      <c r="AI7" s="359"/>
      <c r="AJ7" s="32" t="s">
        <v>510</v>
      </c>
      <c r="AK7" s="61">
        <v>14713</v>
      </c>
      <c r="AL7" s="237">
        <v>13058</v>
      </c>
      <c r="AM7" s="61">
        <v>27771</v>
      </c>
      <c r="AN7" s="61">
        <v>16313</v>
      </c>
      <c r="AO7" s="61">
        <v>14929</v>
      </c>
      <c r="AP7" s="61">
        <v>31242</v>
      </c>
      <c r="AQ7" s="61">
        <v>19931</v>
      </c>
      <c r="AR7" s="61">
        <v>18820</v>
      </c>
      <c r="AS7" s="176">
        <v>38751</v>
      </c>
      <c r="AT7" s="359"/>
      <c r="AU7" s="32" t="s">
        <v>510</v>
      </c>
      <c r="AV7" s="61">
        <v>17351</v>
      </c>
      <c r="AW7" s="61">
        <v>16937</v>
      </c>
      <c r="AX7" s="237">
        <v>34288</v>
      </c>
      <c r="AY7" s="61">
        <v>14033</v>
      </c>
      <c r="AZ7" s="61">
        <v>14100</v>
      </c>
      <c r="BA7" s="61">
        <v>28133</v>
      </c>
      <c r="BB7" s="61">
        <v>10322</v>
      </c>
      <c r="BC7" s="61">
        <v>10535</v>
      </c>
      <c r="BD7" s="176">
        <v>20857</v>
      </c>
      <c r="BE7" s="359"/>
      <c r="BF7" s="32" t="s">
        <v>510</v>
      </c>
      <c r="BG7" s="61">
        <v>5673</v>
      </c>
      <c r="BH7" s="61">
        <v>6849</v>
      </c>
      <c r="BI7" s="61">
        <v>12522</v>
      </c>
      <c r="BJ7" s="237">
        <v>2795</v>
      </c>
      <c r="BK7" s="61">
        <v>4580</v>
      </c>
      <c r="BL7" s="61">
        <v>7375</v>
      </c>
      <c r="BM7" s="61">
        <v>1169</v>
      </c>
      <c r="BN7" s="61">
        <v>2708</v>
      </c>
      <c r="BO7" s="176">
        <v>3877</v>
      </c>
      <c r="BP7" s="359"/>
      <c r="BQ7" s="136" t="s">
        <v>510</v>
      </c>
      <c r="BR7" s="61">
        <v>394</v>
      </c>
      <c r="BS7" s="61">
        <v>1254</v>
      </c>
      <c r="BT7" s="61">
        <v>1648</v>
      </c>
      <c r="BU7" s="61">
        <v>73</v>
      </c>
      <c r="BV7" s="61">
        <v>274</v>
      </c>
      <c r="BW7" s="61">
        <v>347</v>
      </c>
      <c r="BX7" s="61">
        <v>7</v>
      </c>
      <c r="BY7" s="61">
        <v>35</v>
      </c>
      <c r="BZ7" s="176">
        <v>42</v>
      </c>
      <c r="CA7" s="359"/>
      <c r="CB7" s="136" t="s">
        <v>510</v>
      </c>
      <c r="CC7" s="61">
        <v>34517</v>
      </c>
      <c r="CD7" s="61">
        <v>32987</v>
      </c>
      <c r="CE7" s="61">
        <v>67504</v>
      </c>
      <c r="CF7" s="61">
        <v>176564</v>
      </c>
      <c r="CG7" s="61">
        <v>160362</v>
      </c>
      <c r="CH7" s="61">
        <v>336926</v>
      </c>
      <c r="CI7" s="61">
        <v>34466</v>
      </c>
      <c r="CJ7" s="61">
        <v>40335</v>
      </c>
      <c r="CK7" s="176">
        <v>74801</v>
      </c>
    </row>
    <row r="8" spans="1:117" ht="16.899999999999999" customHeight="1">
      <c r="A8" s="5"/>
      <c r="B8" s="360"/>
      <c r="C8" s="136" t="s">
        <v>511</v>
      </c>
      <c r="D8" s="62">
        <v>1440</v>
      </c>
      <c r="E8" s="62">
        <v>1253</v>
      </c>
      <c r="F8" s="62">
        <v>2693</v>
      </c>
      <c r="G8" s="62">
        <v>1390</v>
      </c>
      <c r="H8" s="62">
        <v>1297</v>
      </c>
      <c r="I8" s="62">
        <v>2687</v>
      </c>
      <c r="J8" s="62">
        <v>1280</v>
      </c>
      <c r="K8" s="62">
        <v>1258</v>
      </c>
      <c r="L8" s="177">
        <v>2538</v>
      </c>
      <c r="M8" s="360"/>
      <c r="N8" s="253" t="s">
        <v>511</v>
      </c>
      <c r="O8" s="62">
        <v>1286</v>
      </c>
      <c r="P8" s="62">
        <v>1227</v>
      </c>
      <c r="Q8" s="62">
        <v>2513</v>
      </c>
      <c r="R8" s="62">
        <v>1511</v>
      </c>
      <c r="S8" s="62">
        <v>1375</v>
      </c>
      <c r="T8" s="62">
        <v>2886</v>
      </c>
      <c r="U8" s="62">
        <v>2023</v>
      </c>
      <c r="V8" s="62">
        <v>1873</v>
      </c>
      <c r="W8" s="177">
        <v>3896</v>
      </c>
      <c r="X8" s="360"/>
      <c r="Y8" s="136" t="s">
        <v>511</v>
      </c>
      <c r="Z8" s="239">
        <v>2979</v>
      </c>
      <c r="AA8" s="62">
        <v>2560</v>
      </c>
      <c r="AB8" s="62">
        <v>5539</v>
      </c>
      <c r="AC8" s="62">
        <v>2586</v>
      </c>
      <c r="AD8" s="62">
        <v>2266</v>
      </c>
      <c r="AE8" s="62">
        <v>4852</v>
      </c>
      <c r="AF8" s="62">
        <v>2143</v>
      </c>
      <c r="AG8" s="62">
        <v>1712</v>
      </c>
      <c r="AH8" s="177">
        <v>3855</v>
      </c>
      <c r="AI8" s="360"/>
      <c r="AJ8" s="136" t="s">
        <v>511</v>
      </c>
      <c r="AK8" s="62">
        <v>1608</v>
      </c>
      <c r="AL8" s="239">
        <v>1428</v>
      </c>
      <c r="AM8" s="62">
        <v>3036</v>
      </c>
      <c r="AN8" s="62">
        <v>1866</v>
      </c>
      <c r="AO8" s="62">
        <v>1582</v>
      </c>
      <c r="AP8" s="62">
        <v>3448</v>
      </c>
      <c r="AQ8" s="62">
        <v>2329</v>
      </c>
      <c r="AR8" s="62">
        <v>2254</v>
      </c>
      <c r="AS8" s="177">
        <v>4583</v>
      </c>
      <c r="AT8" s="360"/>
      <c r="AU8" s="136" t="s">
        <v>511</v>
      </c>
      <c r="AV8" s="62">
        <v>2173</v>
      </c>
      <c r="AW8" s="62">
        <v>2284</v>
      </c>
      <c r="AX8" s="239">
        <v>4457</v>
      </c>
      <c r="AY8" s="62">
        <v>2021</v>
      </c>
      <c r="AZ8" s="62">
        <v>2117</v>
      </c>
      <c r="BA8" s="62">
        <v>4138</v>
      </c>
      <c r="BB8" s="62">
        <v>1617</v>
      </c>
      <c r="BC8" s="62">
        <v>1661</v>
      </c>
      <c r="BD8" s="177">
        <v>3278</v>
      </c>
      <c r="BE8" s="360"/>
      <c r="BF8" s="136" t="s">
        <v>511</v>
      </c>
      <c r="BG8" s="62">
        <v>888</v>
      </c>
      <c r="BH8" s="62">
        <v>1038</v>
      </c>
      <c r="BI8" s="62">
        <v>1926</v>
      </c>
      <c r="BJ8" s="237">
        <v>395</v>
      </c>
      <c r="BK8" s="61">
        <v>638</v>
      </c>
      <c r="BL8" s="61">
        <v>1033</v>
      </c>
      <c r="BM8" s="61">
        <v>155</v>
      </c>
      <c r="BN8" s="61">
        <v>438</v>
      </c>
      <c r="BO8" s="176">
        <v>593</v>
      </c>
      <c r="BP8" s="360"/>
      <c r="BQ8" s="32" t="s">
        <v>511</v>
      </c>
      <c r="BR8" s="61">
        <v>50</v>
      </c>
      <c r="BS8" s="61">
        <v>197</v>
      </c>
      <c r="BT8" s="61">
        <v>247</v>
      </c>
      <c r="BU8" s="61">
        <v>15</v>
      </c>
      <c r="BV8" s="61">
        <v>52</v>
      </c>
      <c r="BW8" s="61">
        <v>67</v>
      </c>
      <c r="BX8" s="61">
        <v>2</v>
      </c>
      <c r="BY8" s="61">
        <v>3</v>
      </c>
      <c r="BZ8" s="176">
        <v>5</v>
      </c>
      <c r="CA8" s="360"/>
      <c r="CB8" s="32" t="s">
        <v>511</v>
      </c>
      <c r="CC8" s="61">
        <v>4110</v>
      </c>
      <c r="CD8" s="61">
        <v>3808</v>
      </c>
      <c r="CE8" s="61">
        <v>7918</v>
      </c>
      <c r="CF8" s="61">
        <v>20504</v>
      </c>
      <c r="CG8" s="61">
        <v>18561</v>
      </c>
      <c r="CH8" s="61">
        <v>39065</v>
      </c>
      <c r="CI8" s="61">
        <v>5143</v>
      </c>
      <c r="CJ8" s="61">
        <v>6144</v>
      </c>
      <c r="CK8" s="176">
        <v>11287</v>
      </c>
    </row>
    <row r="9" spans="1:117" ht="16.899999999999999" customHeight="1">
      <c r="A9" s="5"/>
      <c r="B9" s="3" t="s">
        <v>226</v>
      </c>
      <c r="C9" s="4" t="s">
        <v>227</v>
      </c>
      <c r="D9" s="137">
        <v>7386</v>
      </c>
      <c r="E9" s="137">
        <v>7039</v>
      </c>
      <c r="F9" s="137">
        <v>14425</v>
      </c>
      <c r="G9" s="137">
        <v>7663</v>
      </c>
      <c r="H9" s="137">
        <v>7228</v>
      </c>
      <c r="I9" s="137">
        <v>14891</v>
      </c>
      <c r="J9" s="137">
        <v>7609</v>
      </c>
      <c r="K9" s="137">
        <v>7358</v>
      </c>
      <c r="L9" s="175">
        <v>14967</v>
      </c>
      <c r="M9" s="3" t="s">
        <v>226</v>
      </c>
      <c r="N9" s="245" t="s">
        <v>227</v>
      </c>
      <c r="O9" s="137">
        <v>8831</v>
      </c>
      <c r="P9" s="137">
        <v>8287</v>
      </c>
      <c r="Q9" s="137">
        <v>17118</v>
      </c>
      <c r="R9" s="137">
        <v>11570</v>
      </c>
      <c r="S9" s="137">
        <v>10705</v>
      </c>
      <c r="T9" s="137">
        <v>22275</v>
      </c>
      <c r="U9" s="137">
        <v>12050</v>
      </c>
      <c r="V9" s="137">
        <v>11386</v>
      </c>
      <c r="W9" s="175">
        <v>23436</v>
      </c>
      <c r="X9" s="3" t="s">
        <v>226</v>
      </c>
      <c r="Y9" s="4" t="s">
        <v>227</v>
      </c>
      <c r="Z9" s="238">
        <v>14531</v>
      </c>
      <c r="AA9" s="137">
        <v>13725</v>
      </c>
      <c r="AB9" s="137">
        <v>28256</v>
      </c>
      <c r="AC9" s="137">
        <v>13400</v>
      </c>
      <c r="AD9" s="137">
        <v>12343</v>
      </c>
      <c r="AE9" s="137">
        <v>25743</v>
      </c>
      <c r="AF9" s="137">
        <v>11640</v>
      </c>
      <c r="AG9" s="137">
        <v>10729</v>
      </c>
      <c r="AH9" s="175">
        <v>22369</v>
      </c>
      <c r="AI9" s="3" t="s">
        <v>226</v>
      </c>
      <c r="AJ9" s="4" t="s">
        <v>227</v>
      </c>
      <c r="AK9" s="137">
        <v>9975</v>
      </c>
      <c r="AL9" s="238">
        <v>9678</v>
      </c>
      <c r="AM9" s="137">
        <v>19653</v>
      </c>
      <c r="AN9" s="137">
        <v>11379</v>
      </c>
      <c r="AO9" s="137">
        <v>11501</v>
      </c>
      <c r="AP9" s="137">
        <v>22880</v>
      </c>
      <c r="AQ9" s="137">
        <v>13577</v>
      </c>
      <c r="AR9" s="137">
        <v>14262</v>
      </c>
      <c r="AS9" s="175">
        <v>27839</v>
      </c>
      <c r="AT9" s="3" t="s">
        <v>226</v>
      </c>
      <c r="AU9" s="4" t="s">
        <v>227</v>
      </c>
      <c r="AV9" s="137">
        <v>12472</v>
      </c>
      <c r="AW9" s="137">
        <v>12637</v>
      </c>
      <c r="AX9" s="238">
        <v>25109</v>
      </c>
      <c r="AY9" s="137">
        <v>9988</v>
      </c>
      <c r="AZ9" s="137">
        <v>9731</v>
      </c>
      <c r="BA9" s="137">
        <v>19719</v>
      </c>
      <c r="BB9" s="137">
        <v>7501</v>
      </c>
      <c r="BC9" s="137">
        <v>7214</v>
      </c>
      <c r="BD9" s="175">
        <v>14715</v>
      </c>
      <c r="BE9" s="3" t="s">
        <v>226</v>
      </c>
      <c r="BF9" s="4" t="s">
        <v>227</v>
      </c>
      <c r="BG9" s="137">
        <v>4600</v>
      </c>
      <c r="BH9" s="137">
        <v>5387</v>
      </c>
      <c r="BI9" s="137">
        <v>9987</v>
      </c>
      <c r="BJ9" s="238">
        <v>2302</v>
      </c>
      <c r="BK9" s="137">
        <v>3588</v>
      </c>
      <c r="BL9" s="137">
        <v>5890</v>
      </c>
      <c r="BM9" s="137">
        <v>1065</v>
      </c>
      <c r="BN9" s="137">
        <v>2243</v>
      </c>
      <c r="BO9" s="175">
        <v>3308</v>
      </c>
      <c r="BP9" s="3" t="s">
        <v>226</v>
      </c>
      <c r="BQ9" s="4" t="s">
        <v>227</v>
      </c>
      <c r="BR9" s="137">
        <v>398</v>
      </c>
      <c r="BS9" s="137">
        <v>1106</v>
      </c>
      <c r="BT9" s="137">
        <v>1504</v>
      </c>
      <c r="BU9" s="137">
        <v>67</v>
      </c>
      <c r="BV9" s="137">
        <v>314</v>
      </c>
      <c r="BW9" s="137">
        <v>381</v>
      </c>
      <c r="BX9" s="137">
        <v>3</v>
      </c>
      <c r="BY9" s="137">
        <v>59</v>
      </c>
      <c r="BZ9" s="175">
        <v>62</v>
      </c>
      <c r="CA9" s="3" t="s">
        <v>226</v>
      </c>
      <c r="CB9" s="4" t="s">
        <v>227</v>
      </c>
      <c r="CC9" s="137">
        <v>22658</v>
      </c>
      <c r="CD9" s="137">
        <v>21625</v>
      </c>
      <c r="CE9" s="137">
        <v>44283</v>
      </c>
      <c r="CF9" s="137">
        <v>119425</v>
      </c>
      <c r="CG9" s="137">
        <v>115253</v>
      </c>
      <c r="CH9" s="137">
        <v>234678</v>
      </c>
      <c r="CI9" s="137">
        <v>25924</v>
      </c>
      <c r="CJ9" s="137">
        <v>29642</v>
      </c>
      <c r="CK9" s="175">
        <v>55566</v>
      </c>
    </row>
    <row r="10" spans="1:117" ht="16.899999999999999" customHeight="1">
      <c r="A10" s="5"/>
      <c r="B10" s="3" t="s">
        <v>228</v>
      </c>
      <c r="C10" s="4" t="s">
        <v>229</v>
      </c>
      <c r="D10" s="137">
        <v>5071</v>
      </c>
      <c r="E10" s="137">
        <v>4969</v>
      </c>
      <c r="F10" s="137">
        <v>10040</v>
      </c>
      <c r="G10" s="137">
        <v>5638</v>
      </c>
      <c r="H10" s="137">
        <v>5413</v>
      </c>
      <c r="I10" s="137">
        <v>11051</v>
      </c>
      <c r="J10" s="137">
        <v>5901</v>
      </c>
      <c r="K10" s="137">
        <v>5575</v>
      </c>
      <c r="L10" s="175">
        <v>11476</v>
      </c>
      <c r="M10" s="3" t="s">
        <v>228</v>
      </c>
      <c r="N10" s="245" t="s">
        <v>229</v>
      </c>
      <c r="O10" s="137">
        <v>6058</v>
      </c>
      <c r="P10" s="137">
        <v>5794</v>
      </c>
      <c r="Q10" s="137">
        <v>11852</v>
      </c>
      <c r="R10" s="137">
        <v>6906</v>
      </c>
      <c r="S10" s="137">
        <v>6889</v>
      </c>
      <c r="T10" s="137">
        <v>13795</v>
      </c>
      <c r="U10" s="137">
        <v>8048</v>
      </c>
      <c r="V10" s="137">
        <v>7929</v>
      </c>
      <c r="W10" s="175">
        <v>15977</v>
      </c>
      <c r="X10" s="3" t="s">
        <v>228</v>
      </c>
      <c r="Y10" s="4" t="s">
        <v>229</v>
      </c>
      <c r="Z10" s="238">
        <v>10179</v>
      </c>
      <c r="AA10" s="137">
        <v>9430</v>
      </c>
      <c r="AB10" s="137">
        <v>19609</v>
      </c>
      <c r="AC10" s="137">
        <v>8910</v>
      </c>
      <c r="AD10" s="137">
        <v>8308</v>
      </c>
      <c r="AE10" s="137">
        <v>17218</v>
      </c>
      <c r="AF10" s="137">
        <v>7430</v>
      </c>
      <c r="AG10" s="137">
        <v>7235</v>
      </c>
      <c r="AH10" s="175">
        <v>14665</v>
      </c>
      <c r="AI10" s="3" t="s">
        <v>228</v>
      </c>
      <c r="AJ10" s="4" t="s">
        <v>229</v>
      </c>
      <c r="AK10" s="137">
        <v>6721</v>
      </c>
      <c r="AL10" s="238">
        <v>6542</v>
      </c>
      <c r="AM10" s="137">
        <v>13263</v>
      </c>
      <c r="AN10" s="137">
        <v>8309</v>
      </c>
      <c r="AO10" s="137">
        <v>8943</v>
      </c>
      <c r="AP10" s="137">
        <v>17252</v>
      </c>
      <c r="AQ10" s="137">
        <v>10790</v>
      </c>
      <c r="AR10" s="137">
        <v>11692</v>
      </c>
      <c r="AS10" s="175">
        <v>22482</v>
      </c>
      <c r="AT10" s="3" t="s">
        <v>228</v>
      </c>
      <c r="AU10" s="4" t="s">
        <v>229</v>
      </c>
      <c r="AV10" s="137">
        <v>10198</v>
      </c>
      <c r="AW10" s="137">
        <v>10086</v>
      </c>
      <c r="AX10" s="238">
        <v>20284</v>
      </c>
      <c r="AY10" s="137">
        <v>7987</v>
      </c>
      <c r="AZ10" s="137">
        <v>7378</v>
      </c>
      <c r="BA10" s="137">
        <v>15365</v>
      </c>
      <c r="BB10" s="137">
        <v>5247</v>
      </c>
      <c r="BC10" s="137">
        <v>4997</v>
      </c>
      <c r="BD10" s="175">
        <v>10244</v>
      </c>
      <c r="BE10" s="3" t="s">
        <v>228</v>
      </c>
      <c r="BF10" s="4" t="s">
        <v>229</v>
      </c>
      <c r="BG10" s="137">
        <v>2763</v>
      </c>
      <c r="BH10" s="137">
        <v>3406</v>
      </c>
      <c r="BI10" s="137">
        <v>6169</v>
      </c>
      <c r="BJ10" s="238">
        <v>1329</v>
      </c>
      <c r="BK10" s="137">
        <v>2407</v>
      </c>
      <c r="BL10" s="137">
        <v>3736</v>
      </c>
      <c r="BM10" s="137">
        <v>614</v>
      </c>
      <c r="BN10" s="137">
        <v>1523</v>
      </c>
      <c r="BO10" s="175">
        <v>2137</v>
      </c>
      <c r="BP10" s="3" t="s">
        <v>228</v>
      </c>
      <c r="BQ10" s="4" t="s">
        <v>229</v>
      </c>
      <c r="BR10" s="137">
        <v>230</v>
      </c>
      <c r="BS10" s="137">
        <v>734</v>
      </c>
      <c r="BT10" s="137">
        <v>964</v>
      </c>
      <c r="BU10" s="137">
        <v>47</v>
      </c>
      <c r="BV10" s="137">
        <v>152</v>
      </c>
      <c r="BW10" s="137">
        <v>199</v>
      </c>
      <c r="BX10" s="137">
        <v>2</v>
      </c>
      <c r="BY10" s="137">
        <v>18</v>
      </c>
      <c r="BZ10" s="175">
        <v>20</v>
      </c>
      <c r="CA10" s="3" t="s">
        <v>228</v>
      </c>
      <c r="CB10" s="4" t="s">
        <v>229</v>
      </c>
      <c r="CC10" s="137">
        <v>16610</v>
      </c>
      <c r="CD10" s="137">
        <v>15957</v>
      </c>
      <c r="CE10" s="137">
        <v>32567</v>
      </c>
      <c r="CF10" s="137">
        <v>83549</v>
      </c>
      <c r="CG10" s="137">
        <v>82848</v>
      </c>
      <c r="CH10" s="137">
        <v>166397</v>
      </c>
      <c r="CI10" s="137">
        <v>18219</v>
      </c>
      <c r="CJ10" s="137">
        <v>20615</v>
      </c>
      <c r="CK10" s="175">
        <v>38834</v>
      </c>
    </row>
    <row r="11" spans="1:117" ht="16.899999999999999" customHeight="1">
      <c r="A11" s="5"/>
      <c r="B11" s="358" t="s">
        <v>197</v>
      </c>
      <c r="C11" s="32" t="s">
        <v>198</v>
      </c>
      <c r="D11" s="61">
        <v>6047</v>
      </c>
      <c r="E11" s="61">
        <v>5854</v>
      </c>
      <c r="F11" s="61">
        <v>11901</v>
      </c>
      <c r="G11" s="61">
        <v>6118</v>
      </c>
      <c r="H11" s="61">
        <v>5698</v>
      </c>
      <c r="I11" s="61">
        <v>11816</v>
      </c>
      <c r="J11" s="61">
        <v>5461</v>
      </c>
      <c r="K11" s="61">
        <v>5175</v>
      </c>
      <c r="L11" s="176">
        <v>10636</v>
      </c>
      <c r="M11" s="358" t="s">
        <v>197</v>
      </c>
      <c r="N11" s="233" t="s">
        <v>198</v>
      </c>
      <c r="O11" s="61">
        <v>5462</v>
      </c>
      <c r="P11" s="61">
        <v>5083</v>
      </c>
      <c r="Q11" s="61">
        <v>10545</v>
      </c>
      <c r="R11" s="61">
        <v>6991</v>
      </c>
      <c r="S11" s="61">
        <v>6447</v>
      </c>
      <c r="T11" s="61">
        <v>13438</v>
      </c>
      <c r="U11" s="61">
        <v>8772</v>
      </c>
      <c r="V11" s="61">
        <v>8123</v>
      </c>
      <c r="W11" s="176">
        <v>16895</v>
      </c>
      <c r="X11" s="358" t="s">
        <v>197</v>
      </c>
      <c r="Y11" s="32" t="s">
        <v>198</v>
      </c>
      <c r="Z11" s="237">
        <v>11986</v>
      </c>
      <c r="AA11" s="61">
        <v>11002</v>
      </c>
      <c r="AB11" s="61">
        <v>22988</v>
      </c>
      <c r="AC11" s="61">
        <v>10814</v>
      </c>
      <c r="AD11" s="61">
        <v>9630</v>
      </c>
      <c r="AE11" s="61">
        <v>20444</v>
      </c>
      <c r="AF11" s="61">
        <v>8739</v>
      </c>
      <c r="AG11" s="61">
        <v>7455</v>
      </c>
      <c r="AH11" s="176">
        <v>16194</v>
      </c>
      <c r="AI11" s="358" t="s">
        <v>197</v>
      </c>
      <c r="AJ11" s="32" t="s">
        <v>198</v>
      </c>
      <c r="AK11" s="61">
        <v>6371</v>
      </c>
      <c r="AL11" s="237">
        <v>5884</v>
      </c>
      <c r="AM11" s="61">
        <v>12255</v>
      </c>
      <c r="AN11" s="61">
        <v>7414</v>
      </c>
      <c r="AO11" s="61">
        <v>7125</v>
      </c>
      <c r="AP11" s="61">
        <v>14539</v>
      </c>
      <c r="AQ11" s="61">
        <v>9413</v>
      </c>
      <c r="AR11" s="61">
        <v>9889</v>
      </c>
      <c r="AS11" s="176">
        <v>19302</v>
      </c>
      <c r="AT11" s="358" t="s">
        <v>197</v>
      </c>
      <c r="AU11" s="32" t="s">
        <v>198</v>
      </c>
      <c r="AV11" s="61">
        <v>8892</v>
      </c>
      <c r="AW11" s="61">
        <v>8992</v>
      </c>
      <c r="AX11" s="237">
        <v>17884</v>
      </c>
      <c r="AY11" s="61">
        <v>7262</v>
      </c>
      <c r="AZ11" s="61">
        <v>7129</v>
      </c>
      <c r="BA11" s="61">
        <v>14391</v>
      </c>
      <c r="BB11" s="61">
        <v>4911</v>
      </c>
      <c r="BC11" s="61">
        <v>4658</v>
      </c>
      <c r="BD11" s="176">
        <v>9569</v>
      </c>
      <c r="BE11" s="358" t="s">
        <v>197</v>
      </c>
      <c r="BF11" s="32" t="s">
        <v>198</v>
      </c>
      <c r="BG11" s="61">
        <v>2487</v>
      </c>
      <c r="BH11" s="61">
        <v>2852</v>
      </c>
      <c r="BI11" s="61">
        <v>5339</v>
      </c>
      <c r="BJ11" s="237">
        <v>1135</v>
      </c>
      <c r="BK11" s="61">
        <v>1971</v>
      </c>
      <c r="BL11" s="61">
        <v>3106</v>
      </c>
      <c r="BM11" s="61">
        <v>490</v>
      </c>
      <c r="BN11" s="61">
        <v>1180</v>
      </c>
      <c r="BO11" s="176">
        <v>1670</v>
      </c>
      <c r="BP11" s="358" t="s">
        <v>197</v>
      </c>
      <c r="BQ11" s="32" t="s">
        <v>198</v>
      </c>
      <c r="BR11" s="61">
        <v>173</v>
      </c>
      <c r="BS11" s="61">
        <v>508</v>
      </c>
      <c r="BT11" s="61">
        <v>681</v>
      </c>
      <c r="BU11" s="61">
        <v>41</v>
      </c>
      <c r="BV11" s="61">
        <v>118</v>
      </c>
      <c r="BW11" s="61">
        <v>159</v>
      </c>
      <c r="BX11" s="61">
        <v>2</v>
      </c>
      <c r="BY11" s="61">
        <v>5</v>
      </c>
      <c r="BZ11" s="176">
        <v>7</v>
      </c>
      <c r="CA11" s="358" t="s">
        <v>197</v>
      </c>
      <c r="CB11" s="32" t="s">
        <v>198</v>
      </c>
      <c r="CC11" s="61">
        <v>17626</v>
      </c>
      <c r="CD11" s="61">
        <v>16727</v>
      </c>
      <c r="CE11" s="61">
        <v>34353</v>
      </c>
      <c r="CF11" s="61">
        <v>84854</v>
      </c>
      <c r="CG11" s="61">
        <v>79630</v>
      </c>
      <c r="CH11" s="61">
        <v>164484</v>
      </c>
      <c r="CI11" s="61">
        <v>16501</v>
      </c>
      <c r="CJ11" s="61">
        <v>18421</v>
      </c>
      <c r="CK11" s="176">
        <v>34922</v>
      </c>
    </row>
    <row r="12" spans="1:117" ht="16.899999999999999" customHeight="1">
      <c r="A12" s="5"/>
      <c r="B12" s="359"/>
      <c r="C12" s="32" t="s">
        <v>199</v>
      </c>
      <c r="D12" s="61">
        <v>1777</v>
      </c>
      <c r="E12" s="61">
        <v>1751</v>
      </c>
      <c r="F12" s="61">
        <v>3528</v>
      </c>
      <c r="G12" s="61">
        <v>1944</v>
      </c>
      <c r="H12" s="61">
        <v>1805</v>
      </c>
      <c r="I12" s="61">
        <v>3749</v>
      </c>
      <c r="J12" s="61">
        <v>1868</v>
      </c>
      <c r="K12" s="61">
        <v>1855</v>
      </c>
      <c r="L12" s="176">
        <v>3723</v>
      </c>
      <c r="M12" s="359"/>
      <c r="N12" s="233" t="s">
        <v>199</v>
      </c>
      <c r="O12" s="61">
        <v>1814</v>
      </c>
      <c r="P12" s="61">
        <v>1727</v>
      </c>
      <c r="Q12" s="61">
        <v>3541</v>
      </c>
      <c r="R12" s="61">
        <v>2192</v>
      </c>
      <c r="S12" s="61">
        <v>1949</v>
      </c>
      <c r="T12" s="61">
        <v>4141</v>
      </c>
      <c r="U12" s="61">
        <v>2626</v>
      </c>
      <c r="V12" s="61">
        <v>2416</v>
      </c>
      <c r="W12" s="176">
        <v>5042</v>
      </c>
      <c r="X12" s="359"/>
      <c r="Y12" s="32" t="s">
        <v>199</v>
      </c>
      <c r="Z12" s="237">
        <v>3602</v>
      </c>
      <c r="AA12" s="61">
        <v>3130</v>
      </c>
      <c r="AB12" s="61">
        <v>6732</v>
      </c>
      <c r="AC12" s="61">
        <v>3306</v>
      </c>
      <c r="AD12" s="61">
        <v>2825</v>
      </c>
      <c r="AE12" s="61">
        <v>6131</v>
      </c>
      <c r="AF12" s="61">
        <v>2584</v>
      </c>
      <c r="AG12" s="61">
        <v>2157</v>
      </c>
      <c r="AH12" s="176">
        <v>4741</v>
      </c>
      <c r="AI12" s="359"/>
      <c r="AJ12" s="32" t="s">
        <v>199</v>
      </c>
      <c r="AK12" s="61">
        <v>2216</v>
      </c>
      <c r="AL12" s="237">
        <v>1811</v>
      </c>
      <c r="AM12" s="61">
        <v>4027</v>
      </c>
      <c r="AN12" s="61">
        <v>2548</v>
      </c>
      <c r="AO12" s="61">
        <v>2392</v>
      </c>
      <c r="AP12" s="61">
        <v>4940</v>
      </c>
      <c r="AQ12" s="61">
        <v>3516</v>
      </c>
      <c r="AR12" s="61">
        <v>3335</v>
      </c>
      <c r="AS12" s="176">
        <v>6851</v>
      </c>
      <c r="AT12" s="359"/>
      <c r="AU12" s="32" t="s">
        <v>199</v>
      </c>
      <c r="AV12" s="61">
        <v>3479</v>
      </c>
      <c r="AW12" s="61">
        <v>3070</v>
      </c>
      <c r="AX12" s="237">
        <v>6549</v>
      </c>
      <c r="AY12" s="61">
        <v>2591</v>
      </c>
      <c r="AZ12" s="61">
        <v>2348</v>
      </c>
      <c r="BA12" s="61">
        <v>4939</v>
      </c>
      <c r="BB12" s="61">
        <v>1646</v>
      </c>
      <c r="BC12" s="61">
        <v>1464</v>
      </c>
      <c r="BD12" s="176">
        <v>3110</v>
      </c>
      <c r="BE12" s="359"/>
      <c r="BF12" s="32" t="s">
        <v>199</v>
      </c>
      <c r="BG12" s="61">
        <v>781</v>
      </c>
      <c r="BH12" s="61">
        <v>900</v>
      </c>
      <c r="BI12" s="61">
        <v>1681</v>
      </c>
      <c r="BJ12" s="237">
        <v>343</v>
      </c>
      <c r="BK12" s="61">
        <v>682</v>
      </c>
      <c r="BL12" s="61">
        <v>1025</v>
      </c>
      <c r="BM12" s="61">
        <v>126</v>
      </c>
      <c r="BN12" s="61">
        <v>421</v>
      </c>
      <c r="BO12" s="176">
        <v>547</v>
      </c>
      <c r="BP12" s="359"/>
      <c r="BQ12" s="32" t="s">
        <v>199</v>
      </c>
      <c r="BR12" s="61">
        <v>61</v>
      </c>
      <c r="BS12" s="61">
        <v>212</v>
      </c>
      <c r="BT12" s="61">
        <v>273</v>
      </c>
      <c r="BU12" s="61">
        <v>16</v>
      </c>
      <c r="BV12" s="61">
        <v>47</v>
      </c>
      <c r="BW12" s="61">
        <v>63</v>
      </c>
      <c r="BX12" s="61">
        <v>0</v>
      </c>
      <c r="BY12" s="61">
        <v>10</v>
      </c>
      <c r="BZ12" s="176">
        <v>10</v>
      </c>
      <c r="CA12" s="359"/>
      <c r="CB12" s="32" t="s">
        <v>199</v>
      </c>
      <c r="CC12" s="61">
        <v>5589</v>
      </c>
      <c r="CD12" s="61">
        <v>5411</v>
      </c>
      <c r="CE12" s="61">
        <v>11000</v>
      </c>
      <c r="CF12" s="61">
        <v>27883</v>
      </c>
      <c r="CG12" s="61">
        <v>24812</v>
      </c>
      <c r="CH12" s="61">
        <v>52695</v>
      </c>
      <c r="CI12" s="61">
        <v>5564</v>
      </c>
      <c r="CJ12" s="61">
        <v>6084</v>
      </c>
      <c r="CK12" s="176">
        <v>11648</v>
      </c>
    </row>
    <row r="13" spans="1:117" ht="16.899999999999999" customHeight="1">
      <c r="A13" s="5"/>
      <c r="B13" s="359"/>
      <c r="C13" s="32" t="s">
        <v>200</v>
      </c>
      <c r="D13" s="61">
        <v>2747</v>
      </c>
      <c r="E13" s="61">
        <v>2693</v>
      </c>
      <c r="F13" s="61">
        <v>5440</v>
      </c>
      <c r="G13" s="61">
        <v>3085</v>
      </c>
      <c r="H13" s="61">
        <v>2815</v>
      </c>
      <c r="I13" s="61">
        <v>5900</v>
      </c>
      <c r="J13" s="61">
        <v>3218</v>
      </c>
      <c r="K13" s="61">
        <v>3023</v>
      </c>
      <c r="L13" s="176">
        <v>6241</v>
      </c>
      <c r="M13" s="359"/>
      <c r="N13" s="233" t="s">
        <v>200</v>
      </c>
      <c r="O13" s="61">
        <v>3709</v>
      </c>
      <c r="P13" s="61">
        <v>3433</v>
      </c>
      <c r="Q13" s="61">
        <v>7142</v>
      </c>
      <c r="R13" s="61">
        <v>4094</v>
      </c>
      <c r="S13" s="61">
        <v>3906</v>
      </c>
      <c r="T13" s="61">
        <v>8000</v>
      </c>
      <c r="U13" s="61">
        <v>4409</v>
      </c>
      <c r="V13" s="61">
        <v>4206</v>
      </c>
      <c r="W13" s="176">
        <v>8615</v>
      </c>
      <c r="X13" s="359"/>
      <c r="Y13" s="32" t="s">
        <v>200</v>
      </c>
      <c r="Z13" s="237">
        <v>5575</v>
      </c>
      <c r="AA13" s="61">
        <v>4941</v>
      </c>
      <c r="AB13" s="61">
        <v>10516</v>
      </c>
      <c r="AC13" s="61">
        <v>4821</v>
      </c>
      <c r="AD13" s="61">
        <v>4294</v>
      </c>
      <c r="AE13" s="61">
        <v>9115</v>
      </c>
      <c r="AF13" s="61">
        <v>3940</v>
      </c>
      <c r="AG13" s="61">
        <v>3759</v>
      </c>
      <c r="AH13" s="176">
        <v>7699</v>
      </c>
      <c r="AI13" s="359"/>
      <c r="AJ13" s="32" t="s">
        <v>200</v>
      </c>
      <c r="AK13" s="61">
        <v>3909</v>
      </c>
      <c r="AL13" s="237">
        <v>3903</v>
      </c>
      <c r="AM13" s="61">
        <v>7812</v>
      </c>
      <c r="AN13" s="61">
        <v>4994</v>
      </c>
      <c r="AO13" s="61">
        <v>4952</v>
      </c>
      <c r="AP13" s="61">
        <v>9946</v>
      </c>
      <c r="AQ13" s="61">
        <v>6551</v>
      </c>
      <c r="AR13" s="61">
        <v>6410</v>
      </c>
      <c r="AS13" s="176">
        <v>12961</v>
      </c>
      <c r="AT13" s="359"/>
      <c r="AU13" s="32" t="s">
        <v>200</v>
      </c>
      <c r="AV13" s="61">
        <v>5751</v>
      </c>
      <c r="AW13" s="61">
        <v>5138</v>
      </c>
      <c r="AX13" s="237">
        <v>10889</v>
      </c>
      <c r="AY13" s="61">
        <v>4031</v>
      </c>
      <c r="AZ13" s="61">
        <v>3606</v>
      </c>
      <c r="BA13" s="61">
        <v>7637</v>
      </c>
      <c r="BB13" s="61">
        <v>2344</v>
      </c>
      <c r="BC13" s="61">
        <v>2335</v>
      </c>
      <c r="BD13" s="176">
        <v>4679</v>
      </c>
      <c r="BE13" s="359"/>
      <c r="BF13" s="32" t="s">
        <v>200</v>
      </c>
      <c r="BG13" s="61">
        <v>1229</v>
      </c>
      <c r="BH13" s="61">
        <v>1433</v>
      </c>
      <c r="BI13" s="61">
        <v>2662</v>
      </c>
      <c r="BJ13" s="237">
        <v>536</v>
      </c>
      <c r="BK13" s="61">
        <v>1097</v>
      </c>
      <c r="BL13" s="61">
        <v>1633</v>
      </c>
      <c r="BM13" s="61">
        <v>224</v>
      </c>
      <c r="BN13" s="61">
        <v>638</v>
      </c>
      <c r="BO13" s="176">
        <v>862</v>
      </c>
      <c r="BP13" s="359"/>
      <c r="BQ13" s="32" t="s">
        <v>200</v>
      </c>
      <c r="BR13" s="61">
        <v>91</v>
      </c>
      <c r="BS13" s="61">
        <v>304</v>
      </c>
      <c r="BT13" s="61">
        <v>395</v>
      </c>
      <c r="BU13" s="61">
        <v>24</v>
      </c>
      <c r="BV13" s="61">
        <v>61</v>
      </c>
      <c r="BW13" s="61">
        <v>85</v>
      </c>
      <c r="BX13" s="61">
        <v>2</v>
      </c>
      <c r="BY13" s="61">
        <v>6</v>
      </c>
      <c r="BZ13" s="176">
        <v>8</v>
      </c>
      <c r="CA13" s="359"/>
      <c r="CB13" s="32" t="s">
        <v>200</v>
      </c>
      <c r="CC13" s="61">
        <v>9050</v>
      </c>
      <c r="CD13" s="61">
        <v>8531</v>
      </c>
      <c r="CE13" s="61">
        <v>17581</v>
      </c>
      <c r="CF13" s="61">
        <v>47753</v>
      </c>
      <c r="CG13" s="61">
        <v>44942</v>
      </c>
      <c r="CH13" s="61">
        <v>92695</v>
      </c>
      <c r="CI13" s="61">
        <v>8481</v>
      </c>
      <c r="CJ13" s="61">
        <v>9480</v>
      </c>
      <c r="CK13" s="176">
        <v>17961</v>
      </c>
    </row>
    <row r="14" spans="1:117" ht="16.899999999999999" customHeight="1">
      <c r="A14" s="5"/>
      <c r="B14" s="360"/>
      <c r="C14" s="4" t="s">
        <v>201</v>
      </c>
      <c r="D14" s="137">
        <f t="shared" ref="D14:L14" si="8">SUM(D11:D13)</f>
        <v>10571</v>
      </c>
      <c r="E14" s="137">
        <f t="shared" si="8"/>
        <v>10298</v>
      </c>
      <c r="F14" s="137">
        <f t="shared" si="8"/>
        <v>20869</v>
      </c>
      <c r="G14" s="137">
        <f t="shared" si="8"/>
        <v>11147</v>
      </c>
      <c r="H14" s="137">
        <f t="shared" si="8"/>
        <v>10318</v>
      </c>
      <c r="I14" s="137">
        <f t="shared" si="8"/>
        <v>21465</v>
      </c>
      <c r="J14" s="137">
        <f t="shared" si="8"/>
        <v>10547</v>
      </c>
      <c r="K14" s="137">
        <f t="shared" si="8"/>
        <v>10053</v>
      </c>
      <c r="L14" s="175">
        <f t="shared" si="8"/>
        <v>20600</v>
      </c>
      <c r="M14" s="360"/>
      <c r="N14" s="245" t="s">
        <v>201</v>
      </c>
      <c r="O14" s="137">
        <f t="shared" ref="O14:W14" si="9">SUM(O11:O13)</f>
        <v>10985</v>
      </c>
      <c r="P14" s="137">
        <f t="shared" si="9"/>
        <v>10243</v>
      </c>
      <c r="Q14" s="137">
        <f t="shared" si="9"/>
        <v>21228</v>
      </c>
      <c r="R14" s="137">
        <f t="shared" si="9"/>
        <v>13277</v>
      </c>
      <c r="S14" s="137">
        <f t="shared" si="9"/>
        <v>12302</v>
      </c>
      <c r="T14" s="137">
        <f t="shared" si="9"/>
        <v>25579</v>
      </c>
      <c r="U14" s="137">
        <f t="shared" si="9"/>
        <v>15807</v>
      </c>
      <c r="V14" s="137">
        <f t="shared" si="9"/>
        <v>14745</v>
      </c>
      <c r="W14" s="175">
        <f t="shared" si="9"/>
        <v>30552</v>
      </c>
      <c r="X14" s="360"/>
      <c r="Y14" s="4" t="s">
        <v>201</v>
      </c>
      <c r="Z14" s="238">
        <f t="shared" ref="Z14:AH14" si="10">SUM(Z11:Z13)</f>
        <v>21163</v>
      </c>
      <c r="AA14" s="137">
        <f t="shared" si="10"/>
        <v>19073</v>
      </c>
      <c r="AB14" s="137">
        <f t="shared" si="10"/>
        <v>40236</v>
      </c>
      <c r="AC14" s="137">
        <f t="shared" si="10"/>
        <v>18941</v>
      </c>
      <c r="AD14" s="137">
        <f t="shared" si="10"/>
        <v>16749</v>
      </c>
      <c r="AE14" s="137">
        <f t="shared" si="10"/>
        <v>35690</v>
      </c>
      <c r="AF14" s="137">
        <f t="shared" si="10"/>
        <v>15263</v>
      </c>
      <c r="AG14" s="137">
        <f t="shared" si="10"/>
        <v>13371</v>
      </c>
      <c r="AH14" s="175">
        <f t="shared" si="10"/>
        <v>28634</v>
      </c>
      <c r="AI14" s="360"/>
      <c r="AJ14" s="4" t="s">
        <v>201</v>
      </c>
      <c r="AK14" s="137">
        <f t="shared" ref="AK14:AS14" si="11">SUM(AK11:AK13)</f>
        <v>12496</v>
      </c>
      <c r="AL14" s="238">
        <f t="shared" si="11"/>
        <v>11598</v>
      </c>
      <c r="AM14" s="137">
        <f t="shared" si="11"/>
        <v>24094</v>
      </c>
      <c r="AN14" s="137">
        <f t="shared" si="11"/>
        <v>14956</v>
      </c>
      <c r="AO14" s="137">
        <f t="shared" si="11"/>
        <v>14469</v>
      </c>
      <c r="AP14" s="137">
        <f t="shared" si="11"/>
        <v>29425</v>
      </c>
      <c r="AQ14" s="137">
        <f t="shared" si="11"/>
        <v>19480</v>
      </c>
      <c r="AR14" s="137">
        <f t="shared" si="11"/>
        <v>19634</v>
      </c>
      <c r="AS14" s="175">
        <f t="shared" si="11"/>
        <v>39114</v>
      </c>
      <c r="AT14" s="360"/>
      <c r="AU14" s="4" t="s">
        <v>201</v>
      </c>
      <c r="AV14" s="137">
        <f t="shared" ref="AV14:BD14" si="12">SUM(AV11:AV13)</f>
        <v>18122</v>
      </c>
      <c r="AW14" s="137">
        <f t="shared" si="12"/>
        <v>17200</v>
      </c>
      <c r="AX14" s="238">
        <f t="shared" si="12"/>
        <v>35322</v>
      </c>
      <c r="AY14" s="137">
        <f t="shared" si="12"/>
        <v>13884</v>
      </c>
      <c r="AZ14" s="137">
        <f t="shared" si="12"/>
        <v>13083</v>
      </c>
      <c r="BA14" s="137">
        <f t="shared" si="12"/>
        <v>26967</v>
      </c>
      <c r="BB14" s="137">
        <f t="shared" si="12"/>
        <v>8901</v>
      </c>
      <c r="BC14" s="137">
        <f t="shared" si="12"/>
        <v>8457</v>
      </c>
      <c r="BD14" s="175">
        <f t="shared" si="12"/>
        <v>17358</v>
      </c>
      <c r="BE14" s="360"/>
      <c r="BF14" s="4" t="s">
        <v>201</v>
      </c>
      <c r="BG14" s="137">
        <f t="shared" ref="BG14:BO14" si="13">SUM(BG11:BG13)</f>
        <v>4497</v>
      </c>
      <c r="BH14" s="137">
        <f t="shared" si="13"/>
        <v>5185</v>
      </c>
      <c r="BI14" s="137">
        <f t="shared" si="13"/>
        <v>9682</v>
      </c>
      <c r="BJ14" s="238">
        <f t="shared" si="13"/>
        <v>2014</v>
      </c>
      <c r="BK14" s="137">
        <f t="shared" si="13"/>
        <v>3750</v>
      </c>
      <c r="BL14" s="137">
        <f t="shared" si="13"/>
        <v>5764</v>
      </c>
      <c r="BM14" s="137">
        <f t="shared" si="13"/>
        <v>840</v>
      </c>
      <c r="BN14" s="137">
        <f t="shared" si="13"/>
        <v>2239</v>
      </c>
      <c r="BO14" s="175">
        <f t="shared" si="13"/>
        <v>3079</v>
      </c>
      <c r="BP14" s="360"/>
      <c r="BQ14" s="4" t="s">
        <v>201</v>
      </c>
      <c r="BR14" s="137">
        <f t="shared" ref="BR14:BZ14" si="14">SUM(BR11:BR13)</f>
        <v>325</v>
      </c>
      <c r="BS14" s="137">
        <f t="shared" si="14"/>
        <v>1024</v>
      </c>
      <c r="BT14" s="137">
        <f t="shared" si="14"/>
        <v>1349</v>
      </c>
      <c r="BU14" s="137">
        <f t="shared" si="14"/>
        <v>81</v>
      </c>
      <c r="BV14" s="137">
        <f t="shared" si="14"/>
        <v>226</v>
      </c>
      <c r="BW14" s="137">
        <f t="shared" si="14"/>
        <v>307</v>
      </c>
      <c r="BX14" s="137">
        <f t="shared" si="14"/>
        <v>4</v>
      </c>
      <c r="BY14" s="137">
        <f t="shared" si="14"/>
        <v>21</v>
      </c>
      <c r="BZ14" s="175">
        <f t="shared" si="14"/>
        <v>25</v>
      </c>
      <c r="CA14" s="360"/>
      <c r="CB14" s="4" t="s">
        <v>201</v>
      </c>
      <c r="CC14" s="137">
        <f t="shared" ref="CC14:CK14" si="15">SUM(CC11:CC13)</f>
        <v>32265</v>
      </c>
      <c r="CD14" s="137">
        <f t="shared" si="15"/>
        <v>30669</v>
      </c>
      <c r="CE14" s="137">
        <f t="shared" si="15"/>
        <v>62934</v>
      </c>
      <c r="CF14" s="137">
        <f t="shared" si="15"/>
        <v>160490</v>
      </c>
      <c r="CG14" s="137">
        <f t="shared" si="15"/>
        <v>149384</v>
      </c>
      <c r="CH14" s="137">
        <f t="shared" si="15"/>
        <v>309874</v>
      </c>
      <c r="CI14" s="137">
        <f t="shared" si="15"/>
        <v>30546</v>
      </c>
      <c r="CJ14" s="137">
        <f t="shared" si="15"/>
        <v>33985</v>
      </c>
      <c r="CK14" s="175">
        <f t="shared" si="15"/>
        <v>64531</v>
      </c>
    </row>
    <row r="15" spans="1:117" ht="16.899999999999999" customHeight="1">
      <c r="A15" s="5"/>
      <c r="B15" s="358" t="s">
        <v>208</v>
      </c>
      <c r="C15" s="32" t="s">
        <v>209</v>
      </c>
      <c r="D15" s="61">
        <v>7580</v>
      </c>
      <c r="E15" s="61">
        <v>7123</v>
      </c>
      <c r="F15" s="61">
        <v>14703</v>
      </c>
      <c r="G15" s="61">
        <v>8039</v>
      </c>
      <c r="H15" s="61">
        <v>7737</v>
      </c>
      <c r="I15" s="61">
        <v>15776</v>
      </c>
      <c r="J15" s="61">
        <v>7589</v>
      </c>
      <c r="K15" s="61">
        <v>7355</v>
      </c>
      <c r="L15" s="176">
        <v>14944</v>
      </c>
      <c r="M15" s="358" t="s">
        <v>208</v>
      </c>
      <c r="N15" s="233" t="s">
        <v>209</v>
      </c>
      <c r="O15" s="61">
        <v>7970</v>
      </c>
      <c r="P15" s="61">
        <v>7801</v>
      </c>
      <c r="Q15" s="61">
        <v>15771</v>
      </c>
      <c r="R15" s="61">
        <v>9748</v>
      </c>
      <c r="S15" s="61">
        <v>9829</v>
      </c>
      <c r="T15" s="61">
        <v>19577</v>
      </c>
      <c r="U15" s="61">
        <v>11197</v>
      </c>
      <c r="V15" s="61">
        <v>10726</v>
      </c>
      <c r="W15" s="176">
        <v>21923</v>
      </c>
      <c r="X15" s="358" t="s">
        <v>208</v>
      </c>
      <c r="Y15" s="32" t="s">
        <v>209</v>
      </c>
      <c r="Z15" s="237">
        <v>14892</v>
      </c>
      <c r="AA15" s="61">
        <v>13675</v>
      </c>
      <c r="AB15" s="61">
        <v>28567</v>
      </c>
      <c r="AC15" s="61">
        <v>13214</v>
      </c>
      <c r="AD15" s="61">
        <v>12290</v>
      </c>
      <c r="AE15" s="61">
        <v>25504</v>
      </c>
      <c r="AF15" s="61">
        <v>10720</v>
      </c>
      <c r="AG15" s="61">
        <v>9827</v>
      </c>
      <c r="AH15" s="176">
        <v>20547</v>
      </c>
      <c r="AI15" s="358" t="s">
        <v>208</v>
      </c>
      <c r="AJ15" s="32" t="s">
        <v>209</v>
      </c>
      <c r="AK15" s="61">
        <v>8937</v>
      </c>
      <c r="AL15" s="237">
        <v>8687</v>
      </c>
      <c r="AM15" s="61">
        <v>17624</v>
      </c>
      <c r="AN15" s="61">
        <v>10279</v>
      </c>
      <c r="AO15" s="61">
        <v>10572</v>
      </c>
      <c r="AP15" s="61">
        <v>20851</v>
      </c>
      <c r="AQ15" s="61">
        <v>13031</v>
      </c>
      <c r="AR15" s="61">
        <v>13654</v>
      </c>
      <c r="AS15" s="176">
        <v>26685</v>
      </c>
      <c r="AT15" s="358" t="s">
        <v>208</v>
      </c>
      <c r="AU15" s="32" t="s">
        <v>209</v>
      </c>
      <c r="AV15" s="61">
        <v>12094</v>
      </c>
      <c r="AW15" s="61">
        <v>12526</v>
      </c>
      <c r="AX15" s="237">
        <v>24620</v>
      </c>
      <c r="AY15" s="61">
        <v>10041</v>
      </c>
      <c r="AZ15" s="61">
        <v>9363</v>
      </c>
      <c r="BA15" s="61">
        <v>19404</v>
      </c>
      <c r="BB15" s="61">
        <v>6453</v>
      </c>
      <c r="BC15" s="61">
        <v>6220</v>
      </c>
      <c r="BD15" s="176">
        <v>12673</v>
      </c>
      <c r="BE15" s="358" t="s">
        <v>208</v>
      </c>
      <c r="BF15" s="32" t="s">
        <v>209</v>
      </c>
      <c r="BG15" s="61">
        <v>3404</v>
      </c>
      <c r="BH15" s="61">
        <v>4041</v>
      </c>
      <c r="BI15" s="61">
        <v>7445</v>
      </c>
      <c r="BJ15" s="237">
        <v>1499</v>
      </c>
      <c r="BK15" s="61">
        <v>2840</v>
      </c>
      <c r="BL15" s="61">
        <v>4339</v>
      </c>
      <c r="BM15" s="61">
        <v>703</v>
      </c>
      <c r="BN15" s="61">
        <v>1723</v>
      </c>
      <c r="BO15" s="176">
        <v>2426</v>
      </c>
      <c r="BP15" s="358" t="s">
        <v>208</v>
      </c>
      <c r="BQ15" s="32" t="s">
        <v>209</v>
      </c>
      <c r="BR15" s="61">
        <v>221</v>
      </c>
      <c r="BS15" s="61">
        <v>776</v>
      </c>
      <c r="BT15" s="61">
        <v>997</v>
      </c>
      <c r="BU15" s="61">
        <v>50</v>
      </c>
      <c r="BV15" s="61">
        <v>199</v>
      </c>
      <c r="BW15" s="61">
        <v>249</v>
      </c>
      <c r="BX15" s="61">
        <v>6</v>
      </c>
      <c r="BY15" s="61">
        <v>20</v>
      </c>
      <c r="BZ15" s="176">
        <v>26</v>
      </c>
      <c r="CA15" s="358" t="s">
        <v>208</v>
      </c>
      <c r="CB15" s="32" t="s">
        <v>209</v>
      </c>
      <c r="CC15" s="61">
        <v>23208</v>
      </c>
      <c r="CD15" s="61">
        <v>22215</v>
      </c>
      <c r="CE15" s="61">
        <v>45423</v>
      </c>
      <c r="CF15" s="61">
        <v>112082</v>
      </c>
      <c r="CG15" s="61">
        <v>109587</v>
      </c>
      <c r="CH15" s="61">
        <v>221669</v>
      </c>
      <c r="CI15" s="61">
        <v>22377</v>
      </c>
      <c r="CJ15" s="61">
        <v>25182</v>
      </c>
      <c r="CK15" s="176">
        <v>47559</v>
      </c>
    </row>
    <row r="16" spans="1:117" ht="16.899999999999999" customHeight="1">
      <c r="A16" s="5"/>
      <c r="B16" s="359"/>
      <c r="C16" s="32" t="s">
        <v>210</v>
      </c>
      <c r="D16" s="62">
        <v>1554</v>
      </c>
      <c r="E16" s="62">
        <v>1528</v>
      </c>
      <c r="F16" s="62">
        <v>3082</v>
      </c>
      <c r="G16" s="62">
        <v>1659</v>
      </c>
      <c r="H16" s="62">
        <v>1671</v>
      </c>
      <c r="I16" s="62">
        <v>3330</v>
      </c>
      <c r="J16" s="62">
        <v>1630</v>
      </c>
      <c r="K16" s="62">
        <v>1563</v>
      </c>
      <c r="L16" s="177">
        <v>3193</v>
      </c>
      <c r="M16" s="359"/>
      <c r="N16" s="233" t="s">
        <v>210</v>
      </c>
      <c r="O16" s="62">
        <v>1570</v>
      </c>
      <c r="P16" s="62">
        <v>1446</v>
      </c>
      <c r="Q16" s="62">
        <v>3016</v>
      </c>
      <c r="R16" s="62">
        <v>1725</v>
      </c>
      <c r="S16" s="62">
        <v>1675</v>
      </c>
      <c r="T16" s="62">
        <v>3400</v>
      </c>
      <c r="U16" s="62">
        <v>2162</v>
      </c>
      <c r="V16" s="62">
        <v>2044</v>
      </c>
      <c r="W16" s="177">
        <v>4206</v>
      </c>
      <c r="X16" s="359"/>
      <c r="Y16" s="32" t="s">
        <v>210</v>
      </c>
      <c r="Z16" s="239">
        <v>2810</v>
      </c>
      <c r="AA16" s="62">
        <v>2658</v>
      </c>
      <c r="AB16" s="62">
        <v>5468</v>
      </c>
      <c r="AC16" s="62">
        <v>2490</v>
      </c>
      <c r="AD16" s="62">
        <v>2281</v>
      </c>
      <c r="AE16" s="62">
        <v>4771</v>
      </c>
      <c r="AF16" s="62">
        <v>1908</v>
      </c>
      <c r="AG16" s="62">
        <v>1709</v>
      </c>
      <c r="AH16" s="177">
        <v>3617</v>
      </c>
      <c r="AI16" s="359"/>
      <c r="AJ16" s="32" t="s">
        <v>210</v>
      </c>
      <c r="AK16" s="62">
        <v>1748</v>
      </c>
      <c r="AL16" s="239">
        <v>1694</v>
      </c>
      <c r="AM16" s="62">
        <v>3442</v>
      </c>
      <c r="AN16" s="62">
        <v>2110</v>
      </c>
      <c r="AO16" s="62">
        <v>2178</v>
      </c>
      <c r="AP16" s="62">
        <v>4288</v>
      </c>
      <c r="AQ16" s="62">
        <v>2740</v>
      </c>
      <c r="AR16" s="62">
        <v>2841</v>
      </c>
      <c r="AS16" s="177">
        <v>5581</v>
      </c>
      <c r="AT16" s="359"/>
      <c r="AU16" s="32" t="s">
        <v>210</v>
      </c>
      <c r="AV16" s="62">
        <v>2392</v>
      </c>
      <c r="AW16" s="62">
        <v>2129</v>
      </c>
      <c r="AX16" s="239">
        <v>4521</v>
      </c>
      <c r="AY16" s="62">
        <v>1654</v>
      </c>
      <c r="AZ16" s="62">
        <v>1524</v>
      </c>
      <c r="BA16" s="62">
        <v>3178</v>
      </c>
      <c r="BB16" s="62">
        <v>985</v>
      </c>
      <c r="BC16" s="62">
        <v>936</v>
      </c>
      <c r="BD16" s="177">
        <v>1921</v>
      </c>
      <c r="BE16" s="359"/>
      <c r="BF16" s="32" t="s">
        <v>210</v>
      </c>
      <c r="BG16" s="62">
        <v>614</v>
      </c>
      <c r="BH16" s="62">
        <v>772</v>
      </c>
      <c r="BI16" s="62">
        <v>1386</v>
      </c>
      <c r="BJ16" s="239">
        <v>288</v>
      </c>
      <c r="BK16" s="62">
        <v>571</v>
      </c>
      <c r="BL16" s="62">
        <v>859</v>
      </c>
      <c r="BM16" s="62">
        <v>132</v>
      </c>
      <c r="BN16" s="62">
        <v>373</v>
      </c>
      <c r="BO16" s="177">
        <v>505</v>
      </c>
      <c r="BP16" s="359"/>
      <c r="BQ16" s="32" t="s">
        <v>210</v>
      </c>
      <c r="BR16" s="62">
        <v>42</v>
      </c>
      <c r="BS16" s="62">
        <v>172</v>
      </c>
      <c r="BT16" s="62">
        <v>214</v>
      </c>
      <c r="BU16" s="62">
        <v>11</v>
      </c>
      <c r="BV16" s="62">
        <v>36</v>
      </c>
      <c r="BW16" s="62">
        <v>47</v>
      </c>
      <c r="BX16" s="62">
        <v>1</v>
      </c>
      <c r="BY16" s="62">
        <v>5</v>
      </c>
      <c r="BZ16" s="177">
        <v>6</v>
      </c>
      <c r="CA16" s="359"/>
      <c r="CB16" s="32" t="s">
        <v>210</v>
      </c>
      <c r="CC16" s="62">
        <v>4843</v>
      </c>
      <c r="CD16" s="62">
        <v>4762</v>
      </c>
      <c r="CE16" s="62">
        <v>9605</v>
      </c>
      <c r="CF16" s="62">
        <v>21655</v>
      </c>
      <c r="CG16" s="62">
        <v>20655</v>
      </c>
      <c r="CH16" s="62">
        <v>42310</v>
      </c>
      <c r="CI16" s="62">
        <v>3727</v>
      </c>
      <c r="CJ16" s="62">
        <v>4389</v>
      </c>
      <c r="CK16" s="177">
        <v>8116</v>
      </c>
    </row>
    <row r="17" spans="1:89" ht="16.899999999999999" customHeight="1">
      <c r="A17" s="5"/>
      <c r="B17" s="359"/>
      <c r="C17" s="32" t="s">
        <v>211</v>
      </c>
      <c r="D17" s="61">
        <v>751</v>
      </c>
      <c r="E17" s="61">
        <v>763</v>
      </c>
      <c r="F17" s="61">
        <v>1514</v>
      </c>
      <c r="G17" s="61">
        <v>921</v>
      </c>
      <c r="H17" s="61">
        <v>883</v>
      </c>
      <c r="I17" s="61">
        <v>1804</v>
      </c>
      <c r="J17" s="61">
        <v>904</v>
      </c>
      <c r="K17" s="61">
        <v>837</v>
      </c>
      <c r="L17" s="176">
        <v>1741</v>
      </c>
      <c r="M17" s="359"/>
      <c r="N17" s="233" t="s">
        <v>211</v>
      </c>
      <c r="O17" s="61">
        <v>912</v>
      </c>
      <c r="P17" s="61">
        <v>822</v>
      </c>
      <c r="Q17" s="61">
        <v>1734</v>
      </c>
      <c r="R17" s="61">
        <v>906</v>
      </c>
      <c r="S17" s="61">
        <v>872</v>
      </c>
      <c r="T17" s="61">
        <v>1778</v>
      </c>
      <c r="U17" s="61">
        <v>947</v>
      </c>
      <c r="V17" s="61">
        <v>868</v>
      </c>
      <c r="W17" s="176">
        <v>1815</v>
      </c>
      <c r="X17" s="359"/>
      <c r="Y17" s="32" t="s">
        <v>211</v>
      </c>
      <c r="Z17" s="237">
        <v>1308</v>
      </c>
      <c r="AA17" s="61">
        <v>1210</v>
      </c>
      <c r="AB17" s="61">
        <v>2518</v>
      </c>
      <c r="AC17" s="61">
        <v>1250</v>
      </c>
      <c r="AD17" s="61">
        <v>1193</v>
      </c>
      <c r="AE17" s="61">
        <v>2443</v>
      </c>
      <c r="AF17" s="61">
        <v>953</v>
      </c>
      <c r="AG17" s="61">
        <v>858</v>
      </c>
      <c r="AH17" s="176">
        <v>1811</v>
      </c>
      <c r="AI17" s="359"/>
      <c r="AJ17" s="32" t="s">
        <v>211</v>
      </c>
      <c r="AK17" s="61">
        <v>854</v>
      </c>
      <c r="AL17" s="237">
        <v>944</v>
      </c>
      <c r="AM17" s="61">
        <v>1798</v>
      </c>
      <c r="AN17" s="61">
        <v>1174</v>
      </c>
      <c r="AO17" s="61">
        <v>1107</v>
      </c>
      <c r="AP17" s="61">
        <v>2281</v>
      </c>
      <c r="AQ17" s="61">
        <v>1355</v>
      </c>
      <c r="AR17" s="61">
        <v>1386</v>
      </c>
      <c r="AS17" s="176">
        <v>2741</v>
      </c>
      <c r="AT17" s="359"/>
      <c r="AU17" s="32" t="s">
        <v>211</v>
      </c>
      <c r="AV17" s="61">
        <v>1147</v>
      </c>
      <c r="AW17" s="61">
        <v>1095</v>
      </c>
      <c r="AX17" s="237">
        <v>2242</v>
      </c>
      <c r="AY17" s="61">
        <v>906</v>
      </c>
      <c r="AZ17" s="61">
        <v>824</v>
      </c>
      <c r="BA17" s="61">
        <v>1730</v>
      </c>
      <c r="BB17" s="61">
        <v>575</v>
      </c>
      <c r="BC17" s="61">
        <v>611</v>
      </c>
      <c r="BD17" s="176">
        <v>1186</v>
      </c>
      <c r="BE17" s="359"/>
      <c r="BF17" s="32" t="s">
        <v>211</v>
      </c>
      <c r="BG17" s="61">
        <v>308</v>
      </c>
      <c r="BH17" s="61">
        <v>414</v>
      </c>
      <c r="BI17" s="61">
        <v>722</v>
      </c>
      <c r="BJ17" s="237">
        <v>162</v>
      </c>
      <c r="BK17" s="61">
        <v>341</v>
      </c>
      <c r="BL17" s="61">
        <v>503</v>
      </c>
      <c r="BM17" s="61">
        <v>75</v>
      </c>
      <c r="BN17" s="61">
        <v>223</v>
      </c>
      <c r="BO17" s="176">
        <v>298</v>
      </c>
      <c r="BP17" s="359"/>
      <c r="BQ17" s="32" t="s">
        <v>211</v>
      </c>
      <c r="BR17" s="61">
        <v>26</v>
      </c>
      <c r="BS17" s="61">
        <v>111</v>
      </c>
      <c r="BT17" s="61">
        <v>137</v>
      </c>
      <c r="BU17" s="61">
        <v>8</v>
      </c>
      <c r="BV17" s="61">
        <v>42</v>
      </c>
      <c r="BW17" s="61">
        <v>50</v>
      </c>
      <c r="BX17" s="61">
        <v>0</v>
      </c>
      <c r="BY17" s="61">
        <v>5</v>
      </c>
      <c r="BZ17" s="176">
        <v>5</v>
      </c>
      <c r="CA17" s="359"/>
      <c r="CB17" s="32" t="s">
        <v>211</v>
      </c>
      <c r="CC17" s="61">
        <v>2576</v>
      </c>
      <c r="CD17" s="61">
        <v>2483</v>
      </c>
      <c r="CE17" s="61">
        <v>5059</v>
      </c>
      <c r="CF17" s="61">
        <v>10806</v>
      </c>
      <c r="CG17" s="61">
        <v>10355</v>
      </c>
      <c r="CH17" s="61">
        <v>21161</v>
      </c>
      <c r="CI17" s="61">
        <v>2060</v>
      </c>
      <c r="CJ17" s="61">
        <v>2571</v>
      </c>
      <c r="CK17" s="176">
        <v>4631</v>
      </c>
    </row>
    <row r="18" spans="1:89" ht="16.899999999999999" customHeight="1">
      <c r="A18" s="5"/>
      <c r="B18" s="360"/>
      <c r="C18" s="4" t="s">
        <v>212</v>
      </c>
      <c r="D18" s="137">
        <f t="shared" ref="D18:L18" si="16">SUM(D15:D17)</f>
        <v>9885</v>
      </c>
      <c r="E18" s="137">
        <f t="shared" si="16"/>
        <v>9414</v>
      </c>
      <c r="F18" s="137">
        <f t="shared" si="16"/>
        <v>19299</v>
      </c>
      <c r="G18" s="137">
        <f t="shared" si="16"/>
        <v>10619</v>
      </c>
      <c r="H18" s="137">
        <f t="shared" si="16"/>
        <v>10291</v>
      </c>
      <c r="I18" s="137">
        <f t="shared" si="16"/>
        <v>20910</v>
      </c>
      <c r="J18" s="137">
        <f t="shared" si="16"/>
        <v>10123</v>
      </c>
      <c r="K18" s="137">
        <f t="shared" si="16"/>
        <v>9755</v>
      </c>
      <c r="L18" s="175">
        <f t="shared" si="16"/>
        <v>19878</v>
      </c>
      <c r="M18" s="360"/>
      <c r="N18" s="245" t="s">
        <v>212</v>
      </c>
      <c r="O18" s="137">
        <f t="shared" ref="O18:W18" si="17">SUM(O15:O17)</f>
        <v>10452</v>
      </c>
      <c r="P18" s="137">
        <f t="shared" si="17"/>
        <v>10069</v>
      </c>
      <c r="Q18" s="137">
        <f t="shared" si="17"/>
        <v>20521</v>
      </c>
      <c r="R18" s="137">
        <f t="shared" si="17"/>
        <v>12379</v>
      </c>
      <c r="S18" s="137">
        <f t="shared" si="17"/>
        <v>12376</v>
      </c>
      <c r="T18" s="137">
        <f t="shared" si="17"/>
        <v>24755</v>
      </c>
      <c r="U18" s="137">
        <f t="shared" si="17"/>
        <v>14306</v>
      </c>
      <c r="V18" s="137">
        <f t="shared" si="17"/>
        <v>13638</v>
      </c>
      <c r="W18" s="175">
        <f t="shared" si="17"/>
        <v>27944</v>
      </c>
      <c r="X18" s="360"/>
      <c r="Y18" s="4" t="s">
        <v>212</v>
      </c>
      <c r="Z18" s="238">
        <f t="shared" ref="Z18:AH18" si="18">SUM(Z15:Z17)</f>
        <v>19010</v>
      </c>
      <c r="AA18" s="137">
        <f t="shared" si="18"/>
        <v>17543</v>
      </c>
      <c r="AB18" s="137">
        <f t="shared" si="18"/>
        <v>36553</v>
      </c>
      <c r="AC18" s="137">
        <f t="shared" si="18"/>
        <v>16954</v>
      </c>
      <c r="AD18" s="137">
        <f t="shared" si="18"/>
        <v>15764</v>
      </c>
      <c r="AE18" s="137">
        <f t="shared" si="18"/>
        <v>32718</v>
      </c>
      <c r="AF18" s="137">
        <f t="shared" si="18"/>
        <v>13581</v>
      </c>
      <c r="AG18" s="137">
        <f t="shared" si="18"/>
        <v>12394</v>
      </c>
      <c r="AH18" s="175">
        <f t="shared" si="18"/>
        <v>25975</v>
      </c>
      <c r="AI18" s="360"/>
      <c r="AJ18" s="4" t="s">
        <v>212</v>
      </c>
      <c r="AK18" s="137">
        <f t="shared" ref="AK18:AS18" si="19">SUM(AK15:AK17)</f>
        <v>11539</v>
      </c>
      <c r="AL18" s="238">
        <f t="shared" si="19"/>
        <v>11325</v>
      </c>
      <c r="AM18" s="137">
        <f t="shared" si="19"/>
        <v>22864</v>
      </c>
      <c r="AN18" s="137">
        <f t="shared" si="19"/>
        <v>13563</v>
      </c>
      <c r="AO18" s="137">
        <f t="shared" si="19"/>
        <v>13857</v>
      </c>
      <c r="AP18" s="137">
        <f t="shared" si="19"/>
        <v>27420</v>
      </c>
      <c r="AQ18" s="137">
        <f t="shared" si="19"/>
        <v>17126</v>
      </c>
      <c r="AR18" s="137">
        <f t="shared" si="19"/>
        <v>17881</v>
      </c>
      <c r="AS18" s="175">
        <f t="shared" si="19"/>
        <v>35007</v>
      </c>
      <c r="AT18" s="360"/>
      <c r="AU18" s="4" t="s">
        <v>212</v>
      </c>
      <c r="AV18" s="137">
        <f t="shared" ref="AV18:BD18" si="20">SUM(AV15:AV17)</f>
        <v>15633</v>
      </c>
      <c r="AW18" s="137">
        <f t="shared" si="20"/>
        <v>15750</v>
      </c>
      <c r="AX18" s="238">
        <f t="shared" si="20"/>
        <v>31383</v>
      </c>
      <c r="AY18" s="137">
        <f t="shared" si="20"/>
        <v>12601</v>
      </c>
      <c r="AZ18" s="137">
        <f t="shared" si="20"/>
        <v>11711</v>
      </c>
      <c r="BA18" s="137">
        <f t="shared" si="20"/>
        <v>24312</v>
      </c>
      <c r="BB18" s="137">
        <f t="shared" si="20"/>
        <v>8013</v>
      </c>
      <c r="BC18" s="137">
        <f t="shared" si="20"/>
        <v>7767</v>
      </c>
      <c r="BD18" s="175">
        <f t="shared" si="20"/>
        <v>15780</v>
      </c>
      <c r="BE18" s="360"/>
      <c r="BF18" s="4" t="s">
        <v>212</v>
      </c>
      <c r="BG18" s="137">
        <f t="shared" ref="BG18:BO18" si="21">SUM(BG15:BG17)</f>
        <v>4326</v>
      </c>
      <c r="BH18" s="137">
        <f t="shared" si="21"/>
        <v>5227</v>
      </c>
      <c r="BI18" s="137">
        <f t="shared" si="21"/>
        <v>9553</v>
      </c>
      <c r="BJ18" s="238">
        <f t="shared" si="21"/>
        <v>1949</v>
      </c>
      <c r="BK18" s="137">
        <f t="shared" si="21"/>
        <v>3752</v>
      </c>
      <c r="BL18" s="137">
        <f t="shared" si="21"/>
        <v>5701</v>
      </c>
      <c r="BM18" s="137">
        <f t="shared" si="21"/>
        <v>910</v>
      </c>
      <c r="BN18" s="137">
        <f t="shared" si="21"/>
        <v>2319</v>
      </c>
      <c r="BO18" s="175">
        <f t="shared" si="21"/>
        <v>3229</v>
      </c>
      <c r="BP18" s="360"/>
      <c r="BQ18" s="4" t="s">
        <v>212</v>
      </c>
      <c r="BR18" s="137">
        <f t="shared" ref="BR18:BZ18" si="22">SUM(BR15:BR17)</f>
        <v>289</v>
      </c>
      <c r="BS18" s="137">
        <f t="shared" si="22"/>
        <v>1059</v>
      </c>
      <c r="BT18" s="137">
        <f t="shared" si="22"/>
        <v>1348</v>
      </c>
      <c r="BU18" s="137">
        <f t="shared" si="22"/>
        <v>69</v>
      </c>
      <c r="BV18" s="137">
        <f t="shared" si="22"/>
        <v>277</v>
      </c>
      <c r="BW18" s="137">
        <f t="shared" si="22"/>
        <v>346</v>
      </c>
      <c r="BX18" s="137">
        <f t="shared" si="22"/>
        <v>7</v>
      </c>
      <c r="BY18" s="137">
        <f t="shared" si="22"/>
        <v>30</v>
      </c>
      <c r="BZ18" s="175">
        <f t="shared" si="22"/>
        <v>37</v>
      </c>
      <c r="CA18" s="360"/>
      <c r="CB18" s="4" t="s">
        <v>212</v>
      </c>
      <c r="CC18" s="137">
        <f t="shared" ref="CC18:CK18" si="23">SUM(CC15:CC17)</f>
        <v>30627</v>
      </c>
      <c r="CD18" s="137">
        <f t="shared" si="23"/>
        <v>29460</v>
      </c>
      <c r="CE18" s="137">
        <f t="shared" si="23"/>
        <v>60087</v>
      </c>
      <c r="CF18" s="137">
        <f t="shared" si="23"/>
        <v>144543</v>
      </c>
      <c r="CG18" s="137">
        <f t="shared" si="23"/>
        <v>140597</v>
      </c>
      <c r="CH18" s="137">
        <f t="shared" si="23"/>
        <v>285140</v>
      </c>
      <c r="CI18" s="137">
        <f t="shared" si="23"/>
        <v>28164</v>
      </c>
      <c r="CJ18" s="137">
        <f t="shared" si="23"/>
        <v>32142</v>
      </c>
      <c r="CK18" s="175">
        <f t="shared" si="23"/>
        <v>60306</v>
      </c>
    </row>
    <row r="19" spans="1:89" ht="16.899999999999999" customHeight="1">
      <c r="A19" s="5"/>
      <c r="B19" s="3" t="s">
        <v>202</v>
      </c>
      <c r="C19" s="4" t="s">
        <v>203</v>
      </c>
      <c r="D19" s="137">
        <v>1408</v>
      </c>
      <c r="E19" s="137">
        <v>1314</v>
      </c>
      <c r="F19" s="137">
        <v>2722</v>
      </c>
      <c r="G19" s="137">
        <v>1416</v>
      </c>
      <c r="H19" s="137">
        <v>1385</v>
      </c>
      <c r="I19" s="137">
        <v>2801</v>
      </c>
      <c r="J19" s="137">
        <v>1384</v>
      </c>
      <c r="K19" s="137">
        <v>1340</v>
      </c>
      <c r="L19" s="175">
        <v>2724</v>
      </c>
      <c r="M19" s="3" t="s">
        <v>202</v>
      </c>
      <c r="N19" s="245" t="s">
        <v>203</v>
      </c>
      <c r="O19" s="137">
        <v>1618</v>
      </c>
      <c r="P19" s="137">
        <v>1556</v>
      </c>
      <c r="Q19" s="137">
        <v>3174</v>
      </c>
      <c r="R19" s="137">
        <v>2380</v>
      </c>
      <c r="S19" s="137">
        <v>2092</v>
      </c>
      <c r="T19" s="137">
        <v>4472</v>
      </c>
      <c r="U19" s="137">
        <v>3114</v>
      </c>
      <c r="V19" s="137">
        <v>2452</v>
      </c>
      <c r="W19" s="175">
        <v>5566</v>
      </c>
      <c r="X19" s="3" t="s">
        <v>202</v>
      </c>
      <c r="Y19" s="4" t="s">
        <v>203</v>
      </c>
      <c r="Z19" s="238">
        <v>3417</v>
      </c>
      <c r="AA19" s="137">
        <v>2860</v>
      </c>
      <c r="AB19" s="137">
        <v>6277</v>
      </c>
      <c r="AC19" s="137">
        <v>3011</v>
      </c>
      <c r="AD19" s="137">
        <v>2630</v>
      </c>
      <c r="AE19" s="137">
        <v>5641</v>
      </c>
      <c r="AF19" s="137">
        <v>2590</v>
      </c>
      <c r="AG19" s="137">
        <v>2241</v>
      </c>
      <c r="AH19" s="175">
        <v>4831</v>
      </c>
      <c r="AI19" s="3" t="s">
        <v>202</v>
      </c>
      <c r="AJ19" s="4" t="s">
        <v>203</v>
      </c>
      <c r="AK19" s="137">
        <v>2310</v>
      </c>
      <c r="AL19" s="238">
        <v>2022</v>
      </c>
      <c r="AM19" s="137">
        <v>4332</v>
      </c>
      <c r="AN19" s="137">
        <v>2338</v>
      </c>
      <c r="AO19" s="137">
        <v>2166</v>
      </c>
      <c r="AP19" s="137">
        <v>4504</v>
      </c>
      <c r="AQ19" s="137">
        <v>2817</v>
      </c>
      <c r="AR19" s="137">
        <v>2618</v>
      </c>
      <c r="AS19" s="175">
        <v>5435</v>
      </c>
      <c r="AT19" s="3" t="s">
        <v>202</v>
      </c>
      <c r="AU19" s="4" t="s">
        <v>203</v>
      </c>
      <c r="AV19" s="137">
        <v>2379</v>
      </c>
      <c r="AW19" s="137">
        <v>2395</v>
      </c>
      <c r="AX19" s="238">
        <v>4774</v>
      </c>
      <c r="AY19" s="137">
        <v>1871</v>
      </c>
      <c r="AZ19" s="137">
        <v>2080</v>
      </c>
      <c r="BA19" s="137">
        <v>3951</v>
      </c>
      <c r="BB19" s="137">
        <v>1568</v>
      </c>
      <c r="BC19" s="137">
        <v>1906</v>
      </c>
      <c r="BD19" s="175">
        <v>3474</v>
      </c>
      <c r="BE19" s="3" t="s">
        <v>202</v>
      </c>
      <c r="BF19" s="4" t="s">
        <v>203</v>
      </c>
      <c r="BG19" s="137">
        <v>1114</v>
      </c>
      <c r="BH19" s="137">
        <v>1350</v>
      </c>
      <c r="BI19" s="137">
        <v>2464</v>
      </c>
      <c r="BJ19" s="238">
        <v>560</v>
      </c>
      <c r="BK19" s="137">
        <v>934</v>
      </c>
      <c r="BL19" s="137">
        <v>1494</v>
      </c>
      <c r="BM19" s="137">
        <v>235</v>
      </c>
      <c r="BN19" s="137">
        <v>520</v>
      </c>
      <c r="BO19" s="175">
        <v>755</v>
      </c>
      <c r="BP19" s="3" t="s">
        <v>202</v>
      </c>
      <c r="BQ19" s="4" t="s">
        <v>203</v>
      </c>
      <c r="BR19" s="137">
        <v>88</v>
      </c>
      <c r="BS19" s="137">
        <v>278</v>
      </c>
      <c r="BT19" s="137">
        <v>366</v>
      </c>
      <c r="BU19" s="137">
        <v>21</v>
      </c>
      <c r="BV19" s="137">
        <v>65</v>
      </c>
      <c r="BW19" s="137">
        <v>86</v>
      </c>
      <c r="BX19" s="137">
        <v>0</v>
      </c>
      <c r="BY19" s="137">
        <v>1</v>
      </c>
      <c r="BZ19" s="175">
        <v>1</v>
      </c>
      <c r="CA19" s="3" t="s">
        <v>202</v>
      </c>
      <c r="CB19" s="4" t="s">
        <v>203</v>
      </c>
      <c r="CC19" s="137">
        <v>4208</v>
      </c>
      <c r="CD19" s="137">
        <v>4039</v>
      </c>
      <c r="CE19" s="137">
        <v>8247</v>
      </c>
      <c r="CF19" s="137">
        <v>25974</v>
      </c>
      <c r="CG19" s="137">
        <v>23032</v>
      </c>
      <c r="CH19" s="137">
        <v>49006</v>
      </c>
      <c r="CI19" s="137">
        <v>5457</v>
      </c>
      <c r="CJ19" s="137">
        <v>7134</v>
      </c>
      <c r="CK19" s="175">
        <v>12591</v>
      </c>
    </row>
    <row r="20" spans="1:89" ht="16.899999999999999" customHeight="1">
      <c r="A20" s="5"/>
      <c r="B20" s="3" t="s">
        <v>204</v>
      </c>
      <c r="C20" s="4" t="s">
        <v>205</v>
      </c>
      <c r="D20" s="137">
        <v>3578</v>
      </c>
      <c r="E20" s="137">
        <v>3313</v>
      </c>
      <c r="F20" s="137">
        <v>6891</v>
      </c>
      <c r="G20" s="137">
        <v>3355</v>
      </c>
      <c r="H20" s="137">
        <v>3117</v>
      </c>
      <c r="I20" s="137">
        <v>6472</v>
      </c>
      <c r="J20" s="137">
        <v>2819</v>
      </c>
      <c r="K20" s="137">
        <v>2693</v>
      </c>
      <c r="L20" s="175">
        <v>5512</v>
      </c>
      <c r="M20" s="3" t="s">
        <v>204</v>
      </c>
      <c r="N20" s="245" t="s">
        <v>205</v>
      </c>
      <c r="O20" s="137">
        <v>2750</v>
      </c>
      <c r="P20" s="137">
        <v>2497</v>
      </c>
      <c r="Q20" s="137">
        <v>5247</v>
      </c>
      <c r="R20" s="137">
        <v>3771</v>
      </c>
      <c r="S20" s="137">
        <v>3367</v>
      </c>
      <c r="T20" s="137">
        <v>7138</v>
      </c>
      <c r="U20" s="137">
        <v>4987</v>
      </c>
      <c r="V20" s="137">
        <v>4487</v>
      </c>
      <c r="W20" s="175">
        <v>9474</v>
      </c>
      <c r="X20" s="3" t="s">
        <v>204</v>
      </c>
      <c r="Y20" s="4" t="s">
        <v>205</v>
      </c>
      <c r="Z20" s="238">
        <v>6735</v>
      </c>
      <c r="AA20" s="137">
        <v>6204</v>
      </c>
      <c r="AB20" s="137">
        <v>12939</v>
      </c>
      <c r="AC20" s="137">
        <v>6366</v>
      </c>
      <c r="AD20" s="137">
        <v>5466</v>
      </c>
      <c r="AE20" s="137">
        <v>11832</v>
      </c>
      <c r="AF20" s="137">
        <v>5318</v>
      </c>
      <c r="AG20" s="137">
        <v>4256</v>
      </c>
      <c r="AH20" s="175">
        <v>9574</v>
      </c>
      <c r="AI20" s="3" t="s">
        <v>204</v>
      </c>
      <c r="AJ20" s="4" t="s">
        <v>205</v>
      </c>
      <c r="AK20" s="137">
        <v>3807</v>
      </c>
      <c r="AL20" s="238">
        <v>2936</v>
      </c>
      <c r="AM20" s="137">
        <v>6743</v>
      </c>
      <c r="AN20" s="137">
        <v>3700</v>
      </c>
      <c r="AO20" s="137">
        <v>2945</v>
      </c>
      <c r="AP20" s="137">
        <v>6645</v>
      </c>
      <c r="AQ20" s="137">
        <v>4144</v>
      </c>
      <c r="AR20" s="137">
        <v>3393</v>
      </c>
      <c r="AS20" s="175">
        <v>7537</v>
      </c>
      <c r="AT20" s="3" t="s">
        <v>204</v>
      </c>
      <c r="AU20" s="4" t="s">
        <v>205</v>
      </c>
      <c r="AV20" s="137">
        <v>3391</v>
      </c>
      <c r="AW20" s="137">
        <v>3106</v>
      </c>
      <c r="AX20" s="238">
        <v>6497</v>
      </c>
      <c r="AY20" s="137">
        <v>2646</v>
      </c>
      <c r="AZ20" s="137">
        <v>2592</v>
      </c>
      <c r="BA20" s="137">
        <v>5238</v>
      </c>
      <c r="BB20" s="137">
        <v>1830</v>
      </c>
      <c r="BC20" s="137">
        <v>2008</v>
      </c>
      <c r="BD20" s="175">
        <v>3838</v>
      </c>
      <c r="BE20" s="3" t="s">
        <v>204</v>
      </c>
      <c r="BF20" s="4" t="s">
        <v>205</v>
      </c>
      <c r="BG20" s="137">
        <v>1139</v>
      </c>
      <c r="BH20" s="137">
        <v>1349</v>
      </c>
      <c r="BI20" s="137">
        <v>2488</v>
      </c>
      <c r="BJ20" s="238">
        <v>497</v>
      </c>
      <c r="BK20" s="137">
        <v>859</v>
      </c>
      <c r="BL20" s="137">
        <v>1356</v>
      </c>
      <c r="BM20" s="137">
        <v>225</v>
      </c>
      <c r="BN20" s="137">
        <v>493</v>
      </c>
      <c r="BO20" s="175">
        <v>718</v>
      </c>
      <c r="BP20" s="3" t="s">
        <v>204</v>
      </c>
      <c r="BQ20" s="4" t="s">
        <v>205</v>
      </c>
      <c r="BR20" s="137">
        <v>93</v>
      </c>
      <c r="BS20" s="137">
        <v>231</v>
      </c>
      <c r="BT20" s="137">
        <v>324</v>
      </c>
      <c r="BU20" s="137">
        <v>11</v>
      </c>
      <c r="BV20" s="137">
        <v>65</v>
      </c>
      <c r="BW20" s="137">
        <v>76</v>
      </c>
      <c r="BX20" s="137">
        <v>1</v>
      </c>
      <c r="BY20" s="137">
        <v>3</v>
      </c>
      <c r="BZ20" s="175">
        <v>4</v>
      </c>
      <c r="CA20" s="3" t="s">
        <v>204</v>
      </c>
      <c r="CB20" s="4" t="s">
        <v>205</v>
      </c>
      <c r="CC20" s="137">
        <v>9752</v>
      </c>
      <c r="CD20" s="137">
        <v>9123</v>
      </c>
      <c r="CE20" s="137">
        <v>18875</v>
      </c>
      <c r="CF20" s="137">
        <v>44969</v>
      </c>
      <c r="CG20" s="137">
        <v>38657</v>
      </c>
      <c r="CH20" s="137">
        <v>83626</v>
      </c>
      <c r="CI20" s="137">
        <v>6442</v>
      </c>
      <c r="CJ20" s="137">
        <v>7600</v>
      </c>
      <c r="CK20" s="175">
        <v>14042</v>
      </c>
    </row>
    <row r="21" spans="1:89" ht="16.899999999999999" customHeight="1">
      <c r="A21" s="5"/>
      <c r="B21" s="3" t="s">
        <v>213</v>
      </c>
      <c r="C21" s="4" t="s">
        <v>214</v>
      </c>
      <c r="D21" s="137">
        <v>3339</v>
      </c>
      <c r="E21" s="137">
        <v>3254</v>
      </c>
      <c r="F21" s="137">
        <v>6593</v>
      </c>
      <c r="G21" s="137">
        <v>3214</v>
      </c>
      <c r="H21" s="137">
        <v>3146</v>
      </c>
      <c r="I21" s="137">
        <v>6360</v>
      </c>
      <c r="J21" s="137">
        <v>2890</v>
      </c>
      <c r="K21" s="137">
        <v>2833</v>
      </c>
      <c r="L21" s="175">
        <v>5723</v>
      </c>
      <c r="M21" s="3" t="s">
        <v>213</v>
      </c>
      <c r="N21" s="245" t="s">
        <v>214</v>
      </c>
      <c r="O21" s="137">
        <v>2910</v>
      </c>
      <c r="P21" s="137">
        <v>2571</v>
      </c>
      <c r="Q21" s="137">
        <v>5481</v>
      </c>
      <c r="R21" s="137">
        <v>4497</v>
      </c>
      <c r="S21" s="137">
        <v>3491</v>
      </c>
      <c r="T21" s="137">
        <v>7988</v>
      </c>
      <c r="U21" s="137">
        <v>5453</v>
      </c>
      <c r="V21" s="137">
        <v>4349</v>
      </c>
      <c r="W21" s="175">
        <v>9802</v>
      </c>
      <c r="X21" s="3" t="s">
        <v>213</v>
      </c>
      <c r="Y21" s="4" t="s">
        <v>214</v>
      </c>
      <c r="Z21" s="238">
        <v>6478</v>
      </c>
      <c r="AA21" s="137">
        <v>5954</v>
      </c>
      <c r="AB21" s="137">
        <v>12432</v>
      </c>
      <c r="AC21" s="137">
        <v>6332</v>
      </c>
      <c r="AD21" s="137">
        <v>5557</v>
      </c>
      <c r="AE21" s="137">
        <v>11889</v>
      </c>
      <c r="AF21" s="137">
        <v>5316</v>
      </c>
      <c r="AG21" s="137">
        <v>4385</v>
      </c>
      <c r="AH21" s="175">
        <v>9701</v>
      </c>
      <c r="AI21" s="3" t="s">
        <v>213</v>
      </c>
      <c r="AJ21" s="4" t="s">
        <v>214</v>
      </c>
      <c r="AK21" s="137">
        <v>4042</v>
      </c>
      <c r="AL21" s="238">
        <v>3182</v>
      </c>
      <c r="AM21" s="137">
        <v>7224</v>
      </c>
      <c r="AN21" s="137">
        <v>3856</v>
      </c>
      <c r="AO21" s="137">
        <v>3298</v>
      </c>
      <c r="AP21" s="137">
        <v>7154</v>
      </c>
      <c r="AQ21" s="137">
        <v>4459</v>
      </c>
      <c r="AR21" s="137">
        <v>4053</v>
      </c>
      <c r="AS21" s="175">
        <v>8512</v>
      </c>
      <c r="AT21" s="3" t="s">
        <v>213</v>
      </c>
      <c r="AU21" s="4" t="s">
        <v>214</v>
      </c>
      <c r="AV21" s="137">
        <v>3686</v>
      </c>
      <c r="AW21" s="137">
        <v>3796</v>
      </c>
      <c r="AX21" s="238">
        <v>7482</v>
      </c>
      <c r="AY21" s="137">
        <v>3187</v>
      </c>
      <c r="AZ21" s="137">
        <v>3211</v>
      </c>
      <c r="BA21" s="137">
        <v>6398</v>
      </c>
      <c r="BB21" s="137">
        <v>2395</v>
      </c>
      <c r="BC21" s="137">
        <v>2304</v>
      </c>
      <c r="BD21" s="175">
        <v>4699</v>
      </c>
      <c r="BE21" s="3" t="s">
        <v>213</v>
      </c>
      <c r="BF21" s="4" t="s">
        <v>214</v>
      </c>
      <c r="BG21" s="137">
        <v>1437</v>
      </c>
      <c r="BH21" s="137">
        <v>1450</v>
      </c>
      <c r="BI21" s="137">
        <v>2887</v>
      </c>
      <c r="BJ21" s="238">
        <v>567</v>
      </c>
      <c r="BK21" s="137">
        <v>1006</v>
      </c>
      <c r="BL21" s="137">
        <v>1573</v>
      </c>
      <c r="BM21" s="137">
        <v>270</v>
      </c>
      <c r="BN21" s="137">
        <v>585</v>
      </c>
      <c r="BO21" s="175">
        <v>855</v>
      </c>
      <c r="BP21" s="3" t="s">
        <v>213</v>
      </c>
      <c r="BQ21" s="4" t="s">
        <v>214</v>
      </c>
      <c r="BR21" s="137">
        <v>88</v>
      </c>
      <c r="BS21" s="137">
        <v>268</v>
      </c>
      <c r="BT21" s="137">
        <v>356</v>
      </c>
      <c r="BU21" s="137">
        <v>18</v>
      </c>
      <c r="BV21" s="137">
        <v>71</v>
      </c>
      <c r="BW21" s="137">
        <v>89</v>
      </c>
      <c r="BX21" s="137">
        <v>1</v>
      </c>
      <c r="BY21" s="137">
        <v>5</v>
      </c>
      <c r="BZ21" s="175">
        <v>6</v>
      </c>
      <c r="CA21" s="3" t="s">
        <v>213</v>
      </c>
      <c r="CB21" s="4" t="s">
        <v>214</v>
      </c>
      <c r="CC21" s="137">
        <v>9443</v>
      </c>
      <c r="CD21" s="137">
        <v>9233</v>
      </c>
      <c r="CE21" s="137">
        <v>18676</v>
      </c>
      <c r="CF21" s="137">
        <v>47029</v>
      </c>
      <c r="CG21" s="137">
        <v>40636</v>
      </c>
      <c r="CH21" s="137">
        <v>87665</v>
      </c>
      <c r="CI21" s="137">
        <v>7963</v>
      </c>
      <c r="CJ21" s="137">
        <v>8900</v>
      </c>
      <c r="CK21" s="175">
        <v>16863</v>
      </c>
    </row>
    <row r="22" spans="1:89" ht="16.899999999999999" customHeight="1">
      <c r="A22" s="5"/>
      <c r="B22" s="3" t="s">
        <v>215</v>
      </c>
      <c r="C22" s="4" t="s">
        <v>216</v>
      </c>
      <c r="D22" s="137">
        <v>1536</v>
      </c>
      <c r="E22" s="137">
        <v>1431</v>
      </c>
      <c r="F22" s="137">
        <v>2967</v>
      </c>
      <c r="G22" s="137">
        <v>1595</v>
      </c>
      <c r="H22" s="137">
        <v>1523</v>
      </c>
      <c r="I22" s="137">
        <v>3118</v>
      </c>
      <c r="J22" s="137">
        <v>1570</v>
      </c>
      <c r="K22" s="137">
        <v>1470</v>
      </c>
      <c r="L22" s="175">
        <v>3040</v>
      </c>
      <c r="M22" s="3" t="s">
        <v>215</v>
      </c>
      <c r="N22" s="245" t="s">
        <v>216</v>
      </c>
      <c r="O22" s="137">
        <v>1707</v>
      </c>
      <c r="P22" s="137">
        <v>1626</v>
      </c>
      <c r="Q22" s="137">
        <v>3333</v>
      </c>
      <c r="R22" s="137">
        <v>2280</v>
      </c>
      <c r="S22" s="137">
        <v>2137</v>
      </c>
      <c r="T22" s="137">
        <v>4417</v>
      </c>
      <c r="U22" s="137">
        <v>2556</v>
      </c>
      <c r="V22" s="137">
        <v>2517</v>
      </c>
      <c r="W22" s="175">
        <v>5073</v>
      </c>
      <c r="X22" s="3" t="s">
        <v>215</v>
      </c>
      <c r="Y22" s="4" t="s">
        <v>216</v>
      </c>
      <c r="Z22" s="238">
        <v>3197</v>
      </c>
      <c r="AA22" s="137">
        <v>2941</v>
      </c>
      <c r="AB22" s="137">
        <v>6138</v>
      </c>
      <c r="AC22" s="137">
        <v>2911</v>
      </c>
      <c r="AD22" s="137">
        <v>2642</v>
      </c>
      <c r="AE22" s="137">
        <v>5553</v>
      </c>
      <c r="AF22" s="137">
        <v>2374</v>
      </c>
      <c r="AG22" s="137">
        <v>2137</v>
      </c>
      <c r="AH22" s="175">
        <v>4511</v>
      </c>
      <c r="AI22" s="3" t="s">
        <v>215</v>
      </c>
      <c r="AJ22" s="4" t="s">
        <v>216</v>
      </c>
      <c r="AK22" s="137">
        <v>1909</v>
      </c>
      <c r="AL22" s="238">
        <v>1940</v>
      </c>
      <c r="AM22" s="137">
        <v>3849</v>
      </c>
      <c r="AN22" s="137">
        <v>2197</v>
      </c>
      <c r="AO22" s="137">
        <v>2258</v>
      </c>
      <c r="AP22" s="137">
        <v>4455</v>
      </c>
      <c r="AQ22" s="137">
        <v>2728</v>
      </c>
      <c r="AR22" s="137">
        <v>2888</v>
      </c>
      <c r="AS22" s="175">
        <v>5616</v>
      </c>
      <c r="AT22" s="3" t="s">
        <v>215</v>
      </c>
      <c r="AU22" s="4" t="s">
        <v>216</v>
      </c>
      <c r="AV22" s="137">
        <v>2576</v>
      </c>
      <c r="AW22" s="137">
        <v>2464</v>
      </c>
      <c r="AX22" s="238">
        <v>5040</v>
      </c>
      <c r="AY22" s="137">
        <v>2002</v>
      </c>
      <c r="AZ22" s="137">
        <v>2030</v>
      </c>
      <c r="BA22" s="137">
        <v>4032</v>
      </c>
      <c r="BB22" s="137">
        <v>1460</v>
      </c>
      <c r="BC22" s="137">
        <v>1421</v>
      </c>
      <c r="BD22" s="175">
        <v>2881</v>
      </c>
      <c r="BE22" s="3" t="s">
        <v>215</v>
      </c>
      <c r="BF22" s="4" t="s">
        <v>216</v>
      </c>
      <c r="BG22" s="137">
        <v>810</v>
      </c>
      <c r="BH22" s="137">
        <v>908</v>
      </c>
      <c r="BI22" s="137">
        <v>1718</v>
      </c>
      <c r="BJ22" s="238">
        <v>349</v>
      </c>
      <c r="BK22" s="137">
        <v>603</v>
      </c>
      <c r="BL22" s="137">
        <v>952</v>
      </c>
      <c r="BM22" s="137">
        <v>162</v>
      </c>
      <c r="BN22" s="137">
        <v>323</v>
      </c>
      <c r="BO22" s="175">
        <v>485</v>
      </c>
      <c r="BP22" s="3" t="s">
        <v>215</v>
      </c>
      <c r="BQ22" s="4" t="s">
        <v>216</v>
      </c>
      <c r="BR22" s="137">
        <v>56</v>
      </c>
      <c r="BS22" s="137">
        <v>148</v>
      </c>
      <c r="BT22" s="137">
        <v>204</v>
      </c>
      <c r="BU22" s="137">
        <v>6</v>
      </c>
      <c r="BV22" s="137">
        <v>43</v>
      </c>
      <c r="BW22" s="137">
        <v>49</v>
      </c>
      <c r="BX22" s="137">
        <v>0</v>
      </c>
      <c r="BY22" s="137">
        <v>5</v>
      </c>
      <c r="BZ22" s="175">
        <v>5</v>
      </c>
      <c r="CA22" s="3" t="s">
        <v>215</v>
      </c>
      <c r="CB22" s="4" t="s">
        <v>216</v>
      </c>
      <c r="CC22" s="137">
        <v>4701</v>
      </c>
      <c r="CD22" s="137">
        <v>4424</v>
      </c>
      <c r="CE22" s="137">
        <v>9125</v>
      </c>
      <c r="CF22" s="137">
        <v>24435</v>
      </c>
      <c r="CG22" s="137">
        <v>23550</v>
      </c>
      <c r="CH22" s="137">
        <v>47985</v>
      </c>
      <c r="CI22" s="137">
        <v>4845</v>
      </c>
      <c r="CJ22" s="137">
        <v>5481</v>
      </c>
      <c r="CK22" s="175">
        <v>10326</v>
      </c>
    </row>
    <row r="23" spans="1:89" ht="16.899999999999999" customHeight="1">
      <c r="A23" s="5"/>
      <c r="B23" s="3" t="s">
        <v>206</v>
      </c>
      <c r="C23" s="4" t="s">
        <v>207</v>
      </c>
      <c r="D23" s="137">
        <v>2147</v>
      </c>
      <c r="E23" s="137">
        <v>2055</v>
      </c>
      <c r="F23" s="137">
        <v>4202</v>
      </c>
      <c r="G23" s="137">
        <v>1930</v>
      </c>
      <c r="H23" s="137">
        <v>1923</v>
      </c>
      <c r="I23" s="137">
        <v>3853</v>
      </c>
      <c r="J23" s="137">
        <v>1520</v>
      </c>
      <c r="K23" s="137">
        <v>1460</v>
      </c>
      <c r="L23" s="175">
        <v>2980</v>
      </c>
      <c r="M23" s="3" t="s">
        <v>206</v>
      </c>
      <c r="N23" s="245" t="s">
        <v>207</v>
      </c>
      <c r="O23" s="137">
        <v>1643</v>
      </c>
      <c r="P23" s="137">
        <v>1429</v>
      </c>
      <c r="Q23" s="137">
        <v>3072</v>
      </c>
      <c r="R23" s="137">
        <v>2946</v>
      </c>
      <c r="S23" s="137">
        <v>2387</v>
      </c>
      <c r="T23" s="137">
        <v>5333</v>
      </c>
      <c r="U23" s="137">
        <v>4172</v>
      </c>
      <c r="V23" s="137">
        <v>3462</v>
      </c>
      <c r="W23" s="175">
        <v>7634</v>
      </c>
      <c r="X23" s="3" t="s">
        <v>206</v>
      </c>
      <c r="Y23" s="4" t="s">
        <v>207</v>
      </c>
      <c r="Z23" s="238">
        <v>4864</v>
      </c>
      <c r="AA23" s="137">
        <v>4222</v>
      </c>
      <c r="AB23" s="137">
        <v>9086</v>
      </c>
      <c r="AC23" s="137">
        <v>4126</v>
      </c>
      <c r="AD23" s="137">
        <v>3454</v>
      </c>
      <c r="AE23" s="137">
        <v>7580</v>
      </c>
      <c r="AF23" s="137">
        <v>3097</v>
      </c>
      <c r="AG23" s="137">
        <v>2426</v>
      </c>
      <c r="AH23" s="175">
        <v>5523</v>
      </c>
      <c r="AI23" s="3" t="s">
        <v>206</v>
      </c>
      <c r="AJ23" s="4" t="s">
        <v>207</v>
      </c>
      <c r="AK23" s="137">
        <v>2210</v>
      </c>
      <c r="AL23" s="238">
        <v>1812</v>
      </c>
      <c r="AM23" s="137">
        <v>4022</v>
      </c>
      <c r="AN23" s="137">
        <v>2258</v>
      </c>
      <c r="AO23" s="137">
        <v>2049</v>
      </c>
      <c r="AP23" s="137">
        <v>4307</v>
      </c>
      <c r="AQ23" s="137">
        <v>2572</v>
      </c>
      <c r="AR23" s="137">
        <v>2470</v>
      </c>
      <c r="AS23" s="175">
        <v>5042</v>
      </c>
      <c r="AT23" s="3" t="s">
        <v>206</v>
      </c>
      <c r="AU23" s="4" t="s">
        <v>207</v>
      </c>
      <c r="AV23" s="137">
        <v>1963</v>
      </c>
      <c r="AW23" s="137">
        <v>1927</v>
      </c>
      <c r="AX23" s="238">
        <v>3890</v>
      </c>
      <c r="AY23" s="137">
        <v>1517</v>
      </c>
      <c r="AZ23" s="137">
        <v>1624</v>
      </c>
      <c r="BA23" s="137">
        <v>3141</v>
      </c>
      <c r="BB23" s="137">
        <v>1255</v>
      </c>
      <c r="BC23" s="137">
        <v>1342</v>
      </c>
      <c r="BD23" s="175">
        <v>2597</v>
      </c>
      <c r="BE23" s="3" t="s">
        <v>206</v>
      </c>
      <c r="BF23" s="4" t="s">
        <v>207</v>
      </c>
      <c r="BG23" s="137">
        <v>741</v>
      </c>
      <c r="BH23" s="137">
        <v>894</v>
      </c>
      <c r="BI23" s="137">
        <v>1635</v>
      </c>
      <c r="BJ23" s="238">
        <v>345</v>
      </c>
      <c r="BK23" s="137">
        <v>600</v>
      </c>
      <c r="BL23" s="137">
        <v>945</v>
      </c>
      <c r="BM23" s="137">
        <v>159</v>
      </c>
      <c r="BN23" s="137">
        <v>370</v>
      </c>
      <c r="BO23" s="175">
        <v>529</v>
      </c>
      <c r="BP23" s="3" t="s">
        <v>206</v>
      </c>
      <c r="BQ23" s="4" t="s">
        <v>207</v>
      </c>
      <c r="BR23" s="137">
        <v>76</v>
      </c>
      <c r="BS23" s="137">
        <v>177</v>
      </c>
      <c r="BT23" s="137">
        <v>253</v>
      </c>
      <c r="BU23" s="137">
        <v>7</v>
      </c>
      <c r="BV23" s="137">
        <v>35</v>
      </c>
      <c r="BW23" s="137">
        <v>42</v>
      </c>
      <c r="BX23" s="137">
        <v>1</v>
      </c>
      <c r="BY23" s="137">
        <v>5</v>
      </c>
      <c r="BZ23" s="175">
        <v>6</v>
      </c>
      <c r="CA23" s="3" t="s">
        <v>206</v>
      </c>
      <c r="CB23" s="4" t="s">
        <v>207</v>
      </c>
      <c r="CC23" s="137">
        <v>5597</v>
      </c>
      <c r="CD23" s="137">
        <v>5438</v>
      </c>
      <c r="CE23" s="137">
        <v>11035</v>
      </c>
      <c r="CF23" s="137">
        <v>29851</v>
      </c>
      <c r="CG23" s="137">
        <v>25638</v>
      </c>
      <c r="CH23" s="137">
        <v>55489</v>
      </c>
      <c r="CI23" s="137">
        <v>4101</v>
      </c>
      <c r="CJ23" s="137">
        <v>5047</v>
      </c>
      <c r="CK23" s="175">
        <v>9148</v>
      </c>
    </row>
    <row r="24" spans="1:89" ht="16.899999999999999" customHeight="1">
      <c r="A24" s="5"/>
      <c r="B24" s="3" t="s">
        <v>217</v>
      </c>
      <c r="C24" s="4" t="s">
        <v>218</v>
      </c>
      <c r="D24" s="137">
        <v>3520</v>
      </c>
      <c r="E24" s="137">
        <v>3453</v>
      </c>
      <c r="F24" s="137">
        <v>6973</v>
      </c>
      <c r="G24" s="137">
        <v>3682</v>
      </c>
      <c r="H24" s="137">
        <v>3491</v>
      </c>
      <c r="I24" s="137">
        <v>7173</v>
      </c>
      <c r="J24" s="137">
        <v>3723</v>
      </c>
      <c r="K24" s="137">
        <v>3405</v>
      </c>
      <c r="L24" s="175">
        <v>7128</v>
      </c>
      <c r="M24" s="3" t="s">
        <v>217</v>
      </c>
      <c r="N24" s="245" t="s">
        <v>218</v>
      </c>
      <c r="O24" s="137">
        <v>3690</v>
      </c>
      <c r="P24" s="137">
        <v>3658</v>
      </c>
      <c r="Q24" s="137">
        <v>7348</v>
      </c>
      <c r="R24" s="137">
        <v>4664</v>
      </c>
      <c r="S24" s="137">
        <v>4559</v>
      </c>
      <c r="T24" s="137">
        <v>9223</v>
      </c>
      <c r="U24" s="137">
        <v>5500</v>
      </c>
      <c r="V24" s="137">
        <v>5075</v>
      </c>
      <c r="W24" s="175">
        <v>10575</v>
      </c>
      <c r="X24" s="3" t="s">
        <v>217</v>
      </c>
      <c r="Y24" s="4" t="s">
        <v>218</v>
      </c>
      <c r="Z24" s="238">
        <v>6956</v>
      </c>
      <c r="AA24" s="137">
        <v>6350</v>
      </c>
      <c r="AB24" s="137">
        <v>13306</v>
      </c>
      <c r="AC24" s="137">
        <v>6398</v>
      </c>
      <c r="AD24" s="137">
        <v>6040</v>
      </c>
      <c r="AE24" s="137">
        <v>12438</v>
      </c>
      <c r="AF24" s="137">
        <v>5450</v>
      </c>
      <c r="AG24" s="137">
        <v>4881</v>
      </c>
      <c r="AH24" s="175">
        <v>10331</v>
      </c>
      <c r="AI24" s="3" t="s">
        <v>217</v>
      </c>
      <c r="AJ24" s="4" t="s">
        <v>218</v>
      </c>
      <c r="AK24" s="137">
        <v>4489</v>
      </c>
      <c r="AL24" s="238">
        <v>4013</v>
      </c>
      <c r="AM24" s="137">
        <v>8502</v>
      </c>
      <c r="AN24" s="137">
        <v>4850</v>
      </c>
      <c r="AO24" s="137">
        <v>4864</v>
      </c>
      <c r="AP24" s="137">
        <v>9714</v>
      </c>
      <c r="AQ24" s="137">
        <v>6272</v>
      </c>
      <c r="AR24" s="137">
        <v>6537</v>
      </c>
      <c r="AS24" s="175">
        <v>12809</v>
      </c>
      <c r="AT24" s="3" t="s">
        <v>217</v>
      </c>
      <c r="AU24" s="4" t="s">
        <v>218</v>
      </c>
      <c r="AV24" s="137">
        <v>5889</v>
      </c>
      <c r="AW24" s="137">
        <v>6188</v>
      </c>
      <c r="AX24" s="238">
        <v>12077</v>
      </c>
      <c r="AY24" s="137">
        <v>4901</v>
      </c>
      <c r="AZ24" s="137">
        <v>4847</v>
      </c>
      <c r="BA24" s="137">
        <v>9748</v>
      </c>
      <c r="BB24" s="137">
        <v>3448</v>
      </c>
      <c r="BC24" s="137">
        <v>3258</v>
      </c>
      <c r="BD24" s="175">
        <v>6706</v>
      </c>
      <c r="BE24" s="3" t="s">
        <v>217</v>
      </c>
      <c r="BF24" s="4" t="s">
        <v>218</v>
      </c>
      <c r="BG24" s="137">
        <v>1788</v>
      </c>
      <c r="BH24" s="137">
        <v>2070</v>
      </c>
      <c r="BI24" s="137">
        <v>3858</v>
      </c>
      <c r="BJ24" s="238">
        <v>773</v>
      </c>
      <c r="BK24" s="137">
        <v>1425</v>
      </c>
      <c r="BL24" s="137">
        <v>2198</v>
      </c>
      <c r="BM24" s="137">
        <v>365</v>
      </c>
      <c r="BN24" s="137">
        <v>925</v>
      </c>
      <c r="BO24" s="175">
        <v>1290</v>
      </c>
      <c r="BP24" s="3" t="s">
        <v>217</v>
      </c>
      <c r="BQ24" s="4" t="s">
        <v>218</v>
      </c>
      <c r="BR24" s="137">
        <v>122</v>
      </c>
      <c r="BS24" s="137">
        <v>493</v>
      </c>
      <c r="BT24" s="137">
        <v>615</v>
      </c>
      <c r="BU24" s="137">
        <v>18</v>
      </c>
      <c r="BV24" s="137">
        <v>128</v>
      </c>
      <c r="BW24" s="137">
        <v>146</v>
      </c>
      <c r="BX24" s="137">
        <v>3</v>
      </c>
      <c r="BY24" s="137">
        <v>12</v>
      </c>
      <c r="BZ24" s="175">
        <v>15</v>
      </c>
      <c r="CA24" s="3" t="s">
        <v>217</v>
      </c>
      <c r="CB24" s="4" t="s">
        <v>218</v>
      </c>
      <c r="CC24" s="137">
        <v>10925</v>
      </c>
      <c r="CD24" s="137">
        <v>10349</v>
      </c>
      <c r="CE24" s="137">
        <v>21274</v>
      </c>
      <c r="CF24" s="137">
        <v>54158</v>
      </c>
      <c r="CG24" s="137">
        <v>52165</v>
      </c>
      <c r="CH24" s="137">
        <v>106323</v>
      </c>
      <c r="CI24" s="137">
        <v>11418</v>
      </c>
      <c r="CJ24" s="137">
        <v>13158</v>
      </c>
      <c r="CK24" s="175">
        <v>24576</v>
      </c>
    </row>
    <row r="25" spans="1:89" ht="16.899999999999999" customHeight="1">
      <c r="A25" s="5"/>
      <c r="B25" s="358" t="s">
        <v>219</v>
      </c>
      <c r="C25" s="32" t="s">
        <v>220</v>
      </c>
      <c r="D25" s="61">
        <v>2697</v>
      </c>
      <c r="E25" s="61">
        <v>2607</v>
      </c>
      <c r="F25" s="61">
        <v>5304</v>
      </c>
      <c r="G25" s="61">
        <v>2571</v>
      </c>
      <c r="H25" s="61">
        <v>2531</v>
      </c>
      <c r="I25" s="61">
        <v>5102</v>
      </c>
      <c r="J25" s="61">
        <v>2380</v>
      </c>
      <c r="K25" s="61">
        <v>2236</v>
      </c>
      <c r="L25" s="176">
        <v>4616</v>
      </c>
      <c r="M25" s="358" t="s">
        <v>219</v>
      </c>
      <c r="N25" s="233" t="s">
        <v>220</v>
      </c>
      <c r="O25" s="61">
        <v>2308</v>
      </c>
      <c r="P25" s="61">
        <v>2298</v>
      </c>
      <c r="Q25" s="61">
        <v>4606</v>
      </c>
      <c r="R25" s="61">
        <v>3080</v>
      </c>
      <c r="S25" s="61">
        <v>3173</v>
      </c>
      <c r="T25" s="61">
        <v>6253</v>
      </c>
      <c r="U25" s="61">
        <v>3971</v>
      </c>
      <c r="V25" s="61">
        <v>3884</v>
      </c>
      <c r="W25" s="176">
        <v>7855</v>
      </c>
      <c r="X25" s="358" t="s">
        <v>219</v>
      </c>
      <c r="Y25" s="32" t="s">
        <v>220</v>
      </c>
      <c r="Z25" s="237">
        <v>5385</v>
      </c>
      <c r="AA25" s="61">
        <v>5012</v>
      </c>
      <c r="AB25" s="61">
        <v>10397</v>
      </c>
      <c r="AC25" s="61">
        <v>4866</v>
      </c>
      <c r="AD25" s="61">
        <v>4424</v>
      </c>
      <c r="AE25" s="61">
        <v>9290</v>
      </c>
      <c r="AF25" s="61">
        <v>3737</v>
      </c>
      <c r="AG25" s="61">
        <v>3214</v>
      </c>
      <c r="AH25" s="176">
        <v>6951</v>
      </c>
      <c r="AI25" s="358" t="s">
        <v>219</v>
      </c>
      <c r="AJ25" s="32" t="s">
        <v>220</v>
      </c>
      <c r="AK25" s="61">
        <v>2900</v>
      </c>
      <c r="AL25" s="237">
        <v>2642</v>
      </c>
      <c r="AM25" s="61">
        <v>5542</v>
      </c>
      <c r="AN25" s="61">
        <v>3099</v>
      </c>
      <c r="AO25" s="61">
        <v>3175</v>
      </c>
      <c r="AP25" s="61">
        <v>6274</v>
      </c>
      <c r="AQ25" s="61">
        <v>4081</v>
      </c>
      <c r="AR25" s="61">
        <v>4286</v>
      </c>
      <c r="AS25" s="176">
        <v>8367</v>
      </c>
      <c r="AT25" s="358" t="s">
        <v>219</v>
      </c>
      <c r="AU25" s="32" t="s">
        <v>220</v>
      </c>
      <c r="AV25" s="61">
        <v>3982</v>
      </c>
      <c r="AW25" s="61">
        <v>4126</v>
      </c>
      <c r="AX25" s="237">
        <v>8108</v>
      </c>
      <c r="AY25" s="61">
        <v>3227</v>
      </c>
      <c r="AZ25" s="61">
        <v>3245</v>
      </c>
      <c r="BA25" s="61">
        <v>6472</v>
      </c>
      <c r="BB25" s="61">
        <v>2199</v>
      </c>
      <c r="BC25" s="61">
        <v>2186</v>
      </c>
      <c r="BD25" s="176">
        <v>4385</v>
      </c>
      <c r="BE25" s="358" t="s">
        <v>219</v>
      </c>
      <c r="BF25" s="32" t="s">
        <v>220</v>
      </c>
      <c r="BG25" s="61">
        <v>1139</v>
      </c>
      <c r="BH25" s="61">
        <v>1359</v>
      </c>
      <c r="BI25" s="61">
        <v>2498</v>
      </c>
      <c r="BJ25" s="237">
        <v>532</v>
      </c>
      <c r="BK25" s="61">
        <v>957</v>
      </c>
      <c r="BL25" s="61">
        <v>1489</v>
      </c>
      <c r="BM25" s="61">
        <v>221</v>
      </c>
      <c r="BN25" s="61">
        <v>569</v>
      </c>
      <c r="BO25" s="176">
        <v>790</v>
      </c>
      <c r="BP25" s="358" t="s">
        <v>219</v>
      </c>
      <c r="BQ25" s="32" t="s">
        <v>220</v>
      </c>
      <c r="BR25" s="61">
        <v>84</v>
      </c>
      <c r="BS25" s="61">
        <v>271</v>
      </c>
      <c r="BT25" s="61">
        <v>355</v>
      </c>
      <c r="BU25" s="61">
        <v>19</v>
      </c>
      <c r="BV25" s="61">
        <v>51</v>
      </c>
      <c r="BW25" s="61">
        <v>70</v>
      </c>
      <c r="BX25" s="61">
        <v>1</v>
      </c>
      <c r="BY25" s="61">
        <v>7</v>
      </c>
      <c r="BZ25" s="176">
        <v>8</v>
      </c>
      <c r="CA25" s="358" t="s">
        <v>219</v>
      </c>
      <c r="CB25" s="32" t="s">
        <v>220</v>
      </c>
      <c r="CC25" s="61">
        <v>7648</v>
      </c>
      <c r="CD25" s="61">
        <v>7374</v>
      </c>
      <c r="CE25" s="61">
        <v>15022</v>
      </c>
      <c r="CF25" s="61">
        <v>37409</v>
      </c>
      <c r="CG25" s="61">
        <v>36234</v>
      </c>
      <c r="CH25" s="61">
        <v>73643</v>
      </c>
      <c r="CI25" s="61">
        <v>7422</v>
      </c>
      <c r="CJ25" s="61">
        <v>8645</v>
      </c>
      <c r="CK25" s="176">
        <v>16067</v>
      </c>
    </row>
    <row r="26" spans="1:89" ht="16.899999999999999" customHeight="1">
      <c r="A26" s="5"/>
      <c r="B26" s="359"/>
      <c r="C26" s="32" t="s">
        <v>182</v>
      </c>
      <c r="D26" s="61">
        <v>2480</v>
      </c>
      <c r="E26" s="61">
        <v>2373</v>
      </c>
      <c r="F26" s="61">
        <v>4853</v>
      </c>
      <c r="G26" s="61">
        <v>2633</v>
      </c>
      <c r="H26" s="61">
        <v>2514</v>
      </c>
      <c r="I26" s="61">
        <v>5147</v>
      </c>
      <c r="J26" s="61">
        <v>2347</v>
      </c>
      <c r="K26" s="61">
        <v>2270</v>
      </c>
      <c r="L26" s="176">
        <v>4617</v>
      </c>
      <c r="M26" s="359"/>
      <c r="N26" s="233" t="s">
        <v>182</v>
      </c>
      <c r="O26" s="61">
        <v>2563</v>
      </c>
      <c r="P26" s="61">
        <v>2191</v>
      </c>
      <c r="Q26" s="61">
        <v>4754</v>
      </c>
      <c r="R26" s="61">
        <v>3058</v>
      </c>
      <c r="S26" s="61">
        <v>2918</v>
      </c>
      <c r="T26" s="61">
        <v>5976</v>
      </c>
      <c r="U26" s="61">
        <v>3730</v>
      </c>
      <c r="V26" s="61">
        <v>3358</v>
      </c>
      <c r="W26" s="176">
        <v>7088</v>
      </c>
      <c r="X26" s="359"/>
      <c r="Y26" s="32" t="s">
        <v>182</v>
      </c>
      <c r="Z26" s="237">
        <v>4827</v>
      </c>
      <c r="AA26" s="61">
        <v>4543</v>
      </c>
      <c r="AB26" s="61">
        <v>9370</v>
      </c>
      <c r="AC26" s="61">
        <v>4514</v>
      </c>
      <c r="AD26" s="61">
        <v>3928</v>
      </c>
      <c r="AE26" s="61">
        <v>8442</v>
      </c>
      <c r="AF26" s="61">
        <v>3673</v>
      </c>
      <c r="AG26" s="61">
        <v>3231</v>
      </c>
      <c r="AH26" s="176">
        <v>6904</v>
      </c>
      <c r="AI26" s="359"/>
      <c r="AJ26" s="32" t="s">
        <v>182</v>
      </c>
      <c r="AK26" s="61">
        <v>2843</v>
      </c>
      <c r="AL26" s="237">
        <v>2523</v>
      </c>
      <c r="AM26" s="61">
        <v>5366</v>
      </c>
      <c r="AN26" s="61">
        <v>3072</v>
      </c>
      <c r="AO26" s="61">
        <v>3047</v>
      </c>
      <c r="AP26" s="61">
        <v>6119</v>
      </c>
      <c r="AQ26" s="61">
        <v>3879</v>
      </c>
      <c r="AR26" s="61">
        <v>4211</v>
      </c>
      <c r="AS26" s="176">
        <v>8090</v>
      </c>
      <c r="AT26" s="359"/>
      <c r="AU26" s="32" t="s">
        <v>182</v>
      </c>
      <c r="AV26" s="61">
        <v>3870</v>
      </c>
      <c r="AW26" s="61">
        <v>4064</v>
      </c>
      <c r="AX26" s="237">
        <v>7934</v>
      </c>
      <c r="AY26" s="61">
        <v>3320</v>
      </c>
      <c r="AZ26" s="61">
        <v>3506</v>
      </c>
      <c r="BA26" s="61">
        <v>6826</v>
      </c>
      <c r="BB26" s="61">
        <v>2418</v>
      </c>
      <c r="BC26" s="61">
        <v>2369</v>
      </c>
      <c r="BD26" s="176">
        <v>4787</v>
      </c>
      <c r="BE26" s="359"/>
      <c r="BF26" s="32" t="s">
        <v>182</v>
      </c>
      <c r="BG26" s="61">
        <v>1165</v>
      </c>
      <c r="BH26" s="61">
        <v>1548</v>
      </c>
      <c r="BI26" s="61">
        <v>2713</v>
      </c>
      <c r="BJ26" s="237">
        <v>560</v>
      </c>
      <c r="BK26" s="61">
        <v>985</v>
      </c>
      <c r="BL26" s="61">
        <v>1545</v>
      </c>
      <c r="BM26" s="61">
        <v>261</v>
      </c>
      <c r="BN26" s="61">
        <v>629</v>
      </c>
      <c r="BO26" s="176">
        <v>890</v>
      </c>
      <c r="BP26" s="359"/>
      <c r="BQ26" s="32" t="s">
        <v>182</v>
      </c>
      <c r="BR26" s="61">
        <v>112</v>
      </c>
      <c r="BS26" s="61">
        <v>312</v>
      </c>
      <c r="BT26" s="61">
        <v>424</v>
      </c>
      <c r="BU26" s="61">
        <v>17</v>
      </c>
      <c r="BV26" s="61">
        <v>85</v>
      </c>
      <c r="BW26" s="61">
        <v>102</v>
      </c>
      <c r="BX26" s="61">
        <v>6</v>
      </c>
      <c r="BY26" s="61">
        <v>5</v>
      </c>
      <c r="BZ26" s="176">
        <v>11</v>
      </c>
      <c r="CA26" s="359"/>
      <c r="CB26" s="32" t="s">
        <v>182</v>
      </c>
      <c r="CC26" s="61">
        <v>7460</v>
      </c>
      <c r="CD26" s="61">
        <v>7157</v>
      </c>
      <c r="CE26" s="61">
        <v>14617</v>
      </c>
      <c r="CF26" s="61">
        <v>36029</v>
      </c>
      <c r="CG26" s="61">
        <v>34014</v>
      </c>
      <c r="CH26" s="61">
        <v>70043</v>
      </c>
      <c r="CI26" s="61">
        <v>7859</v>
      </c>
      <c r="CJ26" s="61">
        <v>9439</v>
      </c>
      <c r="CK26" s="176">
        <v>17298</v>
      </c>
    </row>
    <row r="27" spans="1:89" ht="16.899999999999999" customHeight="1">
      <c r="A27" s="5"/>
      <c r="B27" s="359"/>
      <c r="C27" s="32" t="s">
        <v>221</v>
      </c>
      <c r="D27" s="61">
        <v>889</v>
      </c>
      <c r="E27" s="61">
        <v>860</v>
      </c>
      <c r="F27" s="61">
        <v>1749</v>
      </c>
      <c r="G27" s="61">
        <v>929</v>
      </c>
      <c r="H27" s="61">
        <v>827</v>
      </c>
      <c r="I27" s="61">
        <v>1756</v>
      </c>
      <c r="J27" s="61">
        <v>857</v>
      </c>
      <c r="K27" s="61">
        <v>847</v>
      </c>
      <c r="L27" s="176">
        <v>1704</v>
      </c>
      <c r="M27" s="359"/>
      <c r="N27" s="233" t="s">
        <v>221</v>
      </c>
      <c r="O27" s="61">
        <v>879</v>
      </c>
      <c r="P27" s="61">
        <v>849</v>
      </c>
      <c r="Q27" s="61">
        <v>1728</v>
      </c>
      <c r="R27" s="61">
        <v>1057</v>
      </c>
      <c r="S27" s="61">
        <v>923</v>
      </c>
      <c r="T27" s="61">
        <v>1980</v>
      </c>
      <c r="U27" s="61">
        <v>1261</v>
      </c>
      <c r="V27" s="61">
        <v>1186</v>
      </c>
      <c r="W27" s="176">
        <v>2447</v>
      </c>
      <c r="X27" s="359"/>
      <c r="Y27" s="32" t="s">
        <v>221</v>
      </c>
      <c r="Z27" s="237">
        <v>1753</v>
      </c>
      <c r="AA27" s="61">
        <v>1553</v>
      </c>
      <c r="AB27" s="61">
        <v>3306</v>
      </c>
      <c r="AC27" s="61">
        <v>1475</v>
      </c>
      <c r="AD27" s="61">
        <v>1312</v>
      </c>
      <c r="AE27" s="61">
        <v>2787</v>
      </c>
      <c r="AF27" s="61">
        <v>1135</v>
      </c>
      <c r="AG27" s="61">
        <v>1076</v>
      </c>
      <c r="AH27" s="176">
        <v>2211</v>
      </c>
      <c r="AI27" s="359"/>
      <c r="AJ27" s="32" t="s">
        <v>221</v>
      </c>
      <c r="AK27" s="61">
        <v>1038</v>
      </c>
      <c r="AL27" s="237">
        <v>950</v>
      </c>
      <c r="AM27" s="61">
        <v>1988</v>
      </c>
      <c r="AN27" s="61">
        <v>1165</v>
      </c>
      <c r="AO27" s="61">
        <v>1229</v>
      </c>
      <c r="AP27" s="61">
        <v>2394</v>
      </c>
      <c r="AQ27" s="61">
        <v>1571</v>
      </c>
      <c r="AR27" s="61">
        <v>1709</v>
      </c>
      <c r="AS27" s="176">
        <v>3280</v>
      </c>
      <c r="AT27" s="359"/>
      <c r="AU27" s="32" t="s">
        <v>221</v>
      </c>
      <c r="AV27" s="61">
        <v>1622</v>
      </c>
      <c r="AW27" s="61">
        <v>1676</v>
      </c>
      <c r="AX27" s="237">
        <v>3298</v>
      </c>
      <c r="AY27" s="61">
        <v>1299</v>
      </c>
      <c r="AZ27" s="61">
        <v>1187</v>
      </c>
      <c r="BA27" s="61">
        <v>2486</v>
      </c>
      <c r="BB27" s="61">
        <v>844</v>
      </c>
      <c r="BC27" s="61">
        <v>767</v>
      </c>
      <c r="BD27" s="176">
        <v>1611</v>
      </c>
      <c r="BE27" s="359"/>
      <c r="BF27" s="32" t="s">
        <v>221</v>
      </c>
      <c r="BG27" s="61">
        <v>426</v>
      </c>
      <c r="BH27" s="61">
        <v>528</v>
      </c>
      <c r="BI27" s="61">
        <v>954</v>
      </c>
      <c r="BJ27" s="237">
        <v>234</v>
      </c>
      <c r="BK27" s="61">
        <v>407</v>
      </c>
      <c r="BL27" s="61">
        <v>641</v>
      </c>
      <c r="BM27" s="61">
        <v>95</v>
      </c>
      <c r="BN27" s="61">
        <v>307</v>
      </c>
      <c r="BO27" s="176">
        <v>402</v>
      </c>
      <c r="BP27" s="359"/>
      <c r="BQ27" s="32" t="s">
        <v>221</v>
      </c>
      <c r="BR27" s="61">
        <v>59</v>
      </c>
      <c r="BS27" s="61">
        <v>194</v>
      </c>
      <c r="BT27" s="61">
        <v>253</v>
      </c>
      <c r="BU27" s="61">
        <v>17</v>
      </c>
      <c r="BV27" s="61">
        <v>46</v>
      </c>
      <c r="BW27" s="61">
        <v>63</v>
      </c>
      <c r="BX27" s="61">
        <v>1</v>
      </c>
      <c r="BY27" s="61">
        <v>9</v>
      </c>
      <c r="BZ27" s="176">
        <v>10</v>
      </c>
      <c r="CA27" s="359"/>
      <c r="CB27" s="32" t="s">
        <v>221</v>
      </c>
      <c r="CC27" s="61">
        <v>2675</v>
      </c>
      <c r="CD27" s="61">
        <v>2534</v>
      </c>
      <c r="CE27" s="61">
        <v>5209</v>
      </c>
      <c r="CF27" s="61">
        <v>12956</v>
      </c>
      <c r="CG27" s="61">
        <v>12463</v>
      </c>
      <c r="CH27" s="61">
        <v>25419</v>
      </c>
      <c r="CI27" s="61">
        <v>2975</v>
      </c>
      <c r="CJ27" s="61">
        <v>3445</v>
      </c>
      <c r="CK27" s="176">
        <v>6420</v>
      </c>
    </row>
    <row r="28" spans="1:89" ht="16.899999999999999" customHeight="1">
      <c r="A28" s="13"/>
      <c r="B28" s="360"/>
      <c r="C28" s="55" t="s">
        <v>212</v>
      </c>
      <c r="D28" s="137">
        <f t="shared" ref="D28:L28" si="24">SUM(D25:D27)</f>
        <v>6066</v>
      </c>
      <c r="E28" s="137">
        <f t="shared" si="24"/>
        <v>5840</v>
      </c>
      <c r="F28" s="137">
        <f t="shared" si="24"/>
        <v>11906</v>
      </c>
      <c r="G28" s="137">
        <f t="shared" si="24"/>
        <v>6133</v>
      </c>
      <c r="H28" s="137">
        <f t="shared" si="24"/>
        <v>5872</v>
      </c>
      <c r="I28" s="137">
        <f t="shared" si="24"/>
        <v>12005</v>
      </c>
      <c r="J28" s="137">
        <f t="shared" si="24"/>
        <v>5584</v>
      </c>
      <c r="K28" s="137">
        <f t="shared" si="24"/>
        <v>5353</v>
      </c>
      <c r="L28" s="175">
        <f t="shared" si="24"/>
        <v>10937</v>
      </c>
      <c r="M28" s="360"/>
      <c r="N28" s="246" t="s">
        <v>212</v>
      </c>
      <c r="O28" s="137">
        <f t="shared" ref="O28:W28" si="25">SUM(O25:O27)</f>
        <v>5750</v>
      </c>
      <c r="P28" s="137">
        <f t="shared" si="25"/>
        <v>5338</v>
      </c>
      <c r="Q28" s="137">
        <f t="shared" si="25"/>
        <v>11088</v>
      </c>
      <c r="R28" s="137">
        <f t="shared" si="25"/>
        <v>7195</v>
      </c>
      <c r="S28" s="137">
        <f t="shared" si="25"/>
        <v>7014</v>
      </c>
      <c r="T28" s="137">
        <f t="shared" si="25"/>
        <v>14209</v>
      </c>
      <c r="U28" s="137">
        <f t="shared" si="25"/>
        <v>8962</v>
      </c>
      <c r="V28" s="137">
        <f t="shared" si="25"/>
        <v>8428</v>
      </c>
      <c r="W28" s="175">
        <f t="shared" si="25"/>
        <v>17390</v>
      </c>
      <c r="X28" s="360"/>
      <c r="Y28" s="55" t="s">
        <v>212</v>
      </c>
      <c r="Z28" s="238">
        <f t="shared" ref="Z28:AH28" si="26">SUM(Z25:Z27)</f>
        <v>11965</v>
      </c>
      <c r="AA28" s="137">
        <f t="shared" si="26"/>
        <v>11108</v>
      </c>
      <c r="AB28" s="137">
        <f t="shared" si="26"/>
        <v>23073</v>
      </c>
      <c r="AC28" s="137">
        <f t="shared" si="26"/>
        <v>10855</v>
      </c>
      <c r="AD28" s="137">
        <f t="shared" si="26"/>
        <v>9664</v>
      </c>
      <c r="AE28" s="137">
        <f t="shared" si="26"/>
        <v>20519</v>
      </c>
      <c r="AF28" s="137">
        <f t="shared" si="26"/>
        <v>8545</v>
      </c>
      <c r="AG28" s="137">
        <f t="shared" si="26"/>
        <v>7521</v>
      </c>
      <c r="AH28" s="175">
        <f t="shared" si="26"/>
        <v>16066</v>
      </c>
      <c r="AI28" s="360"/>
      <c r="AJ28" s="55" t="s">
        <v>212</v>
      </c>
      <c r="AK28" s="137">
        <f t="shared" ref="AK28:AS28" si="27">SUM(AK25:AK27)</f>
        <v>6781</v>
      </c>
      <c r="AL28" s="238">
        <f t="shared" si="27"/>
        <v>6115</v>
      </c>
      <c r="AM28" s="137">
        <f t="shared" si="27"/>
        <v>12896</v>
      </c>
      <c r="AN28" s="137">
        <f t="shared" si="27"/>
        <v>7336</v>
      </c>
      <c r="AO28" s="137">
        <f t="shared" si="27"/>
        <v>7451</v>
      </c>
      <c r="AP28" s="137">
        <f t="shared" si="27"/>
        <v>14787</v>
      </c>
      <c r="AQ28" s="137">
        <f t="shared" si="27"/>
        <v>9531</v>
      </c>
      <c r="AR28" s="137">
        <f t="shared" si="27"/>
        <v>10206</v>
      </c>
      <c r="AS28" s="175">
        <f t="shared" si="27"/>
        <v>19737</v>
      </c>
      <c r="AT28" s="360"/>
      <c r="AU28" s="55" t="s">
        <v>212</v>
      </c>
      <c r="AV28" s="137">
        <f t="shared" ref="AV28:BD28" si="28">SUM(AV25:AV27)</f>
        <v>9474</v>
      </c>
      <c r="AW28" s="137">
        <f t="shared" si="28"/>
        <v>9866</v>
      </c>
      <c r="AX28" s="238">
        <f t="shared" si="28"/>
        <v>19340</v>
      </c>
      <c r="AY28" s="137">
        <f t="shared" si="28"/>
        <v>7846</v>
      </c>
      <c r="AZ28" s="137">
        <f t="shared" si="28"/>
        <v>7938</v>
      </c>
      <c r="BA28" s="137">
        <f t="shared" si="28"/>
        <v>15784</v>
      </c>
      <c r="BB28" s="137">
        <f t="shared" si="28"/>
        <v>5461</v>
      </c>
      <c r="BC28" s="137">
        <f t="shared" si="28"/>
        <v>5322</v>
      </c>
      <c r="BD28" s="175">
        <f t="shared" si="28"/>
        <v>10783</v>
      </c>
      <c r="BE28" s="360"/>
      <c r="BF28" s="55" t="s">
        <v>212</v>
      </c>
      <c r="BG28" s="137">
        <f t="shared" ref="BG28:BO28" si="29">SUM(BG25:BG27)</f>
        <v>2730</v>
      </c>
      <c r="BH28" s="137">
        <f t="shared" si="29"/>
        <v>3435</v>
      </c>
      <c r="BI28" s="137">
        <f t="shared" si="29"/>
        <v>6165</v>
      </c>
      <c r="BJ28" s="238">
        <f t="shared" si="29"/>
        <v>1326</v>
      </c>
      <c r="BK28" s="137">
        <f t="shared" si="29"/>
        <v>2349</v>
      </c>
      <c r="BL28" s="137">
        <f t="shared" si="29"/>
        <v>3675</v>
      </c>
      <c r="BM28" s="137">
        <f t="shared" si="29"/>
        <v>577</v>
      </c>
      <c r="BN28" s="137">
        <f t="shared" si="29"/>
        <v>1505</v>
      </c>
      <c r="BO28" s="175">
        <f t="shared" si="29"/>
        <v>2082</v>
      </c>
      <c r="BP28" s="360"/>
      <c r="BQ28" s="55" t="s">
        <v>212</v>
      </c>
      <c r="BR28" s="137">
        <f t="shared" ref="BR28:BZ28" si="30">SUM(BR25:BR27)</f>
        <v>255</v>
      </c>
      <c r="BS28" s="137">
        <f t="shared" si="30"/>
        <v>777</v>
      </c>
      <c r="BT28" s="137">
        <f t="shared" si="30"/>
        <v>1032</v>
      </c>
      <c r="BU28" s="137">
        <f t="shared" si="30"/>
        <v>53</v>
      </c>
      <c r="BV28" s="137">
        <f t="shared" si="30"/>
        <v>182</v>
      </c>
      <c r="BW28" s="137">
        <f t="shared" si="30"/>
        <v>235</v>
      </c>
      <c r="BX28" s="137">
        <f t="shared" si="30"/>
        <v>8</v>
      </c>
      <c r="BY28" s="137">
        <f t="shared" si="30"/>
        <v>21</v>
      </c>
      <c r="BZ28" s="175">
        <f t="shared" si="30"/>
        <v>29</v>
      </c>
      <c r="CA28" s="360"/>
      <c r="CB28" s="55" t="s">
        <v>212</v>
      </c>
      <c r="CC28" s="137">
        <f t="shared" ref="CC28:CK28" si="31">SUM(CC25:CC27)</f>
        <v>17783</v>
      </c>
      <c r="CD28" s="137">
        <f t="shared" si="31"/>
        <v>17065</v>
      </c>
      <c r="CE28" s="137">
        <f t="shared" si="31"/>
        <v>34848</v>
      </c>
      <c r="CF28" s="137">
        <f t="shared" si="31"/>
        <v>86394</v>
      </c>
      <c r="CG28" s="137">
        <f t="shared" si="31"/>
        <v>82711</v>
      </c>
      <c r="CH28" s="137">
        <f t="shared" si="31"/>
        <v>169105</v>
      </c>
      <c r="CI28" s="137">
        <f t="shared" si="31"/>
        <v>18256</v>
      </c>
      <c r="CJ28" s="137">
        <f t="shared" si="31"/>
        <v>21529</v>
      </c>
      <c r="CK28" s="175">
        <f t="shared" si="31"/>
        <v>39785</v>
      </c>
    </row>
    <row r="29" spans="1:89" ht="16.899999999999999" customHeight="1" thickBot="1">
      <c r="A29" s="5"/>
      <c r="B29" s="361" t="s">
        <v>308</v>
      </c>
      <c r="C29" s="362"/>
      <c r="D29" s="138">
        <f t="shared" ref="D29:L29" si="32">SUM(D5:D6,D9:D10,D14,D18:D24,D28)</f>
        <v>95934</v>
      </c>
      <c r="E29" s="138">
        <f t="shared" si="32"/>
        <v>91749</v>
      </c>
      <c r="F29" s="138">
        <f t="shared" si="32"/>
        <v>187683</v>
      </c>
      <c r="G29" s="138">
        <f t="shared" si="32"/>
        <v>99009</v>
      </c>
      <c r="H29" s="138">
        <f t="shared" si="32"/>
        <v>94721</v>
      </c>
      <c r="I29" s="138">
        <f t="shared" si="32"/>
        <v>193730</v>
      </c>
      <c r="J29" s="138">
        <f t="shared" si="32"/>
        <v>95222</v>
      </c>
      <c r="K29" s="138">
        <f t="shared" si="32"/>
        <v>90977</v>
      </c>
      <c r="L29" s="178">
        <f t="shared" si="32"/>
        <v>186199</v>
      </c>
      <c r="M29" s="423" t="s">
        <v>308</v>
      </c>
      <c r="N29" s="361"/>
      <c r="O29" s="138">
        <f t="shared" ref="O29:W29" si="33">SUM(O5:O6,O9:O10,O14,O18:O24,O28)</f>
        <v>99432</v>
      </c>
      <c r="P29" s="138">
        <f t="shared" si="33"/>
        <v>93628</v>
      </c>
      <c r="Q29" s="138">
        <f t="shared" si="33"/>
        <v>193060</v>
      </c>
      <c r="R29" s="138">
        <f t="shared" si="33"/>
        <v>124567</v>
      </c>
      <c r="S29" s="138">
        <f t="shared" si="33"/>
        <v>114637</v>
      </c>
      <c r="T29" s="138">
        <f t="shared" si="33"/>
        <v>239204</v>
      </c>
      <c r="U29" s="138">
        <f t="shared" si="33"/>
        <v>147541</v>
      </c>
      <c r="V29" s="138">
        <f t="shared" si="33"/>
        <v>136198</v>
      </c>
      <c r="W29" s="178">
        <f t="shared" si="33"/>
        <v>283739</v>
      </c>
      <c r="X29" s="361" t="s">
        <v>308</v>
      </c>
      <c r="Y29" s="362"/>
      <c r="Z29" s="240">
        <f t="shared" ref="Z29:AH29" si="34">SUM(Z5:Z6,Z9:Z10,Z14,Z18:Z24,Z28)</f>
        <v>189204</v>
      </c>
      <c r="AA29" s="138">
        <f t="shared" si="34"/>
        <v>174491</v>
      </c>
      <c r="AB29" s="138">
        <f t="shared" si="34"/>
        <v>363695</v>
      </c>
      <c r="AC29" s="138">
        <f t="shared" si="34"/>
        <v>172374</v>
      </c>
      <c r="AD29" s="138">
        <f t="shared" si="34"/>
        <v>157358</v>
      </c>
      <c r="AE29" s="138">
        <f t="shared" si="34"/>
        <v>329732</v>
      </c>
      <c r="AF29" s="138">
        <f t="shared" si="34"/>
        <v>145174</v>
      </c>
      <c r="AG29" s="138">
        <f t="shared" si="34"/>
        <v>130092</v>
      </c>
      <c r="AH29" s="178">
        <f t="shared" si="34"/>
        <v>275266</v>
      </c>
      <c r="AI29" s="361" t="s">
        <v>308</v>
      </c>
      <c r="AJ29" s="362"/>
      <c r="AK29" s="138">
        <f t="shared" ref="AK29:AS29" si="35">SUM(AK5:AK6,AK9:AK10,AK14,AK18:AK24,AK28)</f>
        <v>120406</v>
      </c>
      <c r="AL29" s="240">
        <f t="shared" si="35"/>
        <v>110450</v>
      </c>
      <c r="AM29" s="138">
        <f t="shared" si="35"/>
        <v>230856</v>
      </c>
      <c r="AN29" s="138">
        <f t="shared" si="35"/>
        <v>131168</v>
      </c>
      <c r="AO29" s="138">
        <f t="shared" si="35"/>
        <v>127332</v>
      </c>
      <c r="AP29" s="138">
        <f t="shared" si="35"/>
        <v>258500</v>
      </c>
      <c r="AQ29" s="138">
        <f t="shared" si="35"/>
        <v>161103</v>
      </c>
      <c r="AR29" s="138">
        <f t="shared" si="35"/>
        <v>162862</v>
      </c>
      <c r="AS29" s="178">
        <f t="shared" si="35"/>
        <v>323965</v>
      </c>
      <c r="AT29" s="361" t="s">
        <v>308</v>
      </c>
      <c r="AU29" s="362"/>
      <c r="AV29" s="138">
        <f t="shared" ref="AV29:BD29" si="36">SUM(AV5:AV6,AV9:AV10,AV14,AV18:AV24,AV28)</f>
        <v>144289</v>
      </c>
      <c r="AW29" s="138">
        <f t="shared" si="36"/>
        <v>144632</v>
      </c>
      <c r="AX29" s="240">
        <f t="shared" si="36"/>
        <v>288921</v>
      </c>
      <c r="AY29" s="138">
        <f t="shared" si="36"/>
        <v>116049</v>
      </c>
      <c r="AZ29" s="138">
        <f t="shared" si="36"/>
        <v>114601</v>
      </c>
      <c r="BA29" s="138">
        <f t="shared" si="36"/>
        <v>230650</v>
      </c>
      <c r="BB29" s="138">
        <f t="shared" si="36"/>
        <v>82607</v>
      </c>
      <c r="BC29" s="138">
        <f t="shared" si="36"/>
        <v>83640</v>
      </c>
      <c r="BD29" s="178">
        <f t="shared" si="36"/>
        <v>166247</v>
      </c>
      <c r="BE29" s="361" t="s">
        <v>308</v>
      </c>
      <c r="BF29" s="362"/>
      <c r="BG29" s="138">
        <f t="shared" ref="BG29:BO29" si="37">SUM(BG5:BG6,BG9:BG10,BG14,BG18:BG24,BG28)</f>
        <v>48203</v>
      </c>
      <c r="BH29" s="138">
        <f t="shared" si="37"/>
        <v>57565</v>
      </c>
      <c r="BI29" s="138">
        <f t="shared" si="37"/>
        <v>105768</v>
      </c>
      <c r="BJ29" s="240">
        <f t="shared" si="37"/>
        <v>23228</v>
      </c>
      <c r="BK29" s="138">
        <f t="shared" si="37"/>
        <v>39599</v>
      </c>
      <c r="BL29" s="138">
        <f t="shared" si="37"/>
        <v>62827</v>
      </c>
      <c r="BM29" s="138">
        <f t="shared" si="37"/>
        <v>10363</v>
      </c>
      <c r="BN29" s="138">
        <f t="shared" si="37"/>
        <v>24300</v>
      </c>
      <c r="BO29" s="178">
        <f t="shared" si="37"/>
        <v>34663</v>
      </c>
      <c r="BP29" s="361" t="s">
        <v>308</v>
      </c>
      <c r="BQ29" s="362"/>
      <c r="BR29" s="138">
        <f t="shared" ref="BR29:BZ29" si="38">SUM(BR5:BR6,BR9:BR10,BR14,BR18:BR24,BR28)</f>
        <v>3840</v>
      </c>
      <c r="BS29" s="138">
        <f t="shared" si="38"/>
        <v>11485</v>
      </c>
      <c r="BT29" s="138">
        <f t="shared" si="38"/>
        <v>15325</v>
      </c>
      <c r="BU29" s="138">
        <f t="shared" si="38"/>
        <v>765</v>
      </c>
      <c r="BV29" s="138">
        <f t="shared" si="38"/>
        <v>2832</v>
      </c>
      <c r="BW29" s="138">
        <f t="shared" si="38"/>
        <v>3597</v>
      </c>
      <c r="BX29" s="138">
        <f t="shared" si="38"/>
        <v>66</v>
      </c>
      <c r="BY29" s="138">
        <f t="shared" si="38"/>
        <v>292</v>
      </c>
      <c r="BZ29" s="178">
        <f t="shared" si="38"/>
        <v>358</v>
      </c>
      <c r="CA29" s="361" t="s">
        <v>308</v>
      </c>
      <c r="CB29" s="362"/>
      <c r="CC29" s="138">
        <f t="shared" ref="CC29:CK29" si="39">SUM(CC5:CC6,CC9:CC10,CC14,CC18:CC24,CC28)</f>
        <v>290165</v>
      </c>
      <c r="CD29" s="138">
        <f t="shared" si="39"/>
        <v>277447</v>
      </c>
      <c r="CE29" s="138">
        <f t="shared" si="39"/>
        <v>567612</v>
      </c>
      <c r="CF29" s="138">
        <f t="shared" si="39"/>
        <v>1435258</v>
      </c>
      <c r="CG29" s="138">
        <f t="shared" si="39"/>
        <v>1351680</v>
      </c>
      <c r="CH29" s="138">
        <f t="shared" si="39"/>
        <v>2786938</v>
      </c>
      <c r="CI29" s="138">
        <f t="shared" si="39"/>
        <v>285121</v>
      </c>
      <c r="CJ29" s="138">
        <f t="shared" si="39"/>
        <v>334314</v>
      </c>
      <c r="CK29" s="178">
        <f t="shared" si="39"/>
        <v>619435</v>
      </c>
    </row>
    <row r="30" spans="1:89" ht="16.899999999999999" customHeight="1">
      <c r="A30" s="5"/>
      <c r="B30" s="363" t="s">
        <v>222</v>
      </c>
      <c r="C30" s="32" t="s">
        <v>223</v>
      </c>
      <c r="D30" s="62">
        <v>7160</v>
      </c>
      <c r="E30" s="62">
        <v>7020</v>
      </c>
      <c r="F30" s="62">
        <v>14180</v>
      </c>
      <c r="G30" s="62">
        <v>7856</v>
      </c>
      <c r="H30" s="62">
        <v>7314</v>
      </c>
      <c r="I30" s="62">
        <v>15170</v>
      </c>
      <c r="J30" s="62">
        <v>8276</v>
      </c>
      <c r="K30" s="62">
        <v>7611</v>
      </c>
      <c r="L30" s="177">
        <v>15887</v>
      </c>
      <c r="M30" s="363" t="s">
        <v>222</v>
      </c>
      <c r="N30" s="233" t="s">
        <v>223</v>
      </c>
      <c r="O30" s="62">
        <v>9287</v>
      </c>
      <c r="P30" s="62">
        <v>8210</v>
      </c>
      <c r="Q30" s="62">
        <v>17497</v>
      </c>
      <c r="R30" s="62">
        <v>12333</v>
      </c>
      <c r="S30" s="62">
        <v>9953</v>
      </c>
      <c r="T30" s="62">
        <v>22286</v>
      </c>
      <c r="U30" s="62">
        <v>12184</v>
      </c>
      <c r="V30" s="62">
        <v>10937</v>
      </c>
      <c r="W30" s="177">
        <v>23121</v>
      </c>
      <c r="X30" s="363" t="s">
        <v>222</v>
      </c>
      <c r="Y30" s="32" t="s">
        <v>223</v>
      </c>
      <c r="Z30" s="239">
        <v>14200</v>
      </c>
      <c r="AA30" s="62">
        <v>13161</v>
      </c>
      <c r="AB30" s="62">
        <v>27361</v>
      </c>
      <c r="AC30" s="62">
        <v>12548</v>
      </c>
      <c r="AD30" s="62">
        <v>11558</v>
      </c>
      <c r="AE30" s="62">
        <v>24106</v>
      </c>
      <c r="AF30" s="62">
        <v>10614</v>
      </c>
      <c r="AG30" s="62">
        <v>10008</v>
      </c>
      <c r="AH30" s="177">
        <v>20622</v>
      </c>
      <c r="AI30" s="363" t="s">
        <v>222</v>
      </c>
      <c r="AJ30" s="32" t="s">
        <v>223</v>
      </c>
      <c r="AK30" s="62">
        <v>9486</v>
      </c>
      <c r="AL30" s="239">
        <v>9108</v>
      </c>
      <c r="AM30" s="62">
        <v>18594</v>
      </c>
      <c r="AN30" s="62">
        <v>11124</v>
      </c>
      <c r="AO30" s="62">
        <v>11212</v>
      </c>
      <c r="AP30" s="62">
        <v>22336</v>
      </c>
      <c r="AQ30" s="62">
        <v>14029</v>
      </c>
      <c r="AR30" s="62">
        <v>14802</v>
      </c>
      <c r="AS30" s="177">
        <v>28831</v>
      </c>
      <c r="AT30" s="363" t="s">
        <v>222</v>
      </c>
      <c r="AU30" s="32" t="s">
        <v>223</v>
      </c>
      <c r="AV30" s="62">
        <v>12843</v>
      </c>
      <c r="AW30" s="62">
        <v>13073</v>
      </c>
      <c r="AX30" s="239">
        <v>25916</v>
      </c>
      <c r="AY30" s="62">
        <v>10369</v>
      </c>
      <c r="AZ30" s="62">
        <v>10019</v>
      </c>
      <c r="BA30" s="62">
        <v>20388</v>
      </c>
      <c r="BB30" s="62">
        <v>7288</v>
      </c>
      <c r="BC30" s="62">
        <v>7327</v>
      </c>
      <c r="BD30" s="177">
        <v>14615</v>
      </c>
      <c r="BE30" s="363" t="s">
        <v>222</v>
      </c>
      <c r="BF30" s="32" t="s">
        <v>223</v>
      </c>
      <c r="BG30" s="62">
        <v>4375</v>
      </c>
      <c r="BH30" s="62">
        <v>5294</v>
      </c>
      <c r="BI30" s="62">
        <v>9669</v>
      </c>
      <c r="BJ30" s="239">
        <v>2219</v>
      </c>
      <c r="BK30" s="62">
        <v>3808</v>
      </c>
      <c r="BL30" s="62">
        <v>6027</v>
      </c>
      <c r="BM30" s="62">
        <v>1017</v>
      </c>
      <c r="BN30" s="62">
        <v>2428</v>
      </c>
      <c r="BO30" s="177">
        <v>3445</v>
      </c>
      <c r="BP30" s="363" t="s">
        <v>222</v>
      </c>
      <c r="BQ30" s="32" t="s">
        <v>223</v>
      </c>
      <c r="BR30" s="62">
        <v>351</v>
      </c>
      <c r="BS30" s="62">
        <v>1062</v>
      </c>
      <c r="BT30" s="62">
        <v>1413</v>
      </c>
      <c r="BU30" s="62">
        <v>48</v>
      </c>
      <c r="BV30" s="62">
        <v>275</v>
      </c>
      <c r="BW30" s="62">
        <v>323</v>
      </c>
      <c r="BX30" s="62">
        <v>8</v>
      </c>
      <c r="BY30" s="62">
        <v>41</v>
      </c>
      <c r="BZ30" s="177">
        <v>49</v>
      </c>
      <c r="CA30" s="363" t="s">
        <v>222</v>
      </c>
      <c r="CB30" s="32" t="s">
        <v>223</v>
      </c>
      <c r="CC30" s="62">
        <v>23292</v>
      </c>
      <c r="CD30" s="62">
        <v>21945</v>
      </c>
      <c r="CE30" s="62">
        <v>45237</v>
      </c>
      <c r="CF30" s="62">
        <v>118648</v>
      </c>
      <c r="CG30" s="62">
        <v>112022</v>
      </c>
      <c r="CH30" s="62">
        <v>230670</v>
      </c>
      <c r="CI30" s="62">
        <v>25675</v>
      </c>
      <c r="CJ30" s="62">
        <v>30254</v>
      </c>
      <c r="CK30" s="177">
        <v>55929</v>
      </c>
    </row>
    <row r="31" spans="1:89" ht="16.899999999999999" customHeight="1">
      <c r="A31" s="5"/>
      <c r="B31" s="359"/>
      <c r="C31" s="32" t="s">
        <v>224</v>
      </c>
      <c r="D31" s="61">
        <v>1060</v>
      </c>
      <c r="E31" s="61">
        <v>1036</v>
      </c>
      <c r="F31" s="61">
        <v>2096</v>
      </c>
      <c r="G31" s="61">
        <v>1190</v>
      </c>
      <c r="H31" s="61">
        <v>1136</v>
      </c>
      <c r="I31" s="61">
        <v>2326</v>
      </c>
      <c r="J31" s="61">
        <v>1293</v>
      </c>
      <c r="K31" s="61">
        <v>1166</v>
      </c>
      <c r="L31" s="176">
        <v>2459</v>
      </c>
      <c r="M31" s="359"/>
      <c r="N31" s="233" t="s">
        <v>224</v>
      </c>
      <c r="O31" s="61">
        <v>1485</v>
      </c>
      <c r="P31" s="61">
        <v>1476</v>
      </c>
      <c r="Q31" s="61">
        <v>2961</v>
      </c>
      <c r="R31" s="61">
        <v>1685</v>
      </c>
      <c r="S31" s="61">
        <v>1624</v>
      </c>
      <c r="T31" s="61">
        <v>3309</v>
      </c>
      <c r="U31" s="61">
        <v>1711</v>
      </c>
      <c r="V31" s="61">
        <v>1724</v>
      </c>
      <c r="W31" s="176">
        <v>3435</v>
      </c>
      <c r="X31" s="359"/>
      <c r="Y31" s="32" t="s">
        <v>224</v>
      </c>
      <c r="Z31" s="237">
        <v>2103</v>
      </c>
      <c r="AA31" s="61">
        <v>1844</v>
      </c>
      <c r="AB31" s="61">
        <v>3947</v>
      </c>
      <c r="AC31" s="61">
        <v>1677</v>
      </c>
      <c r="AD31" s="61">
        <v>1518</v>
      </c>
      <c r="AE31" s="61">
        <v>3195</v>
      </c>
      <c r="AF31" s="61">
        <v>1349</v>
      </c>
      <c r="AG31" s="61">
        <v>1395</v>
      </c>
      <c r="AH31" s="176">
        <v>2744</v>
      </c>
      <c r="AI31" s="359"/>
      <c r="AJ31" s="32" t="s">
        <v>224</v>
      </c>
      <c r="AK31" s="61">
        <v>1501</v>
      </c>
      <c r="AL31" s="237">
        <v>1546</v>
      </c>
      <c r="AM31" s="61">
        <v>3047</v>
      </c>
      <c r="AN31" s="61">
        <v>2108</v>
      </c>
      <c r="AO31" s="61">
        <v>2306</v>
      </c>
      <c r="AP31" s="61">
        <v>4414</v>
      </c>
      <c r="AQ31" s="61">
        <v>2622</v>
      </c>
      <c r="AR31" s="61">
        <v>2812</v>
      </c>
      <c r="AS31" s="176">
        <v>5434</v>
      </c>
      <c r="AT31" s="359"/>
      <c r="AU31" s="32" t="s">
        <v>224</v>
      </c>
      <c r="AV31" s="61">
        <v>2434</v>
      </c>
      <c r="AW31" s="61">
        <v>2240</v>
      </c>
      <c r="AX31" s="237">
        <v>4674</v>
      </c>
      <c r="AY31" s="61">
        <v>1805</v>
      </c>
      <c r="AZ31" s="61">
        <v>1562</v>
      </c>
      <c r="BA31" s="61">
        <v>3367</v>
      </c>
      <c r="BB31" s="61">
        <v>1130</v>
      </c>
      <c r="BC31" s="61">
        <v>1124</v>
      </c>
      <c r="BD31" s="176">
        <v>2254</v>
      </c>
      <c r="BE31" s="359"/>
      <c r="BF31" s="32" t="s">
        <v>224</v>
      </c>
      <c r="BG31" s="61">
        <v>739</v>
      </c>
      <c r="BH31" s="61">
        <v>923</v>
      </c>
      <c r="BI31" s="61">
        <v>1662</v>
      </c>
      <c r="BJ31" s="237">
        <v>394</v>
      </c>
      <c r="BK31" s="61">
        <v>745</v>
      </c>
      <c r="BL31" s="61">
        <v>1139</v>
      </c>
      <c r="BM31" s="61">
        <v>188</v>
      </c>
      <c r="BN31" s="61">
        <v>458</v>
      </c>
      <c r="BO31" s="176">
        <v>646</v>
      </c>
      <c r="BP31" s="359"/>
      <c r="BQ31" s="32" t="s">
        <v>224</v>
      </c>
      <c r="BR31" s="61">
        <v>77</v>
      </c>
      <c r="BS31" s="61">
        <v>246</v>
      </c>
      <c r="BT31" s="61">
        <v>323</v>
      </c>
      <c r="BU31" s="61">
        <v>16</v>
      </c>
      <c r="BV31" s="61">
        <v>55</v>
      </c>
      <c r="BW31" s="61">
        <v>71</v>
      </c>
      <c r="BX31" s="61">
        <v>3</v>
      </c>
      <c r="BY31" s="61">
        <v>6</v>
      </c>
      <c r="BZ31" s="176">
        <v>9</v>
      </c>
      <c r="CA31" s="359"/>
      <c r="CB31" s="32" t="s">
        <v>224</v>
      </c>
      <c r="CC31" s="61">
        <v>3543</v>
      </c>
      <c r="CD31" s="61">
        <v>3338</v>
      </c>
      <c r="CE31" s="61">
        <v>6881</v>
      </c>
      <c r="CF31" s="61">
        <v>18675</v>
      </c>
      <c r="CG31" s="61">
        <v>18485</v>
      </c>
      <c r="CH31" s="61">
        <v>37160</v>
      </c>
      <c r="CI31" s="61">
        <v>4352</v>
      </c>
      <c r="CJ31" s="61">
        <v>5119</v>
      </c>
      <c r="CK31" s="176">
        <v>9471</v>
      </c>
    </row>
    <row r="32" spans="1:89" ht="16.899999999999999" customHeight="1">
      <c r="A32" s="5"/>
      <c r="B32" s="359"/>
      <c r="C32" s="32" t="s">
        <v>225</v>
      </c>
      <c r="D32" s="61">
        <v>473</v>
      </c>
      <c r="E32" s="61">
        <v>405</v>
      </c>
      <c r="F32" s="61">
        <v>878</v>
      </c>
      <c r="G32" s="61">
        <v>502</v>
      </c>
      <c r="H32" s="61">
        <v>499</v>
      </c>
      <c r="I32" s="61">
        <v>1001</v>
      </c>
      <c r="J32" s="61">
        <v>589</v>
      </c>
      <c r="K32" s="61">
        <v>531</v>
      </c>
      <c r="L32" s="176">
        <v>1120</v>
      </c>
      <c r="M32" s="359"/>
      <c r="N32" s="233" t="s">
        <v>225</v>
      </c>
      <c r="O32" s="61">
        <v>747</v>
      </c>
      <c r="P32" s="61">
        <v>679</v>
      </c>
      <c r="Q32" s="61">
        <v>1426</v>
      </c>
      <c r="R32" s="61">
        <v>772</v>
      </c>
      <c r="S32" s="61">
        <v>758</v>
      </c>
      <c r="T32" s="61">
        <v>1530</v>
      </c>
      <c r="U32" s="61">
        <v>693</v>
      </c>
      <c r="V32" s="61">
        <v>643</v>
      </c>
      <c r="W32" s="176">
        <v>1336</v>
      </c>
      <c r="X32" s="359"/>
      <c r="Y32" s="32" t="s">
        <v>225</v>
      </c>
      <c r="Z32" s="237">
        <v>824</v>
      </c>
      <c r="AA32" s="61">
        <v>689</v>
      </c>
      <c r="AB32" s="61">
        <v>1513</v>
      </c>
      <c r="AC32" s="61">
        <v>646</v>
      </c>
      <c r="AD32" s="61">
        <v>587</v>
      </c>
      <c r="AE32" s="61">
        <v>1233</v>
      </c>
      <c r="AF32" s="61">
        <v>616</v>
      </c>
      <c r="AG32" s="61">
        <v>644</v>
      </c>
      <c r="AH32" s="176">
        <v>1260</v>
      </c>
      <c r="AI32" s="359"/>
      <c r="AJ32" s="32" t="s">
        <v>225</v>
      </c>
      <c r="AK32" s="61">
        <v>729</v>
      </c>
      <c r="AL32" s="237">
        <v>764</v>
      </c>
      <c r="AM32" s="61">
        <v>1493</v>
      </c>
      <c r="AN32" s="61">
        <v>1054</v>
      </c>
      <c r="AO32" s="61">
        <v>1038</v>
      </c>
      <c r="AP32" s="61">
        <v>2092</v>
      </c>
      <c r="AQ32" s="61">
        <v>1216</v>
      </c>
      <c r="AR32" s="61">
        <v>1033</v>
      </c>
      <c r="AS32" s="176">
        <v>2249</v>
      </c>
      <c r="AT32" s="359"/>
      <c r="AU32" s="32" t="s">
        <v>225</v>
      </c>
      <c r="AV32" s="61">
        <v>794</v>
      </c>
      <c r="AW32" s="61">
        <v>743</v>
      </c>
      <c r="AX32" s="237">
        <v>1537</v>
      </c>
      <c r="AY32" s="61">
        <v>626</v>
      </c>
      <c r="AZ32" s="61">
        <v>556</v>
      </c>
      <c r="BA32" s="61">
        <v>1182</v>
      </c>
      <c r="BB32" s="61">
        <v>487</v>
      </c>
      <c r="BC32" s="61">
        <v>530</v>
      </c>
      <c r="BD32" s="176">
        <v>1017</v>
      </c>
      <c r="BE32" s="359"/>
      <c r="BF32" s="32" t="s">
        <v>225</v>
      </c>
      <c r="BG32" s="61">
        <v>364</v>
      </c>
      <c r="BH32" s="61">
        <v>516</v>
      </c>
      <c r="BI32" s="61">
        <v>880</v>
      </c>
      <c r="BJ32" s="237">
        <v>208</v>
      </c>
      <c r="BK32" s="61">
        <v>412</v>
      </c>
      <c r="BL32" s="61">
        <v>620</v>
      </c>
      <c r="BM32" s="61">
        <v>98</v>
      </c>
      <c r="BN32" s="61">
        <v>230</v>
      </c>
      <c r="BO32" s="176">
        <v>328</v>
      </c>
      <c r="BP32" s="359"/>
      <c r="BQ32" s="32" t="s">
        <v>225</v>
      </c>
      <c r="BR32" s="61">
        <v>41</v>
      </c>
      <c r="BS32" s="61">
        <v>125</v>
      </c>
      <c r="BT32" s="61">
        <v>166</v>
      </c>
      <c r="BU32" s="61">
        <v>9</v>
      </c>
      <c r="BV32" s="61">
        <v>33</v>
      </c>
      <c r="BW32" s="61">
        <v>42</v>
      </c>
      <c r="BX32" s="61">
        <v>0</v>
      </c>
      <c r="BY32" s="61">
        <v>3</v>
      </c>
      <c r="BZ32" s="176">
        <v>3</v>
      </c>
      <c r="CA32" s="359"/>
      <c r="CB32" s="32" t="s">
        <v>225</v>
      </c>
      <c r="CC32" s="61">
        <v>1564</v>
      </c>
      <c r="CD32" s="61">
        <v>1435</v>
      </c>
      <c r="CE32" s="61">
        <v>2999</v>
      </c>
      <c r="CF32" s="61">
        <v>8091</v>
      </c>
      <c r="CG32" s="61">
        <v>7578</v>
      </c>
      <c r="CH32" s="61">
        <v>15669</v>
      </c>
      <c r="CI32" s="61">
        <v>1833</v>
      </c>
      <c r="CJ32" s="61">
        <v>2405</v>
      </c>
      <c r="CK32" s="176">
        <v>4238</v>
      </c>
    </row>
    <row r="33" spans="1:89" ht="16.899999999999999" customHeight="1">
      <c r="A33" s="5"/>
      <c r="B33" s="360"/>
      <c r="C33" s="4" t="s">
        <v>212</v>
      </c>
      <c r="D33" s="137">
        <f t="shared" ref="D33:L33" si="40">SUM(D30:D32)</f>
        <v>8693</v>
      </c>
      <c r="E33" s="137">
        <f t="shared" si="40"/>
        <v>8461</v>
      </c>
      <c r="F33" s="137">
        <f t="shared" si="40"/>
        <v>17154</v>
      </c>
      <c r="G33" s="137">
        <f t="shared" si="40"/>
        <v>9548</v>
      </c>
      <c r="H33" s="137">
        <f t="shared" si="40"/>
        <v>8949</v>
      </c>
      <c r="I33" s="137">
        <f t="shared" si="40"/>
        <v>18497</v>
      </c>
      <c r="J33" s="137">
        <f t="shared" si="40"/>
        <v>10158</v>
      </c>
      <c r="K33" s="137">
        <f t="shared" si="40"/>
        <v>9308</v>
      </c>
      <c r="L33" s="175">
        <f t="shared" si="40"/>
        <v>19466</v>
      </c>
      <c r="M33" s="360"/>
      <c r="N33" s="245" t="s">
        <v>212</v>
      </c>
      <c r="O33" s="137">
        <f t="shared" ref="O33:W33" si="41">SUM(O30:O32)</f>
        <v>11519</v>
      </c>
      <c r="P33" s="137">
        <f t="shared" si="41"/>
        <v>10365</v>
      </c>
      <c r="Q33" s="137">
        <f t="shared" si="41"/>
        <v>21884</v>
      </c>
      <c r="R33" s="137">
        <f t="shared" si="41"/>
        <v>14790</v>
      </c>
      <c r="S33" s="137">
        <f t="shared" si="41"/>
        <v>12335</v>
      </c>
      <c r="T33" s="137">
        <f t="shared" si="41"/>
        <v>27125</v>
      </c>
      <c r="U33" s="137">
        <f t="shared" si="41"/>
        <v>14588</v>
      </c>
      <c r="V33" s="137">
        <f t="shared" si="41"/>
        <v>13304</v>
      </c>
      <c r="W33" s="175">
        <f t="shared" si="41"/>
        <v>27892</v>
      </c>
      <c r="X33" s="360"/>
      <c r="Y33" s="4" t="s">
        <v>212</v>
      </c>
      <c r="Z33" s="238">
        <f t="shared" ref="Z33:AH33" si="42">SUM(Z30:Z32)</f>
        <v>17127</v>
      </c>
      <c r="AA33" s="137">
        <f t="shared" si="42"/>
        <v>15694</v>
      </c>
      <c r="AB33" s="137">
        <f t="shared" si="42"/>
        <v>32821</v>
      </c>
      <c r="AC33" s="137">
        <f t="shared" si="42"/>
        <v>14871</v>
      </c>
      <c r="AD33" s="137">
        <f t="shared" si="42"/>
        <v>13663</v>
      </c>
      <c r="AE33" s="137">
        <f t="shared" si="42"/>
        <v>28534</v>
      </c>
      <c r="AF33" s="137">
        <f t="shared" si="42"/>
        <v>12579</v>
      </c>
      <c r="AG33" s="137">
        <f t="shared" si="42"/>
        <v>12047</v>
      </c>
      <c r="AH33" s="175">
        <f t="shared" si="42"/>
        <v>24626</v>
      </c>
      <c r="AI33" s="360"/>
      <c r="AJ33" s="4" t="s">
        <v>212</v>
      </c>
      <c r="AK33" s="137">
        <f t="shared" ref="AK33:AS33" si="43">SUM(AK30:AK32)</f>
        <v>11716</v>
      </c>
      <c r="AL33" s="238">
        <f t="shared" si="43"/>
        <v>11418</v>
      </c>
      <c r="AM33" s="137">
        <f t="shared" si="43"/>
        <v>23134</v>
      </c>
      <c r="AN33" s="137">
        <f t="shared" si="43"/>
        <v>14286</v>
      </c>
      <c r="AO33" s="137">
        <f t="shared" si="43"/>
        <v>14556</v>
      </c>
      <c r="AP33" s="137">
        <f t="shared" si="43"/>
        <v>28842</v>
      </c>
      <c r="AQ33" s="137">
        <f t="shared" si="43"/>
        <v>17867</v>
      </c>
      <c r="AR33" s="137">
        <f t="shared" si="43"/>
        <v>18647</v>
      </c>
      <c r="AS33" s="175">
        <f t="shared" si="43"/>
        <v>36514</v>
      </c>
      <c r="AT33" s="360"/>
      <c r="AU33" s="4" t="s">
        <v>212</v>
      </c>
      <c r="AV33" s="137">
        <f t="shared" ref="AV33:BD33" si="44">SUM(AV30:AV32)</f>
        <v>16071</v>
      </c>
      <c r="AW33" s="137">
        <f t="shared" si="44"/>
        <v>16056</v>
      </c>
      <c r="AX33" s="238">
        <f t="shared" si="44"/>
        <v>32127</v>
      </c>
      <c r="AY33" s="137">
        <f t="shared" si="44"/>
        <v>12800</v>
      </c>
      <c r="AZ33" s="137">
        <f t="shared" si="44"/>
        <v>12137</v>
      </c>
      <c r="BA33" s="137">
        <f t="shared" si="44"/>
        <v>24937</v>
      </c>
      <c r="BB33" s="137">
        <f t="shared" si="44"/>
        <v>8905</v>
      </c>
      <c r="BC33" s="137">
        <f t="shared" si="44"/>
        <v>8981</v>
      </c>
      <c r="BD33" s="175">
        <f t="shared" si="44"/>
        <v>17886</v>
      </c>
      <c r="BE33" s="360"/>
      <c r="BF33" s="4" t="s">
        <v>212</v>
      </c>
      <c r="BG33" s="137">
        <f t="shared" ref="BG33:BO33" si="45">SUM(BG30:BG32)</f>
        <v>5478</v>
      </c>
      <c r="BH33" s="137">
        <f t="shared" si="45"/>
        <v>6733</v>
      </c>
      <c r="BI33" s="137">
        <f t="shared" si="45"/>
        <v>12211</v>
      </c>
      <c r="BJ33" s="238">
        <f t="shared" si="45"/>
        <v>2821</v>
      </c>
      <c r="BK33" s="137">
        <f t="shared" si="45"/>
        <v>4965</v>
      </c>
      <c r="BL33" s="137">
        <f t="shared" si="45"/>
        <v>7786</v>
      </c>
      <c r="BM33" s="137">
        <f t="shared" si="45"/>
        <v>1303</v>
      </c>
      <c r="BN33" s="137">
        <f t="shared" si="45"/>
        <v>3116</v>
      </c>
      <c r="BO33" s="175">
        <f t="shared" si="45"/>
        <v>4419</v>
      </c>
      <c r="BP33" s="360"/>
      <c r="BQ33" s="4" t="s">
        <v>212</v>
      </c>
      <c r="BR33" s="137">
        <f t="shared" ref="BR33:BZ33" si="46">SUM(BR30:BR32)</f>
        <v>469</v>
      </c>
      <c r="BS33" s="137">
        <f t="shared" si="46"/>
        <v>1433</v>
      </c>
      <c r="BT33" s="137">
        <f t="shared" si="46"/>
        <v>1902</v>
      </c>
      <c r="BU33" s="137">
        <f t="shared" si="46"/>
        <v>73</v>
      </c>
      <c r="BV33" s="137">
        <f t="shared" si="46"/>
        <v>363</v>
      </c>
      <c r="BW33" s="137">
        <f t="shared" si="46"/>
        <v>436</v>
      </c>
      <c r="BX33" s="137">
        <f t="shared" si="46"/>
        <v>11</v>
      </c>
      <c r="BY33" s="137">
        <f t="shared" si="46"/>
        <v>50</v>
      </c>
      <c r="BZ33" s="175">
        <f t="shared" si="46"/>
        <v>61</v>
      </c>
      <c r="CA33" s="360"/>
      <c r="CB33" s="4" t="s">
        <v>212</v>
      </c>
      <c r="CC33" s="137">
        <f t="shared" ref="CC33:CK33" si="47">SUM(CC30:CC32)</f>
        <v>28399</v>
      </c>
      <c r="CD33" s="137">
        <f t="shared" si="47"/>
        <v>26718</v>
      </c>
      <c r="CE33" s="137">
        <f t="shared" si="47"/>
        <v>55117</v>
      </c>
      <c r="CF33" s="137">
        <f t="shared" si="47"/>
        <v>145414</v>
      </c>
      <c r="CG33" s="137">
        <f t="shared" si="47"/>
        <v>138085</v>
      </c>
      <c r="CH33" s="137">
        <f t="shared" si="47"/>
        <v>283499</v>
      </c>
      <c r="CI33" s="137">
        <f t="shared" si="47"/>
        <v>31860</v>
      </c>
      <c r="CJ33" s="137">
        <f t="shared" si="47"/>
        <v>37778</v>
      </c>
      <c r="CK33" s="175">
        <f t="shared" si="47"/>
        <v>69638</v>
      </c>
    </row>
    <row r="34" spans="1:89" ht="16.899999999999999" customHeight="1">
      <c r="A34" s="5"/>
      <c r="B34" s="34" t="s">
        <v>254</v>
      </c>
      <c r="C34" s="57" t="s">
        <v>255</v>
      </c>
      <c r="D34" s="137">
        <v>1873</v>
      </c>
      <c r="E34" s="137">
        <v>1785</v>
      </c>
      <c r="F34" s="137">
        <v>3658</v>
      </c>
      <c r="G34" s="137">
        <v>2015</v>
      </c>
      <c r="H34" s="137">
        <v>1935</v>
      </c>
      <c r="I34" s="137">
        <v>3950</v>
      </c>
      <c r="J34" s="137">
        <v>2296</v>
      </c>
      <c r="K34" s="137">
        <v>2136</v>
      </c>
      <c r="L34" s="175">
        <v>4432</v>
      </c>
      <c r="M34" s="34" t="s">
        <v>254</v>
      </c>
      <c r="N34" s="244" t="s">
        <v>255</v>
      </c>
      <c r="O34" s="137">
        <v>2712</v>
      </c>
      <c r="P34" s="137">
        <v>2385</v>
      </c>
      <c r="Q34" s="137">
        <v>5097</v>
      </c>
      <c r="R34" s="137">
        <v>2817</v>
      </c>
      <c r="S34" s="137">
        <v>2687</v>
      </c>
      <c r="T34" s="137">
        <v>5504</v>
      </c>
      <c r="U34" s="137">
        <v>2899</v>
      </c>
      <c r="V34" s="137">
        <v>2820</v>
      </c>
      <c r="W34" s="175">
        <v>5719</v>
      </c>
      <c r="X34" s="34" t="s">
        <v>254</v>
      </c>
      <c r="Y34" s="57" t="s">
        <v>255</v>
      </c>
      <c r="Z34" s="238">
        <v>3280</v>
      </c>
      <c r="AA34" s="137">
        <v>3081</v>
      </c>
      <c r="AB34" s="137">
        <v>6361</v>
      </c>
      <c r="AC34" s="137">
        <v>2914</v>
      </c>
      <c r="AD34" s="137">
        <v>2731</v>
      </c>
      <c r="AE34" s="137">
        <v>5645</v>
      </c>
      <c r="AF34" s="137">
        <v>2686</v>
      </c>
      <c r="AG34" s="137">
        <v>2632</v>
      </c>
      <c r="AH34" s="175">
        <v>5318</v>
      </c>
      <c r="AI34" s="34" t="s">
        <v>254</v>
      </c>
      <c r="AJ34" s="57" t="s">
        <v>255</v>
      </c>
      <c r="AK34" s="137">
        <v>2891</v>
      </c>
      <c r="AL34" s="238">
        <v>2783</v>
      </c>
      <c r="AM34" s="137">
        <v>5674</v>
      </c>
      <c r="AN34" s="137">
        <v>3432</v>
      </c>
      <c r="AO34" s="137">
        <v>3421</v>
      </c>
      <c r="AP34" s="137">
        <v>6853</v>
      </c>
      <c r="AQ34" s="137">
        <v>4077</v>
      </c>
      <c r="AR34" s="137">
        <v>3890</v>
      </c>
      <c r="AS34" s="175">
        <v>7967</v>
      </c>
      <c r="AT34" s="34" t="s">
        <v>254</v>
      </c>
      <c r="AU34" s="57" t="s">
        <v>255</v>
      </c>
      <c r="AV34" s="137">
        <v>3027</v>
      </c>
      <c r="AW34" s="137">
        <v>3070</v>
      </c>
      <c r="AX34" s="238">
        <v>6097</v>
      </c>
      <c r="AY34" s="137">
        <v>2495</v>
      </c>
      <c r="AZ34" s="137">
        <v>2474</v>
      </c>
      <c r="BA34" s="137">
        <v>4969</v>
      </c>
      <c r="BB34" s="137">
        <v>1877</v>
      </c>
      <c r="BC34" s="137">
        <v>2169</v>
      </c>
      <c r="BD34" s="175">
        <v>4046</v>
      </c>
      <c r="BE34" s="34" t="s">
        <v>254</v>
      </c>
      <c r="BF34" s="57" t="s">
        <v>255</v>
      </c>
      <c r="BG34" s="137">
        <v>1383</v>
      </c>
      <c r="BH34" s="137">
        <v>1940</v>
      </c>
      <c r="BI34" s="137">
        <v>3323</v>
      </c>
      <c r="BJ34" s="238">
        <v>773</v>
      </c>
      <c r="BK34" s="137">
        <v>1484</v>
      </c>
      <c r="BL34" s="137">
        <v>2257</v>
      </c>
      <c r="BM34" s="137">
        <v>389</v>
      </c>
      <c r="BN34" s="137">
        <v>855</v>
      </c>
      <c r="BO34" s="175">
        <v>1244</v>
      </c>
      <c r="BP34" s="34" t="s">
        <v>254</v>
      </c>
      <c r="BQ34" s="57" t="s">
        <v>255</v>
      </c>
      <c r="BR34" s="137">
        <v>143</v>
      </c>
      <c r="BS34" s="137">
        <v>404</v>
      </c>
      <c r="BT34" s="137">
        <v>547</v>
      </c>
      <c r="BU34" s="137">
        <v>25</v>
      </c>
      <c r="BV34" s="137">
        <v>85</v>
      </c>
      <c r="BW34" s="137">
        <v>110</v>
      </c>
      <c r="BX34" s="137">
        <v>3</v>
      </c>
      <c r="BY34" s="137">
        <v>6</v>
      </c>
      <c r="BZ34" s="175">
        <v>9</v>
      </c>
      <c r="CA34" s="34" t="s">
        <v>254</v>
      </c>
      <c r="CB34" s="57" t="s">
        <v>255</v>
      </c>
      <c r="CC34" s="137">
        <v>6184</v>
      </c>
      <c r="CD34" s="137">
        <v>5856</v>
      </c>
      <c r="CE34" s="137">
        <v>12040</v>
      </c>
      <c r="CF34" s="137">
        <v>30735</v>
      </c>
      <c r="CG34" s="137">
        <v>29500</v>
      </c>
      <c r="CH34" s="137">
        <v>60235</v>
      </c>
      <c r="CI34" s="137">
        <v>7088</v>
      </c>
      <c r="CJ34" s="137">
        <v>9417</v>
      </c>
      <c r="CK34" s="175">
        <v>16505</v>
      </c>
    </row>
    <row r="35" spans="1:89" ht="16.899999999999999" customHeight="1">
      <c r="A35" s="5"/>
      <c r="B35" s="3" t="s">
        <v>239</v>
      </c>
      <c r="C35" s="4" t="s">
        <v>240</v>
      </c>
      <c r="D35" s="137">
        <v>1626</v>
      </c>
      <c r="E35" s="137">
        <v>1415</v>
      </c>
      <c r="F35" s="137">
        <v>3041</v>
      </c>
      <c r="G35" s="137">
        <v>1891</v>
      </c>
      <c r="H35" s="137">
        <v>1814</v>
      </c>
      <c r="I35" s="137">
        <v>3705</v>
      </c>
      <c r="J35" s="137">
        <v>2223</v>
      </c>
      <c r="K35" s="137">
        <v>2182</v>
      </c>
      <c r="L35" s="175">
        <v>4405</v>
      </c>
      <c r="M35" s="3" t="s">
        <v>239</v>
      </c>
      <c r="N35" s="245" t="s">
        <v>240</v>
      </c>
      <c r="O35" s="137">
        <v>2702</v>
      </c>
      <c r="P35" s="137">
        <v>2478</v>
      </c>
      <c r="Q35" s="137">
        <v>5180</v>
      </c>
      <c r="R35" s="137">
        <v>2869</v>
      </c>
      <c r="S35" s="137">
        <v>2496</v>
      </c>
      <c r="T35" s="137">
        <v>5365</v>
      </c>
      <c r="U35" s="137">
        <v>2467</v>
      </c>
      <c r="V35" s="137">
        <v>2423</v>
      </c>
      <c r="W35" s="175">
        <v>4890</v>
      </c>
      <c r="X35" s="3" t="s">
        <v>239</v>
      </c>
      <c r="Y35" s="4" t="s">
        <v>240</v>
      </c>
      <c r="Z35" s="238">
        <v>2959</v>
      </c>
      <c r="AA35" s="137">
        <v>2658</v>
      </c>
      <c r="AB35" s="137">
        <v>5617</v>
      </c>
      <c r="AC35" s="137">
        <v>2625</v>
      </c>
      <c r="AD35" s="137">
        <v>2559</v>
      </c>
      <c r="AE35" s="137">
        <v>5184</v>
      </c>
      <c r="AF35" s="137">
        <v>2690</v>
      </c>
      <c r="AG35" s="137">
        <v>2662</v>
      </c>
      <c r="AH35" s="175">
        <v>5352</v>
      </c>
      <c r="AI35" s="3" t="s">
        <v>239</v>
      </c>
      <c r="AJ35" s="4" t="s">
        <v>240</v>
      </c>
      <c r="AK35" s="137">
        <v>2737</v>
      </c>
      <c r="AL35" s="238">
        <v>2708</v>
      </c>
      <c r="AM35" s="137">
        <v>5445</v>
      </c>
      <c r="AN35" s="137">
        <v>3365</v>
      </c>
      <c r="AO35" s="137">
        <v>3199</v>
      </c>
      <c r="AP35" s="137">
        <v>6564</v>
      </c>
      <c r="AQ35" s="137">
        <v>3866</v>
      </c>
      <c r="AR35" s="137">
        <v>3641</v>
      </c>
      <c r="AS35" s="175">
        <v>7507</v>
      </c>
      <c r="AT35" s="3" t="s">
        <v>239</v>
      </c>
      <c r="AU35" s="4" t="s">
        <v>240</v>
      </c>
      <c r="AV35" s="137">
        <v>3044</v>
      </c>
      <c r="AW35" s="137">
        <v>2959</v>
      </c>
      <c r="AX35" s="238">
        <v>6003</v>
      </c>
      <c r="AY35" s="137">
        <v>2462</v>
      </c>
      <c r="AZ35" s="137">
        <v>2442</v>
      </c>
      <c r="BA35" s="137">
        <v>4904</v>
      </c>
      <c r="BB35" s="137">
        <v>1905</v>
      </c>
      <c r="BC35" s="137">
        <v>2100</v>
      </c>
      <c r="BD35" s="175">
        <v>4005</v>
      </c>
      <c r="BE35" s="3" t="s">
        <v>239</v>
      </c>
      <c r="BF35" s="4" t="s">
        <v>240</v>
      </c>
      <c r="BG35" s="137">
        <v>1415</v>
      </c>
      <c r="BH35" s="137">
        <v>1820</v>
      </c>
      <c r="BI35" s="137">
        <v>3235</v>
      </c>
      <c r="BJ35" s="238">
        <v>838</v>
      </c>
      <c r="BK35" s="137">
        <v>1506</v>
      </c>
      <c r="BL35" s="137">
        <v>2344</v>
      </c>
      <c r="BM35" s="137">
        <v>406</v>
      </c>
      <c r="BN35" s="137">
        <v>913</v>
      </c>
      <c r="BO35" s="175">
        <v>1319</v>
      </c>
      <c r="BP35" s="3" t="s">
        <v>239</v>
      </c>
      <c r="BQ35" s="4" t="s">
        <v>240</v>
      </c>
      <c r="BR35" s="137">
        <v>148</v>
      </c>
      <c r="BS35" s="137">
        <v>449</v>
      </c>
      <c r="BT35" s="137">
        <v>597</v>
      </c>
      <c r="BU35" s="137">
        <v>23</v>
      </c>
      <c r="BV35" s="137">
        <v>135</v>
      </c>
      <c r="BW35" s="137">
        <v>158</v>
      </c>
      <c r="BX35" s="137">
        <v>4</v>
      </c>
      <c r="BY35" s="137">
        <v>23</v>
      </c>
      <c r="BZ35" s="175">
        <v>27</v>
      </c>
      <c r="CA35" s="3" t="s">
        <v>239</v>
      </c>
      <c r="CB35" s="4" t="s">
        <v>240</v>
      </c>
      <c r="CC35" s="137">
        <v>5740</v>
      </c>
      <c r="CD35" s="137">
        <v>5411</v>
      </c>
      <c r="CE35" s="137">
        <v>11151</v>
      </c>
      <c r="CF35" s="137">
        <v>29324</v>
      </c>
      <c r="CG35" s="137">
        <v>27783</v>
      </c>
      <c r="CH35" s="137">
        <v>57107</v>
      </c>
      <c r="CI35" s="137">
        <v>7201</v>
      </c>
      <c r="CJ35" s="137">
        <v>9388</v>
      </c>
      <c r="CK35" s="175">
        <v>16589</v>
      </c>
    </row>
    <row r="36" spans="1:89" ht="16.899999999999999" customHeight="1">
      <c r="A36" s="5"/>
      <c r="B36" s="3" t="s">
        <v>576</v>
      </c>
      <c r="C36" s="58" t="s">
        <v>568</v>
      </c>
      <c r="D36" s="137">
        <v>2059</v>
      </c>
      <c r="E36" s="137">
        <v>1951</v>
      </c>
      <c r="F36" s="137">
        <v>4010</v>
      </c>
      <c r="G36" s="137">
        <v>2363</v>
      </c>
      <c r="H36" s="137">
        <v>2386</v>
      </c>
      <c r="I36" s="137">
        <v>4749</v>
      </c>
      <c r="J36" s="137">
        <v>2914</v>
      </c>
      <c r="K36" s="137">
        <v>2751</v>
      </c>
      <c r="L36" s="175">
        <v>5665</v>
      </c>
      <c r="M36" s="3" t="s">
        <v>576</v>
      </c>
      <c r="N36" s="247" t="s">
        <v>568</v>
      </c>
      <c r="O36" s="137">
        <v>3307</v>
      </c>
      <c r="P36" s="137">
        <v>3131</v>
      </c>
      <c r="Q36" s="137">
        <v>6438</v>
      </c>
      <c r="R36" s="137">
        <v>3207</v>
      </c>
      <c r="S36" s="137">
        <v>3143</v>
      </c>
      <c r="T36" s="137">
        <v>6350</v>
      </c>
      <c r="U36" s="137">
        <v>3132</v>
      </c>
      <c r="V36" s="137">
        <v>2935</v>
      </c>
      <c r="W36" s="175">
        <v>6067</v>
      </c>
      <c r="X36" s="3" t="s">
        <v>576</v>
      </c>
      <c r="Y36" s="58" t="s">
        <v>568</v>
      </c>
      <c r="Z36" s="238">
        <v>3596</v>
      </c>
      <c r="AA36" s="137">
        <v>3263</v>
      </c>
      <c r="AB36" s="137">
        <v>6859</v>
      </c>
      <c r="AC36" s="137">
        <v>3106</v>
      </c>
      <c r="AD36" s="137">
        <v>3089</v>
      </c>
      <c r="AE36" s="137">
        <v>6195</v>
      </c>
      <c r="AF36" s="137">
        <v>3198</v>
      </c>
      <c r="AG36" s="137">
        <v>3252</v>
      </c>
      <c r="AH36" s="175">
        <v>6450</v>
      </c>
      <c r="AI36" s="3" t="s">
        <v>576</v>
      </c>
      <c r="AJ36" s="58" t="s">
        <v>568</v>
      </c>
      <c r="AK36" s="137">
        <v>3711</v>
      </c>
      <c r="AL36" s="238">
        <v>3594</v>
      </c>
      <c r="AM36" s="137">
        <v>7305</v>
      </c>
      <c r="AN36" s="137">
        <v>4393</v>
      </c>
      <c r="AO36" s="137">
        <v>4081</v>
      </c>
      <c r="AP36" s="137">
        <v>8474</v>
      </c>
      <c r="AQ36" s="137">
        <v>4614</v>
      </c>
      <c r="AR36" s="137">
        <v>4341</v>
      </c>
      <c r="AS36" s="175">
        <v>8955</v>
      </c>
      <c r="AT36" s="3" t="s">
        <v>576</v>
      </c>
      <c r="AU36" s="58" t="s">
        <v>568</v>
      </c>
      <c r="AV36" s="137">
        <v>3301</v>
      </c>
      <c r="AW36" s="137">
        <v>3080</v>
      </c>
      <c r="AX36" s="238">
        <v>6381</v>
      </c>
      <c r="AY36" s="137">
        <v>2593</v>
      </c>
      <c r="AZ36" s="137">
        <v>2599</v>
      </c>
      <c r="BA36" s="137">
        <v>5192</v>
      </c>
      <c r="BB36" s="137">
        <v>2145</v>
      </c>
      <c r="BC36" s="137">
        <v>2497</v>
      </c>
      <c r="BD36" s="175">
        <v>4642</v>
      </c>
      <c r="BE36" s="3" t="s">
        <v>576</v>
      </c>
      <c r="BF36" s="58" t="s">
        <v>568</v>
      </c>
      <c r="BG36" s="137">
        <v>1655</v>
      </c>
      <c r="BH36" s="137">
        <v>2192</v>
      </c>
      <c r="BI36" s="137">
        <v>3847</v>
      </c>
      <c r="BJ36" s="238">
        <v>880</v>
      </c>
      <c r="BK36" s="137">
        <v>1631</v>
      </c>
      <c r="BL36" s="137">
        <v>2511</v>
      </c>
      <c r="BM36" s="137">
        <v>432</v>
      </c>
      <c r="BN36" s="137">
        <v>952</v>
      </c>
      <c r="BO36" s="175">
        <v>1384</v>
      </c>
      <c r="BP36" s="3" t="s">
        <v>576</v>
      </c>
      <c r="BQ36" s="58" t="s">
        <v>568</v>
      </c>
      <c r="BR36" s="137">
        <v>155</v>
      </c>
      <c r="BS36" s="137">
        <v>414</v>
      </c>
      <c r="BT36" s="137">
        <v>569</v>
      </c>
      <c r="BU36" s="137">
        <v>17</v>
      </c>
      <c r="BV36" s="137">
        <v>94</v>
      </c>
      <c r="BW36" s="137">
        <v>111</v>
      </c>
      <c r="BX36" s="137">
        <v>2</v>
      </c>
      <c r="BY36" s="137">
        <v>9</v>
      </c>
      <c r="BZ36" s="175">
        <v>11</v>
      </c>
      <c r="CA36" s="3" t="s">
        <v>576</v>
      </c>
      <c r="CB36" s="58" t="s">
        <v>568</v>
      </c>
      <c r="CC36" s="137">
        <v>7336</v>
      </c>
      <c r="CD36" s="137">
        <v>7088</v>
      </c>
      <c r="CE36" s="137">
        <v>14424</v>
      </c>
      <c r="CF36" s="137">
        <v>35565</v>
      </c>
      <c r="CG36" s="137">
        <v>33909</v>
      </c>
      <c r="CH36" s="137">
        <v>69474</v>
      </c>
      <c r="CI36" s="137">
        <v>7879</v>
      </c>
      <c r="CJ36" s="137">
        <v>10388</v>
      </c>
      <c r="CK36" s="175">
        <v>18267</v>
      </c>
    </row>
    <row r="37" spans="1:89" ht="16.899999999999999" customHeight="1">
      <c r="A37" s="5"/>
      <c r="B37" s="3" t="s">
        <v>263</v>
      </c>
      <c r="C37" s="58" t="s">
        <v>569</v>
      </c>
      <c r="D37" s="137">
        <v>211</v>
      </c>
      <c r="E37" s="137">
        <v>217</v>
      </c>
      <c r="F37" s="137">
        <v>428</v>
      </c>
      <c r="G37" s="137">
        <v>299</v>
      </c>
      <c r="H37" s="137">
        <v>298</v>
      </c>
      <c r="I37" s="137">
        <v>597</v>
      </c>
      <c r="J37" s="137">
        <v>396</v>
      </c>
      <c r="K37" s="137">
        <v>366</v>
      </c>
      <c r="L37" s="175">
        <v>762</v>
      </c>
      <c r="M37" s="3" t="s">
        <v>263</v>
      </c>
      <c r="N37" s="247" t="s">
        <v>569</v>
      </c>
      <c r="O37" s="137">
        <v>486</v>
      </c>
      <c r="P37" s="137">
        <v>457</v>
      </c>
      <c r="Q37" s="137">
        <v>943</v>
      </c>
      <c r="R37" s="137">
        <v>418</v>
      </c>
      <c r="S37" s="137">
        <v>437</v>
      </c>
      <c r="T37" s="137">
        <v>855</v>
      </c>
      <c r="U37" s="137">
        <v>365</v>
      </c>
      <c r="V37" s="137">
        <v>323</v>
      </c>
      <c r="W37" s="175">
        <v>688</v>
      </c>
      <c r="X37" s="3" t="s">
        <v>263</v>
      </c>
      <c r="Y37" s="58" t="s">
        <v>569</v>
      </c>
      <c r="Z37" s="238">
        <v>386</v>
      </c>
      <c r="AA37" s="137">
        <v>371</v>
      </c>
      <c r="AB37" s="137">
        <v>757</v>
      </c>
      <c r="AC37" s="137">
        <v>378</v>
      </c>
      <c r="AD37" s="137">
        <v>362</v>
      </c>
      <c r="AE37" s="137">
        <v>740</v>
      </c>
      <c r="AF37" s="137">
        <v>421</v>
      </c>
      <c r="AG37" s="137">
        <v>485</v>
      </c>
      <c r="AH37" s="175">
        <v>906</v>
      </c>
      <c r="AI37" s="3" t="s">
        <v>263</v>
      </c>
      <c r="AJ37" s="58" t="s">
        <v>569</v>
      </c>
      <c r="AK37" s="137">
        <v>516</v>
      </c>
      <c r="AL37" s="238">
        <v>515</v>
      </c>
      <c r="AM37" s="137">
        <v>1031</v>
      </c>
      <c r="AN37" s="137">
        <v>663</v>
      </c>
      <c r="AO37" s="137">
        <v>568</v>
      </c>
      <c r="AP37" s="137">
        <v>1231</v>
      </c>
      <c r="AQ37" s="137">
        <v>580</v>
      </c>
      <c r="AR37" s="137">
        <v>512</v>
      </c>
      <c r="AS37" s="175">
        <v>1092</v>
      </c>
      <c r="AT37" s="3" t="s">
        <v>263</v>
      </c>
      <c r="AU37" s="58" t="s">
        <v>569</v>
      </c>
      <c r="AV37" s="137">
        <v>451</v>
      </c>
      <c r="AW37" s="137">
        <v>417</v>
      </c>
      <c r="AX37" s="238">
        <v>868</v>
      </c>
      <c r="AY37" s="137">
        <v>352</v>
      </c>
      <c r="AZ37" s="137">
        <v>366</v>
      </c>
      <c r="BA37" s="137">
        <v>718</v>
      </c>
      <c r="BB37" s="137">
        <v>285</v>
      </c>
      <c r="BC37" s="137">
        <v>300</v>
      </c>
      <c r="BD37" s="175">
        <v>585</v>
      </c>
      <c r="BE37" s="3" t="s">
        <v>263</v>
      </c>
      <c r="BF37" s="58" t="s">
        <v>569</v>
      </c>
      <c r="BG37" s="137">
        <v>209</v>
      </c>
      <c r="BH37" s="137">
        <v>288</v>
      </c>
      <c r="BI37" s="137">
        <v>497</v>
      </c>
      <c r="BJ37" s="238">
        <v>101</v>
      </c>
      <c r="BK37" s="137">
        <v>214</v>
      </c>
      <c r="BL37" s="137">
        <v>315</v>
      </c>
      <c r="BM37" s="137">
        <v>66</v>
      </c>
      <c r="BN37" s="137">
        <v>134</v>
      </c>
      <c r="BO37" s="175">
        <v>200</v>
      </c>
      <c r="BP37" s="3" t="s">
        <v>263</v>
      </c>
      <c r="BQ37" s="58" t="s">
        <v>569</v>
      </c>
      <c r="BR37" s="137">
        <v>20</v>
      </c>
      <c r="BS37" s="137">
        <v>54</v>
      </c>
      <c r="BT37" s="137">
        <v>74</v>
      </c>
      <c r="BU37" s="137">
        <v>1</v>
      </c>
      <c r="BV37" s="137">
        <v>17</v>
      </c>
      <c r="BW37" s="137">
        <v>18</v>
      </c>
      <c r="BX37" s="137">
        <v>1</v>
      </c>
      <c r="BY37" s="137">
        <v>1</v>
      </c>
      <c r="BZ37" s="175">
        <v>2</v>
      </c>
      <c r="CA37" s="3" t="s">
        <v>263</v>
      </c>
      <c r="CB37" s="58" t="s">
        <v>569</v>
      </c>
      <c r="CC37" s="137">
        <v>906</v>
      </c>
      <c r="CD37" s="137">
        <v>881</v>
      </c>
      <c r="CE37" s="137">
        <v>1787</v>
      </c>
      <c r="CF37" s="137">
        <v>4664</v>
      </c>
      <c r="CG37" s="137">
        <v>4447</v>
      </c>
      <c r="CH37" s="137">
        <v>9111</v>
      </c>
      <c r="CI37" s="137">
        <v>1035</v>
      </c>
      <c r="CJ37" s="137">
        <v>1374</v>
      </c>
      <c r="CK37" s="175">
        <v>2409</v>
      </c>
    </row>
    <row r="38" spans="1:89" ht="16.899999999999999" customHeight="1">
      <c r="A38" s="5"/>
      <c r="B38" s="375" t="s">
        <v>264</v>
      </c>
      <c r="C38" s="32" t="s">
        <v>265</v>
      </c>
      <c r="D38" s="61">
        <v>1806</v>
      </c>
      <c r="E38" s="61">
        <v>1741</v>
      </c>
      <c r="F38" s="61">
        <v>3547</v>
      </c>
      <c r="G38" s="61">
        <v>1942</v>
      </c>
      <c r="H38" s="61">
        <v>1887</v>
      </c>
      <c r="I38" s="61">
        <v>3829</v>
      </c>
      <c r="J38" s="61">
        <v>2333</v>
      </c>
      <c r="K38" s="61">
        <v>2183</v>
      </c>
      <c r="L38" s="176">
        <v>4516</v>
      </c>
      <c r="M38" s="375" t="s">
        <v>264</v>
      </c>
      <c r="N38" s="233" t="s">
        <v>265</v>
      </c>
      <c r="O38" s="61">
        <v>3441</v>
      </c>
      <c r="P38" s="61">
        <v>2961</v>
      </c>
      <c r="Q38" s="61">
        <v>6402</v>
      </c>
      <c r="R38" s="61">
        <v>3990</v>
      </c>
      <c r="S38" s="61">
        <v>3053</v>
      </c>
      <c r="T38" s="61">
        <v>7043</v>
      </c>
      <c r="U38" s="61">
        <v>2967</v>
      </c>
      <c r="V38" s="61">
        <v>2710</v>
      </c>
      <c r="W38" s="176">
        <v>5677</v>
      </c>
      <c r="X38" s="375" t="s">
        <v>264</v>
      </c>
      <c r="Y38" s="32" t="s">
        <v>265</v>
      </c>
      <c r="Z38" s="237">
        <v>3412</v>
      </c>
      <c r="AA38" s="61">
        <v>3024</v>
      </c>
      <c r="AB38" s="61">
        <v>6436</v>
      </c>
      <c r="AC38" s="61">
        <v>2976</v>
      </c>
      <c r="AD38" s="61">
        <v>2792</v>
      </c>
      <c r="AE38" s="61">
        <v>5768</v>
      </c>
      <c r="AF38" s="61">
        <v>2746</v>
      </c>
      <c r="AG38" s="61">
        <v>2680</v>
      </c>
      <c r="AH38" s="176">
        <v>5426</v>
      </c>
      <c r="AI38" s="375" t="s">
        <v>264</v>
      </c>
      <c r="AJ38" s="32" t="s">
        <v>265</v>
      </c>
      <c r="AK38" s="61">
        <v>2972</v>
      </c>
      <c r="AL38" s="237">
        <v>3037</v>
      </c>
      <c r="AM38" s="61">
        <v>6009</v>
      </c>
      <c r="AN38" s="61">
        <v>3666</v>
      </c>
      <c r="AO38" s="61">
        <v>3503</v>
      </c>
      <c r="AP38" s="61">
        <v>7169</v>
      </c>
      <c r="AQ38" s="61">
        <v>4091</v>
      </c>
      <c r="AR38" s="61">
        <v>3892</v>
      </c>
      <c r="AS38" s="176">
        <v>7983</v>
      </c>
      <c r="AT38" s="375" t="s">
        <v>264</v>
      </c>
      <c r="AU38" s="32" t="s">
        <v>265</v>
      </c>
      <c r="AV38" s="61">
        <v>3179</v>
      </c>
      <c r="AW38" s="61">
        <v>3098</v>
      </c>
      <c r="AX38" s="237">
        <v>6277</v>
      </c>
      <c r="AY38" s="61">
        <v>2520</v>
      </c>
      <c r="AZ38" s="61">
        <v>2422</v>
      </c>
      <c r="BA38" s="61">
        <v>4942</v>
      </c>
      <c r="BB38" s="61">
        <v>1931</v>
      </c>
      <c r="BC38" s="61">
        <v>2067</v>
      </c>
      <c r="BD38" s="176">
        <v>3998</v>
      </c>
      <c r="BE38" s="375" t="s">
        <v>264</v>
      </c>
      <c r="BF38" s="32" t="s">
        <v>265</v>
      </c>
      <c r="BG38" s="61">
        <v>1286</v>
      </c>
      <c r="BH38" s="61">
        <v>1642</v>
      </c>
      <c r="BI38" s="61">
        <v>2928</v>
      </c>
      <c r="BJ38" s="237">
        <v>631</v>
      </c>
      <c r="BK38" s="61">
        <v>1090</v>
      </c>
      <c r="BL38" s="61">
        <v>1721</v>
      </c>
      <c r="BM38" s="61">
        <v>297</v>
      </c>
      <c r="BN38" s="61">
        <v>621</v>
      </c>
      <c r="BO38" s="176">
        <v>918</v>
      </c>
      <c r="BP38" s="375" t="s">
        <v>264</v>
      </c>
      <c r="BQ38" s="32" t="s">
        <v>265</v>
      </c>
      <c r="BR38" s="61">
        <v>100</v>
      </c>
      <c r="BS38" s="61">
        <v>298</v>
      </c>
      <c r="BT38" s="61">
        <v>398</v>
      </c>
      <c r="BU38" s="61">
        <v>15</v>
      </c>
      <c r="BV38" s="61">
        <v>71</v>
      </c>
      <c r="BW38" s="61">
        <v>86</v>
      </c>
      <c r="BX38" s="61">
        <v>2</v>
      </c>
      <c r="BY38" s="61">
        <v>5</v>
      </c>
      <c r="BZ38" s="176">
        <v>7</v>
      </c>
      <c r="CA38" s="375" t="s">
        <v>264</v>
      </c>
      <c r="CB38" s="32" t="s">
        <v>265</v>
      </c>
      <c r="CC38" s="61">
        <v>6081</v>
      </c>
      <c r="CD38" s="61">
        <v>5811</v>
      </c>
      <c r="CE38" s="61">
        <v>11892</v>
      </c>
      <c r="CF38" s="61">
        <v>33440</v>
      </c>
      <c r="CG38" s="61">
        <v>30750</v>
      </c>
      <c r="CH38" s="61">
        <v>64190</v>
      </c>
      <c r="CI38" s="61">
        <v>6782</v>
      </c>
      <c r="CJ38" s="61">
        <v>8216</v>
      </c>
      <c r="CK38" s="176">
        <v>14998</v>
      </c>
    </row>
    <row r="39" spans="1:89" ht="16.899999999999999" customHeight="1">
      <c r="A39" s="5"/>
      <c r="B39" s="376"/>
      <c r="C39" s="32" t="s">
        <v>266</v>
      </c>
      <c r="D39" s="61">
        <v>496</v>
      </c>
      <c r="E39" s="61">
        <v>420</v>
      </c>
      <c r="F39" s="61">
        <v>916</v>
      </c>
      <c r="G39" s="61">
        <v>362</v>
      </c>
      <c r="H39" s="61">
        <v>325</v>
      </c>
      <c r="I39" s="61">
        <v>687</v>
      </c>
      <c r="J39" s="61">
        <v>348</v>
      </c>
      <c r="K39" s="61">
        <v>267</v>
      </c>
      <c r="L39" s="176">
        <v>615</v>
      </c>
      <c r="M39" s="376"/>
      <c r="N39" s="233" t="s">
        <v>266</v>
      </c>
      <c r="O39" s="61">
        <v>380</v>
      </c>
      <c r="P39" s="61">
        <v>348</v>
      </c>
      <c r="Q39" s="61">
        <v>728</v>
      </c>
      <c r="R39" s="61">
        <v>480</v>
      </c>
      <c r="S39" s="61">
        <v>466</v>
      </c>
      <c r="T39" s="61">
        <v>946</v>
      </c>
      <c r="U39" s="61">
        <v>544</v>
      </c>
      <c r="V39" s="61">
        <v>561</v>
      </c>
      <c r="W39" s="176">
        <v>1105</v>
      </c>
      <c r="X39" s="376"/>
      <c r="Y39" s="32" t="s">
        <v>266</v>
      </c>
      <c r="Z39" s="237">
        <v>767</v>
      </c>
      <c r="AA39" s="61">
        <v>685</v>
      </c>
      <c r="AB39" s="61">
        <v>1452</v>
      </c>
      <c r="AC39" s="61">
        <v>629</v>
      </c>
      <c r="AD39" s="61">
        <v>518</v>
      </c>
      <c r="AE39" s="61">
        <v>1147</v>
      </c>
      <c r="AF39" s="61">
        <v>483</v>
      </c>
      <c r="AG39" s="61">
        <v>417</v>
      </c>
      <c r="AH39" s="176">
        <v>900</v>
      </c>
      <c r="AI39" s="376"/>
      <c r="AJ39" s="32" t="s">
        <v>266</v>
      </c>
      <c r="AK39" s="61">
        <v>488</v>
      </c>
      <c r="AL39" s="237">
        <v>456</v>
      </c>
      <c r="AM39" s="61">
        <v>944</v>
      </c>
      <c r="AN39" s="61">
        <v>620</v>
      </c>
      <c r="AO39" s="61">
        <v>569</v>
      </c>
      <c r="AP39" s="61">
        <v>1189</v>
      </c>
      <c r="AQ39" s="61">
        <v>696</v>
      </c>
      <c r="AR39" s="61">
        <v>594</v>
      </c>
      <c r="AS39" s="176">
        <v>1290</v>
      </c>
      <c r="AT39" s="376"/>
      <c r="AU39" s="32" t="s">
        <v>266</v>
      </c>
      <c r="AV39" s="61">
        <v>497</v>
      </c>
      <c r="AW39" s="61">
        <v>477</v>
      </c>
      <c r="AX39" s="237">
        <v>974</v>
      </c>
      <c r="AY39" s="61">
        <v>407</v>
      </c>
      <c r="AZ39" s="61">
        <v>373</v>
      </c>
      <c r="BA39" s="61">
        <v>780</v>
      </c>
      <c r="BB39" s="61">
        <v>279</v>
      </c>
      <c r="BC39" s="61">
        <v>320</v>
      </c>
      <c r="BD39" s="176">
        <v>599</v>
      </c>
      <c r="BE39" s="376"/>
      <c r="BF39" s="32" t="s">
        <v>266</v>
      </c>
      <c r="BG39" s="61">
        <v>215</v>
      </c>
      <c r="BH39" s="61">
        <v>298</v>
      </c>
      <c r="BI39" s="61">
        <v>513</v>
      </c>
      <c r="BJ39" s="237">
        <v>114</v>
      </c>
      <c r="BK39" s="61">
        <v>217</v>
      </c>
      <c r="BL39" s="61">
        <v>331</v>
      </c>
      <c r="BM39" s="61">
        <v>52</v>
      </c>
      <c r="BN39" s="61">
        <v>141</v>
      </c>
      <c r="BO39" s="176">
        <v>193</v>
      </c>
      <c r="BP39" s="376"/>
      <c r="BQ39" s="32" t="s">
        <v>266</v>
      </c>
      <c r="BR39" s="61">
        <v>26</v>
      </c>
      <c r="BS39" s="61">
        <v>75</v>
      </c>
      <c r="BT39" s="61">
        <v>101</v>
      </c>
      <c r="BU39" s="61">
        <v>7</v>
      </c>
      <c r="BV39" s="61">
        <v>12</v>
      </c>
      <c r="BW39" s="61">
        <v>19</v>
      </c>
      <c r="BX39" s="61">
        <v>1</v>
      </c>
      <c r="BY39" s="61">
        <v>4</v>
      </c>
      <c r="BZ39" s="176">
        <v>5</v>
      </c>
      <c r="CA39" s="376"/>
      <c r="CB39" s="32" t="s">
        <v>266</v>
      </c>
      <c r="CC39" s="61">
        <v>1206</v>
      </c>
      <c r="CD39" s="61">
        <v>1012</v>
      </c>
      <c r="CE39" s="61">
        <v>2218</v>
      </c>
      <c r="CF39" s="61">
        <v>5584</v>
      </c>
      <c r="CG39" s="61">
        <v>5091</v>
      </c>
      <c r="CH39" s="61">
        <v>10675</v>
      </c>
      <c r="CI39" s="61">
        <v>1101</v>
      </c>
      <c r="CJ39" s="61">
        <v>1440</v>
      </c>
      <c r="CK39" s="176">
        <v>2541</v>
      </c>
    </row>
    <row r="40" spans="1:89" ht="16.899999999999999" customHeight="1">
      <c r="A40" s="5"/>
      <c r="B40" s="376"/>
      <c r="C40" s="32" t="s">
        <v>267</v>
      </c>
      <c r="D40" s="61">
        <v>373</v>
      </c>
      <c r="E40" s="61">
        <v>361</v>
      </c>
      <c r="F40" s="61">
        <v>734</v>
      </c>
      <c r="G40" s="61">
        <v>426</v>
      </c>
      <c r="H40" s="61">
        <v>417</v>
      </c>
      <c r="I40" s="61">
        <v>843</v>
      </c>
      <c r="J40" s="61">
        <v>415</v>
      </c>
      <c r="K40" s="61">
        <v>439</v>
      </c>
      <c r="L40" s="176">
        <v>854</v>
      </c>
      <c r="M40" s="376"/>
      <c r="N40" s="233" t="s">
        <v>267</v>
      </c>
      <c r="O40" s="61">
        <v>547</v>
      </c>
      <c r="P40" s="61">
        <v>537</v>
      </c>
      <c r="Q40" s="61">
        <v>1084</v>
      </c>
      <c r="R40" s="61">
        <v>604</v>
      </c>
      <c r="S40" s="61">
        <v>579</v>
      </c>
      <c r="T40" s="61">
        <v>1183</v>
      </c>
      <c r="U40" s="61">
        <v>625</v>
      </c>
      <c r="V40" s="61">
        <v>617</v>
      </c>
      <c r="W40" s="176">
        <v>1242</v>
      </c>
      <c r="X40" s="376"/>
      <c r="Y40" s="32" t="s">
        <v>267</v>
      </c>
      <c r="Z40" s="237">
        <v>770</v>
      </c>
      <c r="AA40" s="61">
        <v>634</v>
      </c>
      <c r="AB40" s="61">
        <v>1404</v>
      </c>
      <c r="AC40" s="61">
        <v>628</v>
      </c>
      <c r="AD40" s="61">
        <v>575</v>
      </c>
      <c r="AE40" s="61">
        <v>1203</v>
      </c>
      <c r="AF40" s="61">
        <v>546</v>
      </c>
      <c r="AG40" s="61">
        <v>551</v>
      </c>
      <c r="AH40" s="176">
        <v>1097</v>
      </c>
      <c r="AI40" s="376"/>
      <c r="AJ40" s="32" t="s">
        <v>267</v>
      </c>
      <c r="AK40" s="61">
        <v>623</v>
      </c>
      <c r="AL40" s="237">
        <v>600</v>
      </c>
      <c r="AM40" s="61">
        <v>1223</v>
      </c>
      <c r="AN40" s="61">
        <v>764</v>
      </c>
      <c r="AO40" s="61">
        <v>746</v>
      </c>
      <c r="AP40" s="61">
        <v>1510</v>
      </c>
      <c r="AQ40" s="61">
        <v>942</v>
      </c>
      <c r="AR40" s="61">
        <v>943</v>
      </c>
      <c r="AS40" s="176">
        <v>1885</v>
      </c>
      <c r="AT40" s="376"/>
      <c r="AU40" s="32" t="s">
        <v>267</v>
      </c>
      <c r="AV40" s="61">
        <v>741</v>
      </c>
      <c r="AW40" s="61">
        <v>767</v>
      </c>
      <c r="AX40" s="237">
        <v>1508</v>
      </c>
      <c r="AY40" s="61">
        <v>598</v>
      </c>
      <c r="AZ40" s="61">
        <v>577</v>
      </c>
      <c r="BA40" s="61">
        <v>1175</v>
      </c>
      <c r="BB40" s="61">
        <v>459</v>
      </c>
      <c r="BC40" s="61">
        <v>481</v>
      </c>
      <c r="BD40" s="176">
        <v>940</v>
      </c>
      <c r="BE40" s="376"/>
      <c r="BF40" s="32" t="s">
        <v>267</v>
      </c>
      <c r="BG40" s="61">
        <v>302</v>
      </c>
      <c r="BH40" s="61">
        <v>376</v>
      </c>
      <c r="BI40" s="61">
        <v>678</v>
      </c>
      <c r="BJ40" s="237">
        <v>158</v>
      </c>
      <c r="BK40" s="61">
        <v>310</v>
      </c>
      <c r="BL40" s="61">
        <v>468</v>
      </c>
      <c r="BM40" s="61">
        <v>85</v>
      </c>
      <c r="BN40" s="61">
        <v>197</v>
      </c>
      <c r="BO40" s="176">
        <v>282</v>
      </c>
      <c r="BP40" s="376"/>
      <c r="BQ40" s="32" t="s">
        <v>267</v>
      </c>
      <c r="BR40" s="61">
        <v>23</v>
      </c>
      <c r="BS40" s="61">
        <v>104</v>
      </c>
      <c r="BT40" s="61">
        <v>127</v>
      </c>
      <c r="BU40" s="61">
        <v>8</v>
      </c>
      <c r="BV40" s="61">
        <v>23</v>
      </c>
      <c r="BW40" s="61">
        <v>31</v>
      </c>
      <c r="BX40" s="61">
        <v>1</v>
      </c>
      <c r="BY40" s="61">
        <v>5</v>
      </c>
      <c r="BZ40" s="176">
        <v>6</v>
      </c>
      <c r="CA40" s="376"/>
      <c r="CB40" s="32" t="s">
        <v>267</v>
      </c>
      <c r="CC40" s="61">
        <v>1214</v>
      </c>
      <c r="CD40" s="61">
        <v>1217</v>
      </c>
      <c r="CE40" s="61">
        <v>2431</v>
      </c>
      <c r="CF40" s="61">
        <v>6790</v>
      </c>
      <c r="CG40" s="61">
        <v>6549</v>
      </c>
      <c r="CH40" s="61">
        <v>13339</v>
      </c>
      <c r="CI40" s="61">
        <v>1634</v>
      </c>
      <c r="CJ40" s="61">
        <v>2073</v>
      </c>
      <c r="CK40" s="176">
        <v>3707</v>
      </c>
    </row>
    <row r="41" spans="1:89" ht="16.899999999999999" customHeight="1">
      <c r="A41" s="5"/>
      <c r="B41" s="376"/>
      <c r="C41" s="32" t="s">
        <v>268</v>
      </c>
      <c r="D41" s="63">
        <v>383</v>
      </c>
      <c r="E41" s="63">
        <v>394</v>
      </c>
      <c r="F41" s="63">
        <v>777</v>
      </c>
      <c r="G41" s="63">
        <v>551</v>
      </c>
      <c r="H41" s="63">
        <v>519</v>
      </c>
      <c r="I41" s="63">
        <v>1070</v>
      </c>
      <c r="J41" s="61">
        <v>668</v>
      </c>
      <c r="K41" s="63">
        <v>667</v>
      </c>
      <c r="L41" s="179">
        <v>1335</v>
      </c>
      <c r="M41" s="376"/>
      <c r="N41" s="233" t="s">
        <v>268</v>
      </c>
      <c r="O41" s="63">
        <v>753</v>
      </c>
      <c r="P41" s="63">
        <v>719</v>
      </c>
      <c r="Q41" s="63">
        <v>1472</v>
      </c>
      <c r="R41" s="63">
        <v>680</v>
      </c>
      <c r="S41" s="63">
        <v>638</v>
      </c>
      <c r="T41" s="63">
        <v>1318</v>
      </c>
      <c r="U41" s="61">
        <v>607</v>
      </c>
      <c r="V41" s="63">
        <v>577</v>
      </c>
      <c r="W41" s="179">
        <v>1184</v>
      </c>
      <c r="X41" s="376"/>
      <c r="Y41" s="32" t="s">
        <v>268</v>
      </c>
      <c r="Z41" s="237">
        <v>717</v>
      </c>
      <c r="AA41" s="63">
        <v>611</v>
      </c>
      <c r="AB41" s="63">
        <v>1328</v>
      </c>
      <c r="AC41" s="63">
        <v>706</v>
      </c>
      <c r="AD41" s="63">
        <v>730</v>
      </c>
      <c r="AE41" s="63">
        <v>1436</v>
      </c>
      <c r="AF41" s="61">
        <v>765</v>
      </c>
      <c r="AG41" s="63">
        <v>746</v>
      </c>
      <c r="AH41" s="179">
        <v>1511</v>
      </c>
      <c r="AI41" s="376"/>
      <c r="AJ41" s="32" t="s">
        <v>268</v>
      </c>
      <c r="AK41" s="61">
        <v>848</v>
      </c>
      <c r="AL41" s="237">
        <v>764</v>
      </c>
      <c r="AM41" s="63">
        <v>1612</v>
      </c>
      <c r="AN41" s="63">
        <v>1035</v>
      </c>
      <c r="AO41" s="63">
        <v>893</v>
      </c>
      <c r="AP41" s="63">
        <v>1928</v>
      </c>
      <c r="AQ41" s="61">
        <v>1024</v>
      </c>
      <c r="AR41" s="63">
        <v>944</v>
      </c>
      <c r="AS41" s="179">
        <v>1968</v>
      </c>
      <c r="AT41" s="376"/>
      <c r="AU41" s="32" t="s">
        <v>268</v>
      </c>
      <c r="AV41" s="63">
        <v>712</v>
      </c>
      <c r="AW41" s="61">
        <v>663</v>
      </c>
      <c r="AX41" s="237">
        <v>1375</v>
      </c>
      <c r="AY41" s="63">
        <v>607</v>
      </c>
      <c r="AZ41" s="63">
        <v>547</v>
      </c>
      <c r="BA41" s="63">
        <v>1154</v>
      </c>
      <c r="BB41" s="61">
        <v>423</v>
      </c>
      <c r="BC41" s="63">
        <v>508</v>
      </c>
      <c r="BD41" s="179">
        <v>931</v>
      </c>
      <c r="BE41" s="376"/>
      <c r="BF41" s="32" t="s">
        <v>268</v>
      </c>
      <c r="BG41" s="61">
        <v>347</v>
      </c>
      <c r="BH41" s="63">
        <v>474</v>
      </c>
      <c r="BI41" s="63">
        <v>821</v>
      </c>
      <c r="BJ41" s="237">
        <v>177</v>
      </c>
      <c r="BK41" s="63">
        <v>353</v>
      </c>
      <c r="BL41" s="63">
        <v>530</v>
      </c>
      <c r="BM41" s="61">
        <v>86</v>
      </c>
      <c r="BN41" s="63">
        <v>222</v>
      </c>
      <c r="BO41" s="179">
        <v>308</v>
      </c>
      <c r="BP41" s="376"/>
      <c r="BQ41" s="32" t="s">
        <v>268</v>
      </c>
      <c r="BR41" s="63">
        <v>24</v>
      </c>
      <c r="BS41" s="63">
        <v>84</v>
      </c>
      <c r="BT41" s="63">
        <v>108</v>
      </c>
      <c r="BU41" s="63">
        <v>2</v>
      </c>
      <c r="BV41" s="63">
        <v>15</v>
      </c>
      <c r="BW41" s="63">
        <v>17</v>
      </c>
      <c r="BX41" s="61">
        <v>0</v>
      </c>
      <c r="BY41" s="63">
        <v>2</v>
      </c>
      <c r="BZ41" s="179">
        <v>2</v>
      </c>
      <c r="CA41" s="376"/>
      <c r="CB41" s="32" t="s">
        <v>268</v>
      </c>
      <c r="CC41" s="63">
        <v>1602</v>
      </c>
      <c r="CD41" s="63">
        <v>1580</v>
      </c>
      <c r="CE41" s="63">
        <v>3182</v>
      </c>
      <c r="CF41" s="63">
        <v>7847</v>
      </c>
      <c r="CG41" s="63">
        <v>7285</v>
      </c>
      <c r="CH41" s="63">
        <v>15132</v>
      </c>
      <c r="CI41" s="61">
        <v>1666</v>
      </c>
      <c r="CJ41" s="63">
        <v>2205</v>
      </c>
      <c r="CK41" s="179">
        <v>3871</v>
      </c>
    </row>
    <row r="42" spans="1:89" ht="16.899999999999999" customHeight="1">
      <c r="A42" s="5"/>
      <c r="B42" s="377"/>
      <c r="C42" s="4" t="s">
        <v>212</v>
      </c>
      <c r="D42" s="137">
        <f t="shared" ref="D42:L42" si="48">SUM(D38:D41)</f>
        <v>3058</v>
      </c>
      <c r="E42" s="137">
        <f t="shared" si="48"/>
        <v>2916</v>
      </c>
      <c r="F42" s="137">
        <f t="shared" si="48"/>
        <v>5974</v>
      </c>
      <c r="G42" s="137">
        <f t="shared" si="48"/>
        <v>3281</v>
      </c>
      <c r="H42" s="137">
        <f t="shared" si="48"/>
        <v>3148</v>
      </c>
      <c r="I42" s="137">
        <f t="shared" si="48"/>
        <v>6429</v>
      </c>
      <c r="J42" s="137">
        <f t="shared" si="48"/>
        <v>3764</v>
      </c>
      <c r="K42" s="137">
        <f t="shared" si="48"/>
        <v>3556</v>
      </c>
      <c r="L42" s="175">
        <f t="shared" si="48"/>
        <v>7320</v>
      </c>
      <c r="M42" s="377"/>
      <c r="N42" s="245" t="s">
        <v>212</v>
      </c>
      <c r="O42" s="137">
        <f t="shared" ref="O42:W42" si="49">SUM(O38:O41)</f>
        <v>5121</v>
      </c>
      <c r="P42" s="137">
        <f t="shared" si="49"/>
        <v>4565</v>
      </c>
      <c r="Q42" s="137">
        <f t="shared" si="49"/>
        <v>9686</v>
      </c>
      <c r="R42" s="137">
        <f t="shared" si="49"/>
        <v>5754</v>
      </c>
      <c r="S42" s="137">
        <f t="shared" si="49"/>
        <v>4736</v>
      </c>
      <c r="T42" s="137">
        <f t="shared" si="49"/>
        <v>10490</v>
      </c>
      <c r="U42" s="137">
        <f t="shared" si="49"/>
        <v>4743</v>
      </c>
      <c r="V42" s="137">
        <f t="shared" si="49"/>
        <v>4465</v>
      </c>
      <c r="W42" s="175">
        <f t="shared" si="49"/>
        <v>9208</v>
      </c>
      <c r="X42" s="377"/>
      <c r="Y42" s="4" t="s">
        <v>212</v>
      </c>
      <c r="Z42" s="238">
        <f t="shared" ref="Z42:AH42" si="50">SUM(Z38:Z41)</f>
        <v>5666</v>
      </c>
      <c r="AA42" s="137">
        <f t="shared" si="50"/>
        <v>4954</v>
      </c>
      <c r="AB42" s="137">
        <f t="shared" si="50"/>
        <v>10620</v>
      </c>
      <c r="AC42" s="137">
        <f t="shared" si="50"/>
        <v>4939</v>
      </c>
      <c r="AD42" s="137">
        <f t="shared" si="50"/>
        <v>4615</v>
      </c>
      <c r="AE42" s="137">
        <f t="shared" si="50"/>
        <v>9554</v>
      </c>
      <c r="AF42" s="137">
        <f t="shared" si="50"/>
        <v>4540</v>
      </c>
      <c r="AG42" s="137">
        <f t="shared" si="50"/>
        <v>4394</v>
      </c>
      <c r="AH42" s="175">
        <f t="shared" si="50"/>
        <v>8934</v>
      </c>
      <c r="AI42" s="377"/>
      <c r="AJ42" s="4" t="s">
        <v>212</v>
      </c>
      <c r="AK42" s="137">
        <f t="shared" ref="AK42:AS42" si="51">SUM(AK38:AK41)</f>
        <v>4931</v>
      </c>
      <c r="AL42" s="238">
        <f t="shared" si="51"/>
        <v>4857</v>
      </c>
      <c r="AM42" s="137">
        <f t="shared" si="51"/>
        <v>9788</v>
      </c>
      <c r="AN42" s="137">
        <f t="shared" si="51"/>
        <v>6085</v>
      </c>
      <c r="AO42" s="137">
        <f t="shared" si="51"/>
        <v>5711</v>
      </c>
      <c r="AP42" s="137">
        <f t="shared" si="51"/>
        <v>11796</v>
      </c>
      <c r="AQ42" s="137">
        <f t="shared" si="51"/>
        <v>6753</v>
      </c>
      <c r="AR42" s="137">
        <f t="shared" si="51"/>
        <v>6373</v>
      </c>
      <c r="AS42" s="175">
        <f t="shared" si="51"/>
        <v>13126</v>
      </c>
      <c r="AT42" s="377"/>
      <c r="AU42" s="4" t="s">
        <v>212</v>
      </c>
      <c r="AV42" s="137">
        <f t="shared" ref="AV42:BD42" si="52">SUM(AV38:AV41)</f>
        <v>5129</v>
      </c>
      <c r="AW42" s="137">
        <f t="shared" si="52"/>
        <v>5005</v>
      </c>
      <c r="AX42" s="238">
        <f t="shared" si="52"/>
        <v>10134</v>
      </c>
      <c r="AY42" s="137">
        <f t="shared" si="52"/>
        <v>4132</v>
      </c>
      <c r="AZ42" s="137">
        <f t="shared" si="52"/>
        <v>3919</v>
      </c>
      <c r="BA42" s="137">
        <f t="shared" si="52"/>
        <v>8051</v>
      </c>
      <c r="BB42" s="137">
        <f t="shared" si="52"/>
        <v>3092</v>
      </c>
      <c r="BC42" s="137">
        <f t="shared" si="52"/>
        <v>3376</v>
      </c>
      <c r="BD42" s="175">
        <f t="shared" si="52"/>
        <v>6468</v>
      </c>
      <c r="BE42" s="377"/>
      <c r="BF42" s="4" t="s">
        <v>212</v>
      </c>
      <c r="BG42" s="137">
        <f t="shared" ref="BG42:BO42" si="53">SUM(BG38:BG41)</f>
        <v>2150</v>
      </c>
      <c r="BH42" s="137">
        <f t="shared" si="53"/>
        <v>2790</v>
      </c>
      <c r="BI42" s="137">
        <f t="shared" si="53"/>
        <v>4940</v>
      </c>
      <c r="BJ42" s="238">
        <f t="shared" si="53"/>
        <v>1080</v>
      </c>
      <c r="BK42" s="137">
        <f t="shared" si="53"/>
        <v>1970</v>
      </c>
      <c r="BL42" s="137">
        <f t="shared" si="53"/>
        <v>3050</v>
      </c>
      <c r="BM42" s="137">
        <f t="shared" si="53"/>
        <v>520</v>
      </c>
      <c r="BN42" s="137">
        <f t="shared" si="53"/>
        <v>1181</v>
      </c>
      <c r="BO42" s="175">
        <f t="shared" si="53"/>
        <v>1701</v>
      </c>
      <c r="BP42" s="377"/>
      <c r="BQ42" s="4" t="s">
        <v>212</v>
      </c>
      <c r="BR42" s="137">
        <f t="shared" ref="BR42:BZ42" si="54">SUM(BR38:BR41)</f>
        <v>173</v>
      </c>
      <c r="BS42" s="137">
        <f t="shared" si="54"/>
        <v>561</v>
      </c>
      <c r="BT42" s="137">
        <f t="shared" si="54"/>
        <v>734</v>
      </c>
      <c r="BU42" s="137">
        <f t="shared" si="54"/>
        <v>32</v>
      </c>
      <c r="BV42" s="137">
        <f t="shared" si="54"/>
        <v>121</v>
      </c>
      <c r="BW42" s="137">
        <f t="shared" si="54"/>
        <v>153</v>
      </c>
      <c r="BX42" s="137">
        <f t="shared" si="54"/>
        <v>4</v>
      </c>
      <c r="BY42" s="137">
        <f t="shared" si="54"/>
        <v>16</v>
      </c>
      <c r="BZ42" s="175">
        <f t="shared" si="54"/>
        <v>20</v>
      </c>
      <c r="CA42" s="377"/>
      <c r="CB42" s="4" t="s">
        <v>212</v>
      </c>
      <c r="CC42" s="137">
        <f t="shared" ref="CC42:CK42" si="55">SUM(CC38:CC41)</f>
        <v>10103</v>
      </c>
      <c r="CD42" s="137">
        <f t="shared" si="55"/>
        <v>9620</v>
      </c>
      <c r="CE42" s="137">
        <f t="shared" si="55"/>
        <v>19723</v>
      </c>
      <c r="CF42" s="137">
        <f t="shared" si="55"/>
        <v>53661</v>
      </c>
      <c r="CG42" s="137">
        <f t="shared" si="55"/>
        <v>49675</v>
      </c>
      <c r="CH42" s="137">
        <f t="shared" si="55"/>
        <v>103336</v>
      </c>
      <c r="CI42" s="137">
        <f t="shared" si="55"/>
        <v>11183</v>
      </c>
      <c r="CJ42" s="137">
        <f t="shared" si="55"/>
        <v>13934</v>
      </c>
      <c r="CK42" s="175">
        <f t="shared" si="55"/>
        <v>25117</v>
      </c>
    </row>
    <row r="43" spans="1:89" ht="16.899999999999999" customHeight="1">
      <c r="A43" s="5"/>
      <c r="B43" s="3" t="s">
        <v>230</v>
      </c>
      <c r="C43" s="4" t="s">
        <v>231</v>
      </c>
      <c r="D43" s="139">
        <v>3184</v>
      </c>
      <c r="E43" s="139">
        <v>3135</v>
      </c>
      <c r="F43" s="139">
        <v>6319</v>
      </c>
      <c r="G43" s="139">
        <v>3433</v>
      </c>
      <c r="H43" s="139">
        <v>3287</v>
      </c>
      <c r="I43" s="139">
        <v>6720</v>
      </c>
      <c r="J43" s="139">
        <v>3658</v>
      </c>
      <c r="K43" s="139">
        <v>3472</v>
      </c>
      <c r="L43" s="174">
        <v>7130</v>
      </c>
      <c r="M43" s="3" t="s">
        <v>230</v>
      </c>
      <c r="N43" s="245" t="s">
        <v>231</v>
      </c>
      <c r="O43" s="139">
        <v>4149</v>
      </c>
      <c r="P43" s="139">
        <v>4021</v>
      </c>
      <c r="Q43" s="139">
        <v>8170</v>
      </c>
      <c r="R43" s="139">
        <v>5422</v>
      </c>
      <c r="S43" s="139">
        <v>4681</v>
      </c>
      <c r="T43" s="139">
        <v>10103</v>
      </c>
      <c r="U43" s="139">
        <v>5814</v>
      </c>
      <c r="V43" s="139">
        <v>4994</v>
      </c>
      <c r="W43" s="174">
        <v>10808</v>
      </c>
      <c r="X43" s="3" t="s">
        <v>230</v>
      </c>
      <c r="Y43" s="4" t="s">
        <v>231</v>
      </c>
      <c r="Z43" s="236">
        <v>6939</v>
      </c>
      <c r="AA43" s="139">
        <v>5966</v>
      </c>
      <c r="AB43" s="139">
        <v>12905</v>
      </c>
      <c r="AC43" s="139">
        <v>5673</v>
      </c>
      <c r="AD43" s="139">
        <v>5070</v>
      </c>
      <c r="AE43" s="139">
        <v>10743</v>
      </c>
      <c r="AF43" s="139">
        <v>4872</v>
      </c>
      <c r="AG43" s="139">
        <v>4462</v>
      </c>
      <c r="AH43" s="174">
        <v>9334</v>
      </c>
      <c r="AI43" s="3" t="s">
        <v>230</v>
      </c>
      <c r="AJ43" s="4" t="s">
        <v>231</v>
      </c>
      <c r="AK43" s="139">
        <v>4601</v>
      </c>
      <c r="AL43" s="236">
        <v>4522</v>
      </c>
      <c r="AM43" s="139">
        <v>9123</v>
      </c>
      <c r="AN43" s="139">
        <v>5727</v>
      </c>
      <c r="AO43" s="139">
        <v>5906</v>
      </c>
      <c r="AP43" s="139">
        <v>11633</v>
      </c>
      <c r="AQ43" s="139">
        <v>7203</v>
      </c>
      <c r="AR43" s="139">
        <v>7474</v>
      </c>
      <c r="AS43" s="174">
        <v>14677</v>
      </c>
      <c r="AT43" s="3" t="s">
        <v>230</v>
      </c>
      <c r="AU43" s="4" t="s">
        <v>231</v>
      </c>
      <c r="AV43" s="139">
        <v>6671</v>
      </c>
      <c r="AW43" s="139">
        <v>6458</v>
      </c>
      <c r="AX43" s="236">
        <v>13129</v>
      </c>
      <c r="AY43" s="139">
        <v>5019</v>
      </c>
      <c r="AZ43" s="139">
        <v>4543</v>
      </c>
      <c r="BA43" s="139">
        <v>9562</v>
      </c>
      <c r="BB43" s="139">
        <v>3338</v>
      </c>
      <c r="BC43" s="139">
        <v>3407</v>
      </c>
      <c r="BD43" s="174">
        <v>6745</v>
      </c>
      <c r="BE43" s="3" t="s">
        <v>230</v>
      </c>
      <c r="BF43" s="4" t="s">
        <v>231</v>
      </c>
      <c r="BG43" s="139">
        <v>2221</v>
      </c>
      <c r="BH43" s="139">
        <v>2648</v>
      </c>
      <c r="BI43" s="139">
        <v>4869</v>
      </c>
      <c r="BJ43" s="236">
        <v>1158</v>
      </c>
      <c r="BK43" s="139">
        <v>1926</v>
      </c>
      <c r="BL43" s="139">
        <v>3084</v>
      </c>
      <c r="BM43" s="139">
        <v>494</v>
      </c>
      <c r="BN43" s="139">
        <v>1163</v>
      </c>
      <c r="BO43" s="174">
        <v>1657</v>
      </c>
      <c r="BP43" s="3" t="s">
        <v>230</v>
      </c>
      <c r="BQ43" s="4" t="s">
        <v>231</v>
      </c>
      <c r="BR43" s="139">
        <v>204</v>
      </c>
      <c r="BS43" s="139">
        <v>621</v>
      </c>
      <c r="BT43" s="139">
        <v>825</v>
      </c>
      <c r="BU43" s="139">
        <v>38</v>
      </c>
      <c r="BV43" s="139">
        <v>159</v>
      </c>
      <c r="BW43" s="139">
        <v>197</v>
      </c>
      <c r="BX43" s="139">
        <v>2</v>
      </c>
      <c r="BY43" s="139">
        <v>25</v>
      </c>
      <c r="BZ43" s="174">
        <v>27</v>
      </c>
      <c r="CA43" s="3" t="s">
        <v>230</v>
      </c>
      <c r="CB43" s="4" t="s">
        <v>231</v>
      </c>
      <c r="CC43" s="139">
        <v>10275</v>
      </c>
      <c r="CD43" s="139">
        <v>9894</v>
      </c>
      <c r="CE43" s="139">
        <v>20169</v>
      </c>
      <c r="CF43" s="139">
        <v>57071</v>
      </c>
      <c r="CG43" s="139">
        <v>53554</v>
      </c>
      <c r="CH43" s="139">
        <v>110625</v>
      </c>
      <c r="CI43" s="139">
        <v>12474</v>
      </c>
      <c r="CJ43" s="139">
        <v>14492</v>
      </c>
      <c r="CK43" s="174">
        <v>26966</v>
      </c>
    </row>
    <row r="44" spans="1:89" ht="16.899999999999999" customHeight="1">
      <c r="A44" s="5"/>
      <c r="B44" s="3" t="s">
        <v>257</v>
      </c>
      <c r="C44" s="4" t="s">
        <v>258</v>
      </c>
      <c r="D44" s="137">
        <v>1158</v>
      </c>
      <c r="E44" s="137">
        <v>1089</v>
      </c>
      <c r="F44" s="137">
        <v>2247</v>
      </c>
      <c r="G44" s="137">
        <v>1366</v>
      </c>
      <c r="H44" s="137">
        <v>1311</v>
      </c>
      <c r="I44" s="137">
        <v>2677</v>
      </c>
      <c r="J44" s="137">
        <v>1503</v>
      </c>
      <c r="K44" s="137">
        <v>1428</v>
      </c>
      <c r="L44" s="175">
        <v>2931</v>
      </c>
      <c r="M44" s="3" t="s">
        <v>257</v>
      </c>
      <c r="N44" s="245" t="s">
        <v>258</v>
      </c>
      <c r="O44" s="137">
        <v>1615</v>
      </c>
      <c r="P44" s="137">
        <v>1493</v>
      </c>
      <c r="Q44" s="137">
        <v>3108</v>
      </c>
      <c r="R44" s="137">
        <v>1612</v>
      </c>
      <c r="S44" s="137">
        <v>1570</v>
      </c>
      <c r="T44" s="137">
        <v>3182</v>
      </c>
      <c r="U44" s="137">
        <v>1801</v>
      </c>
      <c r="V44" s="137">
        <v>1575</v>
      </c>
      <c r="W44" s="175">
        <v>3376</v>
      </c>
      <c r="X44" s="3" t="s">
        <v>257</v>
      </c>
      <c r="Y44" s="4" t="s">
        <v>258</v>
      </c>
      <c r="Z44" s="238">
        <v>1960</v>
      </c>
      <c r="AA44" s="137">
        <v>1856</v>
      </c>
      <c r="AB44" s="137">
        <v>3816</v>
      </c>
      <c r="AC44" s="137">
        <v>1903</v>
      </c>
      <c r="AD44" s="137">
        <v>1706</v>
      </c>
      <c r="AE44" s="137">
        <v>3609</v>
      </c>
      <c r="AF44" s="137">
        <v>1799</v>
      </c>
      <c r="AG44" s="137">
        <v>1722</v>
      </c>
      <c r="AH44" s="175">
        <v>3521</v>
      </c>
      <c r="AI44" s="3" t="s">
        <v>257</v>
      </c>
      <c r="AJ44" s="4" t="s">
        <v>258</v>
      </c>
      <c r="AK44" s="137">
        <v>1982</v>
      </c>
      <c r="AL44" s="238">
        <v>1880</v>
      </c>
      <c r="AM44" s="137">
        <v>3862</v>
      </c>
      <c r="AN44" s="137">
        <v>2251</v>
      </c>
      <c r="AO44" s="137">
        <v>2184</v>
      </c>
      <c r="AP44" s="137">
        <v>4435</v>
      </c>
      <c r="AQ44" s="137">
        <v>2544</v>
      </c>
      <c r="AR44" s="137">
        <v>2386</v>
      </c>
      <c r="AS44" s="175">
        <v>4930</v>
      </c>
      <c r="AT44" s="3" t="s">
        <v>257</v>
      </c>
      <c r="AU44" s="4" t="s">
        <v>258</v>
      </c>
      <c r="AV44" s="137">
        <v>1889</v>
      </c>
      <c r="AW44" s="137">
        <v>1826</v>
      </c>
      <c r="AX44" s="238">
        <v>3715</v>
      </c>
      <c r="AY44" s="137">
        <v>1552</v>
      </c>
      <c r="AZ44" s="137">
        <v>1640</v>
      </c>
      <c r="BA44" s="137">
        <v>3192</v>
      </c>
      <c r="BB44" s="137">
        <v>1371</v>
      </c>
      <c r="BC44" s="137">
        <v>1545</v>
      </c>
      <c r="BD44" s="175">
        <v>2916</v>
      </c>
      <c r="BE44" s="3" t="s">
        <v>257</v>
      </c>
      <c r="BF44" s="4" t="s">
        <v>258</v>
      </c>
      <c r="BG44" s="137">
        <v>1022</v>
      </c>
      <c r="BH44" s="137">
        <v>1293</v>
      </c>
      <c r="BI44" s="137">
        <v>2315</v>
      </c>
      <c r="BJ44" s="238">
        <v>552</v>
      </c>
      <c r="BK44" s="137">
        <v>1039</v>
      </c>
      <c r="BL44" s="137">
        <v>1591</v>
      </c>
      <c r="BM44" s="137">
        <v>248</v>
      </c>
      <c r="BN44" s="137">
        <v>557</v>
      </c>
      <c r="BO44" s="175">
        <v>805</v>
      </c>
      <c r="BP44" s="3" t="s">
        <v>257</v>
      </c>
      <c r="BQ44" s="4" t="s">
        <v>258</v>
      </c>
      <c r="BR44" s="137">
        <v>92</v>
      </c>
      <c r="BS44" s="137">
        <v>291</v>
      </c>
      <c r="BT44" s="137">
        <v>383</v>
      </c>
      <c r="BU44" s="137">
        <v>19</v>
      </c>
      <c r="BV44" s="137">
        <v>53</v>
      </c>
      <c r="BW44" s="137">
        <v>72</v>
      </c>
      <c r="BX44" s="137">
        <v>1</v>
      </c>
      <c r="BY44" s="137">
        <v>5</v>
      </c>
      <c r="BZ44" s="175">
        <v>6</v>
      </c>
      <c r="CA44" s="3" t="s">
        <v>257</v>
      </c>
      <c r="CB44" s="4" t="s">
        <v>258</v>
      </c>
      <c r="CC44" s="137">
        <v>4027</v>
      </c>
      <c r="CD44" s="137">
        <v>3828</v>
      </c>
      <c r="CE44" s="137">
        <v>7855</v>
      </c>
      <c r="CF44" s="137">
        <v>19356</v>
      </c>
      <c r="CG44" s="137">
        <v>18198</v>
      </c>
      <c r="CH44" s="137">
        <v>37554</v>
      </c>
      <c r="CI44" s="137">
        <v>4857</v>
      </c>
      <c r="CJ44" s="137">
        <v>6423</v>
      </c>
      <c r="CK44" s="175">
        <v>11280</v>
      </c>
    </row>
    <row r="45" spans="1:89" ht="16.899999999999999" customHeight="1">
      <c r="A45" s="5"/>
      <c r="B45" s="35" t="s">
        <v>184</v>
      </c>
      <c r="C45" s="4" t="s">
        <v>241</v>
      </c>
      <c r="D45" s="137">
        <v>2385</v>
      </c>
      <c r="E45" s="137">
        <v>2319</v>
      </c>
      <c r="F45" s="137">
        <v>4704</v>
      </c>
      <c r="G45" s="137">
        <v>2825</v>
      </c>
      <c r="H45" s="137">
        <v>2738</v>
      </c>
      <c r="I45" s="137">
        <v>5563</v>
      </c>
      <c r="J45" s="137">
        <v>3225</v>
      </c>
      <c r="K45" s="137">
        <v>2974</v>
      </c>
      <c r="L45" s="175">
        <v>6199</v>
      </c>
      <c r="M45" s="35" t="s">
        <v>184</v>
      </c>
      <c r="N45" s="245" t="s">
        <v>241</v>
      </c>
      <c r="O45" s="137">
        <v>3565</v>
      </c>
      <c r="P45" s="137">
        <v>3457</v>
      </c>
      <c r="Q45" s="137">
        <v>7022</v>
      </c>
      <c r="R45" s="137">
        <v>3808</v>
      </c>
      <c r="S45" s="137">
        <v>3617</v>
      </c>
      <c r="T45" s="137">
        <v>7425</v>
      </c>
      <c r="U45" s="137">
        <v>3858</v>
      </c>
      <c r="V45" s="137">
        <v>3632</v>
      </c>
      <c r="W45" s="175">
        <v>7490</v>
      </c>
      <c r="X45" s="35" t="s">
        <v>184</v>
      </c>
      <c r="Y45" s="4" t="s">
        <v>241</v>
      </c>
      <c r="Z45" s="238">
        <v>4538</v>
      </c>
      <c r="AA45" s="137">
        <v>4217</v>
      </c>
      <c r="AB45" s="137">
        <v>8755</v>
      </c>
      <c r="AC45" s="137">
        <v>4056</v>
      </c>
      <c r="AD45" s="137">
        <v>3858</v>
      </c>
      <c r="AE45" s="137">
        <v>7914</v>
      </c>
      <c r="AF45" s="137">
        <v>3899</v>
      </c>
      <c r="AG45" s="137">
        <v>3923</v>
      </c>
      <c r="AH45" s="175">
        <v>7822</v>
      </c>
      <c r="AI45" s="35" t="s">
        <v>184</v>
      </c>
      <c r="AJ45" s="4" t="s">
        <v>241</v>
      </c>
      <c r="AK45" s="137">
        <v>3939</v>
      </c>
      <c r="AL45" s="238">
        <v>4033</v>
      </c>
      <c r="AM45" s="137">
        <v>7972</v>
      </c>
      <c r="AN45" s="137">
        <v>4799</v>
      </c>
      <c r="AO45" s="137">
        <v>4692</v>
      </c>
      <c r="AP45" s="137">
        <v>9491</v>
      </c>
      <c r="AQ45" s="137">
        <v>5378</v>
      </c>
      <c r="AR45" s="137">
        <v>5490</v>
      </c>
      <c r="AS45" s="175">
        <v>10868</v>
      </c>
      <c r="AT45" s="35" t="s">
        <v>184</v>
      </c>
      <c r="AU45" s="4" t="s">
        <v>241</v>
      </c>
      <c r="AV45" s="137">
        <v>4441</v>
      </c>
      <c r="AW45" s="137">
        <v>4240</v>
      </c>
      <c r="AX45" s="238">
        <v>8681</v>
      </c>
      <c r="AY45" s="137">
        <v>3334</v>
      </c>
      <c r="AZ45" s="137">
        <v>3226</v>
      </c>
      <c r="BA45" s="137">
        <v>6560</v>
      </c>
      <c r="BB45" s="137">
        <v>2501</v>
      </c>
      <c r="BC45" s="137">
        <v>2652</v>
      </c>
      <c r="BD45" s="175">
        <v>5153</v>
      </c>
      <c r="BE45" s="35" t="s">
        <v>184</v>
      </c>
      <c r="BF45" s="4" t="s">
        <v>241</v>
      </c>
      <c r="BG45" s="137">
        <v>1652</v>
      </c>
      <c r="BH45" s="137">
        <v>2097</v>
      </c>
      <c r="BI45" s="137">
        <v>3749</v>
      </c>
      <c r="BJ45" s="238">
        <v>840</v>
      </c>
      <c r="BK45" s="137">
        <v>1463</v>
      </c>
      <c r="BL45" s="137">
        <v>2303</v>
      </c>
      <c r="BM45" s="137">
        <v>367</v>
      </c>
      <c r="BN45" s="137">
        <v>858</v>
      </c>
      <c r="BO45" s="175">
        <v>1225</v>
      </c>
      <c r="BP45" s="35" t="s">
        <v>184</v>
      </c>
      <c r="BQ45" s="4" t="s">
        <v>241</v>
      </c>
      <c r="BR45" s="137">
        <v>149</v>
      </c>
      <c r="BS45" s="137">
        <v>408</v>
      </c>
      <c r="BT45" s="137">
        <v>557</v>
      </c>
      <c r="BU45" s="137">
        <v>28</v>
      </c>
      <c r="BV45" s="137">
        <v>87</v>
      </c>
      <c r="BW45" s="137">
        <v>115</v>
      </c>
      <c r="BX45" s="137">
        <v>1</v>
      </c>
      <c r="BY45" s="137">
        <v>14</v>
      </c>
      <c r="BZ45" s="175">
        <v>15</v>
      </c>
      <c r="CA45" s="35" t="s">
        <v>184</v>
      </c>
      <c r="CB45" s="4" t="s">
        <v>241</v>
      </c>
      <c r="CC45" s="137">
        <v>8435</v>
      </c>
      <c r="CD45" s="137">
        <v>8031</v>
      </c>
      <c r="CE45" s="137">
        <v>16466</v>
      </c>
      <c r="CF45" s="137">
        <v>42281</v>
      </c>
      <c r="CG45" s="137">
        <v>41159</v>
      </c>
      <c r="CH45" s="137">
        <v>83440</v>
      </c>
      <c r="CI45" s="137">
        <v>8872</v>
      </c>
      <c r="CJ45" s="137">
        <v>10805</v>
      </c>
      <c r="CK45" s="175">
        <v>19677</v>
      </c>
    </row>
    <row r="46" spans="1:89" ht="16.899999999999999" customHeight="1">
      <c r="A46" s="5"/>
      <c r="B46" s="358" t="s">
        <v>232</v>
      </c>
      <c r="C46" s="32" t="s">
        <v>233</v>
      </c>
      <c r="D46" s="61">
        <v>5355</v>
      </c>
      <c r="E46" s="61">
        <v>5082</v>
      </c>
      <c r="F46" s="61">
        <v>10437</v>
      </c>
      <c r="G46" s="61">
        <v>5584</v>
      </c>
      <c r="H46" s="61">
        <v>5521</v>
      </c>
      <c r="I46" s="61">
        <v>11105</v>
      </c>
      <c r="J46" s="61">
        <v>5496</v>
      </c>
      <c r="K46" s="61">
        <v>5112</v>
      </c>
      <c r="L46" s="176">
        <v>10608</v>
      </c>
      <c r="M46" s="358" t="s">
        <v>232</v>
      </c>
      <c r="N46" s="233" t="s">
        <v>233</v>
      </c>
      <c r="O46" s="61">
        <v>5653</v>
      </c>
      <c r="P46" s="61">
        <v>5299</v>
      </c>
      <c r="Q46" s="61">
        <v>10952</v>
      </c>
      <c r="R46" s="61">
        <v>6352</v>
      </c>
      <c r="S46" s="61">
        <v>5934</v>
      </c>
      <c r="T46" s="61">
        <v>12286</v>
      </c>
      <c r="U46" s="61">
        <v>7734</v>
      </c>
      <c r="V46" s="61">
        <v>7395</v>
      </c>
      <c r="W46" s="176">
        <v>15129</v>
      </c>
      <c r="X46" s="358" t="s">
        <v>232</v>
      </c>
      <c r="Y46" s="32" t="s">
        <v>233</v>
      </c>
      <c r="Z46" s="237">
        <v>9885</v>
      </c>
      <c r="AA46" s="61">
        <v>9579</v>
      </c>
      <c r="AB46" s="61">
        <v>19464</v>
      </c>
      <c r="AC46" s="61">
        <v>8981</v>
      </c>
      <c r="AD46" s="61">
        <v>8379</v>
      </c>
      <c r="AE46" s="61">
        <v>17360</v>
      </c>
      <c r="AF46" s="61">
        <v>7456</v>
      </c>
      <c r="AG46" s="61">
        <v>6947</v>
      </c>
      <c r="AH46" s="176">
        <v>14403</v>
      </c>
      <c r="AI46" s="358" t="s">
        <v>232</v>
      </c>
      <c r="AJ46" s="32" t="s">
        <v>233</v>
      </c>
      <c r="AK46" s="61">
        <v>6379</v>
      </c>
      <c r="AL46" s="237">
        <v>6101</v>
      </c>
      <c r="AM46" s="61">
        <v>12480</v>
      </c>
      <c r="AN46" s="61">
        <v>7134</v>
      </c>
      <c r="AO46" s="61">
        <v>7450</v>
      </c>
      <c r="AP46" s="61">
        <v>14584</v>
      </c>
      <c r="AQ46" s="61">
        <v>8713</v>
      </c>
      <c r="AR46" s="61">
        <v>9481</v>
      </c>
      <c r="AS46" s="176">
        <v>18194</v>
      </c>
      <c r="AT46" s="358" t="s">
        <v>232</v>
      </c>
      <c r="AU46" s="32" t="s">
        <v>233</v>
      </c>
      <c r="AV46" s="61">
        <v>8400</v>
      </c>
      <c r="AW46" s="61">
        <v>8958</v>
      </c>
      <c r="AX46" s="237">
        <v>17358</v>
      </c>
      <c r="AY46" s="61">
        <v>7226</v>
      </c>
      <c r="AZ46" s="61">
        <v>6865</v>
      </c>
      <c r="BA46" s="61">
        <v>14091</v>
      </c>
      <c r="BB46" s="61">
        <v>4850</v>
      </c>
      <c r="BC46" s="61">
        <v>4773</v>
      </c>
      <c r="BD46" s="176">
        <v>9623</v>
      </c>
      <c r="BE46" s="358" t="s">
        <v>232</v>
      </c>
      <c r="BF46" s="32" t="s">
        <v>233</v>
      </c>
      <c r="BG46" s="61">
        <v>2670</v>
      </c>
      <c r="BH46" s="61">
        <v>3031</v>
      </c>
      <c r="BI46" s="61">
        <v>5701</v>
      </c>
      <c r="BJ46" s="237">
        <v>1244</v>
      </c>
      <c r="BK46" s="61">
        <v>2081</v>
      </c>
      <c r="BL46" s="61">
        <v>3325</v>
      </c>
      <c r="BM46" s="61">
        <v>553</v>
      </c>
      <c r="BN46" s="61">
        <v>1279</v>
      </c>
      <c r="BO46" s="176">
        <v>1832</v>
      </c>
      <c r="BP46" s="358" t="s">
        <v>232</v>
      </c>
      <c r="BQ46" s="32" t="s">
        <v>233</v>
      </c>
      <c r="BR46" s="61">
        <v>219</v>
      </c>
      <c r="BS46" s="61">
        <v>586</v>
      </c>
      <c r="BT46" s="61">
        <v>805</v>
      </c>
      <c r="BU46" s="61">
        <v>29</v>
      </c>
      <c r="BV46" s="61">
        <v>132</v>
      </c>
      <c r="BW46" s="61">
        <v>161</v>
      </c>
      <c r="BX46" s="61">
        <v>2</v>
      </c>
      <c r="BY46" s="61">
        <v>18</v>
      </c>
      <c r="BZ46" s="176">
        <v>20</v>
      </c>
      <c r="CA46" s="358" t="s">
        <v>232</v>
      </c>
      <c r="CB46" s="32" t="s">
        <v>233</v>
      </c>
      <c r="CC46" s="61">
        <v>16435</v>
      </c>
      <c r="CD46" s="61">
        <v>15715</v>
      </c>
      <c r="CE46" s="61">
        <v>32150</v>
      </c>
      <c r="CF46" s="61">
        <v>76687</v>
      </c>
      <c r="CG46" s="61">
        <v>75523</v>
      </c>
      <c r="CH46" s="61">
        <v>152210</v>
      </c>
      <c r="CI46" s="61">
        <v>16793</v>
      </c>
      <c r="CJ46" s="61">
        <v>18765</v>
      </c>
      <c r="CK46" s="176">
        <v>35558</v>
      </c>
    </row>
    <row r="47" spans="1:89" ht="16.899999999999999" customHeight="1">
      <c r="A47" s="5"/>
      <c r="B47" s="359"/>
      <c r="C47" s="32" t="s">
        <v>234</v>
      </c>
      <c r="D47" s="61">
        <v>1132</v>
      </c>
      <c r="E47" s="61">
        <v>1005</v>
      </c>
      <c r="F47" s="61">
        <v>2137</v>
      </c>
      <c r="G47" s="61">
        <v>1073</v>
      </c>
      <c r="H47" s="61">
        <v>993</v>
      </c>
      <c r="I47" s="61">
        <v>2066</v>
      </c>
      <c r="J47" s="61">
        <v>893</v>
      </c>
      <c r="K47" s="61">
        <v>829</v>
      </c>
      <c r="L47" s="176">
        <v>1722</v>
      </c>
      <c r="M47" s="359"/>
      <c r="N47" s="233" t="s">
        <v>234</v>
      </c>
      <c r="O47" s="61">
        <v>935</v>
      </c>
      <c r="P47" s="61">
        <v>870</v>
      </c>
      <c r="Q47" s="61">
        <v>1805</v>
      </c>
      <c r="R47" s="61">
        <v>1079</v>
      </c>
      <c r="S47" s="61">
        <v>1024</v>
      </c>
      <c r="T47" s="61">
        <v>2103</v>
      </c>
      <c r="U47" s="61">
        <v>1311</v>
      </c>
      <c r="V47" s="61">
        <v>1321</v>
      </c>
      <c r="W47" s="176">
        <v>2632</v>
      </c>
      <c r="X47" s="359"/>
      <c r="Y47" s="32" t="s">
        <v>234</v>
      </c>
      <c r="Z47" s="237">
        <v>1911</v>
      </c>
      <c r="AA47" s="61">
        <v>1834</v>
      </c>
      <c r="AB47" s="61">
        <v>3745</v>
      </c>
      <c r="AC47" s="61">
        <v>1564</v>
      </c>
      <c r="AD47" s="61">
        <v>1396</v>
      </c>
      <c r="AE47" s="61">
        <v>2960</v>
      </c>
      <c r="AF47" s="61">
        <v>1145</v>
      </c>
      <c r="AG47" s="61">
        <v>962</v>
      </c>
      <c r="AH47" s="176">
        <v>2107</v>
      </c>
      <c r="AI47" s="359"/>
      <c r="AJ47" s="32" t="s">
        <v>234</v>
      </c>
      <c r="AK47" s="61">
        <v>959</v>
      </c>
      <c r="AL47" s="237">
        <v>913</v>
      </c>
      <c r="AM47" s="61">
        <v>1872</v>
      </c>
      <c r="AN47" s="61">
        <v>1152</v>
      </c>
      <c r="AO47" s="61">
        <v>1221</v>
      </c>
      <c r="AP47" s="61">
        <v>2373</v>
      </c>
      <c r="AQ47" s="61">
        <v>1487</v>
      </c>
      <c r="AR47" s="61">
        <v>1651</v>
      </c>
      <c r="AS47" s="176">
        <v>3138</v>
      </c>
      <c r="AT47" s="359"/>
      <c r="AU47" s="32" t="s">
        <v>234</v>
      </c>
      <c r="AV47" s="61">
        <v>1488</v>
      </c>
      <c r="AW47" s="61">
        <v>1429</v>
      </c>
      <c r="AX47" s="237">
        <v>2917</v>
      </c>
      <c r="AY47" s="61">
        <v>1046</v>
      </c>
      <c r="AZ47" s="61">
        <v>863</v>
      </c>
      <c r="BA47" s="61">
        <v>1909</v>
      </c>
      <c r="BB47" s="61">
        <v>633</v>
      </c>
      <c r="BC47" s="61">
        <v>624</v>
      </c>
      <c r="BD47" s="176">
        <v>1257</v>
      </c>
      <c r="BE47" s="359"/>
      <c r="BF47" s="32" t="s">
        <v>234</v>
      </c>
      <c r="BG47" s="61">
        <v>351</v>
      </c>
      <c r="BH47" s="61">
        <v>433</v>
      </c>
      <c r="BI47" s="61">
        <v>784</v>
      </c>
      <c r="BJ47" s="237">
        <v>198</v>
      </c>
      <c r="BK47" s="61">
        <v>323</v>
      </c>
      <c r="BL47" s="61">
        <v>521</v>
      </c>
      <c r="BM47" s="61">
        <v>106</v>
      </c>
      <c r="BN47" s="61">
        <v>203</v>
      </c>
      <c r="BO47" s="176">
        <v>309</v>
      </c>
      <c r="BP47" s="359"/>
      <c r="BQ47" s="32" t="s">
        <v>234</v>
      </c>
      <c r="BR47" s="61">
        <v>31</v>
      </c>
      <c r="BS47" s="61">
        <v>113</v>
      </c>
      <c r="BT47" s="61">
        <v>144</v>
      </c>
      <c r="BU47" s="61">
        <v>9</v>
      </c>
      <c r="BV47" s="61">
        <v>22</v>
      </c>
      <c r="BW47" s="61">
        <v>31</v>
      </c>
      <c r="BX47" s="61">
        <v>0</v>
      </c>
      <c r="BY47" s="61">
        <v>0</v>
      </c>
      <c r="BZ47" s="176">
        <v>0</v>
      </c>
      <c r="CA47" s="359"/>
      <c r="CB47" s="32" t="s">
        <v>234</v>
      </c>
      <c r="CC47" s="61">
        <v>3098</v>
      </c>
      <c r="CD47" s="61">
        <v>2827</v>
      </c>
      <c r="CE47" s="61">
        <v>5925</v>
      </c>
      <c r="CF47" s="61">
        <v>13031</v>
      </c>
      <c r="CG47" s="61">
        <v>12621</v>
      </c>
      <c r="CH47" s="61">
        <v>25652</v>
      </c>
      <c r="CI47" s="61">
        <v>2374</v>
      </c>
      <c r="CJ47" s="61">
        <v>2581</v>
      </c>
      <c r="CK47" s="176">
        <v>4955</v>
      </c>
    </row>
    <row r="48" spans="1:89" ht="16.899999999999999" customHeight="1">
      <c r="A48" s="5"/>
      <c r="B48" s="360"/>
      <c r="C48" s="4" t="s">
        <v>212</v>
      </c>
      <c r="D48" s="137">
        <f t="shared" ref="D48:L48" si="56">SUM(D46:D47)</f>
        <v>6487</v>
      </c>
      <c r="E48" s="137">
        <f t="shared" si="56"/>
        <v>6087</v>
      </c>
      <c r="F48" s="137">
        <f t="shared" si="56"/>
        <v>12574</v>
      </c>
      <c r="G48" s="137">
        <f t="shared" si="56"/>
        <v>6657</v>
      </c>
      <c r="H48" s="137">
        <f t="shared" si="56"/>
        <v>6514</v>
      </c>
      <c r="I48" s="137">
        <f t="shared" si="56"/>
        <v>13171</v>
      </c>
      <c r="J48" s="137">
        <f t="shared" si="56"/>
        <v>6389</v>
      </c>
      <c r="K48" s="137">
        <f t="shared" si="56"/>
        <v>5941</v>
      </c>
      <c r="L48" s="175">
        <f t="shared" si="56"/>
        <v>12330</v>
      </c>
      <c r="M48" s="360"/>
      <c r="N48" s="245" t="s">
        <v>212</v>
      </c>
      <c r="O48" s="137">
        <f t="shared" ref="O48:W48" si="57">SUM(O46:O47)</f>
        <v>6588</v>
      </c>
      <c r="P48" s="137">
        <f t="shared" si="57"/>
        <v>6169</v>
      </c>
      <c r="Q48" s="137">
        <f t="shared" si="57"/>
        <v>12757</v>
      </c>
      <c r="R48" s="137">
        <f t="shared" si="57"/>
        <v>7431</v>
      </c>
      <c r="S48" s="137">
        <f t="shared" si="57"/>
        <v>6958</v>
      </c>
      <c r="T48" s="137">
        <f t="shared" si="57"/>
        <v>14389</v>
      </c>
      <c r="U48" s="137">
        <f t="shared" si="57"/>
        <v>9045</v>
      </c>
      <c r="V48" s="137">
        <f t="shared" si="57"/>
        <v>8716</v>
      </c>
      <c r="W48" s="175">
        <f t="shared" si="57"/>
        <v>17761</v>
      </c>
      <c r="X48" s="360"/>
      <c r="Y48" s="4" t="s">
        <v>212</v>
      </c>
      <c r="Z48" s="238">
        <f t="shared" ref="Z48:AH48" si="58">SUM(Z46:Z47)</f>
        <v>11796</v>
      </c>
      <c r="AA48" s="137">
        <f t="shared" si="58"/>
        <v>11413</v>
      </c>
      <c r="AB48" s="137">
        <f t="shared" si="58"/>
        <v>23209</v>
      </c>
      <c r="AC48" s="137">
        <f t="shared" si="58"/>
        <v>10545</v>
      </c>
      <c r="AD48" s="137">
        <f t="shared" si="58"/>
        <v>9775</v>
      </c>
      <c r="AE48" s="137">
        <f t="shared" si="58"/>
        <v>20320</v>
      </c>
      <c r="AF48" s="137">
        <f t="shared" si="58"/>
        <v>8601</v>
      </c>
      <c r="AG48" s="137">
        <f t="shared" si="58"/>
        <v>7909</v>
      </c>
      <c r="AH48" s="175">
        <f t="shared" si="58"/>
        <v>16510</v>
      </c>
      <c r="AI48" s="360"/>
      <c r="AJ48" s="4" t="s">
        <v>212</v>
      </c>
      <c r="AK48" s="137">
        <f t="shared" ref="AK48:AS48" si="59">SUM(AK46:AK47)</f>
        <v>7338</v>
      </c>
      <c r="AL48" s="238">
        <f t="shared" si="59"/>
        <v>7014</v>
      </c>
      <c r="AM48" s="137">
        <f t="shared" si="59"/>
        <v>14352</v>
      </c>
      <c r="AN48" s="137">
        <f t="shared" si="59"/>
        <v>8286</v>
      </c>
      <c r="AO48" s="137">
        <f t="shared" si="59"/>
        <v>8671</v>
      </c>
      <c r="AP48" s="137">
        <f t="shared" si="59"/>
        <v>16957</v>
      </c>
      <c r="AQ48" s="137">
        <f t="shared" si="59"/>
        <v>10200</v>
      </c>
      <c r="AR48" s="137">
        <f t="shared" si="59"/>
        <v>11132</v>
      </c>
      <c r="AS48" s="175">
        <f t="shared" si="59"/>
        <v>21332</v>
      </c>
      <c r="AT48" s="360"/>
      <c r="AU48" s="4" t="s">
        <v>212</v>
      </c>
      <c r="AV48" s="137">
        <f t="shared" ref="AV48:BD48" si="60">SUM(AV46:AV47)</f>
        <v>9888</v>
      </c>
      <c r="AW48" s="137">
        <f t="shared" si="60"/>
        <v>10387</v>
      </c>
      <c r="AX48" s="238">
        <f t="shared" si="60"/>
        <v>20275</v>
      </c>
      <c r="AY48" s="137">
        <f t="shared" si="60"/>
        <v>8272</v>
      </c>
      <c r="AZ48" s="137">
        <f t="shared" si="60"/>
        <v>7728</v>
      </c>
      <c r="BA48" s="137">
        <f t="shared" si="60"/>
        <v>16000</v>
      </c>
      <c r="BB48" s="137">
        <f t="shared" si="60"/>
        <v>5483</v>
      </c>
      <c r="BC48" s="137">
        <f t="shared" si="60"/>
        <v>5397</v>
      </c>
      <c r="BD48" s="175">
        <f t="shared" si="60"/>
        <v>10880</v>
      </c>
      <c r="BE48" s="360"/>
      <c r="BF48" s="4" t="s">
        <v>212</v>
      </c>
      <c r="BG48" s="137">
        <f t="shared" ref="BG48:BO48" si="61">SUM(BG46:BG47)</f>
        <v>3021</v>
      </c>
      <c r="BH48" s="137">
        <f t="shared" si="61"/>
        <v>3464</v>
      </c>
      <c r="BI48" s="137">
        <f t="shared" si="61"/>
        <v>6485</v>
      </c>
      <c r="BJ48" s="238">
        <f t="shared" si="61"/>
        <v>1442</v>
      </c>
      <c r="BK48" s="137">
        <f t="shared" si="61"/>
        <v>2404</v>
      </c>
      <c r="BL48" s="137">
        <f t="shared" si="61"/>
        <v>3846</v>
      </c>
      <c r="BM48" s="137">
        <f t="shared" si="61"/>
        <v>659</v>
      </c>
      <c r="BN48" s="137">
        <f t="shared" si="61"/>
        <v>1482</v>
      </c>
      <c r="BO48" s="175">
        <f t="shared" si="61"/>
        <v>2141</v>
      </c>
      <c r="BP48" s="360"/>
      <c r="BQ48" s="4" t="s">
        <v>212</v>
      </c>
      <c r="BR48" s="137">
        <f t="shared" ref="BR48:BZ48" si="62">SUM(BR46:BR47)</f>
        <v>250</v>
      </c>
      <c r="BS48" s="137">
        <f t="shared" si="62"/>
        <v>699</v>
      </c>
      <c r="BT48" s="137">
        <f t="shared" si="62"/>
        <v>949</v>
      </c>
      <c r="BU48" s="137">
        <f t="shared" si="62"/>
        <v>38</v>
      </c>
      <c r="BV48" s="137">
        <f t="shared" si="62"/>
        <v>154</v>
      </c>
      <c r="BW48" s="137">
        <f t="shared" si="62"/>
        <v>192</v>
      </c>
      <c r="BX48" s="137">
        <f t="shared" si="62"/>
        <v>2</v>
      </c>
      <c r="BY48" s="137">
        <f t="shared" si="62"/>
        <v>18</v>
      </c>
      <c r="BZ48" s="175">
        <f t="shared" si="62"/>
        <v>20</v>
      </c>
      <c r="CA48" s="360"/>
      <c r="CB48" s="4" t="s">
        <v>212</v>
      </c>
      <c r="CC48" s="137">
        <f t="shared" ref="CC48:CK48" si="63">SUM(CC46:CC47)</f>
        <v>19533</v>
      </c>
      <c r="CD48" s="137">
        <f t="shared" si="63"/>
        <v>18542</v>
      </c>
      <c r="CE48" s="137">
        <f t="shared" si="63"/>
        <v>38075</v>
      </c>
      <c r="CF48" s="137">
        <f t="shared" si="63"/>
        <v>89718</v>
      </c>
      <c r="CG48" s="137">
        <f t="shared" si="63"/>
        <v>88144</v>
      </c>
      <c r="CH48" s="137">
        <f t="shared" si="63"/>
        <v>177862</v>
      </c>
      <c r="CI48" s="137">
        <f t="shared" si="63"/>
        <v>19167</v>
      </c>
      <c r="CJ48" s="137">
        <f t="shared" si="63"/>
        <v>21346</v>
      </c>
      <c r="CK48" s="175">
        <f t="shared" si="63"/>
        <v>40513</v>
      </c>
    </row>
    <row r="49" spans="1:89" ht="16.899999999999999" customHeight="1">
      <c r="A49" s="5"/>
      <c r="B49" s="3" t="s">
        <v>235</v>
      </c>
      <c r="C49" s="4" t="s">
        <v>236</v>
      </c>
      <c r="D49" s="137">
        <v>3313</v>
      </c>
      <c r="E49" s="137">
        <v>3113</v>
      </c>
      <c r="F49" s="137">
        <v>6426</v>
      </c>
      <c r="G49" s="137">
        <v>3642</v>
      </c>
      <c r="H49" s="137">
        <v>3550</v>
      </c>
      <c r="I49" s="137">
        <v>7192</v>
      </c>
      <c r="J49" s="137">
        <v>3939</v>
      </c>
      <c r="K49" s="137">
        <v>3846</v>
      </c>
      <c r="L49" s="175">
        <v>7785</v>
      </c>
      <c r="M49" s="3" t="s">
        <v>235</v>
      </c>
      <c r="N49" s="245" t="s">
        <v>236</v>
      </c>
      <c r="O49" s="137">
        <v>4372</v>
      </c>
      <c r="P49" s="137">
        <v>4699</v>
      </c>
      <c r="Q49" s="137">
        <v>9071</v>
      </c>
      <c r="R49" s="137">
        <v>4672</v>
      </c>
      <c r="S49" s="137">
        <v>4780</v>
      </c>
      <c r="T49" s="137">
        <v>9452</v>
      </c>
      <c r="U49" s="137">
        <v>4884</v>
      </c>
      <c r="V49" s="137">
        <v>4740</v>
      </c>
      <c r="W49" s="175">
        <v>9624</v>
      </c>
      <c r="X49" s="3" t="s">
        <v>235</v>
      </c>
      <c r="Y49" s="4" t="s">
        <v>236</v>
      </c>
      <c r="Z49" s="238">
        <v>5953</v>
      </c>
      <c r="AA49" s="137">
        <v>5661</v>
      </c>
      <c r="AB49" s="137">
        <v>11614</v>
      </c>
      <c r="AC49" s="137">
        <v>5440</v>
      </c>
      <c r="AD49" s="137">
        <v>4967</v>
      </c>
      <c r="AE49" s="137">
        <v>10407</v>
      </c>
      <c r="AF49" s="137">
        <v>4739</v>
      </c>
      <c r="AG49" s="137">
        <v>4727</v>
      </c>
      <c r="AH49" s="175">
        <v>9466</v>
      </c>
      <c r="AI49" s="3" t="s">
        <v>235</v>
      </c>
      <c r="AJ49" s="4" t="s">
        <v>236</v>
      </c>
      <c r="AK49" s="137">
        <v>4539</v>
      </c>
      <c r="AL49" s="238">
        <v>4621</v>
      </c>
      <c r="AM49" s="137">
        <v>9160</v>
      </c>
      <c r="AN49" s="137">
        <v>5586</v>
      </c>
      <c r="AO49" s="137">
        <v>5727</v>
      </c>
      <c r="AP49" s="137">
        <v>11313</v>
      </c>
      <c r="AQ49" s="137">
        <v>6542</v>
      </c>
      <c r="AR49" s="137">
        <v>6577</v>
      </c>
      <c r="AS49" s="175">
        <v>13119</v>
      </c>
      <c r="AT49" s="3" t="s">
        <v>235</v>
      </c>
      <c r="AU49" s="4" t="s">
        <v>236</v>
      </c>
      <c r="AV49" s="137">
        <v>5392</v>
      </c>
      <c r="AW49" s="137">
        <v>5492</v>
      </c>
      <c r="AX49" s="238">
        <v>10884</v>
      </c>
      <c r="AY49" s="137">
        <v>4294</v>
      </c>
      <c r="AZ49" s="137">
        <v>4050</v>
      </c>
      <c r="BA49" s="137">
        <v>8344</v>
      </c>
      <c r="BB49" s="137">
        <v>2960</v>
      </c>
      <c r="BC49" s="137">
        <v>3188</v>
      </c>
      <c r="BD49" s="175">
        <v>6148</v>
      </c>
      <c r="BE49" s="3" t="s">
        <v>235</v>
      </c>
      <c r="BF49" s="4" t="s">
        <v>236</v>
      </c>
      <c r="BG49" s="137">
        <v>1800</v>
      </c>
      <c r="BH49" s="137">
        <v>2231</v>
      </c>
      <c r="BI49" s="137">
        <v>4031</v>
      </c>
      <c r="BJ49" s="238">
        <v>934</v>
      </c>
      <c r="BK49" s="137">
        <v>1614</v>
      </c>
      <c r="BL49" s="137">
        <v>2548</v>
      </c>
      <c r="BM49" s="137">
        <v>412</v>
      </c>
      <c r="BN49" s="137">
        <v>889</v>
      </c>
      <c r="BO49" s="175">
        <v>1301</v>
      </c>
      <c r="BP49" s="3" t="s">
        <v>235</v>
      </c>
      <c r="BQ49" s="4" t="s">
        <v>236</v>
      </c>
      <c r="BR49" s="137">
        <v>128</v>
      </c>
      <c r="BS49" s="137">
        <v>415</v>
      </c>
      <c r="BT49" s="137">
        <v>543</v>
      </c>
      <c r="BU49" s="137">
        <v>30</v>
      </c>
      <c r="BV49" s="137">
        <v>103</v>
      </c>
      <c r="BW49" s="137">
        <v>133</v>
      </c>
      <c r="BX49" s="137">
        <v>3</v>
      </c>
      <c r="BY49" s="137">
        <v>12</v>
      </c>
      <c r="BZ49" s="175">
        <v>15</v>
      </c>
      <c r="CA49" s="3" t="s">
        <v>235</v>
      </c>
      <c r="CB49" s="4" t="s">
        <v>236</v>
      </c>
      <c r="CC49" s="137">
        <v>10894</v>
      </c>
      <c r="CD49" s="137">
        <v>10509</v>
      </c>
      <c r="CE49" s="137">
        <v>21403</v>
      </c>
      <c r="CF49" s="137">
        <v>52119</v>
      </c>
      <c r="CG49" s="137">
        <v>51991</v>
      </c>
      <c r="CH49" s="137">
        <v>104110</v>
      </c>
      <c r="CI49" s="137">
        <v>10561</v>
      </c>
      <c r="CJ49" s="137">
        <v>12502</v>
      </c>
      <c r="CK49" s="175">
        <v>23063</v>
      </c>
    </row>
    <row r="50" spans="1:89" ht="16.899999999999999" customHeight="1">
      <c r="A50" s="5"/>
      <c r="B50" s="3" t="s">
        <v>242</v>
      </c>
      <c r="C50" s="4" t="s">
        <v>243</v>
      </c>
      <c r="D50" s="137">
        <v>1615</v>
      </c>
      <c r="E50" s="137">
        <v>1500</v>
      </c>
      <c r="F50" s="137">
        <v>3115</v>
      </c>
      <c r="G50" s="137">
        <v>1752</v>
      </c>
      <c r="H50" s="137">
        <v>1730</v>
      </c>
      <c r="I50" s="137">
        <v>3482</v>
      </c>
      <c r="J50" s="137">
        <v>1829</v>
      </c>
      <c r="K50" s="137">
        <v>1771</v>
      </c>
      <c r="L50" s="175">
        <v>3600</v>
      </c>
      <c r="M50" s="3" t="s">
        <v>242</v>
      </c>
      <c r="N50" s="245" t="s">
        <v>243</v>
      </c>
      <c r="O50" s="137">
        <v>1972</v>
      </c>
      <c r="P50" s="137">
        <v>1837</v>
      </c>
      <c r="Q50" s="137">
        <v>3809</v>
      </c>
      <c r="R50" s="137">
        <v>2067</v>
      </c>
      <c r="S50" s="137">
        <v>2001</v>
      </c>
      <c r="T50" s="137">
        <v>4068</v>
      </c>
      <c r="U50" s="137">
        <v>2381</v>
      </c>
      <c r="V50" s="137">
        <v>2280</v>
      </c>
      <c r="W50" s="175">
        <v>4661</v>
      </c>
      <c r="X50" s="3" t="s">
        <v>242</v>
      </c>
      <c r="Y50" s="4" t="s">
        <v>243</v>
      </c>
      <c r="Z50" s="238">
        <v>3053</v>
      </c>
      <c r="AA50" s="137">
        <v>2848</v>
      </c>
      <c r="AB50" s="137">
        <v>5901</v>
      </c>
      <c r="AC50" s="137">
        <v>2666</v>
      </c>
      <c r="AD50" s="137">
        <v>2607</v>
      </c>
      <c r="AE50" s="137">
        <v>5273</v>
      </c>
      <c r="AF50" s="137">
        <v>2399</v>
      </c>
      <c r="AG50" s="137">
        <v>2274</v>
      </c>
      <c r="AH50" s="175">
        <v>4673</v>
      </c>
      <c r="AI50" s="3" t="s">
        <v>242</v>
      </c>
      <c r="AJ50" s="4" t="s">
        <v>243</v>
      </c>
      <c r="AK50" s="137">
        <v>2188</v>
      </c>
      <c r="AL50" s="238">
        <v>2217</v>
      </c>
      <c r="AM50" s="137">
        <v>4405</v>
      </c>
      <c r="AN50" s="137">
        <v>2626</v>
      </c>
      <c r="AO50" s="137">
        <v>2652</v>
      </c>
      <c r="AP50" s="137">
        <v>5278</v>
      </c>
      <c r="AQ50" s="137">
        <v>3142</v>
      </c>
      <c r="AR50" s="137">
        <v>3326</v>
      </c>
      <c r="AS50" s="175">
        <v>6468</v>
      </c>
      <c r="AT50" s="3" t="s">
        <v>242</v>
      </c>
      <c r="AU50" s="4" t="s">
        <v>243</v>
      </c>
      <c r="AV50" s="137">
        <v>2952</v>
      </c>
      <c r="AW50" s="137">
        <v>2967</v>
      </c>
      <c r="AX50" s="238">
        <v>5919</v>
      </c>
      <c r="AY50" s="137">
        <v>2473</v>
      </c>
      <c r="AZ50" s="137">
        <v>2399</v>
      </c>
      <c r="BA50" s="137">
        <v>4872</v>
      </c>
      <c r="BB50" s="137">
        <v>1719</v>
      </c>
      <c r="BC50" s="137">
        <v>1702</v>
      </c>
      <c r="BD50" s="175">
        <v>3421</v>
      </c>
      <c r="BE50" s="3" t="s">
        <v>242</v>
      </c>
      <c r="BF50" s="4" t="s">
        <v>243</v>
      </c>
      <c r="BG50" s="137">
        <v>1036</v>
      </c>
      <c r="BH50" s="137">
        <v>1209</v>
      </c>
      <c r="BI50" s="137">
        <v>2245</v>
      </c>
      <c r="BJ50" s="238">
        <v>456</v>
      </c>
      <c r="BK50" s="137">
        <v>864</v>
      </c>
      <c r="BL50" s="137">
        <v>1320</v>
      </c>
      <c r="BM50" s="137">
        <v>215</v>
      </c>
      <c r="BN50" s="137">
        <v>531</v>
      </c>
      <c r="BO50" s="175">
        <v>746</v>
      </c>
      <c r="BP50" s="3" t="s">
        <v>242</v>
      </c>
      <c r="BQ50" s="4" t="s">
        <v>243</v>
      </c>
      <c r="BR50" s="137">
        <v>106</v>
      </c>
      <c r="BS50" s="137">
        <v>250</v>
      </c>
      <c r="BT50" s="137">
        <v>356</v>
      </c>
      <c r="BU50" s="137">
        <v>16</v>
      </c>
      <c r="BV50" s="137">
        <v>37</v>
      </c>
      <c r="BW50" s="137">
        <v>53</v>
      </c>
      <c r="BX50" s="137">
        <v>1</v>
      </c>
      <c r="BY50" s="137">
        <v>6</v>
      </c>
      <c r="BZ50" s="175">
        <v>7</v>
      </c>
      <c r="CA50" s="3" t="s">
        <v>242</v>
      </c>
      <c r="CB50" s="4" t="s">
        <v>243</v>
      </c>
      <c r="CC50" s="137">
        <v>5196</v>
      </c>
      <c r="CD50" s="137">
        <v>5001</v>
      </c>
      <c r="CE50" s="137">
        <v>10197</v>
      </c>
      <c r="CF50" s="137">
        <v>25446</v>
      </c>
      <c r="CG50" s="137">
        <v>25009</v>
      </c>
      <c r="CH50" s="137">
        <v>50455</v>
      </c>
      <c r="CI50" s="137">
        <v>6022</v>
      </c>
      <c r="CJ50" s="137">
        <v>6998</v>
      </c>
      <c r="CK50" s="175">
        <v>13020</v>
      </c>
    </row>
    <row r="51" spans="1:89" ht="16.899999999999999" customHeight="1">
      <c r="A51" s="5"/>
      <c r="B51" s="35" t="s">
        <v>578</v>
      </c>
      <c r="C51" s="4" t="s">
        <v>359</v>
      </c>
      <c r="D51" s="137">
        <v>3126</v>
      </c>
      <c r="E51" s="137">
        <v>3070</v>
      </c>
      <c r="F51" s="137">
        <v>6196</v>
      </c>
      <c r="G51" s="137">
        <v>3425</v>
      </c>
      <c r="H51" s="137">
        <v>3352</v>
      </c>
      <c r="I51" s="137">
        <v>6777</v>
      </c>
      <c r="J51" s="137">
        <v>3973</v>
      </c>
      <c r="K51" s="137">
        <v>3848</v>
      </c>
      <c r="L51" s="175">
        <v>7821</v>
      </c>
      <c r="M51" s="35" t="s">
        <v>578</v>
      </c>
      <c r="N51" s="245" t="s">
        <v>359</v>
      </c>
      <c r="O51" s="137">
        <v>4701</v>
      </c>
      <c r="P51" s="137">
        <v>4388</v>
      </c>
      <c r="Q51" s="137">
        <v>9089</v>
      </c>
      <c r="R51" s="137">
        <v>5057</v>
      </c>
      <c r="S51" s="137">
        <v>4787</v>
      </c>
      <c r="T51" s="137">
        <v>9844</v>
      </c>
      <c r="U51" s="137">
        <v>5208</v>
      </c>
      <c r="V51" s="137">
        <v>4724</v>
      </c>
      <c r="W51" s="175">
        <v>9932</v>
      </c>
      <c r="X51" s="35" t="s">
        <v>578</v>
      </c>
      <c r="Y51" s="4" t="s">
        <v>359</v>
      </c>
      <c r="Z51" s="238">
        <v>6017</v>
      </c>
      <c r="AA51" s="137">
        <v>5429</v>
      </c>
      <c r="AB51" s="137">
        <v>11446</v>
      </c>
      <c r="AC51" s="137">
        <v>5028</v>
      </c>
      <c r="AD51" s="137">
        <v>4857</v>
      </c>
      <c r="AE51" s="137">
        <v>9885</v>
      </c>
      <c r="AF51" s="137">
        <v>4740</v>
      </c>
      <c r="AG51" s="137">
        <v>4765</v>
      </c>
      <c r="AH51" s="175">
        <v>9505</v>
      </c>
      <c r="AI51" s="35" t="s">
        <v>578</v>
      </c>
      <c r="AJ51" s="4" t="s">
        <v>359</v>
      </c>
      <c r="AK51" s="137">
        <v>5071</v>
      </c>
      <c r="AL51" s="238">
        <v>5131</v>
      </c>
      <c r="AM51" s="137">
        <v>10202</v>
      </c>
      <c r="AN51" s="137">
        <v>6282</v>
      </c>
      <c r="AO51" s="137">
        <v>6326</v>
      </c>
      <c r="AP51" s="137">
        <v>12608</v>
      </c>
      <c r="AQ51" s="137">
        <v>7341</v>
      </c>
      <c r="AR51" s="137">
        <v>7243</v>
      </c>
      <c r="AS51" s="175">
        <v>14584</v>
      </c>
      <c r="AT51" s="35" t="s">
        <v>578</v>
      </c>
      <c r="AU51" s="4" t="s">
        <v>359</v>
      </c>
      <c r="AV51" s="137">
        <v>5919</v>
      </c>
      <c r="AW51" s="137">
        <v>5494</v>
      </c>
      <c r="AX51" s="238">
        <v>11413</v>
      </c>
      <c r="AY51" s="137">
        <v>4489</v>
      </c>
      <c r="AZ51" s="137">
        <v>4278</v>
      </c>
      <c r="BA51" s="137">
        <v>8767</v>
      </c>
      <c r="BB51" s="137">
        <v>3210</v>
      </c>
      <c r="BC51" s="137">
        <v>3337</v>
      </c>
      <c r="BD51" s="175">
        <v>6547</v>
      </c>
      <c r="BE51" s="35" t="s">
        <v>578</v>
      </c>
      <c r="BF51" s="4" t="s">
        <v>359</v>
      </c>
      <c r="BG51" s="137">
        <v>2043</v>
      </c>
      <c r="BH51" s="137">
        <v>2616</v>
      </c>
      <c r="BI51" s="137">
        <v>4659</v>
      </c>
      <c r="BJ51" s="238">
        <v>1138</v>
      </c>
      <c r="BK51" s="137">
        <v>1923</v>
      </c>
      <c r="BL51" s="137">
        <v>3061</v>
      </c>
      <c r="BM51" s="137">
        <v>467</v>
      </c>
      <c r="BN51" s="137">
        <v>1084</v>
      </c>
      <c r="BO51" s="175">
        <v>1551</v>
      </c>
      <c r="BP51" s="35" t="s">
        <v>578</v>
      </c>
      <c r="BQ51" s="4" t="s">
        <v>359</v>
      </c>
      <c r="BR51" s="137">
        <v>137</v>
      </c>
      <c r="BS51" s="137">
        <v>469</v>
      </c>
      <c r="BT51" s="137">
        <v>606</v>
      </c>
      <c r="BU51" s="137">
        <v>23</v>
      </c>
      <c r="BV51" s="137">
        <v>106</v>
      </c>
      <c r="BW51" s="137">
        <v>129</v>
      </c>
      <c r="BX51" s="137">
        <v>1</v>
      </c>
      <c r="BY51" s="137">
        <v>7</v>
      </c>
      <c r="BZ51" s="175">
        <v>8</v>
      </c>
      <c r="CA51" s="35" t="s">
        <v>578</v>
      </c>
      <c r="CB51" s="4" t="s">
        <v>359</v>
      </c>
      <c r="CC51" s="137">
        <v>10524</v>
      </c>
      <c r="CD51" s="137">
        <v>10270</v>
      </c>
      <c r="CE51" s="137">
        <v>20794</v>
      </c>
      <c r="CF51" s="137">
        <v>55364</v>
      </c>
      <c r="CG51" s="137">
        <v>53144</v>
      </c>
      <c r="CH51" s="137">
        <v>108508</v>
      </c>
      <c r="CI51" s="137">
        <v>11508</v>
      </c>
      <c r="CJ51" s="137">
        <v>13820</v>
      </c>
      <c r="CK51" s="175">
        <v>25328</v>
      </c>
    </row>
    <row r="52" spans="1:89" ht="16.899999999999999" customHeight="1">
      <c r="A52" s="5"/>
      <c r="B52" s="3" t="s">
        <v>245</v>
      </c>
      <c r="C52" s="4" t="s">
        <v>246</v>
      </c>
      <c r="D52" s="137">
        <v>1568</v>
      </c>
      <c r="E52" s="137">
        <v>1540</v>
      </c>
      <c r="F52" s="137">
        <v>3108</v>
      </c>
      <c r="G52" s="137">
        <v>1664</v>
      </c>
      <c r="H52" s="137">
        <v>1516</v>
      </c>
      <c r="I52" s="137">
        <v>3180</v>
      </c>
      <c r="J52" s="137">
        <v>1826</v>
      </c>
      <c r="K52" s="137">
        <v>1699</v>
      </c>
      <c r="L52" s="175">
        <v>3525</v>
      </c>
      <c r="M52" s="3" t="s">
        <v>245</v>
      </c>
      <c r="N52" s="245" t="s">
        <v>246</v>
      </c>
      <c r="O52" s="137">
        <v>1942</v>
      </c>
      <c r="P52" s="137">
        <v>1953</v>
      </c>
      <c r="Q52" s="137">
        <v>3895</v>
      </c>
      <c r="R52" s="137">
        <v>2074</v>
      </c>
      <c r="S52" s="137">
        <v>2138</v>
      </c>
      <c r="T52" s="137">
        <v>4212</v>
      </c>
      <c r="U52" s="137">
        <v>2268</v>
      </c>
      <c r="V52" s="137">
        <v>2197</v>
      </c>
      <c r="W52" s="175">
        <v>4465</v>
      </c>
      <c r="X52" s="3" t="s">
        <v>245</v>
      </c>
      <c r="Y52" s="4" t="s">
        <v>246</v>
      </c>
      <c r="Z52" s="238">
        <v>2871</v>
      </c>
      <c r="AA52" s="137">
        <v>2828</v>
      </c>
      <c r="AB52" s="137">
        <v>5699</v>
      </c>
      <c r="AC52" s="137">
        <v>2608</v>
      </c>
      <c r="AD52" s="137">
        <v>2362</v>
      </c>
      <c r="AE52" s="137">
        <v>4970</v>
      </c>
      <c r="AF52" s="137">
        <v>2161</v>
      </c>
      <c r="AG52" s="137">
        <v>2246</v>
      </c>
      <c r="AH52" s="175">
        <v>4407</v>
      </c>
      <c r="AI52" s="3" t="s">
        <v>245</v>
      </c>
      <c r="AJ52" s="4" t="s">
        <v>246</v>
      </c>
      <c r="AK52" s="137">
        <v>2201</v>
      </c>
      <c r="AL52" s="238">
        <v>2177</v>
      </c>
      <c r="AM52" s="137">
        <v>4378</v>
      </c>
      <c r="AN52" s="137">
        <v>2509</v>
      </c>
      <c r="AO52" s="137">
        <v>2613</v>
      </c>
      <c r="AP52" s="137">
        <v>5122</v>
      </c>
      <c r="AQ52" s="137">
        <v>2995</v>
      </c>
      <c r="AR52" s="137">
        <v>3191</v>
      </c>
      <c r="AS52" s="175">
        <v>6186</v>
      </c>
      <c r="AT52" s="3" t="s">
        <v>245</v>
      </c>
      <c r="AU52" s="4" t="s">
        <v>246</v>
      </c>
      <c r="AV52" s="137">
        <v>2742</v>
      </c>
      <c r="AW52" s="137">
        <v>2774</v>
      </c>
      <c r="AX52" s="238">
        <v>5516</v>
      </c>
      <c r="AY52" s="137">
        <v>2293</v>
      </c>
      <c r="AZ52" s="137">
        <v>2127</v>
      </c>
      <c r="BA52" s="137">
        <v>4420</v>
      </c>
      <c r="BB52" s="137">
        <v>1496</v>
      </c>
      <c r="BC52" s="137">
        <v>1485</v>
      </c>
      <c r="BD52" s="175">
        <v>2981</v>
      </c>
      <c r="BE52" s="3" t="s">
        <v>245</v>
      </c>
      <c r="BF52" s="4" t="s">
        <v>246</v>
      </c>
      <c r="BG52" s="137">
        <v>910</v>
      </c>
      <c r="BH52" s="137">
        <v>991</v>
      </c>
      <c r="BI52" s="137">
        <v>1901</v>
      </c>
      <c r="BJ52" s="238">
        <v>416</v>
      </c>
      <c r="BK52" s="137">
        <v>738</v>
      </c>
      <c r="BL52" s="137">
        <v>1154</v>
      </c>
      <c r="BM52" s="137">
        <v>185</v>
      </c>
      <c r="BN52" s="137">
        <v>480</v>
      </c>
      <c r="BO52" s="175">
        <v>665</v>
      </c>
      <c r="BP52" s="3" t="s">
        <v>245</v>
      </c>
      <c r="BQ52" s="4" t="s">
        <v>246</v>
      </c>
      <c r="BR52" s="137">
        <v>69</v>
      </c>
      <c r="BS52" s="137">
        <v>206</v>
      </c>
      <c r="BT52" s="137">
        <v>275</v>
      </c>
      <c r="BU52" s="137">
        <v>14</v>
      </c>
      <c r="BV52" s="137">
        <v>46</v>
      </c>
      <c r="BW52" s="137">
        <v>60</v>
      </c>
      <c r="BX52" s="137">
        <v>1</v>
      </c>
      <c r="BY52" s="137">
        <v>4</v>
      </c>
      <c r="BZ52" s="175">
        <v>5</v>
      </c>
      <c r="CA52" s="3" t="s">
        <v>245</v>
      </c>
      <c r="CB52" s="4" t="s">
        <v>246</v>
      </c>
      <c r="CC52" s="137">
        <v>5058</v>
      </c>
      <c r="CD52" s="137">
        <v>4755</v>
      </c>
      <c r="CE52" s="137">
        <v>9813</v>
      </c>
      <c r="CF52" s="137">
        <v>24371</v>
      </c>
      <c r="CG52" s="137">
        <v>24479</v>
      </c>
      <c r="CH52" s="137">
        <v>48850</v>
      </c>
      <c r="CI52" s="137">
        <v>5384</v>
      </c>
      <c r="CJ52" s="137">
        <v>6077</v>
      </c>
      <c r="CK52" s="175">
        <v>11461</v>
      </c>
    </row>
    <row r="53" spans="1:89" ht="16.899999999999999" customHeight="1">
      <c r="A53" s="5"/>
      <c r="B53" s="358" t="s">
        <v>237</v>
      </c>
      <c r="C53" s="32" t="s">
        <v>238</v>
      </c>
      <c r="D53" s="61">
        <v>1394</v>
      </c>
      <c r="E53" s="61">
        <v>1200</v>
      </c>
      <c r="F53" s="61">
        <v>2594</v>
      </c>
      <c r="G53" s="61">
        <v>1400</v>
      </c>
      <c r="H53" s="61">
        <v>1312</v>
      </c>
      <c r="I53" s="61">
        <v>2712</v>
      </c>
      <c r="J53" s="61">
        <v>1430</v>
      </c>
      <c r="K53" s="61">
        <v>1288</v>
      </c>
      <c r="L53" s="176">
        <v>2718</v>
      </c>
      <c r="M53" s="358" t="s">
        <v>237</v>
      </c>
      <c r="N53" s="233" t="s">
        <v>238</v>
      </c>
      <c r="O53" s="61">
        <v>1480</v>
      </c>
      <c r="P53" s="61">
        <v>1540</v>
      </c>
      <c r="Q53" s="61">
        <v>3020</v>
      </c>
      <c r="R53" s="61">
        <v>1922</v>
      </c>
      <c r="S53" s="61">
        <v>1863</v>
      </c>
      <c r="T53" s="61">
        <v>3785</v>
      </c>
      <c r="U53" s="61">
        <v>2272</v>
      </c>
      <c r="V53" s="61">
        <v>2185</v>
      </c>
      <c r="W53" s="176">
        <v>4457</v>
      </c>
      <c r="X53" s="358" t="s">
        <v>237</v>
      </c>
      <c r="Y53" s="32" t="s">
        <v>238</v>
      </c>
      <c r="Z53" s="237">
        <v>2635</v>
      </c>
      <c r="AA53" s="61">
        <v>2549</v>
      </c>
      <c r="AB53" s="61">
        <v>5184</v>
      </c>
      <c r="AC53" s="61">
        <v>2310</v>
      </c>
      <c r="AD53" s="61">
        <v>2006</v>
      </c>
      <c r="AE53" s="61">
        <v>4316</v>
      </c>
      <c r="AF53" s="61">
        <v>1879</v>
      </c>
      <c r="AG53" s="61">
        <v>1735</v>
      </c>
      <c r="AH53" s="176">
        <v>3614</v>
      </c>
      <c r="AI53" s="358" t="s">
        <v>237</v>
      </c>
      <c r="AJ53" s="32" t="s">
        <v>238</v>
      </c>
      <c r="AK53" s="61">
        <v>1720</v>
      </c>
      <c r="AL53" s="237">
        <v>1807</v>
      </c>
      <c r="AM53" s="61">
        <v>3527</v>
      </c>
      <c r="AN53" s="61">
        <v>2309</v>
      </c>
      <c r="AO53" s="61">
        <v>2386</v>
      </c>
      <c r="AP53" s="61">
        <v>4695</v>
      </c>
      <c r="AQ53" s="61">
        <v>2854</v>
      </c>
      <c r="AR53" s="61">
        <v>3092</v>
      </c>
      <c r="AS53" s="176">
        <v>5946</v>
      </c>
      <c r="AT53" s="358" t="s">
        <v>237</v>
      </c>
      <c r="AU53" s="32" t="s">
        <v>238</v>
      </c>
      <c r="AV53" s="61">
        <v>2747</v>
      </c>
      <c r="AW53" s="61">
        <v>2648</v>
      </c>
      <c r="AX53" s="237">
        <v>5395</v>
      </c>
      <c r="AY53" s="61">
        <v>2177</v>
      </c>
      <c r="AZ53" s="61">
        <v>1962</v>
      </c>
      <c r="BA53" s="61">
        <v>4139</v>
      </c>
      <c r="BB53" s="61">
        <v>1505</v>
      </c>
      <c r="BC53" s="61">
        <v>1482</v>
      </c>
      <c r="BD53" s="176">
        <v>2987</v>
      </c>
      <c r="BE53" s="358" t="s">
        <v>237</v>
      </c>
      <c r="BF53" s="32" t="s">
        <v>238</v>
      </c>
      <c r="BG53" s="61">
        <v>913</v>
      </c>
      <c r="BH53" s="61">
        <v>1116</v>
      </c>
      <c r="BI53" s="61">
        <v>2029</v>
      </c>
      <c r="BJ53" s="237">
        <v>471</v>
      </c>
      <c r="BK53" s="61">
        <v>803</v>
      </c>
      <c r="BL53" s="61">
        <v>1274</v>
      </c>
      <c r="BM53" s="61">
        <v>209</v>
      </c>
      <c r="BN53" s="61">
        <v>477</v>
      </c>
      <c r="BO53" s="176">
        <v>686</v>
      </c>
      <c r="BP53" s="358" t="s">
        <v>237</v>
      </c>
      <c r="BQ53" s="32" t="s">
        <v>238</v>
      </c>
      <c r="BR53" s="61">
        <v>87</v>
      </c>
      <c r="BS53" s="61">
        <v>237</v>
      </c>
      <c r="BT53" s="61">
        <v>324</v>
      </c>
      <c r="BU53" s="61">
        <v>12</v>
      </c>
      <c r="BV53" s="61">
        <v>43</v>
      </c>
      <c r="BW53" s="61">
        <v>55</v>
      </c>
      <c r="BX53" s="61">
        <v>1</v>
      </c>
      <c r="BY53" s="61">
        <v>4</v>
      </c>
      <c r="BZ53" s="176">
        <v>5</v>
      </c>
      <c r="CA53" s="358" t="s">
        <v>237</v>
      </c>
      <c r="CB53" s="32" t="s">
        <v>238</v>
      </c>
      <c r="CC53" s="61">
        <v>4224</v>
      </c>
      <c r="CD53" s="61">
        <v>3800</v>
      </c>
      <c r="CE53" s="61">
        <v>8024</v>
      </c>
      <c r="CF53" s="61">
        <v>22128</v>
      </c>
      <c r="CG53" s="61">
        <v>21811</v>
      </c>
      <c r="CH53" s="61">
        <v>43939</v>
      </c>
      <c r="CI53" s="61">
        <v>5375</v>
      </c>
      <c r="CJ53" s="61">
        <v>6124</v>
      </c>
      <c r="CK53" s="176">
        <v>11499</v>
      </c>
    </row>
    <row r="54" spans="1:89" ht="16.899999999999999" customHeight="1">
      <c r="A54" s="5"/>
      <c r="B54" s="359"/>
      <c r="C54" s="32" t="s">
        <v>556</v>
      </c>
      <c r="D54" s="61">
        <v>1064</v>
      </c>
      <c r="E54" s="61">
        <v>996</v>
      </c>
      <c r="F54" s="61">
        <v>2060</v>
      </c>
      <c r="G54" s="61">
        <v>1245</v>
      </c>
      <c r="H54" s="61">
        <v>1161</v>
      </c>
      <c r="I54" s="61">
        <v>2406</v>
      </c>
      <c r="J54" s="61">
        <v>1317</v>
      </c>
      <c r="K54" s="61">
        <v>1303</v>
      </c>
      <c r="L54" s="176">
        <v>2620</v>
      </c>
      <c r="M54" s="359"/>
      <c r="N54" s="233" t="s">
        <v>556</v>
      </c>
      <c r="O54" s="61">
        <v>1315</v>
      </c>
      <c r="P54" s="61">
        <v>1238</v>
      </c>
      <c r="Q54" s="61">
        <v>2553</v>
      </c>
      <c r="R54" s="61">
        <v>1394</v>
      </c>
      <c r="S54" s="61">
        <v>1364</v>
      </c>
      <c r="T54" s="61">
        <v>2758</v>
      </c>
      <c r="U54" s="61">
        <v>1551</v>
      </c>
      <c r="V54" s="61">
        <v>1447</v>
      </c>
      <c r="W54" s="176">
        <v>2998</v>
      </c>
      <c r="X54" s="359"/>
      <c r="Y54" s="32" t="s">
        <v>556</v>
      </c>
      <c r="Z54" s="237">
        <v>1918</v>
      </c>
      <c r="AA54" s="61">
        <v>1805</v>
      </c>
      <c r="AB54" s="61">
        <v>3723</v>
      </c>
      <c r="AC54" s="61">
        <v>1761</v>
      </c>
      <c r="AD54" s="61">
        <v>1695</v>
      </c>
      <c r="AE54" s="61">
        <v>3456</v>
      </c>
      <c r="AF54" s="61">
        <v>1616</v>
      </c>
      <c r="AG54" s="61">
        <v>1622</v>
      </c>
      <c r="AH54" s="176">
        <v>3238</v>
      </c>
      <c r="AI54" s="359"/>
      <c r="AJ54" s="32" t="s">
        <v>556</v>
      </c>
      <c r="AK54" s="61">
        <v>1600</v>
      </c>
      <c r="AL54" s="237">
        <v>1535</v>
      </c>
      <c r="AM54" s="61">
        <v>3135</v>
      </c>
      <c r="AN54" s="61">
        <v>1813</v>
      </c>
      <c r="AO54" s="61">
        <v>1765</v>
      </c>
      <c r="AP54" s="61">
        <v>3578</v>
      </c>
      <c r="AQ54" s="61">
        <v>2044</v>
      </c>
      <c r="AR54" s="61">
        <v>2096</v>
      </c>
      <c r="AS54" s="176">
        <v>4140</v>
      </c>
      <c r="AT54" s="359"/>
      <c r="AU54" s="32" t="s">
        <v>556</v>
      </c>
      <c r="AV54" s="61">
        <v>1908</v>
      </c>
      <c r="AW54" s="61">
        <v>1868</v>
      </c>
      <c r="AX54" s="237">
        <v>3776</v>
      </c>
      <c r="AY54" s="61">
        <v>1439</v>
      </c>
      <c r="AZ54" s="61">
        <v>1373</v>
      </c>
      <c r="BA54" s="61">
        <v>2812</v>
      </c>
      <c r="BB54" s="61">
        <v>997</v>
      </c>
      <c r="BC54" s="61">
        <v>1056</v>
      </c>
      <c r="BD54" s="176">
        <v>2053</v>
      </c>
      <c r="BE54" s="359"/>
      <c r="BF54" s="32" t="s">
        <v>556</v>
      </c>
      <c r="BG54" s="61">
        <v>621</v>
      </c>
      <c r="BH54" s="61">
        <v>809</v>
      </c>
      <c r="BI54" s="61">
        <v>1430</v>
      </c>
      <c r="BJ54" s="237">
        <v>315</v>
      </c>
      <c r="BK54" s="61">
        <v>547</v>
      </c>
      <c r="BL54" s="61">
        <v>862</v>
      </c>
      <c r="BM54" s="61">
        <v>137</v>
      </c>
      <c r="BN54" s="61">
        <v>347</v>
      </c>
      <c r="BO54" s="176">
        <v>484</v>
      </c>
      <c r="BP54" s="359"/>
      <c r="BQ54" s="32" t="s">
        <v>556</v>
      </c>
      <c r="BR54" s="61">
        <v>56</v>
      </c>
      <c r="BS54" s="61">
        <v>174</v>
      </c>
      <c r="BT54" s="61">
        <v>230</v>
      </c>
      <c r="BU54" s="61">
        <v>8</v>
      </c>
      <c r="BV54" s="61">
        <v>37</v>
      </c>
      <c r="BW54" s="61">
        <v>45</v>
      </c>
      <c r="BX54" s="61">
        <v>1</v>
      </c>
      <c r="BY54" s="61">
        <v>5</v>
      </c>
      <c r="BZ54" s="176">
        <v>6</v>
      </c>
      <c r="CA54" s="359"/>
      <c r="CB54" s="32" t="s">
        <v>556</v>
      </c>
      <c r="CC54" s="61">
        <v>3626</v>
      </c>
      <c r="CD54" s="61">
        <v>3460</v>
      </c>
      <c r="CE54" s="61">
        <v>7086</v>
      </c>
      <c r="CF54" s="61">
        <v>16920</v>
      </c>
      <c r="CG54" s="61">
        <v>16435</v>
      </c>
      <c r="CH54" s="61">
        <v>33355</v>
      </c>
      <c r="CI54" s="61">
        <v>3574</v>
      </c>
      <c r="CJ54" s="61">
        <v>4348</v>
      </c>
      <c r="CK54" s="176">
        <v>7922</v>
      </c>
    </row>
    <row r="55" spans="1:89" ht="16.899999999999999" customHeight="1">
      <c r="A55" s="5"/>
      <c r="B55" s="360"/>
      <c r="C55" s="4" t="s">
        <v>212</v>
      </c>
      <c r="D55" s="137">
        <f t="shared" ref="D55:L55" si="64">SUM(D53:D54)</f>
        <v>2458</v>
      </c>
      <c r="E55" s="137">
        <f t="shared" si="64"/>
        <v>2196</v>
      </c>
      <c r="F55" s="137">
        <f t="shared" si="64"/>
        <v>4654</v>
      </c>
      <c r="G55" s="137">
        <f t="shared" si="64"/>
        <v>2645</v>
      </c>
      <c r="H55" s="137">
        <f t="shared" si="64"/>
        <v>2473</v>
      </c>
      <c r="I55" s="137">
        <f t="shared" si="64"/>
        <v>5118</v>
      </c>
      <c r="J55" s="137">
        <f t="shared" si="64"/>
        <v>2747</v>
      </c>
      <c r="K55" s="137">
        <f t="shared" si="64"/>
        <v>2591</v>
      </c>
      <c r="L55" s="175">
        <f t="shared" si="64"/>
        <v>5338</v>
      </c>
      <c r="M55" s="360"/>
      <c r="N55" s="245" t="s">
        <v>212</v>
      </c>
      <c r="O55" s="137">
        <f t="shared" ref="O55:W55" si="65">SUM(O53:O54)</f>
        <v>2795</v>
      </c>
      <c r="P55" s="137">
        <f t="shared" si="65"/>
        <v>2778</v>
      </c>
      <c r="Q55" s="137">
        <f t="shared" si="65"/>
        <v>5573</v>
      </c>
      <c r="R55" s="137">
        <f t="shared" si="65"/>
        <v>3316</v>
      </c>
      <c r="S55" s="137">
        <f t="shared" si="65"/>
        <v>3227</v>
      </c>
      <c r="T55" s="137">
        <f t="shared" si="65"/>
        <v>6543</v>
      </c>
      <c r="U55" s="137">
        <f t="shared" si="65"/>
        <v>3823</v>
      </c>
      <c r="V55" s="137">
        <f t="shared" si="65"/>
        <v>3632</v>
      </c>
      <c r="W55" s="175">
        <f t="shared" si="65"/>
        <v>7455</v>
      </c>
      <c r="X55" s="360"/>
      <c r="Y55" s="4" t="s">
        <v>212</v>
      </c>
      <c r="Z55" s="238">
        <f t="shared" ref="Z55:AH55" si="66">SUM(Z53:Z54)</f>
        <v>4553</v>
      </c>
      <c r="AA55" s="137">
        <f t="shared" si="66"/>
        <v>4354</v>
      </c>
      <c r="AB55" s="137">
        <f t="shared" si="66"/>
        <v>8907</v>
      </c>
      <c r="AC55" s="137">
        <f t="shared" si="66"/>
        <v>4071</v>
      </c>
      <c r="AD55" s="137">
        <f t="shared" si="66"/>
        <v>3701</v>
      </c>
      <c r="AE55" s="137">
        <f t="shared" si="66"/>
        <v>7772</v>
      </c>
      <c r="AF55" s="137">
        <f t="shared" si="66"/>
        <v>3495</v>
      </c>
      <c r="AG55" s="137">
        <f t="shared" si="66"/>
        <v>3357</v>
      </c>
      <c r="AH55" s="175">
        <f t="shared" si="66"/>
        <v>6852</v>
      </c>
      <c r="AI55" s="360"/>
      <c r="AJ55" s="4" t="s">
        <v>212</v>
      </c>
      <c r="AK55" s="137">
        <f t="shared" ref="AK55:AS55" si="67">SUM(AK53:AK54)</f>
        <v>3320</v>
      </c>
      <c r="AL55" s="238">
        <f t="shared" si="67"/>
        <v>3342</v>
      </c>
      <c r="AM55" s="137">
        <f t="shared" si="67"/>
        <v>6662</v>
      </c>
      <c r="AN55" s="137">
        <f t="shared" si="67"/>
        <v>4122</v>
      </c>
      <c r="AO55" s="137">
        <f t="shared" si="67"/>
        <v>4151</v>
      </c>
      <c r="AP55" s="137">
        <f t="shared" si="67"/>
        <v>8273</v>
      </c>
      <c r="AQ55" s="137">
        <f t="shared" si="67"/>
        <v>4898</v>
      </c>
      <c r="AR55" s="137">
        <f t="shared" si="67"/>
        <v>5188</v>
      </c>
      <c r="AS55" s="175">
        <f t="shared" si="67"/>
        <v>10086</v>
      </c>
      <c r="AT55" s="360"/>
      <c r="AU55" s="4" t="s">
        <v>212</v>
      </c>
      <c r="AV55" s="137">
        <f t="shared" ref="AV55:BD55" si="68">SUM(AV53:AV54)</f>
        <v>4655</v>
      </c>
      <c r="AW55" s="137">
        <f t="shared" si="68"/>
        <v>4516</v>
      </c>
      <c r="AX55" s="238">
        <f t="shared" si="68"/>
        <v>9171</v>
      </c>
      <c r="AY55" s="137">
        <f t="shared" si="68"/>
        <v>3616</v>
      </c>
      <c r="AZ55" s="137">
        <f t="shared" si="68"/>
        <v>3335</v>
      </c>
      <c r="BA55" s="137">
        <f t="shared" si="68"/>
        <v>6951</v>
      </c>
      <c r="BB55" s="137">
        <f t="shared" si="68"/>
        <v>2502</v>
      </c>
      <c r="BC55" s="137">
        <f t="shared" si="68"/>
        <v>2538</v>
      </c>
      <c r="BD55" s="175">
        <f t="shared" si="68"/>
        <v>5040</v>
      </c>
      <c r="BE55" s="360"/>
      <c r="BF55" s="4" t="s">
        <v>212</v>
      </c>
      <c r="BG55" s="137">
        <f t="shared" ref="BG55:BO55" si="69">SUM(BG53:BG54)</f>
        <v>1534</v>
      </c>
      <c r="BH55" s="137">
        <f t="shared" si="69"/>
        <v>1925</v>
      </c>
      <c r="BI55" s="137">
        <f t="shared" si="69"/>
        <v>3459</v>
      </c>
      <c r="BJ55" s="238">
        <f t="shared" si="69"/>
        <v>786</v>
      </c>
      <c r="BK55" s="137">
        <f t="shared" si="69"/>
        <v>1350</v>
      </c>
      <c r="BL55" s="137">
        <f t="shared" si="69"/>
        <v>2136</v>
      </c>
      <c r="BM55" s="137">
        <f t="shared" si="69"/>
        <v>346</v>
      </c>
      <c r="BN55" s="137">
        <f t="shared" si="69"/>
        <v>824</v>
      </c>
      <c r="BO55" s="175">
        <f t="shared" si="69"/>
        <v>1170</v>
      </c>
      <c r="BP55" s="360"/>
      <c r="BQ55" s="4" t="s">
        <v>212</v>
      </c>
      <c r="BR55" s="137">
        <f t="shared" ref="BR55:BZ55" si="70">SUM(BR53:BR54)</f>
        <v>143</v>
      </c>
      <c r="BS55" s="137">
        <f t="shared" si="70"/>
        <v>411</v>
      </c>
      <c r="BT55" s="137">
        <f t="shared" si="70"/>
        <v>554</v>
      </c>
      <c r="BU55" s="137">
        <f t="shared" si="70"/>
        <v>20</v>
      </c>
      <c r="BV55" s="137">
        <f t="shared" si="70"/>
        <v>80</v>
      </c>
      <c r="BW55" s="137">
        <f t="shared" si="70"/>
        <v>100</v>
      </c>
      <c r="BX55" s="137">
        <f t="shared" si="70"/>
        <v>2</v>
      </c>
      <c r="BY55" s="137">
        <f t="shared" si="70"/>
        <v>9</v>
      </c>
      <c r="BZ55" s="175">
        <f t="shared" si="70"/>
        <v>11</v>
      </c>
      <c r="CA55" s="360"/>
      <c r="CB55" s="4" t="s">
        <v>212</v>
      </c>
      <c r="CC55" s="137">
        <f t="shared" ref="CC55:CK55" si="71">SUM(CC53:CC54)</f>
        <v>7850</v>
      </c>
      <c r="CD55" s="137">
        <f t="shared" si="71"/>
        <v>7260</v>
      </c>
      <c r="CE55" s="137">
        <f t="shared" si="71"/>
        <v>15110</v>
      </c>
      <c r="CF55" s="137">
        <f t="shared" si="71"/>
        <v>39048</v>
      </c>
      <c r="CG55" s="137">
        <f t="shared" si="71"/>
        <v>38246</v>
      </c>
      <c r="CH55" s="137">
        <f t="shared" si="71"/>
        <v>77294</v>
      </c>
      <c r="CI55" s="137">
        <f t="shared" si="71"/>
        <v>8949</v>
      </c>
      <c r="CJ55" s="137">
        <f t="shared" si="71"/>
        <v>10472</v>
      </c>
      <c r="CK55" s="175">
        <f t="shared" si="71"/>
        <v>19421</v>
      </c>
    </row>
    <row r="56" spans="1:89" ht="16.899999999999999" customHeight="1">
      <c r="A56" s="5"/>
      <c r="B56" s="358" t="s">
        <v>247</v>
      </c>
      <c r="C56" s="32" t="s">
        <v>248</v>
      </c>
      <c r="D56" s="62">
        <v>2232</v>
      </c>
      <c r="E56" s="62">
        <v>2066</v>
      </c>
      <c r="F56" s="62">
        <v>4298</v>
      </c>
      <c r="G56" s="62">
        <v>2239</v>
      </c>
      <c r="H56" s="62">
        <v>2081</v>
      </c>
      <c r="I56" s="62">
        <v>4320</v>
      </c>
      <c r="J56" s="62">
        <v>2297</v>
      </c>
      <c r="K56" s="62">
        <v>2116</v>
      </c>
      <c r="L56" s="177">
        <v>4413</v>
      </c>
      <c r="M56" s="358" t="s">
        <v>247</v>
      </c>
      <c r="N56" s="233" t="s">
        <v>248</v>
      </c>
      <c r="O56" s="62">
        <v>2966</v>
      </c>
      <c r="P56" s="62">
        <v>2648</v>
      </c>
      <c r="Q56" s="62">
        <v>5614</v>
      </c>
      <c r="R56" s="62">
        <v>3946</v>
      </c>
      <c r="S56" s="62">
        <v>3542</v>
      </c>
      <c r="T56" s="62">
        <v>7488</v>
      </c>
      <c r="U56" s="62">
        <v>3588</v>
      </c>
      <c r="V56" s="62">
        <v>3609</v>
      </c>
      <c r="W56" s="177">
        <v>7197</v>
      </c>
      <c r="X56" s="358" t="s">
        <v>247</v>
      </c>
      <c r="Y56" s="32" t="s">
        <v>248</v>
      </c>
      <c r="Z56" s="239">
        <v>4379</v>
      </c>
      <c r="AA56" s="62">
        <v>3993</v>
      </c>
      <c r="AB56" s="62">
        <v>8372</v>
      </c>
      <c r="AC56" s="62">
        <v>3406</v>
      </c>
      <c r="AD56" s="62">
        <v>3134</v>
      </c>
      <c r="AE56" s="62">
        <v>6540</v>
      </c>
      <c r="AF56" s="62">
        <v>2821</v>
      </c>
      <c r="AG56" s="62">
        <v>2716</v>
      </c>
      <c r="AH56" s="177">
        <v>5537</v>
      </c>
      <c r="AI56" s="358" t="s">
        <v>247</v>
      </c>
      <c r="AJ56" s="32" t="s">
        <v>248</v>
      </c>
      <c r="AK56" s="62">
        <v>2693</v>
      </c>
      <c r="AL56" s="239">
        <v>2666</v>
      </c>
      <c r="AM56" s="62">
        <v>5359</v>
      </c>
      <c r="AN56" s="62">
        <v>3358</v>
      </c>
      <c r="AO56" s="62">
        <v>3696</v>
      </c>
      <c r="AP56" s="62">
        <v>7054</v>
      </c>
      <c r="AQ56" s="62">
        <v>4366</v>
      </c>
      <c r="AR56" s="62">
        <v>4841</v>
      </c>
      <c r="AS56" s="177">
        <v>9207</v>
      </c>
      <c r="AT56" s="358" t="s">
        <v>247</v>
      </c>
      <c r="AU56" s="32" t="s">
        <v>248</v>
      </c>
      <c r="AV56" s="62">
        <v>4204</v>
      </c>
      <c r="AW56" s="62">
        <v>4033</v>
      </c>
      <c r="AX56" s="239">
        <v>8237</v>
      </c>
      <c r="AY56" s="62">
        <v>3030</v>
      </c>
      <c r="AZ56" s="62">
        <v>2680</v>
      </c>
      <c r="BA56" s="62">
        <v>5710</v>
      </c>
      <c r="BB56" s="62">
        <v>1956</v>
      </c>
      <c r="BC56" s="62">
        <v>1894</v>
      </c>
      <c r="BD56" s="177">
        <v>3850</v>
      </c>
      <c r="BE56" s="358" t="s">
        <v>247</v>
      </c>
      <c r="BF56" s="32" t="s">
        <v>248</v>
      </c>
      <c r="BG56" s="62">
        <v>1189</v>
      </c>
      <c r="BH56" s="62">
        <v>1404</v>
      </c>
      <c r="BI56" s="62">
        <v>2593</v>
      </c>
      <c r="BJ56" s="239">
        <v>540</v>
      </c>
      <c r="BK56" s="62">
        <v>1108</v>
      </c>
      <c r="BL56" s="62">
        <v>1648</v>
      </c>
      <c r="BM56" s="62">
        <v>279</v>
      </c>
      <c r="BN56" s="62">
        <v>637</v>
      </c>
      <c r="BO56" s="177">
        <v>916</v>
      </c>
      <c r="BP56" s="358" t="s">
        <v>247</v>
      </c>
      <c r="BQ56" s="32" t="s">
        <v>248</v>
      </c>
      <c r="BR56" s="62">
        <v>94</v>
      </c>
      <c r="BS56" s="62">
        <v>286</v>
      </c>
      <c r="BT56" s="62">
        <v>380</v>
      </c>
      <c r="BU56" s="62">
        <v>12</v>
      </c>
      <c r="BV56" s="62">
        <v>81</v>
      </c>
      <c r="BW56" s="62">
        <v>93</v>
      </c>
      <c r="BX56" s="62">
        <v>2</v>
      </c>
      <c r="BY56" s="62">
        <v>7</v>
      </c>
      <c r="BZ56" s="177">
        <v>9</v>
      </c>
      <c r="CA56" s="358" t="s">
        <v>247</v>
      </c>
      <c r="CB56" s="32" t="s">
        <v>248</v>
      </c>
      <c r="CC56" s="62">
        <v>6768</v>
      </c>
      <c r="CD56" s="62">
        <v>6263</v>
      </c>
      <c r="CE56" s="62">
        <v>13031</v>
      </c>
      <c r="CF56" s="62">
        <v>35727</v>
      </c>
      <c r="CG56" s="62">
        <v>34878</v>
      </c>
      <c r="CH56" s="62">
        <v>70605</v>
      </c>
      <c r="CI56" s="62">
        <v>7102</v>
      </c>
      <c r="CJ56" s="62">
        <v>8097</v>
      </c>
      <c r="CK56" s="177">
        <v>15199</v>
      </c>
    </row>
    <row r="57" spans="1:89" ht="16.899999999999999" customHeight="1">
      <c r="A57" s="5"/>
      <c r="B57" s="359"/>
      <c r="C57" s="32" t="s">
        <v>249</v>
      </c>
      <c r="D57" s="62">
        <v>1756</v>
      </c>
      <c r="E57" s="62">
        <v>1691</v>
      </c>
      <c r="F57" s="62">
        <v>3447</v>
      </c>
      <c r="G57" s="62">
        <v>1628</v>
      </c>
      <c r="H57" s="62">
        <v>1563</v>
      </c>
      <c r="I57" s="62">
        <v>3191</v>
      </c>
      <c r="J57" s="62">
        <v>1618</v>
      </c>
      <c r="K57" s="62">
        <v>1547</v>
      </c>
      <c r="L57" s="177">
        <v>3165</v>
      </c>
      <c r="M57" s="359"/>
      <c r="N57" s="233" t="s">
        <v>249</v>
      </c>
      <c r="O57" s="62">
        <v>2134</v>
      </c>
      <c r="P57" s="62">
        <v>1954</v>
      </c>
      <c r="Q57" s="62">
        <v>4088</v>
      </c>
      <c r="R57" s="62">
        <v>2751</v>
      </c>
      <c r="S57" s="62">
        <v>2422</v>
      </c>
      <c r="T57" s="62">
        <v>5173</v>
      </c>
      <c r="U57" s="62">
        <v>2662</v>
      </c>
      <c r="V57" s="62">
        <v>2546</v>
      </c>
      <c r="W57" s="177">
        <v>5208</v>
      </c>
      <c r="X57" s="359"/>
      <c r="Y57" s="32" t="s">
        <v>249</v>
      </c>
      <c r="Z57" s="239">
        <v>3177</v>
      </c>
      <c r="AA57" s="62">
        <v>3096</v>
      </c>
      <c r="AB57" s="62">
        <v>6273</v>
      </c>
      <c r="AC57" s="62">
        <v>2726</v>
      </c>
      <c r="AD57" s="62">
        <v>2434</v>
      </c>
      <c r="AE57" s="62">
        <v>5160</v>
      </c>
      <c r="AF57" s="62">
        <v>2084</v>
      </c>
      <c r="AG57" s="62">
        <v>1983</v>
      </c>
      <c r="AH57" s="177">
        <v>4067</v>
      </c>
      <c r="AI57" s="359"/>
      <c r="AJ57" s="32" t="s">
        <v>249</v>
      </c>
      <c r="AK57" s="62">
        <v>1867</v>
      </c>
      <c r="AL57" s="239">
        <v>2060</v>
      </c>
      <c r="AM57" s="62">
        <v>3927</v>
      </c>
      <c r="AN57" s="62">
        <v>2441</v>
      </c>
      <c r="AO57" s="62">
        <v>2701</v>
      </c>
      <c r="AP57" s="62">
        <v>5142</v>
      </c>
      <c r="AQ57" s="62">
        <v>3239</v>
      </c>
      <c r="AR57" s="62">
        <v>3426</v>
      </c>
      <c r="AS57" s="177">
        <v>6665</v>
      </c>
      <c r="AT57" s="359"/>
      <c r="AU57" s="32" t="s">
        <v>249</v>
      </c>
      <c r="AV57" s="62">
        <v>2889</v>
      </c>
      <c r="AW57" s="62">
        <v>2563</v>
      </c>
      <c r="AX57" s="239">
        <v>5452</v>
      </c>
      <c r="AY57" s="62">
        <v>1886</v>
      </c>
      <c r="AZ57" s="62">
        <v>1593</v>
      </c>
      <c r="BA57" s="62">
        <v>3479</v>
      </c>
      <c r="BB57" s="62">
        <v>1112</v>
      </c>
      <c r="BC57" s="62">
        <v>1110</v>
      </c>
      <c r="BD57" s="177">
        <v>2222</v>
      </c>
      <c r="BE57" s="359"/>
      <c r="BF57" s="32" t="s">
        <v>249</v>
      </c>
      <c r="BG57" s="62">
        <v>668</v>
      </c>
      <c r="BH57" s="62">
        <v>816</v>
      </c>
      <c r="BI57" s="62">
        <v>1484</v>
      </c>
      <c r="BJ57" s="239">
        <v>290</v>
      </c>
      <c r="BK57" s="62">
        <v>569</v>
      </c>
      <c r="BL57" s="62">
        <v>859</v>
      </c>
      <c r="BM57" s="62">
        <v>152</v>
      </c>
      <c r="BN57" s="62">
        <v>378</v>
      </c>
      <c r="BO57" s="177">
        <v>530</v>
      </c>
      <c r="BP57" s="359"/>
      <c r="BQ57" s="32" t="s">
        <v>249</v>
      </c>
      <c r="BR57" s="62">
        <v>46</v>
      </c>
      <c r="BS57" s="62">
        <v>165</v>
      </c>
      <c r="BT57" s="62">
        <v>211</v>
      </c>
      <c r="BU57" s="62">
        <v>8</v>
      </c>
      <c r="BV57" s="62">
        <v>27</v>
      </c>
      <c r="BW57" s="62">
        <v>35</v>
      </c>
      <c r="BX57" s="62">
        <v>1</v>
      </c>
      <c r="BY57" s="62">
        <v>2</v>
      </c>
      <c r="BZ57" s="177">
        <v>3</v>
      </c>
      <c r="CA57" s="359"/>
      <c r="CB57" s="32" t="s">
        <v>249</v>
      </c>
      <c r="CC57" s="62">
        <v>5002</v>
      </c>
      <c r="CD57" s="62">
        <v>4801</v>
      </c>
      <c r="CE57" s="62">
        <v>9803</v>
      </c>
      <c r="CF57" s="62">
        <v>25970</v>
      </c>
      <c r="CG57" s="62">
        <v>25185</v>
      </c>
      <c r="CH57" s="62">
        <v>51155</v>
      </c>
      <c r="CI57" s="62">
        <v>4163</v>
      </c>
      <c r="CJ57" s="62">
        <v>4660</v>
      </c>
      <c r="CK57" s="177">
        <v>8823</v>
      </c>
    </row>
    <row r="58" spans="1:89" ht="16.899999999999999" customHeight="1">
      <c r="A58" s="5"/>
      <c r="B58" s="360"/>
      <c r="C58" s="4" t="s">
        <v>212</v>
      </c>
      <c r="D58" s="137">
        <f t="shared" ref="D58:L58" si="72">SUM(D56:D57)</f>
        <v>3988</v>
      </c>
      <c r="E58" s="137">
        <f t="shared" si="72"/>
        <v>3757</v>
      </c>
      <c r="F58" s="137">
        <f t="shared" si="72"/>
        <v>7745</v>
      </c>
      <c r="G58" s="137">
        <f t="shared" si="72"/>
        <v>3867</v>
      </c>
      <c r="H58" s="137">
        <f t="shared" si="72"/>
        <v>3644</v>
      </c>
      <c r="I58" s="137">
        <f t="shared" si="72"/>
        <v>7511</v>
      </c>
      <c r="J58" s="137">
        <f t="shared" si="72"/>
        <v>3915</v>
      </c>
      <c r="K58" s="137">
        <f t="shared" si="72"/>
        <v>3663</v>
      </c>
      <c r="L58" s="175">
        <f t="shared" si="72"/>
        <v>7578</v>
      </c>
      <c r="M58" s="360"/>
      <c r="N58" s="245" t="s">
        <v>212</v>
      </c>
      <c r="O58" s="137">
        <f t="shared" ref="O58:W58" si="73">SUM(O56:O57)</f>
        <v>5100</v>
      </c>
      <c r="P58" s="137">
        <f t="shared" si="73"/>
        <v>4602</v>
      </c>
      <c r="Q58" s="137">
        <f t="shared" si="73"/>
        <v>9702</v>
      </c>
      <c r="R58" s="137">
        <f t="shared" si="73"/>
        <v>6697</v>
      </c>
      <c r="S58" s="137">
        <f t="shared" si="73"/>
        <v>5964</v>
      </c>
      <c r="T58" s="137">
        <f t="shared" si="73"/>
        <v>12661</v>
      </c>
      <c r="U58" s="137">
        <f t="shared" si="73"/>
        <v>6250</v>
      </c>
      <c r="V58" s="137">
        <f t="shared" si="73"/>
        <v>6155</v>
      </c>
      <c r="W58" s="175">
        <f t="shared" si="73"/>
        <v>12405</v>
      </c>
      <c r="X58" s="360"/>
      <c r="Y58" s="4" t="s">
        <v>212</v>
      </c>
      <c r="Z58" s="238">
        <f t="shared" ref="Z58:AH58" si="74">SUM(Z56:Z57)</f>
        <v>7556</v>
      </c>
      <c r="AA58" s="137">
        <f t="shared" si="74"/>
        <v>7089</v>
      </c>
      <c r="AB58" s="137">
        <f t="shared" si="74"/>
        <v>14645</v>
      </c>
      <c r="AC58" s="137">
        <f t="shared" si="74"/>
        <v>6132</v>
      </c>
      <c r="AD58" s="137">
        <f t="shared" si="74"/>
        <v>5568</v>
      </c>
      <c r="AE58" s="137">
        <f t="shared" si="74"/>
        <v>11700</v>
      </c>
      <c r="AF58" s="137">
        <f t="shared" si="74"/>
        <v>4905</v>
      </c>
      <c r="AG58" s="137">
        <f t="shared" si="74"/>
        <v>4699</v>
      </c>
      <c r="AH58" s="175">
        <f t="shared" si="74"/>
        <v>9604</v>
      </c>
      <c r="AI58" s="360"/>
      <c r="AJ58" s="4" t="s">
        <v>212</v>
      </c>
      <c r="AK58" s="137">
        <f t="shared" ref="AK58:AS58" si="75">SUM(AK56:AK57)</f>
        <v>4560</v>
      </c>
      <c r="AL58" s="238">
        <f t="shared" si="75"/>
        <v>4726</v>
      </c>
      <c r="AM58" s="137">
        <f t="shared" si="75"/>
        <v>9286</v>
      </c>
      <c r="AN58" s="137">
        <f t="shared" si="75"/>
        <v>5799</v>
      </c>
      <c r="AO58" s="137">
        <f t="shared" si="75"/>
        <v>6397</v>
      </c>
      <c r="AP58" s="137">
        <f t="shared" si="75"/>
        <v>12196</v>
      </c>
      <c r="AQ58" s="137">
        <f t="shared" si="75"/>
        <v>7605</v>
      </c>
      <c r="AR58" s="137">
        <f t="shared" si="75"/>
        <v>8267</v>
      </c>
      <c r="AS58" s="175">
        <f t="shared" si="75"/>
        <v>15872</v>
      </c>
      <c r="AT58" s="360"/>
      <c r="AU58" s="4" t="s">
        <v>212</v>
      </c>
      <c r="AV58" s="137">
        <f t="shared" ref="AV58:BD58" si="76">SUM(AV56:AV57)</f>
        <v>7093</v>
      </c>
      <c r="AW58" s="137">
        <f t="shared" si="76"/>
        <v>6596</v>
      </c>
      <c r="AX58" s="238">
        <f t="shared" si="76"/>
        <v>13689</v>
      </c>
      <c r="AY58" s="137">
        <f t="shared" si="76"/>
        <v>4916</v>
      </c>
      <c r="AZ58" s="137">
        <f t="shared" si="76"/>
        <v>4273</v>
      </c>
      <c r="BA58" s="137">
        <f t="shared" si="76"/>
        <v>9189</v>
      </c>
      <c r="BB58" s="137">
        <f t="shared" si="76"/>
        <v>3068</v>
      </c>
      <c r="BC58" s="137">
        <f t="shared" si="76"/>
        <v>3004</v>
      </c>
      <c r="BD58" s="175">
        <f t="shared" si="76"/>
        <v>6072</v>
      </c>
      <c r="BE58" s="360"/>
      <c r="BF58" s="4" t="s">
        <v>212</v>
      </c>
      <c r="BG58" s="137">
        <f t="shared" ref="BG58:BO58" si="77">SUM(BG56:BG57)</f>
        <v>1857</v>
      </c>
      <c r="BH58" s="137">
        <f t="shared" si="77"/>
        <v>2220</v>
      </c>
      <c r="BI58" s="137">
        <f t="shared" si="77"/>
        <v>4077</v>
      </c>
      <c r="BJ58" s="238">
        <f t="shared" si="77"/>
        <v>830</v>
      </c>
      <c r="BK58" s="137">
        <f t="shared" si="77"/>
        <v>1677</v>
      </c>
      <c r="BL58" s="137">
        <f t="shared" si="77"/>
        <v>2507</v>
      </c>
      <c r="BM58" s="137">
        <f t="shared" si="77"/>
        <v>431</v>
      </c>
      <c r="BN58" s="137">
        <f t="shared" si="77"/>
        <v>1015</v>
      </c>
      <c r="BO58" s="175">
        <f t="shared" si="77"/>
        <v>1446</v>
      </c>
      <c r="BP58" s="360"/>
      <c r="BQ58" s="4" t="s">
        <v>212</v>
      </c>
      <c r="BR58" s="137">
        <f t="shared" ref="BR58:BZ58" si="78">SUM(BR56:BR57)</f>
        <v>140</v>
      </c>
      <c r="BS58" s="137">
        <f t="shared" si="78"/>
        <v>451</v>
      </c>
      <c r="BT58" s="137">
        <f t="shared" si="78"/>
        <v>591</v>
      </c>
      <c r="BU58" s="137">
        <f t="shared" si="78"/>
        <v>20</v>
      </c>
      <c r="BV58" s="137">
        <f t="shared" si="78"/>
        <v>108</v>
      </c>
      <c r="BW58" s="137">
        <f t="shared" si="78"/>
        <v>128</v>
      </c>
      <c r="BX58" s="137">
        <f t="shared" si="78"/>
        <v>3</v>
      </c>
      <c r="BY58" s="137">
        <f t="shared" si="78"/>
        <v>9</v>
      </c>
      <c r="BZ58" s="175">
        <f t="shared" si="78"/>
        <v>12</v>
      </c>
      <c r="CA58" s="360"/>
      <c r="CB58" s="4" t="s">
        <v>212</v>
      </c>
      <c r="CC58" s="137">
        <f t="shared" ref="CC58:CK58" si="79">SUM(CC56:CC57)</f>
        <v>11770</v>
      </c>
      <c r="CD58" s="137">
        <f t="shared" si="79"/>
        <v>11064</v>
      </c>
      <c r="CE58" s="137">
        <f t="shared" si="79"/>
        <v>22834</v>
      </c>
      <c r="CF58" s="137">
        <f t="shared" si="79"/>
        <v>61697</v>
      </c>
      <c r="CG58" s="137">
        <f t="shared" si="79"/>
        <v>60063</v>
      </c>
      <c r="CH58" s="137">
        <f t="shared" si="79"/>
        <v>121760</v>
      </c>
      <c r="CI58" s="137">
        <f t="shared" si="79"/>
        <v>11265</v>
      </c>
      <c r="CJ58" s="137">
        <f t="shared" si="79"/>
        <v>12757</v>
      </c>
      <c r="CK58" s="175">
        <f t="shared" si="79"/>
        <v>24022</v>
      </c>
    </row>
    <row r="59" spans="1:89" ht="16.899999999999999" customHeight="1">
      <c r="A59" s="5"/>
      <c r="B59" s="358" t="s">
        <v>250</v>
      </c>
      <c r="C59" s="32" t="s">
        <v>251</v>
      </c>
      <c r="D59" s="61">
        <v>946</v>
      </c>
      <c r="E59" s="61">
        <v>877</v>
      </c>
      <c r="F59" s="61">
        <v>1823</v>
      </c>
      <c r="G59" s="61">
        <v>1115</v>
      </c>
      <c r="H59" s="61">
        <v>1046</v>
      </c>
      <c r="I59" s="61">
        <v>2161</v>
      </c>
      <c r="J59" s="61">
        <v>1292</v>
      </c>
      <c r="K59" s="61">
        <v>1215</v>
      </c>
      <c r="L59" s="176">
        <v>2507</v>
      </c>
      <c r="M59" s="358" t="s">
        <v>250</v>
      </c>
      <c r="N59" s="233" t="s">
        <v>251</v>
      </c>
      <c r="O59" s="61">
        <v>1517</v>
      </c>
      <c r="P59" s="61">
        <v>1450</v>
      </c>
      <c r="Q59" s="61">
        <v>2967</v>
      </c>
      <c r="R59" s="61">
        <v>1714</v>
      </c>
      <c r="S59" s="61">
        <v>1661</v>
      </c>
      <c r="T59" s="61">
        <v>3375</v>
      </c>
      <c r="U59" s="61">
        <v>1734</v>
      </c>
      <c r="V59" s="61">
        <v>1664</v>
      </c>
      <c r="W59" s="176">
        <v>3398</v>
      </c>
      <c r="X59" s="358" t="s">
        <v>250</v>
      </c>
      <c r="Y59" s="32" t="s">
        <v>251</v>
      </c>
      <c r="Z59" s="237">
        <v>2103</v>
      </c>
      <c r="AA59" s="61">
        <v>1819</v>
      </c>
      <c r="AB59" s="61">
        <v>3922</v>
      </c>
      <c r="AC59" s="61">
        <v>1640</v>
      </c>
      <c r="AD59" s="61">
        <v>1533</v>
      </c>
      <c r="AE59" s="61">
        <v>3173</v>
      </c>
      <c r="AF59" s="61">
        <v>1541</v>
      </c>
      <c r="AG59" s="61">
        <v>1472</v>
      </c>
      <c r="AH59" s="176">
        <v>3013</v>
      </c>
      <c r="AI59" s="358" t="s">
        <v>250</v>
      </c>
      <c r="AJ59" s="32" t="s">
        <v>251</v>
      </c>
      <c r="AK59" s="61">
        <v>1636</v>
      </c>
      <c r="AL59" s="237">
        <v>1782</v>
      </c>
      <c r="AM59" s="61">
        <v>3418</v>
      </c>
      <c r="AN59" s="61">
        <v>2262</v>
      </c>
      <c r="AO59" s="61">
        <v>2304</v>
      </c>
      <c r="AP59" s="61">
        <v>4566</v>
      </c>
      <c r="AQ59" s="61">
        <v>2726</v>
      </c>
      <c r="AR59" s="61">
        <v>2760</v>
      </c>
      <c r="AS59" s="176">
        <v>5486</v>
      </c>
      <c r="AT59" s="358" t="s">
        <v>250</v>
      </c>
      <c r="AU59" s="32" t="s">
        <v>251</v>
      </c>
      <c r="AV59" s="61">
        <v>2473</v>
      </c>
      <c r="AW59" s="61">
        <v>2267</v>
      </c>
      <c r="AX59" s="237">
        <v>4740</v>
      </c>
      <c r="AY59" s="61">
        <v>1764</v>
      </c>
      <c r="AZ59" s="61">
        <v>1592</v>
      </c>
      <c r="BA59" s="61">
        <v>3356</v>
      </c>
      <c r="BB59" s="61">
        <v>1241</v>
      </c>
      <c r="BC59" s="61">
        <v>1207</v>
      </c>
      <c r="BD59" s="176">
        <v>2448</v>
      </c>
      <c r="BE59" s="358" t="s">
        <v>250</v>
      </c>
      <c r="BF59" s="32" t="s">
        <v>251</v>
      </c>
      <c r="BG59" s="61">
        <v>711</v>
      </c>
      <c r="BH59" s="61">
        <v>971</v>
      </c>
      <c r="BI59" s="61">
        <v>1682</v>
      </c>
      <c r="BJ59" s="237">
        <v>358</v>
      </c>
      <c r="BK59" s="61">
        <v>701</v>
      </c>
      <c r="BL59" s="61">
        <v>1059</v>
      </c>
      <c r="BM59" s="61">
        <v>177</v>
      </c>
      <c r="BN59" s="61">
        <v>409</v>
      </c>
      <c r="BO59" s="176">
        <v>586</v>
      </c>
      <c r="BP59" s="358" t="s">
        <v>250</v>
      </c>
      <c r="BQ59" s="32" t="s">
        <v>251</v>
      </c>
      <c r="BR59" s="61">
        <v>64</v>
      </c>
      <c r="BS59" s="61">
        <v>203</v>
      </c>
      <c r="BT59" s="61">
        <v>267</v>
      </c>
      <c r="BU59" s="61">
        <v>9</v>
      </c>
      <c r="BV59" s="61">
        <v>41</v>
      </c>
      <c r="BW59" s="61">
        <v>50</v>
      </c>
      <c r="BX59" s="61">
        <v>0</v>
      </c>
      <c r="BY59" s="61">
        <v>8</v>
      </c>
      <c r="BZ59" s="176">
        <v>8</v>
      </c>
      <c r="CA59" s="358" t="s">
        <v>250</v>
      </c>
      <c r="CB59" s="32" t="s">
        <v>251</v>
      </c>
      <c r="CC59" s="61">
        <v>3353</v>
      </c>
      <c r="CD59" s="61">
        <v>3138</v>
      </c>
      <c r="CE59" s="61">
        <v>6491</v>
      </c>
      <c r="CF59" s="61">
        <v>19346</v>
      </c>
      <c r="CG59" s="61">
        <v>18712</v>
      </c>
      <c r="CH59" s="61">
        <v>38058</v>
      </c>
      <c r="CI59" s="61">
        <v>4324</v>
      </c>
      <c r="CJ59" s="61">
        <v>5132</v>
      </c>
      <c r="CK59" s="176">
        <v>9456</v>
      </c>
    </row>
    <row r="60" spans="1:89" ht="16.899999999999999" customHeight="1">
      <c r="A60" s="5"/>
      <c r="B60" s="359"/>
      <c r="C60" s="32" t="s">
        <v>252</v>
      </c>
      <c r="D60" s="61">
        <v>566</v>
      </c>
      <c r="E60" s="61">
        <v>571</v>
      </c>
      <c r="F60" s="61">
        <v>1137</v>
      </c>
      <c r="G60" s="61">
        <v>670</v>
      </c>
      <c r="H60" s="61">
        <v>671</v>
      </c>
      <c r="I60" s="61">
        <v>1341</v>
      </c>
      <c r="J60" s="61">
        <v>749</v>
      </c>
      <c r="K60" s="61">
        <v>693</v>
      </c>
      <c r="L60" s="176">
        <v>1442</v>
      </c>
      <c r="M60" s="359"/>
      <c r="N60" s="233" t="s">
        <v>252</v>
      </c>
      <c r="O60" s="61">
        <v>1354</v>
      </c>
      <c r="P60" s="61">
        <v>882</v>
      </c>
      <c r="Q60" s="61">
        <v>2236</v>
      </c>
      <c r="R60" s="61">
        <v>1850</v>
      </c>
      <c r="S60" s="61">
        <v>1053</v>
      </c>
      <c r="T60" s="61">
        <v>2903</v>
      </c>
      <c r="U60" s="61">
        <v>1139</v>
      </c>
      <c r="V60" s="61">
        <v>1050</v>
      </c>
      <c r="W60" s="176">
        <v>2189</v>
      </c>
      <c r="X60" s="359"/>
      <c r="Y60" s="32" t="s">
        <v>252</v>
      </c>
      <c r="Z60" s="237">
        <v>1300</v>
      </c>
      <c r="AA60" s="61">
        <v>1155</v>
      </c>
      <c r="AB60" s="61">
        <v>2455</v>
      </c>
      <c r="AC60" s="61">
        <v>1073</v>
      </c>
      <c r="AD60" s="61">
        <v>979</v>
      </c>
      <c r="AE60" s="61">
        <v>2052</v>
      </c>
      <c r="AF60" s="61">
        <v>956</v>
      </c>
      <c r="AG60" s="61">
        <v>958</v>
      </c>
      <c r="AH60" s="176">
        <v>1914</v>
      </c>
      <c r="AI60" s="359"/>
      <c r="AJ60" s="32" t="s">
        <v>252</v>
      </c>
      <c r="AK60" s="61">
        <v>946</v>
      </c>
      <c r="AL60" s="237">
        <v>973</v>
      </c>
      <c r="AM60" s="61">
        <v>1919</v>
      </c>
      <c r="AN60" s="61">
        <v>1276</v>
      </c>
      <c r="AO60" s="61">
        <v>1284</v>
      </c>
      <c r="AP60" s="61">
        <v>2560</v>
      </c>
      <c r="AQ60" s="61">
        <v>1523</v>
      </c>
      <c r="AR60" s="61">
        <v>1702</v>
      </c>
      <c r="AS60" s="176">
        <v>3225</v>
      </c>
      <c r="AT60" s="359"/>
      <c r="AU60" s="32" t="s">
        <v>252</v>
      </c>
      <c r="AV60" s="61">
        <v>1520</v>
      </c>
      <c r="AW60" s="61">
        <v>1520</v>
      </c>
      <c r="AX60" s="237">
        <v>3040</v>
      </c>
      <c r="AY60" s="61">
        <v>1259</v>
      </c>
      <c r="AZ60" s="61">
        <v>1124</v>
      </c>
      <c r="BA60" s="61">
        <v>2383</v>
      </c>
      <c r="BB60" s="61">
        <v>812</v>
      </c>
      <c r="BC60" s="61">
        <v>761</v>
      </c>
      <c r="BD60" s="176">
        <v>1573</v>
      </c>
      <c r="BE60" s="359"/>
      <c r="BF60" s="32" t="s">
        <v>252</v>
      </c>
      <c r="BG60" s="61">
        <v>509</v>
      </c>
      <c r="BH60" s="61">
        <v>592</v>
      </c>
      <c r="BI60" s="61">
        <v>1101</v>
      </c>
      <c r="BJ60" s="237">
        <v>250</v>
      </c>
      <c r="BK60" s="61">
        <v>410</v>
      </c>
      <c r="BL60" s="61">
        <v>660</v>
      </c>
      <c r="BM60" s="61">
        <v>95</v>
      </c>
      <c r="BN60" s="61">
        <v>216</v>
      </c>
      <c r="BO60" s="176">
        <v>311</v>
      </c>
      <c r="BP60" s="359"/>
      <c r="BQ60" s="32" t="s">
        <v>252</v>
      </c>
      <c r="BR60" s="61">
        <v>33</v>
      </c>
      <c r="BS60" s="61">
        <v>112</v>
      </c>
      <c r="BT60" s="61">
        <v>145</v>
      </c>
      <c r="BU60" s="61">
        <v>10</v>
      </c>
      <c r="BV60" s="61">
        <v>21</v>
      </c>
      <c r="BW60" s="61">
        <v>31</v>
      </c>
      <c r="BX60" s="61">
        <v>0</v>
      </c>
      <c r="BY60" s="61">
        <v>3</v>
      </c>
      <c r="BZ60" s="176">
        <v>3</v>
      </c>
      <c r="CA60" s="359"/>
      <c r="CB60" s="32" t="s">
        <v>252</v>
      </c>
      <c r="CC60" s="61">
        <v>1985</v>
      </c>
      <c r="CD60" s="61">
        <v>1935</v>
      </c>
      <c r="CE60" s="61">
        <v>3920</v>
      </c>
      <c r="CF60" s="61">
        <v>12937</v>
      </c>
      <c r="CG60" s="61">
        <v>11556</v>
      </c>
      <c r="CH60" s="61">
        <v>24493</v>
      </c>
      <c r="CI60" s="61">
        <v>2968</v>
      </c>
      <c r="CJ60" s="61">
        <v>3239</v>
      </c>
      <c r="CK60" s="176">
        <v>6207</v>
      </c>
    </row>
    <row r="61" spans="1:89" ht="16.899999999999999" customHeight="1">
      <c r="A61" s="5"/>
      <c r="B61" s="359"/>
      <c r="C61" s="32" t="s">
        <v>253</v>
      </c>
      <c r="D61" s="61">
        <v>1014</v>
      </c>
      <c r="E61" s="61">
        <v>883</v>
      </c>
      <c r="F61" s="61">
        <v>1897</v>
      </c>
      <c r="G61" s="61">
        <v>1100</v>
      </c>
      <c r="H61" s="61">
        <v>1096</v>
      </c>
      <c r="I61" s="61">
        <v>2196</v>
      </c>
      <c r="J61" s="61">
        <v>1168</v>
      </c>
      <c r="K61" s="61">
        <v>1100</v>
      </c>
      <c r="L61" s="176">
        <v>2268</v>
      </c>
      <c r="M61" s="359"/>
      <c r="N61" s="233" t="s">
        <v>253</v>
      </c>
      <c r="O61" s="61">
        <v>1382</v>
      </c>
      <c r="P61" s="61">
        <v>1311</v>
      </c>
      <c r="Q61" s="61">
        <v>2693</v>
      </c>
      <c r="R61" s="61">
        <v>1478</v>
      </c>
      <c r="S61" s="61">
        <v>1317</v>
      </c>
      <c r="T61" s="61">
        <v>2795</v>
      </c>
      <c r="U61" s="61">
        <v>1575</v>
      </c>
      <c r="V61" s="61">
        <v>1380</v>
      </c>
      <c r="W61" s="176">
        <v>2955</v>
      </c>
      <c r="X61" s="359"/>
      <c r="Y61" s="32" t="s">
        <v>253</v>
      </c>
      <c r="Z61" s="237">
        <v>1881</v>
      </c>
      <c r="AA61" s="61">
        <v>1642</v>
      </c>
      <c r="AB61" s="61">
        <v>3523</v>
      </c>
      <c r="AC61" s="61">
        <v>1528</v>
      </c>
      <c r="AD61" s="61">
        <v>1535</v>
      </c>
      <c r="AE61" s="61">
        <v>3063</v>
      </c>
      <c r="AF61" s="61">
        <v>1377</v>
      </c>
      <c r="AG61" s="61">
        <v>1323</v>
      </c>
      <c r="AH61" s="176">
        <v>2700</v>
      </c>
      <c r="AI61" s="359"/>
      <c r="AJ61" s="32" t="s">
        <v>253</v>
      </c>
      <c r="AK61" s="61">
        <v>1334</v>
      </c>
      <c r="AL61" s="237">
        <v>1399</v>
      </c>
      <c r="AM61" s="61">
        <v>2733</v>
      </c>
      <c r="AN61" s="61">
        <v>1738</v>
      </c>
      <c r="AO61" s="61">
        <v>1849</v>
      </c>
      <c r="AP61" s="61">
        <v>3587</v>
      </c>
      <c r="AQ61" s="61">
        <v>2183</v>
      </c>
      <c r="AR61" s="61">
        <v>2291</v>
      </c>
      <c r="AS61" s="176">
        <v>4474</v>
      </c>
      <c r="AT61" s="359"/>
      <c r="AU61" s="32" t="s">
        <v>253</v>
      </c>
      <c r="AV61" s="61">
        <v>2050</v>
      </c>
      <c r="AW61" s="61">
        <v>1965</v>
      </c>
      <c r="AX61" s="237">
        <v>4015</v>
      </c>
      <c r="AY61" s="61">
        <v>1503</v>
      </c>
      <c r="AZ61" s="61">
        <v>1360</v>
      </c>
      <c r="BA61" s="61">
        <v>2863</v>
      </c>
      <c r="BB61" s="61">
        <v>982</v>
      </c>
      <c r="BC61" s="61">
        <v>966</v>
      </c>
      <c r="BD61" s="176">
        <v>1948</v>
      </c>
      <c r="BE61" s="359"/>
      <c r="BF61" s="32" t="s">
        <v>253</v>
      </c>
      <c r="BG61" s="61">
        <v>570</v>
      </c>
      <c r="BH61" s="61">
        <v>758</v>
      </c>
      <c r="BI61" s="61">
        <v>1328</v>
      </c>
      <c r="BJ61" s="237">
        <v>307</v>
      </c>
      <c r="BK61" s="61">
        <v>536</v>
      </c>
      <c r="BL61" s="61">
        <v>843</v>
      </c>
      <c r="BM61" s="61">
        <v>142</v>
      </c>
      <c r="BN61" s="61">
        <v>308</v>
      </c>
      <c r="BO61" s="176">
        <v>450</v>
      </c>
      <c r="BP61" s="359"/>
      <c r="BQ61" s="32" t="s">
        <v>253</v>
      </c>
      <c r="BR61" s="61">
        <v>42</v>
      </c>
      <c r="BS61" s="61">
        <v>160</v>
      </c>
      <c r="BT61" s="61">
        <v>202</v>
      </c>
      <c r="BU61" s="61">
        <v>11</v>
      </c>
      <c r="BV61" s="61">
        <v>25</v>
      </c>
      <c r="BW61" s="61">
        <v>36</v>
      </c>
      <c r="BX61" s="61">
        <v>0</v>
      </c>
      <c r="BY61" s="61">
        <v>3</v>
      </c>
      <c r="BZ61" s="176">
        <v>3</v>
      </c>
      <c r="CA61" s="359"/>
      <c r="CB61" s="32" t="s">
        <v>253</v>
      </c>
      <c r="CC61" s="61">
        <v>3282</v>
      </c>
      <c r="CD61" s="61">
        <v>3079</v>
      </c>
      <c r="CE61" s="61">
        <v>6361</v>
      </c>
      <c r="CF61" s="61">
        <v>16526</v>
      </c>
      <c r="CG61" s="61">
        <v>16012</v>
      </c>
      <c r="CH61" s="61">
        <v>32538</v>
      </c>
      <c r="CI61" s="61">
        <v>3557</v>
      </c>
      <c r="CJ61" s="61">
        <v>4116</v>
      </c>
      <c r="CK61" s="176">
        <v>7673</v>
      </c>
    </row>
    <row r="62" spans="1:89" ht="16.899999999999999" customHeight="1">
      <c r="A62" s="5"/>
      <c r="B62" s="360"/>
      <c r="C62" s="4" t="s">
        <v>212</v>
      </c>
      <c r="D62" s="137">
        <f t="shared" ref="D62:L62" si="80">SUM(D59:D61)</f>
        <v>2526</v>
      </c>
      <c r="E62" s="137">
        <f t="shared" si="80"/>
        <v>2331</v>
      </c>
      <c r="F62" s="137">
        <f t="shared" si="80"/>
        <v>4857</v>
      </c>
      <c r="G62" s="137">
        <f t="shared" si="80"/>
        <v>2885</v>
      </c>
      <c r="H62" s="137">
        <f t="shared" si="80"/>
        <v>2813</v>
      </c>
      <c r="I62" s="137">
        <f t="shared" si="80"/>
        <v>5698</v>
      </c>
      <c r="J62" s="137">
        <f t="shared" si="80"/>
        <v>3209</v>
      </c>
      <c r="K62" s="137">
        <f t="shared" si="80"/>
        <v>3008</v>
      </c>
      <c r="L62" s="175">
        <f t="shared" si="80"/>
        <v>6217</v>
      </c>
      <c r="M62" s="360"/>
      <c r="N62" s="245" t="s">
        <v>212</v>
      </c>
      <c r="O62" s="137">
        <f t="shared" ref="O62:W62" si="81">SUM(O59:O61)</f>
        <v>4253</v>
      </c>
      <c r="P62" s="137">
        <f t="shared" si="81"/>
        <v>3643</v>
      </c>
      <c r="Q62" s="137">
        <f t="shared" si="81"/>
        <v>7896</v>
      </c>
      <c r="R62" s="137">
        <f t="shared" si="81"/>
        <v>5042</v>
      </c>
      <c r="S62" s="137">
        <f t="shared" si="81"/>
        <v>4031</v>
      </c>
      <c r="T62" s="137">
        <f t="shared" si="81"/>
        <v>9073</v>
      </c>
      <c r="U62" s="137">
        <f t="shared" si="81"/>
        <v>4448</v>
      </c>
      <c r="V62" s="137">
        <f t="shared" si="81"/>
        <v>4094</v>
      </c>
      <c r="W62" s="175">
        <f t="shared" si="81"/>
        <v>8542</v>
      </c>
      <c r="X62" s="360"/>
      <c r="Y62" s="4" t="s">
        <v>212</v>
      </c>
      <c r="Z62" s="238">
        <f t="shared" ref="Z62:AH62" si="82">SUM(Z59:Z61)</f>
        <v>5284</v>
      </c>
      <c r="AA62" s="137">
        <f t="shared" si="82"/>
        <v>4616</v>
      </c>
      <c r="AB62" s="137">
        <f t="shared" si="82"/>
        <v>9900</v>
      </c>
      <c r="AC62" s="137">
        <f t="shared" si="82"/>
        <v>4241</v>
      </c>
      <c r="AD62" s="137">
        <f t="shared" si="82"/>
        <v>4047</v>
      </c>
      <c r="AE62" s="137">
        <f t="shared" si="82"/>
        <v>8288</v>
      </c>
      <c r="AF62" s="137">
        <f t="shared" si="82"/>
        <v>3874</v>
      </c>
      <c r="AG62" s="137">
        <f t="shared" si="82"/>
        <v>3753</v>
      </c>
      <c r="AH62" s="175">
        <f t="shared" si="82"/>
        <v>7627</v>
      </c>
      <c r="AI62" s="360"/>
      <c r="AJ62" s="4" t="s">
        <v>212</v>
      </c>
      <c r="AK62" s="137">
        <f t="shared" ref="AK62:AS62" si="83">SUM(AK59:AK61)</f>
        <v>3916</v>
      </c>
      <c r="AL62" s="238">
        <f t="shared" si="83"/>
        <v>4154</v>
      </c>
      <c r="AM62" s="137">
        <f t="shared" si="83"/>
        <v>8070</v>
      </c>
      <c r="AN62" s="137">
        <f t="shared" si="83"/>
        <v>5276</v>
      </c>
      <c r="AO62" s="137">
        <f t="shared" si="83"/>
        <v>5437</v>
      </c>
      <c r="AP62" s="137">
        <f t="shared" si="83"/>
        <v>10713</v>
      </c>
      <c r="AQ62" s="137">
        <f t="shared" si="83"/>
        <v>6432</v>
      </c>
      <c r="AR62" s="137">
        <f t="shared" si="83"/>
        <v>6753</v>
      </c>
      <c r="AS62" s="175">
        <f t="shared" si="83"/>
        <v>13185</v>
      </c>
      <c r="AT62" s="360"/>
      <c r="AU62" s="4" t="s">
        <v>212</v>
      </c>
      <c r="AV62" s="137">
        <f t="shared" ref="AV62:BD62" si="84">SUM(AV59:AV61)</f>
        <v>6043</v>
      </c>
      <c r="AW62" s="137">
        <f t="shared" si="84"/>
        <v>5752</v>
      </c>
      <c r="AX62" s="238">
        <f t="shared" si="84"/>
        <v>11795</v>
      </c>
      <c r="AY62" s="137">
        <f t="shared" si="84"/>
        <v>4526</v>
      </c>
      <c r="AZ62" s="137">
        <f t="shared" si="84"/>
        <v>4076</v>
      </c>
      <c r="BA62" s="137">
        <f t="shared" si="84"/>
        <v>8602</v>
      </c>
      <c r="BB62" s="137">
        <f t="shared" si="84"/>
        <v>3035</v>
      </c>
      <c r="BC62" s="137">
        <f t="shared" si="84"/>
        <v>2934</v>
      </c>
      <c r="BD62" s="175">
        <f t="shared" si="84"/>
        <v>5969</v>
      </c>
      <c r="BE62" s="360"/>
      <c r="BF62" s="4" t="s">
        <v>212</v>
      </c>
      <c r="BG62" s="137">
        <f t="shared" ref="BG62:BO62" si="85">SUM(BG59:BG61)</f>
        <v>1790</v>
      </c>
      <c r="BH62" s="137">
        <f t="shared" si="85"/>
        <v>2321</v>
      </c>
      <c r="BI62" s="137">
        <f t="shared" si="85"/>
        <v>4111</v>
      </c>
      <c r="BJ62" s="238">
        <f t="shared" si="85"/>
        <v>915</v>
      </c>
      <c r="BK62" s="137">
        <f t="shared" si="85"/>
        <v>1647</v>
      </c>
      <c r="BL62" s="137">
        <f t="shared" si="85"/>
        <v>2562</v>
      </c>
      <c r="BM62" s="137">
        <f t="shared" si="85"/>
        <v>414</v>
      </c>
      <c r="BN62" s="137">
        <f t="shared" si="85"/>
        <v>933</v>
      </c>
      <c r="BO62" s="175">
        <f t="shared" si="85"/>
        <v>1347</v>
      </c>
      <c r="BP62" s="360"/>
      <c r="BQ62" s="4" t="s">
        <v>212</v>
      </c>
      <c r="BR62" s="137">
        <f t="shared" ref="BR62:BZ62" si="86">SUM(BR59:BR61)</f>
        <v>139</v>
      </c>
      <c r="BS62" s="137">
        <f t="shared" si="86"/>
        <v>475</v>
      </c>
      <c r="BT62" s="137">
        <f t="shared" si="86"/>
        <v>614</v>
      </c>
      <c r="BU62" s="137">
        <f t="shared" si="86"/>
        <v>30</v>
      </c>
      <c r="BV62" s="137">
        <f t="shared" si="86"/>
        <v>87</v>
      </c>
      <c r="BW62" s="137">
        <f t="shared" si="86"/>
        <v>117</v>
      </c>
      <c r="BX62" s="137">
        <f t="shared" si="86"/>
        <v>0</v>
      </c>
      <c r="BY62" s="137">
        <f t="shared" si="86"/>
        <v>14</v>
      </c>
      <c r="BZ62" s="175">
        <f t="shared" si="86"/>
        <v>14</v>
      </c>
      <c r="CA62" s="360"/>
      <c r="CB62" s="4" t="s">
        <v>212</v>
      </c>
      <c r="CC62" s="137">
        <f t="shared" ref="CC62:CK62" si="87">SUM(CC59:CC61)</f>
        <v>8620</v>
      </c>
      <c r="CD62" s="137">
        <f t="shared" si="87"/>
        <v>8152</v>
      </c>
      <c r="CE62" s="137">
        <f t="shared" si="87"/>
        <v>16772</v>
      </c>
      <c r="CF62" s="137">
        <f t="shared" si="87"/>
        <v>48809</v>
      </c>
      <c r="CG62" s="137">
        <f t="shared" si="87"/>
        <v>46280</v>
      </c>
      <c r="CH62" s="137">
        <f t="shared" si="87"/>
        <v>95089</v>
      </c>
      <c r="CI62" s="137">
        <f t="shared" si="87"/>
        <v>10849</v>
      </c>
      <c r="CJ62" s="137">
        <f t="shared" si="87"/>
        <v>12487</v>
      </c>
      <c r="CK62" s="175">
        <f t="shared" si="87"/>
        <v>23336</v>
      </c>
    </row>
    <row r="63" spans="1:89" ht="17.25" customHeight="1">
      <c r="A63" s="5"/>
      <c r="B63" s="3" t="s">
        <v>281</v>
      </c>
      <c r="C63" s="59" t="s">
        <v>291</v>
      </c>
      <c r="D63" s="137">
        <v>584</v>
      </c>
      <c r="E63" s="137">
        <v>510</v>
      </c>
      <c r="F63" s="137">
        <v>1094</v>
      </c>
      <c r="G63" s="137">
        <v>710</v>
      </c>
      <c r="H63" s="137">
        <v>662</v>
      </c>
      <c r="I63" s="137">
        <v>1372</v>
      </c>
      <c r="J63" s="137">
        <v>943</v>
      </c>
      <c r="K63" s="137">
        <v>894</v>
      </c>
      <c r="L63" s="175">
        <v>1837</v>
      </c>
      <c r="M63" s="3" t="s">
        <v>281</v>
      </c>
      <c r="N63" s="248" t="s">
        <v>291</v>
      </c>
      <c r="O63" s="137">
        <v>1257</v>
      </c>
      <c r="P63" s="137">
        <v>1175</v>
      </c>
      <c r="Q63" s="137">
        <v>2432</v>
      </c>
      <c r="R63" s="137">
        <v>1131</v>
      </c>
      <c r="S63" s="137">
        <v>1103</v>
      </c>
      <c r="T63" s="137">
        <v>2234</v>
      </c>
      <c r="U63" s="137">
        <v>912</v>
      </c>
      <c r="V63" s="137">
        <v>874</v>
      </c>
      <c r="W63" s="175">
        <v>1786</v>
      </c>
      <c r="X63" s="3" t="s">
        <v>281</v>
      </c>
      <c r="Y63" s="59" t="s">
        <v>291</v>
      </c>
      <c r="Z63" s="238">
        <v>939</v>
      </c>
      <c r="AA63" s="137">
        <v>882</v>
      </c>
      <c r="AB63" s="137">
        <v>1821</v>
      </c>
      <c r="AC63" s="137">
        <v>921</v>
      </c>
      <c r="AD63" s="137">
        <v>904</v>
      </c>
      <c r="AE63" s="137">
        <v>1825</v>
      </c>
      <c r="AF63" s="137">
        <v>1021</v>
      </c>
      <c r="AG63" s="137">
        <v>1108</v>
      </c>
      <c r="AH63" s="175">
        <v>2129</v>
      </c>
      <c r="AI63" s="3" t="s">
        <v>281</v>
      </c>
      <c r="AJ63" s="59" t="s">
        <v>291</v>
      </c>
      <c r="AK63" s="137">
        <v>1313</v>
      </c>
      <c r="AL63" s="238">
        <v>1384</v>
      </c>
      <c r="AM63" s="137">
        <v>2697</v>
      </c>
      <c r="AN63" s="137">
        <v>1705</v>
      </c>
      <c r="AO63" s="137">
        <v>1572</v>
      </c>
      <c r="AP63" s="137">
        <v>3277</v>
      </c>
      <c r="AQ63" s="137">
        <v>1727</v>
      </c>
      <c r="AR63" s="137">
        <v>1536</v>
      </c>
      <c r="AS63" s="175">
        <v>3263</v>
      </c>
      <c r="AT63" s="3" t="s">
        <v>281</v>
      </c>
      <c r="AU63" s="59" t="s">
        <v>291</v>
      </c>
      <c r="AV63" s="137">
        <v>1217</v>
      </c>
      <c r="AW63" s="137">
        <v>1208</v>
      </c>
      <c r="AX63" s="238">
        <v>2425</v>
      </c>
      <c r="AY63" s="137">
        <v>989</v>
      </c>
      <c r="AZ63" s="137">
        <v>1008</v>
      </c>
      <c r="BA63" s="137">
        <v>1997</v>
      </c>
      <c r="BB63" s="137">
        <v>874</v>
      </c>
      <c r="BC63" s="137">
        <v>971</v>
      </c>
      <c r="BD63" s="175">
        <v>1845</v>
      </c>
      <c r="BE63" s="3" t="s">
        <v>281</v>
      </c>
      <c r="BF63" s="59" t="s">
        <v>291</v>
      </c>
      <c r="BG63" s="137">
        <v>696</v>
      </c>
      <c r="BH63" s="137">
        <v>919</v>
      </c>
      <c r="BI63" s="137">
        <v>1615</v>
      </c>
      <c r="BJ63" s="238">
        <v>349</v>
      </c>
      <c r="BK63" s="137">
        <v>674</v>
      </c>
      <c r="BL63" s="137">
        <v>1023</v>
      </c>
      <c r="BM63" s="137">
        <v>163</v>
      </c>
      <c r="BN63" s="137">
        <v>314</v>
      </c>
      <c r="BO63" s="175">
        <v>477</v>
      </c>
      <c r="BP63" s="3" t="s">
        <v>281</v>
      </c>
      <c r="BQ63" s="59" t="s">
        <v>291</v>
      </c>
      <c r="BR63" s="137">
        <v>50</v>
      </c>
      <c r="BS63" s="137">
        <v>160</v>
      </c>
      <c r="BT63" s="137">
        <v>210</v>
      </c>
      <c r="BU63" s="137">
        <v>3</v>
      </c>
      <c r="BV63" s="137">
        <v>33</v>
      </c>
      <c r="BW63" s="137">
        <v>36</v>
      </c>
      <c r="BX63" s="137">
        <v>0</v>
      </c>
      <c r="BY63" s="137">
        <v>4</v>
      </c>
      <c r="BZ63" s="175">
        <v>4</v>
      </c>
      <c r="CA63" s="3" t="s">
        <v>281</v>
      </c>
      <c r="CB63" s="59" t="s">
        <v>291</v>
      </c>
      <c r="CC63" s="137">
        <v>2237</v>
      </c>
      <c r="CD63" s="137">
        <v>2066</v>
      </c>
      <c r="CE63" s="137">
        <v>4303</v>
      </c>
      <c r="CF63" s="137">
        <v>12143</v>
      </c>
      <c r="CG63" s="137">
        <v>11746</v>
      </c>
      <c r="CH63" s="137">
        <v>23889</v>
      </c>
      <c r="CI63" s="137">
        <v>3124</v>
      </c>
      <c r="CJ63" s="137">
        <v>4083</v>
      </c>
      <c r="CK63" s="175">
        <v>7207</v>
      </c>
    </row>
    <row r="64" spans="1:89" ht="16.899999999999999" customHeight="1">
      <c r="A64" s="5"/>
      <c r="B64" s="368" t="s">
        <v>259</v>
      </c>
      <c r="C64" s="32" t="s">
        <v>260</v>
      </c>
      <c r="D64" s="61">
        <v>666</v>
      </c>
      <c r="E64" s="61">
        <v>642</v>
      </c>
      <c r="F64" s="61">
        <v>1308</v>
      </c>
      <c r="G64" s="61">
        <v>784</v>
      </c>
      <c r="H64" s="61">
        <v>712</v>
      </c>
      <c r="I64" s="61">
        <v>1496</v>
      </c>
      <c r="J64" s="61">
        <v>895</v>
      </c>
      <c r="K64" s="61">
        <v>778</v>
      </c>
      <c r="L64" s="176">
        <v>1673</v>
      </c>
      <c r="M64" s="368" t="s">
        <v>259</v>
      </c>
      <c r="N64" s="233" t="s">
        <v>260</v>
      </c>
      <c r="O64" s="61">
        <v>1223</v>
      </c>
      <c r="P64" s="61">
        <v>1179</v>
      </c>
      <c r="Q64" s="61">
        <v>2402</v>
      </c>
      <c r="R64" s="61">
        <v>1740</v>
      </c>
      <c r="S64" s="61">
        <v>1910</v>
      </c>
      <c r="T64" s="61">
        <v>3650</v>
      </c>
      <c r="U64" s="61">
        <v>1264</v>
      </c>
      <c r="V64" s="61">
        <v>1328</v>
      </c>
      <c r="W64" s="176">
        <v>2592</v>
      </c>
      <c r="X64" s="368" t="s">
        <v>259</v>
      </c>
      <c r="Y64" s="32" t="s">
        <v>260</v>
      </c>
      <c r="Z64" s="237">
        <v>1408</v>
      </c>
      <c r="AA64" s="61">
        <v>1343</v>
      </c>
      <c r="AB64" s="61">
        <v>2751</v>
      </c>
      <c r="AC64" s="61">
        <v>1224</v>
      </c>
      <c r="AD64" s="61">
        <v>1101</v>
      </c>
      <c r="AE64" s="61">
        <v>2325</v>
      </c>
      <c r="AF64" s="61">
        <v>1109</v>
      </c>
      <c r="AG64" s="61">
        <v>976</v>
      </c>
      <c r="AH64" s="176">
        <v>2085</v>
      </c>
      <c r="AI64" s="368" t="s">
        <v>259</v>
      </c>
      <c r="AJ64" s="32" t="s">
        <v>260</v>
      </c>
      <c r="AK64" s="61">
        <v>1157</v>
      </c>
      <c r="AL64" s="237">
        <v>1088</v>
      </c>
      <c r="AM64" s="61">
        <v>2245</v>
      </c>
      <c r="AN64" s="61">
        <v>1424</v>
      </c>
      <c r="AO64" s="61">
        <v>1447</v>
      </c>
      <c r="AP64" s="61">
        <v>2871</v>
      </c>
      <c r="AQ64" s="61">
        <v>1623</v>
      </c>
      <c r="AR64" s="61">
        <v>1781</v>
      </c>
      <c r="AS64" s="176">
        <v>3404</v>
      </c>
      <c r="AT64" s="368" t="s">
        <v>259</v>
      </c>
      <c r="AU64" s="32" t="s">
        <v>260</v>
      </c>
      <c r="AV64" s="61">
        <v>1652</v>
      </c>
      <c r="AW64" s="61">
        <v>1557</v>
      </c>
      <c r="AX64" s="237">
        <v>3209</v>
      </c>
      <c r="AY64" s="61">
        <v>1230</v>
      </c>
      <c r="AZ64" s="61">
        <v>1157</v>
      </c>
      <c r="BA64" s="61">
        <v>2387</v>
      </c>
      <c r="BB64" s="61">
        <v>871</v>
      </c>
      <c r="BC64" s="61">
        <v>905</v>
      </c>
      <c r="BD64" s="176">
        <v>1776</v>
      </c>
      <c r="BE64" s="368" t="s">
        <v>259</v>
      </c>
      <c r="BF64" s="32" t="s">
        <v>260</v>
      </c>
      <c r="BG64" s="61">
        <v>550</v>
      </c>
      <c r="BH64" s="61">
        <v>638</v>
      </c>
      <c r="BI64" s="61">
        <v>1188</v>
      </c>
      <c r="BJ64" s="237">
        <v>304</v>
      </c>
      <c r="BK64" s="61">
        <v>510</v>
      </c>
      <c r="BL64" s="61">
        <v>814</v>
      </c>
      <c r="BM64" s="61">
        <v>141</v>
      </c>
      <c r="BN64" s="61">
        <v>295</v>
      </c>
      <c r="BO64" s="176">
        <v>436</v>
      </c>
      <c r="BP64" s="368" t="s">
        <v>259</v>
      </c>
      <c r="BQ64" s="32" t="s">
        <v>260</v>
      </c>
      <c r="BR64" s="61">
        <v>40</v>
      </c>
      <c r="BS64" s="61">
        <v>137</v>
      </c>
      <c r="BT64" s="61">
        <v>177</v>
      </c>
      <c r="BU64" s="61">
        <v>7</v>
      </c>
      <c r="BV64" s="61">
        <v>33</v>
      </c>
      <c r="BW64" s="61">
        <v>40</v>
      </c>
      <c r="BX64" s="61">
        <v>0</v>
      </c>
      <c r="BY64" s="61">
        <v>5</v>
      </c>
      <c r="BZ64" s="176">
        <v>5</v>
      </c>
      <c r="CA64" s="368" t="s">
        <v>259</v>
      </c>
      <c r="CB64" s="32" t="s">
        <v>260</v>
      </c>
      <c r="CC64" s="61">
        <v>2345</v>
      </c>
      <c r="CD64" s="61">
        <v>2132</v>
      </c>
      <c r="CE64" s="61">
        <v>4477</v>
      </c>
      <c r="CF64" s="61">
        <v>13824</v>
      </c>
      <c r="CG64" s="61">
        <v>13710</v>
      </c>
      <c r="CH64" s="61">
        <v>27534</v>
      </c>
      <c r="CI64" s="61">
        <v>3143</v>
      </c>
      <c r="CJ64" s="61">
        <v>3680</v>
      </c>
      <c r="CK64" s="176">
        <v>6823</v>
      </c>
    </row>
    <row r="65" spans="1:89" ht="16.899999999999999" customHeight="1">
      <c r="A65" s="5"/>
      <c r="B65" s="369"/>
      <c r="C65" s="32" t="s">
        <v>261</v>
      </c>
      <c r="D65" s="61">
        <v>261</v>
      </c>
      <c r="E65" s="61">
        <v>218</v>
      </c>
      <c r="F65" s="61">
        <v>479</v>
      </c>
      <c r="G65" s="61">
        <v>299</v>
      </c>
      <c r="H65" s="61">
        <v>270</v>
      </c>
      <c r="I65" s="61">
        <v>569</v>
      </c>
      <c r="J65" s="61">
        <v>349</v>
      </c>
      <c r="K65" s="61">
        <v>353</v>
      </c>
      <c r="L65" s="176">
        <v>702</v>
      </c>
      <c r="M65" s="369"/>
      <c r="N65" s="233" t="s">
        <v>261</v>
      </c>
      <c r="O65" s="61">
        <v>386</v>
      </c>
      <c r="P65" s="61">
        <v>331</v>
      </c>
      <c r="Q65" s="61">
        <v>717</v>
      </c>
      <c r="R65" s="61">
        <v>378</v>
      </c>
      <c r="S65" s="61">
        <v>372</v>
      </c>
      <c r="T65" s="61">
        <v>750</v>
      </c>
      <c r="U65" s="61">
        <v>390</v>
      </c>
      <c r="V65" s="61">
        <v>345</v>
      </c>
      <c r="W65" s="176">
        <v>735</v>
      </c>
      <c r="X65" s="369"/>
      <c r="Y65" s="32" t="s">
        <v>261</v>
      </c>
      <c r="Z65" s="237">
        <v>437</v>
      </c>
      <c r="AA65" s="61">
        <v>415</v>
      </c>
      <c r="AB65" s="61">
        <v>852</v>
      </c>
      <c r="AC65" s="61">
        <v>433</v>
      </c>
      <c r="AD65" s="61">
        <v>384</v>
      </c>
      <c r="AE65" s="61">
        <v>817</v>
      </c>
      <c r="AF65" s="61">
        <v>386</v>
      </c>
      <c r="AG65" s="61">
        <v>410</v>
      </c>
      <c r="AH65" s="176">
        <v>796</v>
      </c>
      <c r="AI65" s="369"/>
      <c r="AJ65" s="32" t="s">
        <v>261</v>
      </c>
      <c r="AK65" s="61">
        <v>447</v>
      </c>
      <c r="AL65" s="237">
        <v>435</v>
      </c>
      <c r="AM65" s="61">
        <v>882</v>
      </c>
      <c r="AN65" s="61">
        <v>567</v>
      </c>
      <c r="AO65" s="61">
        <v>507</v>
      </c>
      <c r="AP65" s="61">
        <v>1074</v>
      </c>
      <c r="AQ65" s="61">
        <v>634</v>
      </c>
      <c r="AR65" s="61">
        <v>557</v>
      </c>
      <c r="AS65" s="176">
        <v>1191</v>
      </c>
      <c r="AT65" s="369"/>
      <c r="AU65" s="32" t="s">
        <v>261</v>
      </c>
      <c r="AV65" s="61">
        <v>479</v>
      </c>
      <c r="AW65" s="61">
        <v>490</v>
      </c>
      <c r="AX65" s="237">
        <v>969</v>
      </c>
      <c r="AY65" s="61">
        <v>392</v>
      </c>
      <c r="AZ65" s="61">
        <v>404</v>
      </c>
      <c r="BA65" s="61">
        <v>796</v>
      </c>
      <c r="BB65" s="61">
        <v>310</v>
      </c>
      <c r="BC65" s="61">
        <v>378</v>
      </c>
      <c r="BD65" s="176">
        <v>688</v>
      </c>
      <c r="BE65" s="369"/>
      <c r="BF65" s="32" t="s">
        <v>261</v>
      </c>
      <c r="BG65" s="61">
        <v>255</v>
      </c>
      <c r="BH65" s="61">
        <v>330</v>
      </c>
      <c r="BI65" s="61">
        <v>585</v>
      </c>
      <c r="BJ65" s="237">
        <v>147</v>
      </c>
      <c r="BK65" s="61">
        <v>270</v>
      </c>
      <c r="BL65" s="61">
        <v>417</v>
      </c>
      <c r="BM65" s="61">
        <v>60</v>
      </c>
      <c r="BN65" s="61">
        <v>145</v>
      </c>
      <c r="BO65" s="176">
        <v>205</v>
      </c>
      <c r="BP65" s="369"/>
      <c r="BQ65" s="32" t="s">
        <v>261</v>
      </c>
      <c r="BR65" s="61">
        <v>23</v>
      </c>
      <c r="BS65" s="61">
        <v>75</v>
      </c>
      <c r="BT65" s="61">
        <v>98</v>
      </c>
      <c r="BU65" s="61">
        <v>1</v>
      </c>
      <c r="BV65" s="61">
        <v>20</v>
      </c>
      <c r="BW65" s="61">
        <v>21</v>
      </c>
      <c r="BX65" s="61">
        <v>1</v>
      </c>
      <c r="BY65" s="61">
        <v>1</v>
      </c>
      <c r="BZ65" s="176">
        <v>2</v>
      </c>
      <c r="CA65" s="369"/>
      <c r="CB65" s="32" t="s">
        <v>261</v>
      </c>
      <c r="CC65" s="61">
        <v>909</v>
      </c>
      <c r="CD65" s="61">
        <v>841</v>
      </c>
      <c r="CE65" s="61">
        <v>1750</v>
      </c>
      <c r="CF65" s="61">
        <v>4537</v>
      </c>
      <c r="CG65" s="61">
        <v>4246</v>
      </c>
      <c r="CH65" s="61">
        <v>8783</v>
      </c>
      <c r="CI65" s="61">
        <v>1189</v>
      </c>
      <c r="CJ65" s="61">
        <v>1623</v>
      </c>
      <c r="CK65" s="176">
        <v>2812</v>
      </c>
    </row>
    <row r="66" spans="1:89" ht="16.899999999999999" customHeight="1">
      <c r="A66" s="5"/>
      <c r="B66" s="369"/>
      <c r="C66" s="32" t="s">
        <v>262</v>
      </c>
      <c r="D66" s="61">
        <v>242</v>
      </c>
      <c r="E66" s="61">
        <v>192</v>
      </c>
      <c r="F66" s="61">
        <v>434</v>
      </c>
      <c r="G66" s="61">
        <v>269</v>
      </c>
      <c r="H66" s="61">
        <v>264</v>
      </c>
      <c r="I66" s="61">
        <v>533</v>
      </c>
      <c r="J66" s="61">
        <v>307</v>
      </c>
      <c r="K66" s="61">
        <v>334</v>
      </c>
      <c r="L66" s="176">
        <v>641</v>
      </c>
      <c r="M66" s="369"/>
      <c r="N66" s="233" t="s">
        <v>262</v>
      </c>
      <c r="O66" s="61">
        <v>492</v>
      </c>
      <c r="P66" s="61">
        <v>456</v>
      </c>
      <c r="Q66" s="61">
        <v>948</v>
      </c>
      <c r="R66" s="61">
        <v>545</v>
      </c>
      <c r="S66" s="61">
        <v>459</v>
      </c>
      <c r="T66" s="61">
        <v>1004</v>
      </c>
      <c r="U66" s="61">
        <v>408</v>
      </c>
      <c r="V66" s="61">
        <v>463</v>
      </c>
      <c r="W66" s="176">
        <v>871</v>
      </c>
      <c r="X66" s="369"/>
      <c r="Y66" s="32" t="s">
        <v>262</v>
      </c>
      <c r="Z66" s="237">
        <v>528</v>
      </c>
      <c r="AA66" s="61">
        <v>467</v>
      </c>
      <c r="AB66" s="61">
        <v>995</v>
      </c>
      <c r="AC66" s="61">
        <v>361</v>
      </c>
      <c r="AD66" s="61">
        <v>358</v>
      </c>
      <c r="AE66" s="61">
        <v>719</v>
      </c>
      <c r="AF66" s="61">
        <v>330</v>
      </c>
      <c r="AG66" s="61">
        <v>345</v>
      </c>
      <c r="AH66" s="176">
        <v>675</v>
      </c>
      <c r="AI66" s="369"/>
      <c r="AJ66" s="32" t="s">
        <v>262</v>
      </c>
      <c r="AK66" s="61">
        <v>440</v>
      </c>
      <c r="AL66" s="237">
        <v>566</v>
      </c>
      <c r="AM66" s="61">
        <v>1006</v>
      </c>
      <c r="AN66" s="61">
        <v>666</v>
      </c>
      <c r="AO66" s="61">
        <v>746</v>
      </c>
      <c r="AP66" s="61">
        <v>1412</v>
      </c>
      <c r="AQ66" s="61">
        <v>921</v>
      </c>
      <c r="AR66" s="61">
        <v>971</v>
      </c>
      <c r="AS66" s="176">
        <v>1892</v>
      </c>
      <c r="AT66" s="369"/>
      <c r="AU66" s="32" t="s">
        <v>262</v>
      </c>
      <c r="AV66" s="61">
        <v>820</v>
      </c>
      <c r="AW66" s="61">
        <v>744</v>
      </c>
      <c r="AX66" s="237">
        <v>1564</v>
      </c>
      <c r="AY66" s="61">
        <v>566</v>
      </c>
      <c r="AZ66" s="61">
        <v>431</v>
      </c>
      <c r="BA66" s="61">
        <v>997</v>
      </c>
      <c r="BB66" s="61">
        <v>350</v>
      </c>
      <c r="BC66" s="61">
        <v>339</v>
      </c>
      <c r="BD66" s="176">
        <v>689</v>
      </c>
      <c r="BE66" s="369"/>
      <c r="BF66" s="32" t="s">
        <v>262</v>
      </c>
      <c r="BG66" s="61">
        <v>288</v>
      </c>
      <c r="BH66" s="61">
        <v>377</v>
      </c>
      <c r="BI66" s="61">
        <v>665</v>
      </c>
      <c r="BJ66" s="237">
        <v>143</v>
      </c>
      <c r="BK66" s="61">
        <v>317</v>
      </c>
      <c r="BL66" s="61">
        <v>460</v>
      </c>
      <c r="BM66" s="61">
        <v>88</v>
      </c>
      <c r="BN66" s="61">
        <v>214</v>
      </c>
      <c r="BO66" s="176">
        <v>302</v>
      </c>
      <c r="BP66" s="369"/>
      <c r="BQ66" s="32" t="s">
        <v>262</v>
      </c>
      <c r="BR66" s="61">
        <v>33</v>
      </c>
      <c r="BS66" s="61">
        <v>112</v>
      </c>
      <c r="BT66" s="61">
        <v>145</v>
      </c>
      <c r="BU66" s="61">
        <v>3</v>
      </c>
      <c r="BV66" s="61">
        <v>26</v>
      </c>
      <c r="BW66" s="61">
        <v>29</v>
      </c>
      <c r="BX66" s="61">
        <v>1</v>
      </c>
      <c r="BY66" s="61">
        <v>3</v>
      </c>
      <c r="BZ66" s="176">
        <v>4</v>
      </c>
      <c r="CA66" s="369"/>
      <c r="CB66" s="32" t="s">
        <v>262</v>
      </c>
      <c r="CC66" s="61">
        <v>818</v>
      </c>
      <c r="CD66" s="61">
        <v>790</v>
      </c>
      <c r="CE66" s="61">
        <v>1608</v>
      </c>
      <c r="CF66" s="61">
        <v>5511</v>
      </c>
      <c r="CG66" s="61">
        <v>5575</v>
      </c>
      <c r="CH66" s="61">
        <v>11086</v>
      </c>
      <c r="CI66" s="61">
        <v>1472</v>
      </c>
      <c r="CJ66" s="61">
        <v>1819</v>
      </c>
      <c r="CK66" s="176">
        <v>3291</v>
      </c>
    </row>
    <row r="67" spans="1:89" ht="16.899999999999999" customHeight="1">
      <c r="A67" s="5"/>
      <c r="B67" s="370"/>
      <c r="C67" s="4" t="s">
        <v>212</v>
      </c>
      <c r="D67" s="137">
        <f t="shared" ref="D67:L67" si="88">SUM(D64:D66)</f>
        <v>1169</v>
      </c>
      <c r="E67" s="137">
        <f t="shared" si="88"/>
        <v>1052</v>
      </c>
      <c r="F67" s="137">
        <f t="shared" si="88"/>
        <v>2221</v>
      </c>
      <c r="G67" s="137">
        <f t="shared" si="88"/>
        <v>1352</v>
      </c>
      <c r="H67" s="137">
        <f t="shared" si="88"/>
        <v>1246</v>
      </c>
      <c r="I67" s="137">
        <f t="shared" si="88"/>
        <v>2598</v>
      </c>
      <c r="J67" s="137">
        <f t="shared" si="88"/>
        <v>1551</v>
      </c>
      <c r="K67" s="137">
        <f t="shared" si="88"/>
        <v>1465</v>
      </c>
      <c r="L67" s="175">
        <f t="shared" si="88"/>
        <v>3016</v>
      </c>
      <c r="M67" s="370"/>
      <c r="N67" s="245" t="s">
        <v>212</v>
      </c>
      <c r="O67" s="137">
        <f t="shared" ref="O67:W67" si="89">SUM(O64:O66)</f>
        <v>2101</v>
      </c>
      <c r="P67" s="137">
        <f t="shared" si="89"/>
        <v>1966</v>
      </c>
      <c r="Q67" s="137">
        <f t="shared" si="89"/>
        <v>4067</v>
      </c>
      <c r="R67" s="137">
        <f t="shared" si="89"/>
        <v>2663</v>
      </c>
      <c r="S67" s="137">
        <f t="shared" si="89"/>
        <v>2741</v>
      </c>
      <c r="T67" s="137">
        <f t="shared" si="89"/>
        <v>5404</v>
      </c>
      <c r="U67" s="137">
        <f t="shared" si="89"/>
        <v>2062</v>
      </c>
      <c r="V67" s="137">
        <f t="shared" si="89"/>
        <v>2136</v>
      </c>
      <c r="W67" s="175">
        <f t="shared" si="89"/>
        <v>4198</v>
      </c>
      <c r="X67" s="370"/>
      <c r="Y67" s="4" t="s">
        <v>212</v>
      </c>
      <c r="Z67" s="238">
        <f t="shared" ref="Z67:AH67" si="90">SUM(Z64:Z66)</f>
        <v>2373</v>
      </c>
      <c r="AA67" s="137">
        <f t="shared" si="90"/>
        <v>2225</v>
      </c>
      <c r="AB67" s="137">
        <f t="shared" si="90"/>
        <v>4598</v>
      </c>
      <c r="AC67" s="137">
        <f t="shared" si="90"/>
        <v>2018</v>
      </c>
      <c r="AD67" s="137">
        <f t="shared" si="90"/>
        <v>1843</v>
      </c>
      <c r="AE67" s="137">
        <f t="shared" si="90"/>
        <v>3861</v>
      </c>
      <c r="AF67" s="137">
        <f t="shared" si="90"/>
        <v>1825</v>
      </c>
      <c r="AG67" s="137">
        <f t="shared" si="90"/>
        <v>1731</v>
      </c>
      <c r="AH67" s="175">
        <f t="shared" si="90"/>
        <v>3556</v>
      </c>
      <c r="AI67" s="370"/>
      <c r="AJ67" s="4" t="s">
        <v>212</v>
      </c>
      <c r="AK67" s="137">
        <f t="shared" ref="AK67:AS67" si="91">SUM(AK64:AK66)</f>
        <v>2044</v>
      </c>
      <c r="AL67" s="238">
        <f t="shared" si="91"/>
        <v>2089</v>
      </c>
      <c r="AM67" s="137">
        <f t="shared" si="91"/>
        <v>4133</v>
      </c>
      <c r="AN67" s="137">
        <f t="shared" si="91"/>
        <v>2657</v>
      </c>
      <c r="AO67" s="137">
        <f t="shared" si="91"/>
        <v>2700</v>
      </c>
      <c r="AP67" s="137">
        <f t="shared" si="91"/>
        <v>5357</v>
      </c>
      <c r="AQ67" s="137">
        <f t="shared" si="91"/>
        <v>3178</v>
      </c>
      <c r="AR67" s="137">
        <f t="shared" si="91"/>
        <v>3309</v>
      </c>
      <c r="AS67" s="175">
        <f t="shared" si="91"/>
        <v>6487</v>
      </c>
      <c r="AT67" s="370"/>
      <c r="AU67" s="4" t="s">
        <v>212</v>
      </c>
      <c r="AV67" s="137">
        <f t="shared" ref="AV67:BD67" si="92">SUM(AV64:AV66)</f>
        <v>2951</v>
      </c>
      <c r="AW67" s="137">
        <f t="shared" si="92"/>
        <v>2791</v>
      </c>
      <c r="AX67" s="238">
        <f t="shared" si="92"/>
        <v>5742</v>
      </c>
      <c r="AY67" s="137">
        <f t="shared" si="92"/>
        <v>2188</v>
      </c>
      <c r="AZ67" s="137">
        <f t="shared" si="92"/>
        <v>1992</v>
      </c>
      <c r="BA67" s="137">
        <f t="shared" si="92"/>
        <v>4180</v>
      </c>
      <c r="BB67" s="137">
        <f t="shared" si="92"/>
        <v>1531</v>
      </c>
      <c r="BC67" s="137">
        <f t="shared" si="92"/>
        <v>1622</v>
      </c>
      <c r="BD67" s="175">
        <f t="shared" si="92"/>
        <v>3153</v>
      </c>
      <c r="BE67" s="370"/>
      <c r="BF67" s="4" t="s">
        <v>212</v>
      </c>
      <c r="BG67" s="137">
        <f t="shared" ref="BG67:BO67" si="93">SUM(BG64:BG66)</f>
        <v>1093</v>
      </c>
      <c r="BH67" s="137">
        <f t="shared" si="93"/>
        <v>1345</v>
      </c>
      <c r="BI67" s="137">
        <f t="shared" si="93"/>
        <v>2438</v>
      </c>
      <c r="BJ67" s="238">
        <f t="shared" si="93"/>
        <v>594</v>
      </c>
      <c r="BK67" s="137">
        <f t="shared" si="93"/>
        <v>1097</v>
      </c>
      <c r="BL67" s="137">
        <f t="shared" si="93"/>
        <v>1691</v>
      </c>
      <c r="BM67" s="137">
        <f t="shared" si="93"/>
        <v>289</v>
      </c>
      <c r="BN67" s="137">
        <f t="shared" si="93"/>
        <v>654</v>
      </c>
      <c r="BO67" s="175">
        <f t="shared" si="93"/>
        <v>943</v>
      </c>
      <c r="BP67" s="370"/>
      <c r="BQ67" s="4" t="s">
        <v>212</v>
      </c>
      <c r="BR67" s="137">
        <f t="shared" ref="BR67:BZ67" si="94">SUM(BR64:BR66)</f>
        <v>96</v>
      </c>
      <c r="BS67" s="137">
        <f t="shared" si="94"/>
        <v>324</v>
      </c>
      <c r="BT67" s="137">
        <f t="shared" si="94"/>
        <v>420</v>
      </c>
      <c r="BU67" s="137">
        <f t="shared" si="94"/>
        <v>11</v>
      </c>
      <c r="BV67" s="137">
        <f t="shared" si="94"/>
        <v>79</v>
      </c>
      <c r="BW67" s="137">
        <f t="shared" si="94"/>
        <v>90</v>
      </c>
      <c r="BX67" s="137">
        <f t="shared" si="94"/>
        <v>2</v>
      </c>
      <c r="BY67" s="137">
        <f t="shared" si="94"/>
        <v>9</v>
      </c>
      <c r="BZ67" s="175">
        <f t="shared" si="94"/>
        <v>11</v>
      </c>
      <c r="CA67" s="370"/>
      <c r="CB67" s="4" t="s">
        <v>212</v>
      </c>
      <c r="CC67" s="137">
        <f t="shared" ref="CC67:CK67" si="95">SUM(CC64:CC66)</f>
        <v>4072</v>
      </c>
      <c r="CD67" s="137">
        <f t="shared" si="95"/>
        <v>3763</v>
      </c>
      <c r="CE67" s="137">
        <f t="shared" si="95"/>
        <v>7835</v>
      </c>
      <c r="CF67" s="137">
        <f t="shared" si="95"/>
        <v>23872</v>
      </c>
      <c r="CG67" s="137">
        <f t="shared" si="95"/>
        <v>23531</v>
      </c>
      <c r="CH67" s="137">
        <f t="shared" si="95"/>
        <v>47403</v>
      </c>
      <c r="CI67" s="137">
        <f t="shared" si="95"/>
        <v>5804</v>
      </c>
      <c r="CJ67" s="137">
        <f t="shared" si="95"/>
        <v>7122</v>
      </c>
      <c r="CK67" s="175">
        <f t="shared" si="95"/>
        <v>12926</v>
      </c>
    </row>
    <row r="68" spans="1:89" ht="16.899999999999999" customHeight="1">
      <c r="A68" s="5"/>
      <c r="B68" s="56" t="s">
        <v>521</v>
      </c>
      <c r="C68" s="55" t="s">
        <v>183</v>
      </c>
      <c r="D68" s="137">
        <v>186</v>
      </c>
      <c r="E68" s="137">
        <v>173</v>
      </c>
      <c r="F68" s="137">
        <v>359</v>
      </c>
      <c r="G68" s="137">
        <v>293</v>
      </c>
      <c r="H68" s="137">
        <v>271</v>
      </c>
      <c r="I68" s="137">
        <v>564</v>
      </c>
      <c r="J68" s="137">
        <v>363</v>
      </c>
      <c r="K68" s="137">
        <v>326</v>
      </c>
      <c r="L68" s="175">
        <v>689</v>
      </c>
      <c r="M68" s="311" t="s">
        <v>521</v>
      </c>
      <c r="N68" s="246" t="s">
        <v>183</v>
      </c>
      <c r="O68" s="137">
        <v>439</v>
      </c>
      <c r="P68" s="137">
        <v>427</v>
      </c>
      <c r="Q68" s="137">
        <v>866</v>
      </c>
      <c r="R68" s="137">
        <v>406</v>
      </c>
      <c r="S68" s="137">
        <v>420</v>
      </c>
      <c r="T68" s="137">
        <v>826</v>
      </c>
      <c r="U68" s="137">
        <v>363</v>
      </c>
      <c r="V68" s="137">
        <v>339</v>
      </c>
      <c r="W68" s="175">
        <v>702</v>
      </c>
      <c r="X68" s="56" t="s">
        <v>521</v>
      </c>
      <c r="Y68" s="55" t="s">
        <v>183</v>
      </c>
      <c r="Z68" s="238">
        <v>365</v>
      </c>
      <c r="AA68" s="137">
        <v>317</v>
      </c>
      <c r="AB68" s="137">
        <v>682</v>
      </c>
      <c r="AC68" s="137">
        <v>358</v>
      </c>
      <c r="AD68" s="137">
        <v>325</v>
      </c>
      <c r="AE68" s="137">
        <v>683</v>
      </c>
      <c r="AF68" s="137">
        <v>401</v>
      </c>
      <c r="AG68" s="137">
        <v>412</v>
      </c>
      <c r="AH68" s="175">
        <v>813</v>
      </c>
      <c r="AI68" s="56" t="s">
        <v>521</v>
      </c>
      <c r="AJ68" s="55" t="s">
        <v>183</v>
      </c>
      <c r="AK68" s="137">
        <v>531</v>
      </c>
      <c r="AL68" s="238">
        <v>492</v>
      </c>
      <c r="AM68" s="137">
        <v>1023</v>
      </c>
      <c r="AN68" s="137">
        <v>601</v>
      </c>
      <c r="AO68" s="137">
        <v>554</v>
      </c>
      <c r="AP68" s="137">
        <v>1155</v>
      </c>
      <c r="AQ68" s="137">
        <v>638</v>
      </c>
      <c r="AR68" s="137">
        <v>583</v>
      </c>
      <c r="AS68" s="175">
        <v>1221</v>
      </c>
      <c r="AT68" s="56" t="s">
        <v>521</v>
      </c>
      <c r="AU68" s="55" t="s">
        <v>183</v>
      </c>
      <c r="AV68" s="137">
        <v>498</v>
      </c>
      <c r="AW68" s="137">
        <v>383</v>
      </c>
      <c r="AX68" s="238">
        <v>881</v>
      </c>
      <c r="AY68" s="137">
        <v>360</v>
      </c>
      <c r="AZ68" s="137">
        <v>379</v>
      </c>
      <c r="BA68" s="137">
        <v>739</v>
      </c>
      <c r="BB68" s="137">
        <v>311</v>
      </c>
      <c r="BC68" s="137">
        <v>372</v>
      </c>
      <c r="BD68" s="175">
        <v>683</v>
      </c>
      <c r="BE68" s="56" t="s">
        <v>521</v>
      </c>
      <c r="BF68" s="55" t="s">
        <v>183</v>
      </c>
      <c r="BG68" s="137">
        <v>298</v>
      </c>
      <c r="BH68" s="137">
        <v>357</v>
      </c>
      <c r="BI68" s="137">
        <v>655</v>
      </c>
      <c r="BJ68" s="238">
        <v>147</v>
      </c>
      <c r="BK68" s="137">
        <v>254</v>
      </c>
      <c r="BL68" s="137">
        <v>401</v>
      </c>
      <c r="BM68" s="137">
        <v>71</v>
      </c>
      <c r="BN68" s="137">
        <v>152</v>
      </c>
      <c r="BO68" s="175">
        <v>223</v>
      </c>
      <c r="BP68" s="56" t="s">
        <v>521</v>
      </c>
      <c r="BQ68" s="55" t="s">
        <v>183</v>
      </c>
      <c r="BR68" s="137">
        <v>29</v>
      </c>
      <c r="BS68" s="137">
        <v>58</v>
      </c>
      <c r="BT68" s="137">
        <v>87</v>
      </c>
      <c r="BU68" s="137">
        <v>4</v>
      </c>
      <c r="BV68" s="137">
        <v>15</v>
      </c>
      <c r="BW68" s="137">
        <v>19</v>
      </c>
      <c r="BX68" s="137">
        <v>0</v>
      </c>
      <c r="BY68" s="137">
        <v>0</v>
      </c>
      <c r="BZ68" s="175">
        <v>0</v>
      </c>
      <c r="CA68" s="56" t="s">
        <v>521</v>
      </c>
      <c r="CB68" s="55" t="s">
        <v>183</v>
      </c>
      <c r="CC68" s="137">
        <v>842</v>
      </c>
      <c r="CD68" s="137">
        <v>770</v>
      </c>
      <c r="CE68" s="137">
        <v>1612</v>
      </c>
      <c r="CF68" s="137">
        <v>4600</v>
      </c>
      <c r="CG68" s="137">
        <v>4252</v>
      </c>
      <c r="CH68" s="137">
        <v>8852</v>
      </c>
      <c r="CI68" s="137">
        <v>1220</v>
      </c>
      <c r="CJ68" s="137">
        <v>1587</v>
      </c>
      <c r="CK68" s="175">
        <v>2807</v>
      </c>
    </row>
    <row r="69" spans="1:89" ht="16.899999999999999" customHeight="1" thickBot="1">
      <c r="A69" s="5"/>
      <c r="B69" s="361" t="s">
        <v>309</v>
      </c>
      <c r="C69" s="362"/>
      <c r="D69" s="138">
        <f t="shared" ref="D69:L69" si="96">SUM(D33:D37,D42:D45,D48:D52,D55,D58,D62:D63,D67:D68)</f>
        <v>51267</v>
      </c>
      <c r="E69" s="138">
        <f t="shared" si="96"/>
        <v>48617</v>
      </c>
      <c r="F69" s="138">
        <f t="shared" si="96"/>
        <v>99884</v>
      </c>
      <c r="G69" s="138">
        <f t="shared" si="96"/>
        <v>55913</v>
      </c>
      <c r="H69" s="138">
        <f t="shared" si="96"/>
        <v>53637</v>
      </c>
      <c r="I69" s="138">
        <f t="shared" si="96"/>
        <v>109550</v>
      </c>
      <c r="J69" s="138">
        <f t="shared" si="96"/>
        <v>60821</v>
      </c>
      <c r="K69" s="138">
        <f t="shared" si="96"/>
        <v>57225</v>
      </c>
      <c r="L69" s="178">
        <f t="shared" si="96"/>
        <v>118046</v>
      </c>
      <c r="M69" s="423" t="s">
        <v>309</v>
      </c>
      <c r="N69" s="361"/>
      <c r="O69" s="138">
        <f t="shared" ref="O69:W69" si="97">SUM(O33:O37,O42:O45,O48:O52,O55,O58,O62:O63,O67:O68)</f>
        <v>70696</v>
      </c>
      <c r="P69" s="138">
        <f t="shared" si="97"/>
        <v>65989</v>
      </c>
      <c r="Q69" s="138">
        <f t="shared" si="97"/>
        <v>136685</v>
      </c>
      <c r="R69" s="138">
        <f t="shared" si="97"/>
        <v>81253</v>
      </c>
      <c r="S69" s="138">
        <f t="shared" si="97"/>
        <v>73852</v>
      </c>
      <c r="T69" s="138">
        <f t="shared" si="97"/>
        <v>155105</v>
      </c>
      <c r="U69" s="138">
        <f t="shared" si="97"/>
        <v>81311</v>
      </c>
      <c r="V69" s="138">
        <f t="shared" si="97"/>
        <v>76358</v>
      </c>
      <c r="W69" s="178">
        <f t="shared" si="97"/>
        <v>157669</v>
      </c>
      <c r="X69" s="361" t="s">
        <v>309</v>
      </c>
      <c r="Y69" s="362"/>
      <c r="Z69" s="240">
        <f t="shared" ref="Z69:AH69" si="98">SUM(Z33:Z37,Z42:Z45,Z48:Z52,Z55,Z58,Z62:Z63,Z67:Z68)</f>
        <v>97211</v>
      </c>
      <c r="AA69" s="138">
        <f t="shared" si="98"/>
        <v>89722</v>
      </c>
      <c r="AB69" s="138">
        <f t="shared" si="98"/>
        <v>186933</v>
      </c>
      <c r="AC69" s="138">
        <f t="shared" si="98"/>
        <v>84493</v>
      </c>
      <c r="AD69" s="138">
        <f t="shared" si="98"/>
        <v>78609</v>
      </c>
      <c r="AE69" s="138">
        <f t="shared" si="98"/>
        <v>163102</v>
      </c>
      <c r="AF69" s="138">
        <f t="shared" si="98"/>
        <v>74845</v>
      </c>
      <c r="AG69" s="138">
        <f t="shared" si="98"/>
        <v>72560</v>
      </c>
      <c r="AH69" s="178">
        <f t="shared" si="98"/>
        <v>147405</v>
      </c>
      <c r="AI69" s="361" t="s">
        <v>309</v>
      </c>
      <c r="AJ69" s="362"/>
      <c r="AK69" s="138">
        <f t="shared" ref="AK69:AS69" si="99">SUM(AK33:AK37,AK42:AK45,AK48:AK52,AK55,AK58,AK62:AK63,AK67:AK68)</f>
        <v>74045</v>
      </c>
      <c r="AL69" s="240">
        <f t="shared" si="99"/>
        <v>73657</v>
      </c>
      <c r="AM69" s="138">
        <f t="shared" si="99"/>
        <v>147702</v>
      </c>
      <c r="AN69" s="138">
        <f t="shared" si="99"/>
        <v>90450</v>
      </c>
      <c r="AO69" s="138">
        <f t="shared" si="99"/>
        <v>91118</v>
      </c>
      <c r="AP69" s="138">
        <f t="shared" si="99"/>
        <v>181568</v>
      </c>
      <c r="AQ69" s="138">
        <f t="shared" si="99"/>
        <v>107580</v>
      </c>
      <c r="AR69" s="138">
        <f t="shared" si="99"/>
        <v>109859</v>
      </c>
      <c r="AS69" s="178">
        <f t="shared" si="99"/>
        <v>217439</v>
      </c>
      <c r="AT69" s="361" t="s">
        <v>309</v>
      </c>
      <c r="AU69" s="362"/>
      <c r="AV69" s="138">
        <f t="shared" ref="AV69:BD69" si="100">SUM(AV33:AV37,AV42:AV45,AV48:AV52,AV55,AV58,AV62:AV63,AV67:AV68)</f>
        <v>93374</v>
      </c>
      <c r="AW69" s="138">
        <f t="shared" si="100"/>
        <v>91471</v>
      </c>
      <c r="AX69" s="240">
        <f t="shared" si="100"/>
        <v>184845</v>
      </c>
      <c r="AY69" s="138">
        <f t="shared" si="100"/>
        <v>73155</v>
      </c>
      <c r="AZ69" s="138">
        <f t="shared" si="100"/>
        <v>68991</v>
      </c>
      <c r="BA69" s="138">
        <f t="shared" si="100"/>
        <v>142146</v>
      </c>
      <c r="BB69" s="138">
        <f t="shared" si="100"/>
        <v>51608</v>
      </c>
      <c r="BC69" s="138">
        <f t="shared" si="100"/>
        <v>53577</v>
      </c>
      <c r="BD69" s="178">
        <f t="shared" si="100"/>
        <v>105185</v>
      </c>
      <c r="BE69" s="361" t="s">
        <v>309</v>
      </c>
      <c r="BF69" s="362"/>
      <c r="BG69" s="138">
        <f t="shared" ref="BG69:BO69" si="101">SUM(BG33:BG37,BG42:BG45,BG48:BG52,BG55,BG58,BG62:BG63,BG67:BG68)</f>
        <v>33263</v>
      </c>
      <c r="BH69" s="138">
        <f t="shared" si="101"/>
        <v>41399</v>
      </c>
      <c r="BI69" s="138">
        <f t="shared" si="101"/>
        <v>74662</v>
      </c>
      <c r="BJ69" s="240">
        <f t="shared" si="101"/>
        <v>17050</v>
      </c>
      <c r="BK69" s="138">
        <f t="shared" si="101"/>
        <v>30440</v>
      </c>
      <c r="BL69" s="138">
        <f t="shared" si="101"/>
        <v>47490</v>
      </c>
      <c r="BM69" s="138">
        <f t="shared" si="101"/>
        <v>7877</v>
      </c>
      <c r="BN69" s="138">
        <f t="shared" si="101"/>
        <v>18087</v>
      </c>
      <c r="BO69" s="178">
        <f t="shared" si="101"/>
        <v>25964</v>
      </c>
      <c r="BP69" s="361" t="s">
        <v>309</v>
      </c>
      <c r="BQ69" s="362"/>
      <c r="BR69" s="138">
        <f t="shared" ref="BR69:BZ69" si="102">SUM(BR33:BR37,BR42:BR45,BR48:BR52,BR55,BR58,BR62:BR63,BR67:BR68)</f>
        <v>2840</v>
      </c>
      <c r="BS69" s="138">
        <f t="shared" si="102"/>
        <v>8553</v>
      </c>
      <c r="BT69" s="138">
        <f t="shared" si="102"/>
        <v>11393</v>
      </c>
      <c r="BU69" s="138">
        <f t="shared" si="102"/>
        <v>465</v>
      </c>
      <c r="BV69" s="138">
        <f t="shared" si="102"/>
        <v>1962</v>
      </c>
      <c r="BW69" s="138">
        <f t="shared" si="102"/>
        <v>2427</v>
      </c>
      <c r="BX69" s="138">
        <f t="shared" si="102"/>
        <v>44</v>
      </c>
      <c r="BY69" s="138">
        <f t="shared" si="102"/>
        <v>241</v>
      </c>
      <c r="BZ69" s="178">
        <f t="shared" si="102"/>
        <v>285</v>
      </c>
      <c r="CA69" s="361" t="s">
        <v>309</v>
      </c>
      <c r="CB69" s="362"/>
      <c r="CC69" s="138">
        <f t="shared" ref="CC69:CK69" si="103">SUM(CC33:CC37,CC42:CC45,CC48:CC52,CC55,CC58,CC62:CC63,CC67:CC68)</f>
        <v>168001</v>
      </c>
      <c r="CD69" s="138">
        <f t="shared" si="103"/>
        <v>159479</v>
      </c>
      <c r="CE69" s="138">
        <f t="shared" si="103"/>
        <v>327480</v>
      </c>
      <c r="CF69" s="138">
        <f t="shared" si="103"/>
        <v>855258</v>
      </c>
      <c r="CG69" s="138">
        <f t="shared" si="103"/>
        <v>823195</v>
      </c>
      <c r="CH69" s="138">
        <f t="shared" si="103"/>
        <v>1678453</v>
      </c>
      <c r="CI69" s="138">
        <f t="shared" si="103"/>
        <v>186302</v>
      </c>
      <c r="CJ69" s="138">
        <f t="shared" si="103"/>
        <v>223250</v>
      </c>
      <c r="CK69" s="178">
        <f t="shared" si="103"/>
        <v>409552</v>
      </c>
    </row>
    <row r="70" spans="1:89" ht="16.899999999999999" customHeight="1">
      <c r="A70" s="5"/>
      <c r="B70" s="227" t="s">
        <v>269</v>
      </c>
      <c r="C70" s="216" t="s">
        <v>270</v>
      </c>
      <c r="D70" s="217">
        <v>4313</v>
      </c>
      <c r="E70" s="217">
        <v>4157</v>
      </c>
      <c r="F70" s="217">
        <v>8470</v>
      </c>
      <c r="G70" s="217">
        <v>4879</v>
      </c>
      <c r="H70" s="217">
        <v>4408</v>
      </c>
      <c r="I70" s="217">
        <v>9287</v>
      </c>
      <c r="J70" s="217">
        <v>5229</v>
      </c>
      <c r="K70" s="217">
        <v>4995</v>
      </c>
      <c r="L70" s="218">
        <v>10224</v>
      </c>
      <c r="M70" s="227" t="s">
        <v>269</v>
      </c>
      <c r="N70" s="249" t="s">
        <v>270</v>
      </c>
      <c r="O70" s="217">
        <v>6453</v>
      </c>
      <c r="P70" s="217">
        <v>5698</v>
      </c>
      <c r="Q70" s="217">
        <v>12151</v>
      </c>
      <c r="R70" s="217">
        <v>6868</v>
      </c>
      <c r="S70" s="217">
        <v>6019</v>
      </c>
      <c r="T70" s="217">
        <v>12887</v>
      </c>
      <c r="U70" s="217">
        <v>6759</v>
      </c>
      <c r="V70" s="217">
        <v>6131</v>
      </c>
      <c r="W70" s="218">
        <v>12890</v>
      </c>
      <c r="X70" s="227" t="s">
        <v>269</v>
      </c>
      <c r="Y70" s="216" t="s">
        <v>270</v>
      </c>
      <c r="Z70" s="243">
        <v>7743</v>
      </c>
      <c r="AA70" s="217">
        <v>7129</v>
      </c>
      <c r="AB70" s="217">
        <v>14872</v>
      </c>
      <c r="AC70" s="217">
        <v>6901</v>
      </c>
      <c r="AD70" s="217">
        <v>6586</v>
      </c>
      <c r="AE70" s="217">
        <v>13487</v>
      </c>
      <c r="AF70" s="217">
        <v>6586</v>
      </c>
      <c r="AG70" s="217">
        <v>6287</v>
      </c>
      <c r="AH70" s="218">
        <v>12873</v>
      </c>
      <c r="AI70" s="227" t="s">
        <v>269</v>
      </c>
      <c r="AJ70" s="216" t="s">
        <v>270</v>
      </c>
      <c r="AK70" s="217">
        <v>6757</v>
      </c>
      <c r="AL70" s="243">
        <v>6522</v>
      </c>
      <c r="AM70" s="217">
        <v>13279</v>
      </c>
      <c r="AN70" s="217">
        <v>7865</v>
      </c>
      <c r="AO70" s="217">
        <v>7573</v>
      </c>
      <c r="AP70" s="217">
        <v>15438</v>
      </c>
      <c r="AQ70" s="217">
        <v>8720</v>
      </c>
      <c r="AR70" s="217">
        <v>8518</v>
      </c>
      <c r="AS70" s="218">
        <v>17238</v>
      </c>
      <c r="AT70" s="227" t="s">
        <v>269</v>
      </c>
      <c r="AU70" s="216" t="s">
        <v>270</v>
      </c>
      <c r="AV70" s="217">
        <v>7009</v>
      </c>
      <c r="AW70" s="217">
        <v>6953</v>
      </c>
      <c r="AX70" s="243">
        <v>13962</v>
      </c>
      <c r="AY70" s="217">
        <v>5758</v>
      </c>
      <c r="AZ70" s="217">
        <v>5813</v>
      </c>
      <c r="BA70" s="217">
        <v>11571</v>
      </c>
      <c r="BB70" s="217">
        <v>4463</v>
      </c>
      <c r="BC70" s="217">
        <v>5081</v>
      </c>
      <c r="BD70" s="218">
        <v>9544</v>
      </c>
      <c r="BE70" s="227" t="s">
        <v>269</v>
      </c>
      <c r="BF70" s="216" t="s">
        <v>270</v>
      </c>
      <c r="BG70" s="217">
        <v>3278</v>
      </c>
      <c r="BH70" s="217">
        <v>4242</v>
      </c>
      <c r="BI70" s="217">
        <v>7520</v>
      </c>
      <c r="BJ70" s="243">
        <v>1731</v>
      </c>
      <c r="BK70" s="217">
        <v>3137</v>
      </c>
      <c r="BL70" s="217">
        <v>4868</v>
      </c>
      <c r="BM70" s="217">
        <v>833</v>
      </c>
      <c r="BN70" s="217">
        <v>1769</v>
      </c>
      <c r="BO70" s="218">
        <v>2602</v>
      </c>
      <c r="BP70" s="227" t="s">
        <v>269</v>
      </c>
      <c r="BQ70" s="216" t="s">
        <v>270</v>
      </c>
      <c r="BR70" s="217">
        <v>261</v>
      </c>
      <c r="BS70" s="217">
        <v>790</v>
      </c>
      <c r="BT70" s="217">
        <v>1051</v>
      </c>
      <c r="BU70" s="217">
        <v>55</v>
      </c>
      <c r="BV70" s="217">
        <v>169</v>
      </c>
      <c r="BW70" s="217">
        <v>224</v>
      </c>
      <c r="BX70" s="217">
        <v>4</v>
      </c>
      <c r="BY70" s="217">
        <v>25</v>
      </c>
      <c r="BZ70" s="218">
        <v>29</v>
      </c>
      <c r="CA70" s="227" t="s">
        <v>269</v>
      </c>
      <c r="CB70" s="216" t="s">
        <v>270</v>
      </c>
      <c r="CC70" s="217">
        <v>14421</v>
      </c>
      <c r="CD70" s="217">
        <v>13560</v>
      </c>
      <c r="CE70" s="217">
        <v>27981</v>
      </c>
      <c r="CF70" s="217">
        <v>71661</v>
      </c>
      <c r="CG70" s="217">
        <v>67416</v>
      </c>
      <c r="CH70" s="217">
        <v>139077</v>
      </c>
      <c r="CI70" s="217">
        <v>16383</v>
      </c>
      <c r="CJ70" s="217">
        <v>21026</v>
      </c>
      <c r="CK70" s="218">
        <v>37409</v>
      </c>
    </row>
    <row r="71" spans="1:89" ht="16.899999999999999" customHeight="1">
      <c r="A71" s="5"/>
      <c r="B71" s="35"/>
      <c r="C71" s="32" t="s">
        <v>279</v>
      </c>
      <c r="D71" s="62">
        <v>1806</v>
      </c>
      <c r="E71" s="62">
        <v>1717</v>
      </c>
      <c r="F71" s="62">
        <v>3523</v>
      </c>
      <c r="G71" s="62">
        <v>2006</v>
      </c>
      <c r="H71" s="62">
        <v>1953</v>
      </c>
      <c r="I71" s="62">
        <v>3959</v>
      </c>
      <c r="J71" s="62">
        <v>2147</v>
      </c>
      <c r="K71" s="62">
        <v>2080</v>
      </c>
      <c r="L71" s="177">
        <v>4227</v>
      </c>
      <c r="M71" s="35"/>
      <c r="N71" s="233" t="s">
        <v>279</v>
      </c>
      <c r="O71" s="62">
        <v>2349</v>
      </c>
      <c r="P71" s="62">
        <v>2071</v>
      </c>
      <c r="Q71" s="62">
        <v>4420</v>
      </c>
      <c r="R71" s="62">
        <v>2246</v>
      </c>
      <c r="S71" s="62">
        <v>2210</v>
      </c>
      <c r="T71" s="62">
        <v>4456</v>
      </c>
      <c r="U71" s="62">
        <v>2737</v>
      </c>
      <c r="V71" s="62">
        <v>2423</v>
      </c>
      <c r="W71" s="177">
        <v>5160</v>
      </c>
      <c r="X71" s="35"/>
      <c r="Y71" s="32" t="s">
        <v>279</v>
      </c>
      <c r="Z71" s="239">
        <v>3228</v>
      </c>
      <c r="AA71" s="62">
        <v>2862</v>
      </c>
      <c r="AB71" s="62">
        <v>6090</v>
      </c>
      <c r="AC71" s="62">
        <v>2901</v>
      </c>
      <c r="AD71" s="62">
        <v>2699</v>
      </c>
      <c r="AE71" s="62">
        <v>5600</v>
      </c>
      <c r="AF71" s="62">
        <v>2720</v>
      </c>
      <c r="AG71" s="62">
        <v>2543</v>
      </c>
      <c r="AH71" s="177">
        <v>5263</v>
      </c>
      <c r="AI71" s="35"/>
      <c r="AJ71" s="32" t="s">
        <v>279</v>
      </c>
      <c r="AK71" s="62">
        <v>2642</v>
      </c>
      <c r="AL71" s="239">
        <v>2530</v>
      </c>
      <c r="AM71" s="62">
        <v>5172</v>
      </c>
      <c r="AN71" s="62">
        <v>3103</v>
      </c>
      <c r="AO71" s="62">
        <v>2862</v>
      </c>
      <c r="AP71" s="62">
        <v>5965</v>
      </c>
      <c r="AQ71" s="62">
        <v>3371</v>
      </c>
      <c r="AR71" s="62">
        <v>3264</v>
      </c>
      <c r="AS71" s="177">
        <v>6635</v>
      </c>
      <c r="AT71" s="35"/>
      <c r="AU71" s="32" t="s">
        <v>279</v>
      </c>
      <c r="AV71" s="62">
        <v>2640</v>
      </c>
      <c r="AW71" s="62">
        <v>2585</v>
      </c>
      <c r="AX71" s="239">
        <v>5225</v>
      </c>
      <c r="AY71" s="62">
        <v>2217</v>
      </c>
      <c r="AZ71" s="62">
        <v>2374</v>
      </c>
      <c r="BA71" s="62">
        <v>4591</v>
      </c>
      <c r="BB71" s="62">
        <v>1857</v>
      </c>
      <c r="BC71" s="62">
        <v>2261</v>
      </c>
      <c r="BD71" s="177">
        <v>4118</v>
      </c>
      <c r="BE71" s="35"/>
      <c r="BF71" s="32" t="s">
        <v>279</v>
      </c>
      <c r="BG71" s="62">
        <v>1503</v>
      </c>
      <c r="BH71" s="62">
        <v>1906</v>
      </c>
      <c r="BI71" s="62">
        <v>3409</v>
      </c>
      <c r="BJ71" s="239">
        <v>765</v>
      </c>
      <c r="BK71" s="62">
        <v>1431</v>
      </c>
      <c r="BL71" s="62">
        <v>2196</v>
      </c>
      <c r="BM71" s="62">
        <v>370</v>
      </c>
      <c r="BN71" s="62">
        <v>859</v>
      </c>
      <c r="BO71" s="177">
        <v>1229</v>
      </c>
      <c r="BP71" s="35"/>
      <c r="BQ71" s="32" t="s">
        <v>279</v>
      </c>
      <c r="BR71" s="62">
        <v>136</v>
      </c>
      <c r="BS71" s="62">
        <v>412</v>
      </c>
      <c r="BT71" s="62">
        <v>548</v>
      </c>
      <c r="BU71" s="62">
        <v>33</v>
      </c>
      <c r="BV71" s="62">
        <v>99</v>
      </c>
      <c r="BW71" s="62">
        <v>132</v>
      </c>
      <c r="BX71" s="62">
        <v>2</v>
      </c>
      <c r="BY71" s="62">
        <v>13</v>
      </c>
      <c r="BZ71" s="177">
        <v>15</v>
      </c>
      <c r="CA71" s="35"/>
      <c r="CB71" s="32" t="s">
        <v>279</v>
      </c>
      <c r="CC71" s="62">
        <v>5959</v>
      </c>
      <c r="CD71" s="62">
        <v>5750</v>
      </c>
      <c r="CE71" s="62">
        <v>11709</v>
      </c>
      <c r="CF71" s="62">
        <v>27937</v>
      </c>
      <c r="CG71" s="62">
        <v>26049</v>
      </c>
      <c r="CH71" s="62">
        <v>53986</v>
      </c>
      <c r="CI71" s="62">
        <v>6883</v>
      </c>
      <c r="CJ71" s="62">
        <v>9355</v>
      </c>
      <c r="CK71" s="177">
        <v>16238</v>
      </c>
    </row>
    <row r="72" spans="1:89" s="330" customFormat="1" ht="16.5" customHeight="1">
      <c r="A72" s="329"/>
      <c r="B72" s="3" t="s">
        <v>278</v>
      </c>
      <c r="C72" s="4" t="s">
        <v>572</v>
      </c>
      <c r="D72" s="137">
        <v>1350</v>
      </c>
      <c r="E72" s="137">
        <v>1281</v>
      </c>
      <c r="F72" s="137">
        <v>2631</v>
      </c>
      <c r="G72" s="137">
        <v>1465</v>
      </c>
      <c r="H72" s="137">
        <v>1450</v>
      </c>
      <c r="I72" s="137">
        <v>2915</v>
      </c>
      <c r="J72" s="137">
        <v>1560</v>
      </c>
      <c r="K72" s="137">
        <v>1491</v>
      </c>
      <c r="L72" s="175">
        <v>3051</v>
      </c>
      <c r="M72" s="3" t="s">
        <v>278</v>
      </c>
      <c r="N72" s="245" t="s">
        <v>572</v>
      </c>
      <c r="O72" s="137">
        <v>1669</v>
      </c>
      <c r="P72" s="137">
        <v>1513</v>
      </c>
      <c r="Q72" s="137">
        <v>3182</v>
      </c>
      <c r="R72" s="137">
        <v>1665</v>
      </c>
      <c r="S72" s="137">
        <v>1572</v>
      </c>
      <c r="T72" s="137">
        <v>3237</v>
      </c>
      <c r="U72" s="137">
        <v>2082</v>
      </c>
      <c r="V72" s="137">
        <v>1821</v>
      </c>
      <c r="W72" s="175">
        <v>3903</v>
      </c>
      <c r="X72" s="3" t="s">
        <v>278</v>
      </c>
      <c r="Y72" s="4" t="s">
        <v>572</v>
      </c>
      <c r="Z72" s="238">
        <v>2493</v>
      </c>
      <c r="AA72" s="137">
        <v>2166</v>
      </c>
      <c r="AB72" s="137">
        <v>4659</v>
      </c>
      <c r="AC72" s="137">
        <v>2202</v>
      </c>
      <c r="AD72" s="137">
        <v>2030</v>
      </c>
      <c r="AE72" s="137">
        <v>4232</v>
      </c>
      <c r="AF72" s="137">
        <v>2033</v>
      </c>
      <c r="AG72" s="137">
        <v>1880</v>
      </c>
      <c r="AH72" s="175">
        <v>3913</v>
      </c>
      <c r="AI72" s="3" t="s">
        <v>278</v>
      </c>
      <c r="AJ72" s="4" t="s">
        <v>572</v>
      </c>
      <c r="AK72" s="137">
        <v>1939</v>
      </c>
      <c r="AL72" s="238">
        <v>1831</v>
      </c>
      <c r="AM72" s="137">
        <v>3770</v>
      </c>
      <c r="AN72" s="137">
        <v>2269</v>
      </c>
      <c r="AO72" s="137">
        <v>2078</v>
      </c>
      <c r="AP72" s="137">
        <v>4347</v>
      </c>
      <c r="AQ72" s="137">
        <v>2440</v>
      </c>
      <c r="AR72" s="137">
        <v>2433</v>
      </c>
      <c r="AS72" s="175">
        <v>4873</v>
      </c>
      <c r="AT72" s="3" t="s">
        <v>278</v>
      </c>
      <c r="AU72" s="4" t="s">
        <v>572</v>
      </c>
      <c r="AV72" s="137">
        <v>2027</v>
      </c>
      <c r="AW72" s="137">
        <v>2011</v>
      </c>
      <c r="AX72" s="238">
        <v>4038</v>
      </c>
      <c r="AY72" s="137">
        <v>1687</v>
      </c>
      <c r="AZ72" s="137">
        <v>1805</v>
      </c>
      <c r="BA72" s="137">
        <v>3492</v>
      </c>
      <c r="BB72" s="137">
        <v>1408</v>
      </c>
      <c r="BC72" s="137">
        <v>1659</v>
      </c>
      <c r="BD72" s="175">
        <v>3067</v>
      </c>
      <c r="BE72" s="3" t="s">
        <v>278</v>
      </c>
      <c r="BF72" s="4" t="s">
        <v>572</v>
      </c>
      <c r="BG72" s="137">
        <v>1086</v>
      </c>
      <c r="BH72" s="137">
        <v>1383</v>
      </c>
      <c r="BI72" s="137">
        <v>2469</v>
      </c>
      <c r="BJ72" s="238">
        <v>538</v>
      </c>
      <c r="BK72" s="137">
        <v>1015</v>
      </c>
      <c r="BL72" s="137">
        <v>1553</v>
      </c>
      <c r="BM72" s="137">
        <v>266</v>
      </c>
      <c r="BN72" s="137">
        <v>623</v>
      </c>
      <c r="BO72" s="175">
        <v>889</v>
      </c>
      <c r="BP72" s="3" t="s">
        <v>278</v>
      </c>
      <c r="BQ72" s="4" t="s">
        <v>572</v>
      </c>
      <c r="BR72" s="137">
        <v>101</v>
      </c>
      <c r="BS72" s="137">
        <v>338</v>
      </c>
      <c r="BT72" s="137">
        <v>439</v>
      </c>
      <c r="BU72" s="137">
        <v>23</v>
      </c>
      <c r="BV72" s="137">
        <v>85</v>
      </c>
      <c r="BW72" s="137">
        <v>108</v>
      </c>
      <c r="BX72" s="137">
        <v>2</v>
      </c>
      <c r="BY72" s="137">
        <v>13</v>
      </c>
      <c r="BZ72" s="175">
        <v>15</v>
      </c>
      <c r="CA72" s="3" t="s">
        <v>278</v>
      </c>
      <c r="CB72" s="4" t="s">
        <v>572</v>
      </c>
      <c r="CC72" s="137">
        <v>4375</v>
      </c>
      <c r="CD72" s="137">
        <v>4222</v>
      </c>
      <c r="CE72" s="137">
        <v>8597</v>
      </c>
      <c r="CF72" s="137">
        <v>20819</v>
      </c>
      <c r="CG72" s="137">
        <v>19335</v>
      </c>
      <c r="CH72" s="137">
        <v>40154</v>
      </c>
      <c r="CI72" s="137">
        <v>5111</v>
      </c>
      <c r="CJ72" s="137">
        <v>6921</v>
      </c>
      <c r="CK72" s="175">
        <v>12032</v>
      </c>
    </row>
    <row r="73" spans="1:89" ht="16.899999999999999" customHeight="1">
      <c r="A73" s="5"/>
      <c r="B73" s="34"/>
      <c r="C73" s="136" t="s">
        <v>272</v>
      </c>
      <c r="D73" s="62">
        <v>3371</v>
      </c>
      <c r="E73" s="62">
        <v>3330</v>
      </c>
      <c r="F73" s="62">
        <v>6701</v>
      </c>
      <c r="G73" s="62">
        <v>3678</v>
      </c>
      <c r="H73" s="62">
        <v>3448</v>
      </c>
      <c r="I73" s="62">
        <v>7126</v>
      </c>
      <c r="J73" s="62">
        <v>3812</v>
      </c>
      <c r="K73" s="62">
        <v>3593</v>
      </c>
      <c r="L73" s="177">
        <v>7405</v>
      </c>
      <c r="M73" s="34"/>
      <c r="N73" s="253" t="s">
        <v>272</v>
      </c>
      <c r="O73" s="62">
        <v>4170</v>
      </c>
      <c r="P73" s="62">
        <v>3830</v>
      </c>
      <c r="Q73" s="62">
        <v>8000</v>
      </c>
      <c r="R73" s="62">
        <v>4412</v>
      </c>
      <c r="S73" s="62">
        <v>4054</v>
      </c>
      <c r="T73" s="62">
        <v>8466</v>
      </c>
      <c r="U73" s="62">
        <v>4884</v>
      </c>
      <c r="V73" s="62">
        <v>4564</v>
      </c>
      <c r="W73" s="177">
        <v>9448</v>
      </c>
      <c r="X73" s="34"/>
      <c r="Y73" s="136" t="s">
        <v>272</v>
      </c>
      <c r="Z73" s="239">
        <v>5951</v>
      </c>
      <c r="AA73" s="62">
        <v>5430</v>
      </c>
      <c r="AB73" s="62">
        <v>11381</v>
      </c>
      <c r="AC73" s="62">
        <v>5177</v>
      </c>
      <c r="AD73" s="62">
        <v>4835</v>
      </c>
      <c r="AE73" s="62">
        <v>10012</v>
      </c>
      <c r="AF73" s="62">
        <v>4506</v>
      </c>
      <c r="AG73" s="62">
        <v>4210</v>
      </c>
      <c r="AH73" s="177">
        <v>8716</v>
      </c>
      <c r="AI73" s="34"/>
      <c r="AJ73" s="136" t="s">
        <v>272</v>
      </c>
      <c r="AK73" s="62">
        <v>4572</v>
      </c>
      <c r="AL73" s="239">
        <v>4531</v>
      </c>
      <c r="AM73" s="62">
        <v>9103</v>
      </c>
      <c r="AN73" s="62">
        <v>5632</v>
      </c>
      <c r="AO73" s="62">
        <v>5652</v>
      </c>
      <c r="AP73" s="62">
        <v>11284</v>
      </c>
      <c r="AQ73" s="62">
        <v>6523</v>
      </c>
      <c r="AR73" s="62">
        <v>6128</v>
      </c>
      <c r="AS73" s="177">
        <v>12651</v>
      </c>
      <c r="AT73" s="34"/>
      <c r="AU73" s="136" t="s">
        <v>272</v>
      </c>
      <c r="AV73" s="62">
        <v>4995</v>
      </c>
      <c r="AW73" s="62">
        <v>4739</v>
      </c>
      <c r="AX73" s="239">
        <v>9734</v>
      </c>
      <c r="AY73" s="62">
        <v>4013</v>
      </c>
      <c r="AZ73" s="62">
        <v>3915</v>
      </c>
      <c r="BA73" s="62">
        <v>7928</v>
      </c>
      <c r="BB73" s="62">
        <v>3079</v>
      </c>
      <c r="BC73" s="62">
        <v>3466</v>
      </c>
      <c r="BD73" s="177">
        <v>6545</v>
      </c>
      <c r="BE73" s="34"/>
      <c r="BF73" s="136" t="s">
        <v>272</v>
      </c>
      <c r="BG73" s="62">
        <v>2263</v>
      </c>
      <c r="BH73" s="62">
        <v>3091</v>
      </c>
      <c r="BI73" s="62">
        <v>5354</v>
      </c>
      <c r="BJ73" s="239">
        <v>1269</v>
      </c>
      <c r="BK73" s="62">
        <v>2401</v>
      </c>
      <c r="BL73" s="62">
        <v>3670</v>
      </c>
      <c r="BM73" s="62">
        <v>556</v>
      </c>
      <c r="BN73" s="62">
        <v>1377</v>
      </c>
      <c r="BO73" s="177">
        <v>1933</v>
      </c>
      <c r="BP73" s="34"/>
      <c r="BQ73" s="136" t="s">
        <v>272</v>
      </c>
      <c r="BR73" s="62">
        <v>214</v>
      </c>
      <c r="BS73" s="62">
        <v>565</v>
      </c>
      <c r="BT73" s="62">
        <v>779</v>
      </c>
      <c r="BU73" s="62">
        <v>38</v>
      </c>
      <c r="BV73" s="62">
        <v>143</v>
      </c>
      <c r="BW73" s="62">
        <v>181</v>
      </c>
      <c r="BX73" s="62">
        <v>3</v>
      </c>
      <c r="BY73" s="62">
        <v>15</v>
      </c>
      <c r="BZ73" s="177">
        <v>18</v>
      </c>
      <c r="CA73" s="34"/>
      <c r="CB73" s="136" t="s">
        <v>272</v>
      </c>
      <c r="CC73" s="62">
        <v>10861</v>
      </c>
      <c r="CD73" s="62">
        <v>10371</v>
      </c>
      <c r="CE73" s="62">
        <v>21232</v>
      </c>
      <c r="CF73" s="62">
        <v>50822</v>
      </c>
      <c r="CG73" s="62">
        <v>47973</v>
      </c>
      <c r="CH73" s="62">
        <v>98795</v>
      </c>
      <c r="CI73" s="62">
        <v>11435</v>
      </c>
      <c r="CJ73" s="62">
        <v>14973</v>
      </c>
      <c r="CK73" s="177">
        <v>26408</v>
      </c>
    </row>
    <row r="74" spans="1:89" ht="16.899999999999999" customHeight="1">
      <c r="A74" s="5"/>
      <c r="B74" s="35" t="s">
        <v>271</v>
      </c>
      <c r="C74" s="58" t="s">
        <v>573</v>
      </c>
      <c r="D74" s="137">
        <v>3106</v>
      </c>
      <c r="E74" s="137">
        <v>3061</v>
      </c>
      <c r="F74" s="137">
        <v>6167</v>
      </c>
      <c r="G74" s="137">
        <v>3375</v>
      </c>
      <c r="H74" s="137">
        <v>3146</v>
      </c>
      <c r="I74" s="137">
        <v>6521</v>
      </c>
      <c r="J74" s="137">
        <v>3483</v>
      </c>
      <c r="K74" s="137">
        <v>3275</v>
      </c>
      <c r="L74" s="175">
        <v>6758</v>
      </c>
      <c r="M74" s="35" t="s">
        <v>271</v>
      </c>
      <c r="N74" s="247" t="s">
        <v>573</v>
      </c>
      <c r="O74" s="137">
        <v>3798</v>
      </c>
      <c r="P74" s="137">
        <v>3473</v>
      </c>
      <c r="Q74" s="137">
        <v>7271</v>
      </c>
      <c r="R74" s="137">
        <v>4033</v>
      </c>
      <c r="S74" s="137">
        <v>3671</v>
      </c>
      <c r="T74" s="137">
        <v>7704</v>
      </c>
      <c r="U74" s="137">
        <v>4519</v>
      </c>
      <c r="V74" s="137">
        <v>4195</v>
      </c>
      <c r="W74" s="175">
        <v>8714</v>
      </c>
      <c r="X74" s="35" t="s">
        <v>271</v>
      </c>
      <c r="Y74" s="58" t="s">
        <v>573</v>
      </c>
      <c r="Z74" s="238">
        <v>5505</v>
      </c>
      <c r="AA74" s="137">
        <v>4998</v>
      </c>
      <c r="AB74" s="137">
        <v>10503</v>
      </c>
      <c r="AC74" s="137">
        <v>4739</v>
      </c>
      <c r="AD74" s="137">
        <v>4468</v>
      </c>
      <c r="AE74" s="137">
        <v>9207</v>
      </c>
      <c r="AF74" s="137">
        <v>4132</v>
      </c>
      <c r="AG74" s="137">
        <v>3838</v>
      </c>
      <c r="AH74" s="175">
        <v>7970</v>
      </c>
      <c r="AI74" s="35" t="s">
        <v>271</v>
      </c>
      <c r="AJ74" s="58" t="s">
        <v>573</v>
      </c>
      <c r="AK74" s="137">
        <v>4123</v>
      </c>
      <c r="AL74" s="238">
        <v>4095</v>
      </c>
      <c r="AM74" s="137">
        <v>8218</v>
      </c>
      <c r="AN74" s="137">
        <v>5114</v>
      </c>
      <c r="AO74" s="137">
        <v>5156</v>
      </c>
      <c r="AP74" s="137">
        <v>10270</v>
      </c>
      <c r="AQ74" s="137">
        <v>5954</v>
      </c>
      <c r="AR74" s="137">
        <v>5618</v>
      </c>
      <c r="AS74" s="175">
        <v>11572</v>
      </c>
      <c r="AT74" s="35" t="s">
        <v>271</v>
      </c>
      <c r="AU74" s="58" t="s">
        <v>573</v>
      </c>
      <c r="AV74" s="137">
        <v>4553</v>
      </c>
      <c r="AW74" s="137">
        <v>4307</v>
      </c>
      <c r="AX74" s="238">
        <v>8860</v>
      </c>
      <c r="AY74" s="137">
        <v>3678</v>
      </c>
      <c r="AZ74" s="137">
        <v>3547</v>
      </c>
      <c r="BA74" s="137">
        <v>7225</v>
      </c>
      <c r="BB74" s="137">
        <v>2792</v>
      </c>
      <c r="BC74" s="137">
        <v>3156</v>
      </c>
      <c r="BD74" s="175">
        <v>5948</v>
      </c>
      <c r="BE74" s="35" t="s">
        <v>271</v>
      </c>
      <c r="BF74" s="58" t="s">
        <v>573</v>
      </c>
      <c r="BG74" s="137">
        <v>2079</v>
      </c>
      <c r="BH74" s="137">
        <v>2832</v>
      </c>
      <c r="BI74" s="137">
        <v>4911</v>
      </c>
      <c r="BJ74" s="238">
        <v>1156</v>
      </c>
      <c r="BK74" s="137">
        <v>2166</v>
      </c>
      <c r="BL74" s="137">
        <v>3322</v>
      </c>
      <c r="BM74" s="137">
        <v>506</v>
      </c>
      <c r="BN74" s="137">
        <v>1269</v>
      </c>
      <c r="BO74" s="175">
        <v>1775</v>
      </c>
      <c r="BP74" s="35" t="s">
        <v>271</v>
      </c>
      <c r="BQ74" s="58" t="s">
        <v>573</v>
      </c>
      <c r="BR74" s="137">
        <v>200</v>
      </c>
      <c r="BS74" s="137">
        <v>508</v>
      </c>
      <c r="BT74" s="137">
        <v>708</v>
      </c>
      <c r="BU74" s="137">
        <v>35</v>
      </c>
      <c r="BV74" s="137">
        <v>131</v>
      </c>
      <c r="BW74" s="137">
        <v>166</v>
      </c>
      <c r="BX74" s="137">
        <v>3</v>
      </c>
      <c r="BY74" s="137">
        <v>14</v>
      </c>
      <c r="BZ74" s="175">
        <v>17</v>
      </c>
      <c r="CA74" s="35" t="s">
        <v>271</v>
      </c>
      <c r="CB74" s="58" t="s">
        <v>573</v>
      </c>
      <c r="CC74" s="137">
        <v>9964</v>
      </c>
      <c r="CD74" s="137">
        <v>9482</v>
      </c>
      <c r="CE74" s="137">
        <v>19446</v>
      </c>
      <c r="CF74" s="137">
        <v>46470</v>
      </c>
      <c r="CG74" s="137">
        <v>43819</v>
      </c>
      <c r="CH74" s="137">
        <v>90289</v>
      </c>
      <c r="CI74" s="137">
        <v>10449</v>
      </c>
      <c r="CJ74" s="137">
        <v>13623</v>
      </c>
      <c r="CK74" s="175">
        <v>24072</v>
      </c>
    </row>
    <row r="75" spans="1:89" ht="16.899999999999999" customHeight="1">
      <c r="A75" s="5"/>
      <c r="B75" s="358" t="s">
        <v>280</v>
      </c>
      <c r="C75" s="38" t="s">
        <v>574</v>
      </c>
      <c r="D75" s="61">
        <v>456</v>
      </c>
      <c r="E75" s="61">
        <v>436</v>
      </c>
      <c r="F75" s="61">
        <v>892</v>
      </c>
      <c r="G75" s="61">
        <v>541</v>
      </c>
      <c r="H75" s="61">
        <v>503</v>
      </c>
      <c r="I75" s="61">
        <v>1044</v>
      </c>
      <c r="J75" s="61">
        <v>587</v>
      </c>
      <c r="K75" s="61">
        <v>589</v>
      </c>
      <c r="L75" s="176">
        <v>1176</v>
      </c>
      <c r="M75" s="358" t="s">
        <v>280</v>
      </c>
      <c r="N75" s="250" t="s">
        <v>574</v>
      </c>
      <c r="O75" s="61">
        <v>680</v>
      </c>
      <c r="P75" s="61">
        <v>558</v>
      </c>
      <c r="Q75" s="61">
        <v>1238</v>
      </c>
      <c r="R75" s="61">
        <v>581</v>
      </c>
      <c r="S75" s="61">
        <v>638</v>
      </c>
      <c r="T75" s="61">
        <v>1219</v>
      </c>
      <c r="U75" s="61">
        <v>655</v>
      </c>
      <c r="V75" s="61">
        <v>602</v>
      </c>
      <c r="W75" s="176">
        <v>1257</v>
      </c>
      <c r="X75" s="358" t="s">
        <v>280</v>
      </c>
      <c r="Y75" s="38" t="s">
        <v>574</v>
      </c>
      <c r="Z75" s="237">
        <v>735</v>
      </c>
      <c r="AA75" s="61">
        <v>696</v>
      </c>
      <c r="AB75" s="61">
        <v>1431</v>
      </c>
      <c r="AC75" s="61">
        <v>699</v>
      </c>
      <c r="AD75" s="61">
        <v>669</v>
      </c>
      <c r="AE75" s="61">
        <v>1368</v>
      </c>
      <c r="AF75" s="61">
        <v>687</v>
      </c>
      <c r="AG75" s="61">
        <v>663</v>
      </c>
      <c r="AH75" s="176">
        <v>1350</v>
      </c>
      <c r="AI75" s="358" t="s">
        <v>280</v>
      </c>
      <c r="AJ75" s="38" t="s">
        <v>574</v>
      </c>
      <c r="AK75" s="61">
        <v>703</v>
      </c>
      <c r="AL75" s="237">
        <v>699</v>
      </c>
      <c r="AM75" s="61">
        <v>1402</v>
      </c>
      <c r="AN75" s="61">
        <v>834</v>
      </c>
      <c r="AO75" s="61">
        <v>784</v>
      </c>
      <c r="AP75" s="61">
        <v>1618</v>
      </c>
      <c r="AQ75" s="61">
        <v>931</v>
      </c>
      <c r="AR75" s="61">
        <v>831</v>
      </c>
      <c r="AS75" s="176">
        <v>1762</v>
      </c>
      <c r="AT75" s="358" t="s">
        <v>280</v>
      </c>
      <c r="AU75" s="38" t="s">
        <v>574</v>
      </c>
      <c r="AV75" s="61">
        <v>613</v>
      </c>
      <c r="AW75" s="61">
        <v>574</v>
      </c>
      <c r="AX75" s="237">
        <v>1187</v>
      </c>
      <c r="AY75" s="61">
        <v>530</v>
      </c>
      <c r="AZ75" s="61">
        <v>569</v>
      </c>
      <c r="BA75" s="61">
        <v>1099</v>
      </c>
      <c r="BB75" s="61">
        <v>449</v>
      </c>
      <c r="BC75" s="61">
        <v>602</v>
      </c>
      <c r="BD75" s="176">
        <v>1051</v>
      </c>
      <c r="BE75" s="358" t="s">
        <v>280</v>
      </c>
      <c r="BF75" s="38" t="s">
        <v>574</v>
      </c>
      <c r="BG75" s="61">
        <v>417</v>
      </c>
      <c r="BH75" s="61">
        <v>523</v>
      </c>
      <c r="BI75" s="61">
        <v>940</v>
      </c>
      <c r="BJ75" s="237">
        <v>227</v>
      </c>
      <c r="BK75" s="61">
        <v>416</v>
      </c>
      <c r="BL75" s="61">
        <v>643</v>
      </c>
      <c r="BM75" s="61">
        <v>104</v>
      </c>
      <c r="BN75" s="61">
        <v>236</v>
      </c>
      <c r="BO75" s="176">
        <v>340</v>
      </c>
      <c r="BP75" s="358" t="s">
        <v>280</v>
      </c>
      <c r="BQ75" s="38" t="s">
        <v>574</v>
      </c>
      <c r="BR75" s="61">
        <v>35</v>
      </c>
      <c r="BS75" s="61">
        <v>74</v>
      </c>
      <c r="BT75" s="61">
        <v>109</v>
      </c>
      <c r="BU75" s="61">
        <v>10</v>
      </c>
      <c r="BV75" s="61">
        <v>14</v>
      </c>
      <c r="BW75" s="61">
        <v>24</v>
      </c>
      <c r="BX75" s="61">
        <v>0</v>
      </c>
      <c r="BY75" s="61">
        <v>0</v>
      </c>
      <c r="BZ75" s="176">
        <v>0</v>
      </c>
      <c r="CA75" s="358" t="s">
        <v>280</v>
      </c>
      <c r="CB75" s="38" t="s">
        <v>574</v>
      </c>
      <c r="CC75" s="61">
        <v>1584</v>
      </c>
      <c r="CD75" s="61">
        <v>1528</v>
      </c>
      <c r="CE75" s="61">
        <v>3112</v>
      </c>
      <c r="CF75" s="61">
        <v>7118</v>
      </c>
      <c r="CG75" s="61">
        <v>6714</v>
      </c>
      <c r="CH75" s="61">
        <v>13832</v>
      </c>
      <c r="CI75" s="61">
        <v>1772</v>
      </c>
      <c r="CJ75" s="61">
        <v>2434</v>
      </c>
      <c r="CK75" s="176">
        <v>4206</v>
      </c>
    </row>
    <row r="76" spans="1:89" ht="16.899999999999999" customHeight="1">
      <c r="A76" s="5"/>
      <c r="B76" s="359"/>
      <c r="C76" s="33" t="s">
        <v>288</v>
      </c>
      <c r="D76" s="61">
        <v>211</v>
      </c>
      <c r="E76" s="61">
        <v>205</v>
      </c>
      <c r="F76" s="61">
        <v>416</v>
      </c>
      <c r="G76" s="61">
        <v>277</v>
      </c>
      <c r="H76" s="61">
        <v>242</v>
      </c>
      <c r="I76" s="61">
        <v>519</v>
      </c>
      <c r="J76" s="61">
        <v>349</v>
      </c>
      <c r="K76" s="61">
        <v>309</v>
      </c>
      <c r="L76" s="176">
        <v>658</v>
      </c>
      <c r="M76" s="359"/>
      <c r="N76" s="251" t="s">
        <v>288</v>
      </c>
      <c r="O76" s="61">
        <v>419</v>
      </c>
      <c r="P76" s="61">
        <v>319</v>
      </c>
      <c r="Q76" s="61">
        <v>738</v>
      </c>
      <c r="R76" s="61">
        <v>328</v>
      </c>
      <c r="S76" s="61">
        <v>330</v>
      </c>
      <c r="T76" s="61">
        <v>658</v>
      </c>
      <c r="U76" s="61">
        <v>344</v>
      </c>
      <c r="V76" s="61">
        <v>330</v>
      </c>
      <c r="W76" s="176">
        <v>674</v>
      </c>
      <c r="X76" s="359"/>
      <c r="Y76" s="33" t="s">
        <v>288</v>
      </c>
      <c r="Z76" s="237">
        <v>393</v>
      </c>
      <c r="AA76" s="61">
        <v>321</v>
      </c>
      <c r="AB76" s="61">
        <v>714</v>
      </c>
      <c r="AC76" s="61">
        <v>353</v>
      </c>
      <c r="AD76" s="61">
        <v>323</v>
      </c>
      <c r="AE76" s="61">
        <v>676</v>
      </c>
      <c r="AF76" s="61">
        <v>395</v>
      </c>
      <c r="AG76" s="61">
        <v>359</v>
      </c>
      <c r="AH76" s="176">
        <v>754</v>
      </c>
      <c r="AI76" s="359"/>
      <c r="AJ76" s="33" t="s">
        <v>288</v>
      </c>
      <c r="AK76" s="61">
        <v>439</v>
      </c>
      <c r="AL76" s="237">
        <v>376</v>
      </c>
      <c r="AM76" s="61">
        <v>815</v>
      </c>
      <c r="AN76" s="61">
        <v>462</v>
      </c>
      <c r="AO76" s="61">
        <v>478</v>
      </c>
      <c r="AP76" s="61">
        <v>940</v>
      </c>
      <c r="AQ76" s="61">
        <v>534</v>
      </c>
      <c r="AR76" s="61">
        <v>485</v>
      </c>
      <c r="AS76" s="176">
        <v>1019</v>
      </c>
      <c r="AT76" s="359"/>
      <c r="AU76" s="33" t="s">
        <v>288</v>
      </c>
      <c r="AV76" s="61">
        <v>378</v>
      </c>
      <c r="AW76" s="61">
        <v>349</v>
      </c>
      <c r="AX76" s="237">
        <v>727</v>
      </c>
      <c r="AY76" s="61">
        <v>349</v>
      </c>
      <c r="AZ76" s="61">
        <v>339</v>
      </c>
      <c r="BA76" s="61">
        <v>688</v>
      </c>
      <c r="BB76" s="61">
        <v>276</v>
      </c>
      <c r="BC76" s="61">
        <v>342</v>
      </c>
      <c r="BD76" s="176">
        <v>618</v>
      </c>
      <c r="BE76" s="359"/>
      <c r="BF76" s="33" t="s">
        <v>288</v>
      </c>
      <c r="BG76" s="61">
        <v>262</v>
      </c>
      <c r="BH76" s="61">
        <v>332</v>
      </c>
      <c r="BI76" s="61">
        <v>594</v>
      </c>
      <c r="BJ76" s="237">
        <v>126</v>
      </c>
      <c r="BK76" s="61">
        <v>284</v>
      </c>
      <c r="BL76" s="61">
        <v>410</v>
      </c>
      <c r="BM76" s="61">
        <v>61</v>
      </c>
      <c r="BN76" s="61">
        <v>142</v>
      </c>
      <c r="BO76" s="176">
        <v>203</v>
      </c>
      <c r="BP76" s="359"/>
      <c r="BQ76" s="33" t="s">
        <v>288</v>
      </c>
      <c r="BR76" s="61">
        <v>33</v>
      </c>
      <c r="BS76" s="61">
        <v>80</v>
      </c>
      <c r="BT76" s="61">
        <v>113</v>
      </c>
      <c r="BU76" s="61">
        <v>1</v>
      </c>
      <c r="BV76" s="61">
        <v>23</v>
      </c>
      <c r="BW76" s="61">
        <v>24</v>
      </c>
      <c r="BX76" s="61">
        <v>1</v>
      </c>
      <c r="BY76" s="61">
        <v>4</v>
      </c>
      <c r="BZ76" s="176">
        <v>5</v>
      </c>
      <c r="CA76" s="359"/>
      <c r="CB76" s="33" t="s">
        <v>288</v>
      </c>
      <c r="CC76" s="61">
        <v>837</v>
      </c>
      <c r="CD76" s="61">
        <v>756</v>
      </c>
      <c r="CE76" s="61">
        <v>1593</v>
      </c>
      <c r="CF76" s="61">
        <v>4045</v>
      </c>
      <c r="CG76" s="61">
        <v>3670</v>
      </c>
      <c r="CH76" s="61">
        <v>7715</v>
      </c>
      <c r="CI76" s="61">
        <v>1109</v>
      </c>
      <c r="CJ76" s="61">
        <v>1546</v>
      </c>
      <c r="CK76" s="176">
        <v>2655</v>
      </c>
    </row>
    <row r="77" spans="1:89" ht="16.899999999999999" customHeight="1">
      <c r="A77" s="5"/>
      <c r="B77" s="359"/>
      <c r="C77" s="31" t="s">
        <v>289</v>
      </c>
      <c r="D77" s="61">
        <v>328</v>
      </c>
      <c r="E77" s="61">
        <v>282</v>
      </c>
      <c r="F77" s="61">
        <v>610</v>
      </c>
      <c r="G77" s="61">
        <v>409</v>
      </c>
      <c r="H77" s="61">
        <v>360</v>
      </c>
      <c r="I77" s="61">
        <v>769</v>
      </c>
      <c r="J77" s="61">
        <v>448</v>
      </c>
      <c r="K77" s="61">
        <v>425</v>
      </c>
      <c r="L77" s="176">
        <v>873</v>
      </c>
      <c r="M77" s="359"/>
      <c r="N77" s="234" t="s">
        <v>289</v>
      </c>
      <c r="O77" s="61">
        <v>419</v>
      </c>
      <c r="P77" s="61">
        <v>423</v>
      </c>
      <c r="Q77" s="61">
        <v>842</v>
      </c>
      <c r="R77" s="61">
        <v>395</v>
      </c>
      <c r="S77" s="61">
        <v>393</v>
      </c>
      <c r="T77" s="61">
        <v>788</v>
      </c>
      <c r="U77" s="61">
        <v>505</v>
      </c>
      <c r="V77" s="61">
        <v>422</v>
      </c>
      <c r="W77" s="176">
        <v>927</v>
      </c>
      <c r="X77" s="359"/>
      <c r="Y77" s="31" t="s">
        <v>289</v>
      </c>
      <c r="Z77" s="237">
        <v>551</v>
      </c>
      <c r="AA77" s="61">
        <v>457</v>
      </c>
      <c r="AB77" s="61">
        <v>1008</v>
      </c>
      <c r="AC77" s="61">
        <v>484</v>
      </c>
      <c r="AD77" s="61">
        <v>499</v>
      </c>
      <c r="AE77" s="61">
        <v>983</v>
      </c>
      <c r="AF77" s="61">
        <v>487</v>
      </c>
      <c r="AG77" s="61">
        <v>476</v>
      </c>
      <c r="AH77" s="176">
        <v>963</v>
      </c>
      <c r="AI77" s="359"/>
      <c r="AJ77" s="31" t="s">
        <v>289</v>
      </c>
      <c r="AK77" s="61">
        <v>503</v>
      </c>
      <c r="AL77" s="237">
        <v>473</v>
      </c>
      <c r="AM77" s="61">
        <v>976</v>
      </c>
      <c r="AN77" s="61">
        <v>647</v>
      </c>
      <c r="AO77" s="61">
        <v>551</v>
      </c>
      <c r="AP77" s="61">
        <v>1198</v>
      </c>
      <c r="AQ77" s="61">
        <v>620</v>
      </c>
      <c r="AR77" s="61">
        <v>568</v>
      </c>
      <c r="AS77" s="176">
        <v>1188</v>
      </c>
      <c r="AT77" s="359"/>
      <c r="AU77" s="31" t="s">
        <v>289</v>
      </c>
      <c r="AV77" s="61">
        <v>475</v>
      </c>
      <c r="AW77" s="61">
        <v>429</v>
      </c>
      <c r="AX77" s="237">
        <v>904</v>
      </c>
      <c r="AY77" s="61">
        <v>386</v>
      </c>
      <c r="AZ77" s="61">
        <v>395</v>
      </c>
      <c r="BA77" s="61">
        <v>781</v>
      </c>
      <c r="BB77" s="61">
        <v>327</v>
      </c>
      <c r="BC77" s="61">
        <v>388</v>
      </c>
      <c r="BD77" s="176">
        <v>715</v>
      </c>
      <c r="BE77" s="359"/>
      <c r="BF77" s="31" t="s">
        <v>289</v>
      </c>
      <c r="BG77" s="61">
        <v>293</v>
      </c>
      <c r="BH77" s="61">
        <v>357</v>
      </c>
      <c r="BI77" s="61">
        <v>650</v>
      </c>
      <c r="BJ77" s="237">
        <v>166</v>
      </c>
      <c r="BK77" s="61">
        <v>310</v>
      </c>
      <c r="BL77" s="61">
        <v>476</v>
      </c>
      <c r="BM77" s="61">
        <v>87</v>
      </c>
      <c r="BN77" s="61">
        <v>199</v>
      </c>
      <c r="BO77" s="176">
        <v>286</v>
      </c>
      <c r="BP77" s="359"/>
      <c r="BQ77" s="31" t="s">
        <v>289</v>
      </c>
      <c r="BR77" s="61">
        <v>33</v>
      </c>
      <c r="BS77" s="61">
        <v>64</v>
      </c>
      <c r="BT77" s="61">
        <v>97</v>
      </c>
      <c r="BU77" s="61">
        <v>2</v>
      </c>
      <c r="BV77" s="61">
        <v>24</v>
      </c>
      <c r="BW77" s="61">
        <v>26</v>
      </c>
      <c r="BX77" s="61">
        <v>0</v>
      </c>
      <c r="BY77" s="61">
        <v>2</v>
      </c>
      <c r="BZ77" s="176">
        <v>2</v>
      </c>
      <c r="CA77" s="359"/>
      <c r="CB77" s="31" t="s">
        <v>289</v>
      </c>
      <c r="CC77" s="61">
        <v>1185</v>
      </c>
      <c r="CD77" s="61">
        <v>1067</v>
      </c>
      <c r="CE77" s="61">
        <v>2252</v>
      </c>
      <c r="CF77" s="61">
        <v>5086</v>
      </c>
      <c r="CG77" s="61">
        <v>4691</v>
      </c>
      <c r="CH77" s="61">
        <v>9777</v>
      </c>
      <c r="CI77" s="61">
        <v>1294</v>
      </c>
      <c r="CJ77" s="61">
        <v>1739</v>
      </c>
      <c r="CK77" s="176">
        <v>3033</v>
      </c>
    </row>
    <row r="78" spans="1:89" ht="16.899999999999999" customHeight="1">
      <c r="A78" s="5"/>
      <c r="B78" s="359"/>
      <c r="C78" s="33" t="s">
        <v>290</v>
      </c>
      <c r="D78" s="61">
        <v>817</v>
      </c>
      <c r="E78" s="61">
        <v>746</v>
      </c>
      <c r="F78" s="61">
        <v>1563</v>
      </c>
      <c r="G78" s="61">
        <v>855</v>
      </c>
      <c r="H78" s="61">
        <v>825</v>
      </c>
      <c r="I78" s="61">
        <v>1680</v>
      </c>
      <c r="J78" s="61">
        <v>880</v>
      </c>
      <c r="K78" s="61">
        <v>859</v>
      </c>
      <c r="L78" s="176">
        <v>1739</v>
      </c>
      <c r="M78" s="359"/>
      <c r="N78" s="251" t="s">
        <v>290</v>
      </c>
      <c r="O78" s="61">
        <v>886</v>
      </c>
      <c r="P78" s="61">
        <v>913</v>
      </c>
      <c r="Q78" s="61">
        <v>1799</v>
      </c>
      <c r="R78" s="61">
        <v>937</v>
      </c>
      <c r="S78" s="61">
        <v>885</v>
      </c>
      <c r="T78" s="61">
        <v>1822</v>
      </c>
      <c r="U78" s="61">
        <v>1053</v>
      </c>
      <c r="V78" s="61">
        <v>1005</v>
      </c>
      <c r="W78" s="176">
        <v>2058</v>
      </c>
      <c r="X78" s="359"/>
      <c r="Y78" s="33" t="s">
        <v>290</v>
      </c>
      <c r="Z78" s="237">
        <v>1268</v>
      </c>
      <c r="AA78" s="61">
        <v>1149</v>
      </c>
      <c r="AB78" s="61">
        <v>2417</v>
      </c>
      <c r="AC78" s="61">
        <v>1052</v>
      </c>
      <c r="AD78" s="61">
        <v>977</v>
      </c>
      <c r="AE78" s="61">
        <v>2029</v>
      </c>
      <c r="AF78" s="61">
        <v>958</v>
      </c>
      <c r="AG78" s="61">
        <v>965</v>
      </c>
      <c r="AH78" s="176">
        <v>1923</v>
      </c>
      <c r="AI78" s="359"/>
      <c r="AJ78" s="33" t="s">
        <v>290</v>
      </c>
      <c r="AK78" s="61">
        <v>1014</v>
      </c>
      <c r="AL78" s="237">
        <v>1024</v>
      </c>
      <c r="AM78" s="61">
        <v>2038</v>
      </c>
      <c r="AN78" s="61">
        <v>1211</v>
      </c>
      <c r="AO78" s="61">
        <v>1199</v>
      </c>
      <c r="AP78" s="61">
        <v>2410</v>
      </c>
      <c r="AQ78" s="61">
        <v>1266</v>
      </c>
      <c r="AR78" s="61">
        <v>1335</v>
      </c>
      <c r="AS78" s="176">
        <v>2601</v>
      </c>
      <c r="AT78" s="359"/>
      <c r="AU78" s="33" t="s">
        <v>290</v>
      </c>
      <c r="AV78" s="61">
        <v>988</v>
      </c>
      <c r="AW78" s="61">
        <v>843</v>
      </c>
      <c r="AX78" s="237">
        <v>1831</v>
      </c>
      <c r="AY78" s="61">
        <v>678</v>
      </c>
      <c r="AZ78" s="61">
        <v>683</v>
      </c>
      <c r="BA78" s="61">
        <v>1361</v>
      </c>
      <c r="BB78" s="61">
        <v>573</v>
      </c>
      <c r="BC78" s="61">
        <v>679</v>
      </c>
      <c r="BD78" s="176">
        <v>1252</v>
      </c>
      <c r="BE78" s="359"/>
      <c r="BF78" s="33" t="s">
        <v>290</v>
      </c>
      <c r="BG78" s="61">
        <v>434</v>
      </c>
      <c r="BH78" s="61">
        <v>570</v>
      </c>
      <c r="BI78" s="61">
        <v>1004</v>
      </c>
      <c r="BJ78" s="237">
        <v>241</v>
      </c>
      <c r="BK78" s="61">
        <v>481</v>
      </c>
      <c r="BL78" s="61">
        <v>722</v>
      </c>
      <c r="BM78" s="61">
        <v>119</v>
      </c>
      <c r="BN78" s="61">
        <v>268</v>
      </c>
      <c r="BO78" s="176">
        <v>387</v>
      </c>
      <c r="BP78" s="359"/>
      <c r="BQ78" s="33" t="s">
        <v>290</v>
      </c>
      <c r="BR78" s="61">
        <v>31</v>
      </c>
      <c r="BS78" s="61">
        <v>126</v>
      </c>
      <c r="BT78" s="61">
        <v>157</v>
      </c>
      <c r="BU78" s="61">
        <v>11</v>
      </c>
      <c r="BV78" s="61">
        <v>39</v>
      </c>
      <c r="BW78" s="61">
        <v>50</v>
      </c>
      <c r="BX78" s="61">
        <v>0</v>
      </c>
      <c r="BY78" s="61">
        <v>1</v>
      </c>
      <c r="BZ78" s="176">
        <v>1</v>
      </c>
      <c r="CA78" s="359"/>
      <c r="CB78" s="33" t="s">
        <v>290</v>
      </c>
      <c r="CC78" s="61">
        <v>2552</v>
      </c>
      <c r="CD78" s="61">
        <v>2430</v>
      </c>
      <c r="CE78" s="61">
        <v>4982</v>
      </c>
      <c r="CF78" s="61">
        <v>10633</v>
      </c>
      <c r="CG78" s="61">
        <v>10295</v>
      </c>
      <c r="CH78" s="61">
        <v>20928</v>
      </c>
      <c r="CI78" s="61">
        <v>2087</v>
      </c>
      <c r="CJ78" s="61">
        <v>2847</v>
      </c>
      <c r="CK78" s="176">
        <v>4934</v>
      </c>
    </row>
    <row r="79" spans="1:89" ht="16.899999999999999" customHeight="1">
      <c r="A79" s="5"/>
      <c r="B79" s="360"/>
      <c r="C79" s="4" t="s">
        <v>212</v>
      </c>
      <c r="D79" s="137">
        <f t="shared" ref="D79:L79" si="104">SUM(D75:D78)</f>
        <v>1812</v>
      </c>
      <c r="E79" s="137">
        <f t="shared" si="104"/>
        <v>1669</v>
      </c>
      <c r="F79" s="137">
        <f t="shared" si="104"/>
        <v>3481</v>
      </c>
      <c r="G79" s="137">
        <f t="shared" si="104"/>
        <v>2082</v>
      </c>
      <c r="H79" s="137">
        <f t="shared" si="104"/>
        <v>1930</v>
      </c>
      <c r="I79" s="137">
        <f t="shared" si="104"/>
        <v>4012</v>
      </c>
      <c r="J79" s="137">
        <f t="shared" si="104"/>
        <v>2264</v>
      </c>
      <c r="K79" s="137">
        <f t="shared" si="104"/>
        <v>2182</v>
      </c>
      <c r="L79" s="175">
        <f t="shared" si="104"/>
        <v>4446</v>
      </c>
      <c r="M79" s="360"/>
      <c r="N79" s="245" t="s">
        <v>212</v>
      </c>
      <c r="O79" s="137">
        <f t="shared" ref="O79:W79" si="105">SUM(O75:O78)</f>
        <v>2404</v>
      </c>
      <c r="P79" s="137">
        <f t="shared" si="105"/>
        <v>2213</v>
      </c>
      <c r="Q79" s="137">
        <f t="shared" si="105"/>
        <v>4617</v>
      </c>
      <c r="R79" s="137">
        <f t="shared" si="105"/>
        <v>2241</v>
      </c>
      <c r="S79" s="137">
        <f t="shared" si="105"/>
        <v>2246</v>
      </c>
      <c r="T79" s="137">
        <f t="shared" si="105"/>
        <v>4487</v>
      </c>
      <c r="U79" s="137">
        <f t="shared" si="105"/>
        <v>2557</v>
      </c>
      <c r="V79" s="137">
        <f t="shared" si="105"/>
        <v>2359</v>
      </c>
      <c r="W79" s="175">
        <f t="shared" si="105"/>
        <v>4916</v>
      </c>
      <c r="X79" s="360"/>
      <c r="Y79" s="4" t="s">
        <v>212</v>
      </c>
      <c r="Z79" s="238">
        <f t="shared" ref="Z79:AH79" si="106">SUM(Z75:Z78)</f>
        <v>2947</v>
      </c>
      <c r="AA79" s="137">
        <f t="shared" si="106"/>
        <v>2623</v>
      </c>
      <c r="AB79" s="137">
        <f t="shared" si="106"/>
        <v>5570</v>
      </c>
      <c r="AC79" s="137">
        <f t="shared" si="106"/>
        <v>2588</v>
      </c>
      <c r="AD79" s="137">
        <f t="shared" si="106"/>
        <v>2468</v>
      </c>
      <c r="AE79" s="137">
        <f t="shared" si="106"/>
        <v>5056</v>
      </c>
      <c r="AF79" s="137">
        <f t="shared" si="106"/>
        <v>2527</v>
      </c>
      <c r="AG79" s="137">
        <f t="shared" si="106"/>
        <v>2463</v>
      </c>
      <c r="AH79" s="175">
        <f t="shared" si="106"/>
        <v>4990</v>
      </c>
      <c r="AI79" s="360"/>
      <c r="AJ79" s="4" t="s">
        <v>212</v>
      </c>
      <c r="AK79" s="137">
        <f t="shared" ref="AK79:AS79" si="107">SUM(AK75:AK78)</f>
        <v>2659</v>
      </c>
      <c r="AL79" s="238">
        <f t="shared" si="107"/>
        <v>2572</v>
      </c>
      <c r="AM79" s="137">
        <f t="shared" si="107"/>
        <v>5231</v>
      </c>
      <c r="AN79" s="137">
        <f t="shared" si="107"/>
        <v>3154</v>
      </c>
      <c r="AO79" s="137">
        <f t="shared" si="107"/>
        <v>3012</v>
      </c>
      <c r="AP79" s="137">
        <f t="shared" si="107"/>
        <v>6166</v>
      </c>
      <c r="AQ79" s="137">
        <f t="shared" si="107"/>
        <v>3351</v>
      </c>
      <c r="AR79" s="137">
        <f t="shared" si="107"/>
        <v>3219</v>
      </c>
      <c r="AS79" s="175">
        <f t="shared" si="107"/>
        <v>6570</v>
      </c>
      <c r="AT79" s="360"/>
      <c r="AU79" s="4" t="s">
        <v>212</v>
      </c>
      <c r="AV79" s="137">
        <f t="shared" ref="AV79:BD79" si="108">SUM(AV75:AV78)</f>
        <v>2454</v>
      </c>
      <c r="AW79" s="137">
        <f t="shared" si="108"/>
        <v>2195</v>
      </c>
      <c r="AX79" s="238">
        <f t="shared" si="108"/>
        <v>4649</v>
      </c>
      <c r="AY79" s="137">
        <f t="shared" si="108"/>
        <v>1943</v>
      </c>
      <c r="AZ79" s="137">
        <f t="shared" si="108"/>
        <v>1986</v>
      </c>
      <c r="BA79" s="137">
        <f t="shared" si="108"/>
        <v>3929</v>
      </c>
      <c r="BB79" s="137">
        <f t="shared" si="108"/>
        <v>1625</v>
      </c>
      <c r="BC79" s="137">
        <f t="shared" si="108"/>
        <v>2011</v>
      </c>
      <c r="BD79" s="175">
        <f t="shared" si="108"/>
        <v>3636</v>
      </c>
      <c r="BE79" s="360"/>
      <c r="BF79" s="4" t="s">
        <v>212</v>
      </c>
      <c r="BG79" s="137">
        <f t="shared" ref="BG79:BO79" si="109">SUM(BG75:BG78)</f>
        <v>1406</v>
      </c>
      <c r="BH79" s="137">
        <f t="shared" si="109"/>
        <v>1782</v>
      </c>
      <c r="BI79" s="137">
        <f t="shared" si="109"/>
        <v>3188</v>
      </c>
      <c r="BJ79" s="238">
        <f t="shared" si="109"/>
        <v>760</v>
      </c>
      <c r="BK79" s="137">
        <f t="shared" si="109"/>
        <v>1491</v>
      </c>
      <c r="BL79" s="137">
        <f t="shared" si="109"/>
        <v>2251</v>
      </c>
      <c r="BM79" s="137">
        <f t="shared" si="109"/>
        <v>371</v>
      </c>
      <c r="BN79" s="137">
        <f t="shared" si="109"/>
        <v>845</v>
      </c>
      <c r="BO79" s="175">
        <f t="shared" si="109"/>
        <v>1216</v>
      </c>
      <c r="BP79" s="360"/>
      <c r="BQ79" s="4" t="s">
        <v>212</v>
      </c>
      <c r="BR79" s="137">
        <f t="shared" ref="BR79:BZ79" si="110">SUM(BR75:BR78)</f>
        <v>132</v>
      </c>
      <c r="BS79" s="137">
        <f t="shared" si="110"/>
        <v>344</v>
      </c>
      <c r="BT79" s="137">
        <f t="shared" si="110"/>
        <v>476</v>
      </c>
      <c r="BU79" s="137">
        <f t="shared" si="110"/>
        <v>24</v>
      </c>
      <c r="BV79" s="137">
        <f t="shared" si="110"/>
        <v>100</v>
      </c>
      <c r="BW79" s="137">
        <f t="shared" si="110"/>
        <v>124</v>
      </c>
      <c r="BX79" s="137">
        <f t="shared" si="110"/>
        <v>1</v>
      </c>
      <c r="BY79" s="137">
        <f t="shared" si="110"/>
        <v>7</v>
      </c>
      <c r="BZ79" s="175">
        <f t="shared" si="110"/>
        <v>8</v>
      </c>
      <c r="CA79" s="360"/>
      <c r="CB79" s="4" t="s">
        <v>212</v>
      </c>
      <c r="CC79" s="137">
        <f t="shared" ref="CC79:CK79" si="111">SUM(CC75:CC78)</f>
        <v>6158</v>
      </c>
      <c r="CD79" s="137">
        <f t="shared" si="111"/>
        <v>5781</v>
      </c>
      <c r="CE79" s="137">
        <f t="shared" si="111"/>
        <v>11939</v>
      </c>
      <c r="CF79" s="137">
        <f t="shared" si="111"/>
        <v>26882</v>
      </c>
      <c r="CG79" s="137">
        <f t="shared" si="111"/>
        <v>25370</v>
      </c>
      <c r="CH79" s="137">
        <f t="shared" si="111"/>
        <v>52252</v>
      </c>
      <c r="CI79" s="137">
        <f t="shared" si="111"/>
        <v>6262</v>
      </c>
      <c r="CJ79" s="137">
        <f t="shared" si="111"/>
        <v>8566</v>
      </c>
      <c r="CK79" s="175">
        <f t="shared" si="111"/>
        <v>14828</v>
      </c>
    </row>
    <row r="80" spans="1:89" ht="16.899999999999999" customHeight="1">
      <c r="A80" s="5"/>
      <c r="B80" s="358" t="s">
        <v>273</v>
      </c>
      <c r="C80" s="38" t="s">
        <v>575</v>
      </c>
      <c r="D80" s="61">
        <v>265</v>
      </c>
      <c r="E80" s="61">
        <v>269</v>
      </c>
      <c r="F80" s="61">
        <v>534</v>
      </c>
      <c r="G80" s="61">
        <v>303</v>
      </c>
      <c r="H80" s="61">
        <v>302</v>
      </c>
      <c r="I80" s="61">
        <v>605</v>
      </c>
      <c r="J80" s="61">
        <v>329</v>
      </c>
      <c r="K80" s="61">
        <v>318</v>
      </c>
      <c r="L80" s="176">
        <v>647</v>
      </c>
      <c r="M80" s="358" t="s">
        <v>273</v>
      </c>
      <c r="N80" s="250" t="s">
        <v>575</v>
      </c>
      <c r="O80" s="61">
        <v>372</v>
      </c>
      <c r="P80" s="61">
        <v>357</v>
      </c>
      <c r="Q80" s="61">
        <v>729</v>
      </c>
      <c r="R80" s="61">
        <v>379</v>
      </c>
      <c r="S80" s="61">
        <v>383</v>
      </c>
      <c r="T80" s="61">
        <v>762</v>
      </c>
      <c r="U80" s="61">
        <v>365</v>
      </c>
      <c r="V80" s="61">
        <v>369</v>
      </c>
      <c r="W80" s="176">
        <v>734</v>
      </c>
      <c r="X80" s="358" t="s">
        <v>273</v>
      </c>
      <c r="Y80" s="38" t="s">
        <v>575</v>
      </c>
      <c r="Z80" s="237">
        <v>446</v>
      </c>
      <c r="AA80" s="61">
        <v>432</v>
      </c>
      <c r="AB80" s="61">
        <v>878</v>
      </c>
      <c r="AC80" s="61">
        <v>438</v>
      </c>
      <c r="AD80" s="61">
        <v>367</v>
      </c>
      <c r="AE80" s="61">
        <v>805</v>
      </c>
      <c r="AF80" s="61">
        <v>374</v>
      </c>
      <c r="AG80" s="61">
        <v>372</v>
      </c>
      <c r="AH80" s="176">
        <v>746</v>
      </c>
      <c r="AI80" s="358" t="s">
        <v>273</v>
      </c>
      <c r="AJ80" s="38" t="s">
        <v>575</v>
      </c>
      <c r="AK80" s="61">
        <v>449</v>
      </c>
      <c r="AL80" s="237">
        <v>436</v>
      </c>
      <c r="AM80" s="61">
        <v>885</v>
      </c>
      <c r="AN80" s="61">
        <v>518</v>
      </c>
      <c r="AO80" s="61">
        <v>496</v>
      </c>
      <c r="AP80" s="61">
        <v>1014</v>
      </c>
      <c r="AQ80" s="61">
        <v>569</v>
      </c>
      <c r="AR80" s="61">
        <v>510</v>
      </c>
      <c r="AS80" s="176">
        <v>1079</v>
      </c>
      <c r="AT80" s="358" t="s">
        <v>273</v>
      </c>
      <c r="AU80" s="38" t="s">
        <v>575</v>
      </c>
      <c r="AV80" s="61">
        <v>442</v>
      </c>
      <c r="AW80" s="61">
        <v>432</v>
      </c>
      <c r="AX80" s="237">
        <v>874</v>
      </c>
      <c r="AY80" s="61">
        <v>335</v>
      </c>
      <c r="AZ80" s="61">
        <v>368</v>
      </c>
      <c r="BA80" s="61">
        <v>703</v>
      </c>
      <c r="BB80" s="61">
        <v>287</v>
      </c>
      <c r="BC80" s="61">
        <v>310</v>
      </c>
      <c r="BD80" s="176">
        <v>597</v>
      </c>
      <c r="BE80" s="358" t="s">
        <v>273</v>
      </c>
      <c r="BF80" s="38" t="s">
        <v>575</v>
      </c>
      <c r="BG80" s="61">
        <v>184</v>
      </c>
      <c r="BH80" s="61">
        <v>259</v>
      </c>
      <c r="BI80" s="61">
        <v>443</v>
      </c>
      <c r="BJ80" s="237">
        <v>113</v>
      </c>
      <c r="BK80" s="61">
        <v>235</v>
      </c>
      <c r="BL80" s="61">
        <v>348</v>
      </c>
      <c r="BM80" s="61">
        <v>50</v>
      </c>
      <c r="BN80" s="61">
        <v>108</v>
      </c>
      <c r="BO80" s="176">
        <v>158</v>
      </c>
      <c r="BP80" s="358" t="s">
        <v>273</v>
      </c>
      <c r="BQ80" s="38" t="s">
        <v>575</v>
      </c>
      <c r="BR80" s="61">
        <v>14</v>
      </c>
      <c r="BS80" s="61">
        <v>57</v>
      </c>
      <c r="BT80" s="61">
        <v>71</v>
      </c>
      <c r="BU80" s="61">
        <v>3</v>
      </c>
      <c r="BV80" s="61">
        <v>12</v>
      </c>
      <c r="BW80" s="61">
        <v>15</v>
      </c>
      <c r="BX80" s="61">
        <v>0</v>
      </c>
      <c r="BY80" s="61">
        <v>1</v>
      </c>
      <c r="BZ80" s="176">
        <v>1</v>
      </c>
      <c r="CA80" s="358" t="s">
        <v>273</v>
      </c>
      <c r="CB80" s="38" t="s">
        <v>575</v>
      </c>
      <c r="CC80" s="61">
        <v>897</v>
      </c>
      <c r="CD80" s="61">
        <v>889</v>
      </c>
      <c r="CE80" s="61">
        <v>1786</v>
      </c>
      <c r="CF80" s="61">
        <v>4352</v>
      </c>
      <c r="CG80" s="61">
        <v>4154</v>
      </c>
      <c r="CH80" s="61">
        <v>8506</v>
      </c>
      <c r="CI80" s="61">
        <v>986</v>
      </c>
      <c r="CJ80" s="61">
        <v>1350</v>
      </c>
      <c r="CK80" s="176">
        <v>2336</v>
      </c>
    </row>
    <row r="81" spans="1:89" ht="16.899999999999999" customHeight="1">
      <c r="A81" s="5"/>
      <c r="B81" s="359"/>
      <c r="C81" s="32" t="s">
        <v>274</v>
      </c>
      <c r="D81" s="61">
        <v>696</v>
      </c>
      <c r="E81" s="61">
        <v>644</v>
      </c>
      <c r="F81" s="61">
        <v>1340</v>
      </c>
      <c r="G81" s="61">
        <v>867</v>
      </c>
      <c r="H81" s="61">
        <v>847</v>
      </c>
      <c r="I81" s="61">
        <v>1714</v>
      </c>
      <c r="J81" s="61">
        <v>1028</v>
      </c>
      <c r="K81" s="61">
        <v>957</v>
      </c>
      <c r="L81" s="176">
        <v>1985</v>
      </c>
      <c r="M81" s="359"/>
      <c r="N81" s="233" t="s">
        <v>274</v>
      </c>
      <c r="O81" s="61">
        <v>1159</v>
      </c>
      <c r="P81" s="61">
        <v>1134</v>
      </c>
      <c r="Q81" s="61">
        <v>2293</v>
      </c>
      <c r="R81" s="61">
        <v>1072</v>
      </c>
      <c r="S81" s="61">
        <v>943</v>
      </c>
      <c r="T81" s="61">
        <v>2015</v>
      </c>
      <c r="U81" s="61">
        <v>1058</v>
      </c>
      <c r="V81" s="61">
        <v>978</v>
      </c>
      <c r="W81" s="176">
        <v>2036</v>
      </c>
      <c r="X81" s="359"/>
      <c r="Y81" s="32" t="s">
        <v>274</v>
      </c>
      <c r="Z81" s="237">
        <v>1211</v>
      </c>
      <c r="AA81" s="61">
        <v>1176</v>
      </c>
      <c r="AB81" s="61">
        <v>2387</v>
      </c>
      <c r="AC81" s="61">
        <v>1144</v>
      </c>
      <c r="AD81" s="61">
        <v>1082</v>
      </c>
      <c r="AE81" s="61">
        <v>2226</v>
      </c>
      <c r="AF81" s="61">
        <v>1126</v>
      </c>
      <c r="AG81" s="61">
        <v>1140</v>
      </c>
      <c r="AH81" s="176">
        <v>2266</v>
      </c>
      <c r="AI81" s="359"/>
      <c r="AJ81" s="32" t="s">
        <v>274</v>
      </c>
      <c r="AK81" s="61">
        <v>1315</v>
      </c>
      <c r="AL81" s="237">
        <v>1262</v>
      </c>
      <c r="AM81" s="61">
        <v>2577</v>
      </c>
      <c r="AN81" s="61">
        <v>1495</v>
      </c>
      <c r="AO81" s="61">
        <v>1417</v>
      </c>
      <c r="AP81" s="61">
        <v>2912</v>
      </c>
      <c r="AQ81" s="61">
        <v>1666</v>
      </c>
      <c r="AR81" s="61">
        <v>1549</v>
      </c>
      <c r="AS81" s="176">
        <v>3215</v>
      </c>
      <c r="AT81" s="359"/>
      <c r="AU81" s="32" t="s">
        <v>274</v>
      </c>
      <c r="AV81" s="61">
        <v>1289</v>
      </c>
      <c r="AW81" s="61">
        <v>1262</v>
      </c>
      <c r="AX81" s="237">
        <v>2551</v>
      </c>
      <c r="AY81" s="61">
        <v>1090</v>
      </c>
      <c r="AZ81" s="61">
        <v>1078</v>
      </c>
      <c r="BA81" s="61">
        <v>2168</v>
      </c>
      <c r="BB81" s="61">
        <v>843</v>
      </c>
      <c r="BC81" s="61">
        <v>1041</v>
      </c>
      <c r="BD81" s="176">
        <v>1884</v>
      </c>
      <c r="BE81" s="359"/>
      <c r="BF81" s="32" t="s">
        <v>274</v>
      </c>
      <c r="BG81" s="61">
        <v>720</v>
      </c>
      <c r="BH81" s="61">
        <v>854</v>
      </c>
      <c r="BI81" s="61">
        <v>1574</v>
      </c>
      <c r="BJ81" s="237">
        <v>405</v>
      </c>
      <c r="BK81" s="61">
        <v>712</v>
      </c>
      <c r="BL81" s="61">
        <v>1117</v>
      </c>
      <c r="BM81" s="61">
        <v>171</v>
      </c>
      <c r="BN81" s="61">
        <v>360</v>
      </c>
      <c r="BO81" s="176">
        <v>531</v>
      </c>
      <c r="BP81" s="359"/>
      <c r="BQ81" s="32" t="s">
        <v>274</v>
      </c>
      <c r="BR81" s="61">
        <v>51</v>
      </c>
      <c r="BS81" s="61">
        <v>168</v>
      </c>
      <c r="BT81" s="61">
        <v>219</v>
      </c>
      <c r="BU81" s="61">
        <v>13</v>
      </c>
      <c r="BV81" s="61">
        <v>26</v>
      </c>
      <c r="BW81" s="61">
        <v>39</v>
      </c>
      <c r="BX81" s="61">
        <v>3</v>
      </c>
      <c r="BY81" s="61">
        <v>3</v>
      </c>
      <c r="BZ81" s="176">
        <v>6</v>
      </c>
      <c r="CA81" s="359"/>
      <c r="CB81" s="32" t="s">
        <v>274</v>
      </c>
      <c r="CC81" s="61">
        <v>2591</v>
      </c>
      <c r="CD81" s="61">
        <v>2448</v>
      </c>
      <c r="CE81" s="61">
        <v>5039</v>
      </c>
      <c r="CF81" s="61">
        <v>12535</v>
      </c>
      <c r="CG81" s="61">
        <v>11943</v>
      </c>
      <c r="CH81" s="61">
        <v>24478</v>
      </c>
      <c r="CI81" s="61">
        <v>3296</v>
      </c>
      <c r="CJ81" s="61">
        <v>4242</v>
      </c>
      <c r="CK81" s="176">
        <v>7538</v>
      </c>
    </row>
    <row r="82" spans="1:89" ht="16.899999999999999" customHeight="1">
      <c r="A82" s="5"/>
      <c r="B82" s="360"/>
      <c r="C82" s="55" t="s">
        <v>212</v>
      </c>
      <c r="D82" s="137">
        <f t="shared" ref="D82:L82" si="112">SUM(D80:D81)</f>
        <v>961</v>
      </c>
      <c r="E82" s="137">
        <f t="shared" si="112"/>
        <v>913</v>
      </c>
      <c r="F82" s="137">
        <f t="shared" si="112"/>
        <v>1874</v>
      </c>
      <c r="G82" s="137">
        <f t="shared" si="112"/>
        <v>1170</v>
      </c>
      <c r="H82" s="137">
        <f t="shared" si="112"/>
        <v>1149</v>
      </c>
      <c r="I82" s="137">
        <f t="shared" si="112"/>
        <v>2319</v>
      </c>
      <c r="J82" s="137">
        <f t="shared" si="112"/>
        <v>1357</v>
      </c>
      <c r="K82" s="137">
        <f t="shared" si="112"/>
        <v>1275</v>
      </c>
      <c r="L82" s="175">
        <f t="shared" si="112"/>
        <v>2632</v>
      </c>
      <c r="M82" s="360"/>
      <c r="N82" s="246" t="s">
        <v>212</v>
      </c>
      <c r="O82" s="137">
        <f t="shared" ref="O82:W82" si="113">SUM(O80:O81)</f>
        <v>1531</v>
      </c>
      <c r="P82" s="137">
        <f t="shared" si="113"/>
        <v>1491</v>
      </c>
      <c r="Q82" s="137">
        <f t="shared" si="113"/>
        <v>3022</v>
      </c>
      <c r="R82" s="137">
        <f t="shared" si="113"/>
        <v>1451</v>
      </c>
      <c r="S82" s="137">
        <f t="shared" si="113"/>
        <v>1326</v>
      </c>
      <c r="T82" s="137">
        <f t="shared" si="113"/>
        <v>2777</v>
      </c>
      <c r="U82" s="137">
        <f t="shared" si="113"/>
        <v>1423</v>
      </c>
      <c r="V82" s="137">
        <f t="shared" si="113"/>
        <v>1347</v>
      </c>
      <c r="W82" s="175">
        <f t="shared" si="113"/>
        <v>2770</v>
      </c>
      <c r="X82" s="360"/>
      <c r="Y82" s="55" t="s">
        <v>212</v>
      </c>
      <c r="Z82" s="238">
        <f t="shared" ref="Z82:AH82" si="114">SUM(Z80:Z81)</f>
        <v>1657</v>
      </c>
      <c r="AA82" s="137">
        <f t="shared" si="114"/>
        <v>1608</v>
      </c>
      <c r="AB82" s="137">
        <f t="shared" si="114"/>
        <v>3265</v>
      </c>
      <c r="AC82" s="137">
        <f t="shared" si="114"/>
        <v>1582</v>
      </c>
      <c r="AD82" s="137">
        <f t="shared" si="114"/>
        <v>1449</v>
      </c>
      <c r="AE82" s="137">
        <f t="shared" si="114"/>
        <v>3031</v>
      </c>
      <c r="AF82" s="137">
        <f t="shared" si="114"/>
        <v>1500</v>
      </c>
      <c r="AG82" s="137">
        <f t="shared" si="114"/>
        <v>1512</v>
      </c>
      <c r="AH82" s="175">
        <f t="shared" si="114"/>
        <v>3012</v>
      </c>
      <c r="AI82" s="360"/>
      <c r="AJ82" s="55" t="s">
        <v>212</v>
      </c>
      <c r="AK82" s="137">
        <f t="shared" ref="AK82:AS82" si="115">SUM(AK80:AK81)</f>
        <v>1764</v>
      </c>
      <c r="AL82" s="238">
        <f t="shared" si="115"/>
        <v>1698</v>
      </c>
      <c r="AM82" s="137">
        <f t="shared" si="115"/>
        <v>3462</v>
      </c>
      <c r="AN82" s="137">
        <f t="shared" si="115"/>
        <v>2013</v>
      </c>
      <c r="AO82" s="137">
        <f t="shared" si="115"/>
        <v>1913</v>
      </c>
      <c r="AP82" s="137">
        <f t="shared" si="115"/>
        <v>3926</v>
      </c>
      <c r="AQ82" s="137">
        <f t="shared" si="115"/>
        <v>2235</v>
      </c>
      <c r="AR82" s="137">
        <f t="shared" si="115"/>
        <v>2059</v>
      </c>
      <c r="AS82" s="175">
        <f t="shared" si="115"/>
        <v>4294</v>
      </c>
      <c r="AT82" s="360"/>
      <c r="AU82" s="55" t="s">
        <v>212</v>
      </c>
      <c r="AV82" s="137">
        <f t="shared" ref="AV82:BD82" si="116">SUM(AV80:AV81)</f>
        <v>1731</v>
      </c>
      <c r="AW82" s="137">
        <f t="shared" si="116"/>
        <v>1694</v>
      </c>
      <c r="AX82" s="238">
        <f t="shared" si="116"/>
        <v>3425</v>
      </c>
      <c r="AY82" s="137">
        <f t="shared" si="116"/>
        <v>1425</v>
      </c>
      <c r="AZ82" s="137">
        <f t="shared" si="116"/>
        <v>1446</v>
      </c>
      <c r="BA82" s="137">
        <f t="shared" si="116"/>
        <v>2871</v>
      </c>
      <c r="BB82" s="137">
        <f t="shared" si="116"/>
        <v>1130</v>
      </c>
      <c r="BC82" s="137">
        <f t="shared" si="116"/>
        <v>1351</v>
      </c>
      <c r="BD82" s="175">
        <f t="shared" si="116"/>
        <v>2481</v>
      </c>
      <c r="BE82" s="360"/>
      <c r="BF82" s="55" t="s">
        <v>212</v>
      </c>
      <c r="BG82" s="137">
        <f t="shared" ref="BG82:BO82" si="117">SUM(BG80:BG81)</f>
        <v>904</v>
      </c>
      <c r="BH82" s="137">
        <f t="shared" si="117"/>
        <v>1113</v>
      </c>
      <c r="BI82" s="137">
        <f t="shared" si="117"/>
        <v>2017</v>
      </c>
      <c r="BJ82" s="238">
        <f t="shared" si="117"/>
        <v>518</v>
      </c>
      <c r="BK82" s="137">
        <f t="shared" si="117"/>
        <v>947</v>
      </c>
      <c r="BL82" s="137">
        <f t="shared" si="117"/>
        <v>1465</v>
      </c>
      <c r="BM82" s="137">
        <f t="shared" si="117"/>
        <v>221</v>
      </c>
      <c r="BN82" s="137">
        <f t="shared" si="117"/>
        <v>468</v>
      </c>
      <c r="BO82" s="175">
        <f t="shared" si="117"/>
        <v>689</v>
      </c>
      <c r="BP82" s="360"/>
      <c r="BQ82" s="55" t="s">
        <v>212</v>
      </c>
      <c r="BR82" s="137">
        <f t="shared" ref="BR82:BZ82" si="118">SUM(BR80:BR81)</f>
        <v>65</v>
      </c>
      <c r="BS82" s="137">
        <f t="shared" si="118"/>
        <v>225</v>
      </c>
      <c r="BT82" s="137">
        <f t="shared" si="118"/>
        <v>290</v>
      </c>
      <c r="BU82" s="137">
        <f t="shared" si="118"/>
        <v>16</v>
      </c>
      <c r="BV82" s="137">
        <f t="shared" si="118"/>
        <v>38</v>
      </c>
      <c r="BW82" s="137">
        <f t="shared" si="118"/>
        <v>54</v>
      </c>
      <c r="BX82" s="137">
        <f t="shared" si="118"/>
        <v>3</v>
      </c>
      <c r="BY82" s="137">
        <f t="shared" si="118"/>
        <v>4</v>
      </c>
      <c r="BZ82" s="175">
        <f t="shared" si="118"/>
        <v>7</v>
      </c>
      <c r="CA82" s="360"/>
      <c r="CB82" s="55" t="s">
        <v>212</v>
      </c>
      <c r="CC82" s="137">
        <f t="shared" ref="CC82:CK82" si="119">SUM(CC80:CC81)</f>
        <v>3488</v>
      </c>
      <c r="CD82" s="137">
        <f t="shared" si="119"/>
        <v>3337</v>
      </c>
      <c r="CE82" s="137">
        <f t="shared" si="119"/>
        <v>6825</v>
      </c>
      <c r="CF82" s="137">
        <f t="shared" si="119"/>
        <v>16887</v>
      </c>
      <c r="CG82" s="137">
        <f t="shared" si="119"/>
        <v>16097</v>
      </c>
      <c r="CH82" s="137">
        <f t="shared" si="119"/>
        <v>32984</v>
      </c>
      <c r="CI82" s="137">
        <f t="shared" si="119"/>
        <v>4282</v>
      </c>
      <c r="CJ82" s="137">
        <f t="shared" si="119"/>
        <v>5592</v>
      </c>
      <c r="CK82" s="175">
        <f t="shared" si="119"/>
        <v>9874</v>
      </c>
    </row>
    <row r="83" spans="1:89" ht="16.899999999999999" customHeight="1" thickBot="1">
      <c r="A83" s="5"/>
      <c r="B83" s="361" t="s">
        <v>310</v>
      </c>
      <c r="C83" s="362"/>
      <c r="D83" s="138">
        <f t="shared" ref="D83:L83" si="120">SUM(D70,D72,D74,D79,D82)</f>
        <v>11542</v>
      </c>
      <c r="E83" s="138">
        <f t="shared" si="120"/>
        <v>11081</v>
      </c>
      <c r="F83" s="138">
        <f t="shared" si="120"/>
        <v>22623</v>
      </c>
      <c r="G83" s="138">
        <f t="shared" si="120"/>
        <v>12971</v>
      </c>
      <c r="H83" s="138">
        <f t="shared" si="120"/>
        <v>12083</v>
      </c>
      <c r="I83" s="138">
        <f t="shared" si="120"/>
        <v>25054</v>
      </c>
      <c r="J83" s="138">
        <f t="shared" si="120"/>
        <v>13893</v>
      </c>
      <c r="K83" s="138">
        <f t="shared" si="120"/>
        <v>13218</v>
      </c>
      <c r="L83" s="178">
        <f t="shared" si="120"/>
        <v>27111</v>
      </c>
      <c r="M83" s="423" t="s">
        <v>310</v>
      </c>
      <c r="N83" s="361"/>
      <c r="O83" s="138">
        <f t="shared" ref="O83:W83" si="121">SUM(O70,O72,O74,O79,O82)</f>
        <v>15855</v>
      </c>
      <c r="P83" s="138">
        <f t="shared" si="121"/>
        <v>14388</v>
      </c>
      <c r="Q83" s="138">
        <f t="shared" si="121"/>
        <v>30243</v>
      </c>
      <c r="R83" s="138">
        <f t="shared" si="121"/>
        <v>16258</v>
      </c>
      <c r="S83" s="138">
        <f t="shared" si="121"/>
        <v>14834</v>
      </c>
      <c r="T83" s="138">
        <f t="shared" si="121"/>
        <v>31092</v>
      </c>
      <c r="U83" s="138">
        <f t="shared" si="121"/>
        <v>17340</v>
      </c>
      <c r="V83" s="138">
        <f t="shared" si="121"/>
        <v>15853</v>
      </c>
      <c r="W83" s="178">
        <f t="shared" si="121"/>
        <v>33193</v>
      </c>
      <c r="X83" s="361" t="s">
        <v>310</v>
      </c>
      <c r="Y83" s="362"/>
      <c r="Z83" s="240">
        <f t="shared" ref="Z83:AH83" si="122">SUM(Z70,Z72,Z74,Z79,Z82)</f>
        <v>20345</v>
      </c>
      <c r="AA83" s="138">
        <f t="shared" si="122"/>
        <v>18524</v>
      </c>
      <c r="AB83" s="138">
        <f t="shared" si="122"/>
        <v>38869</v>
      </c>
      <c r="AC83" s="138">
        <f t="shared" si="122"/>
        <v>18012</v>
      </c>
      <c r="AD83" s="138">
        <f t="shared" si="122"/>
        <v>17001</v>
      </c>
      <c r="AE83" s="138">
        <f t="shared" si="122"/>
        <v>35013</v>
      </c>
      <c r="AF83" s="138">
        <f t="shared" si="122"/>
        <v>16778</v>
      </c>
      <c r="AG83" s="138">
        <f t="shared" si="122"/>
        <v>15980</v>
      </c>
      <c r="AH83" s="178">
        <f t="shared" si="122"/>
        <v>32758</v>
      </c>
      <c r="AI83" s="361" t="s">
        <v>310</v>
      </c>
      <c r="AJ83" s="362"/>
      <c r="AK83" s="138">
        <f t="shared" ref="AK83:AS83" si="123">SUM(AK70,AK72,AK74,AK79,AK82)</f>
        <v>17242</v>
      </c>
      <c r="AL83" s="240">
        <f t="shared" si="123"/>
        <v>16718</v>
      </c>
      <c r="AM83" s="138">
        <f t="shared" si="123"/>
        <v>33960</v>
      </c>
      <c r="AN83" s="138">
        <f t="shared" si="123"/>
        <v>20415</v>
      </c>
      <c r="AO83" s="138">
        <f t="shared" si="123"/>
        <v>19732</v>
      </c>
      <c r="AP83" s="138">
        <f t="shared" si="123"/>
        <v>40147</v>
      </c>
      <c r="AQ83" s="138">
        <f t="shared" si="123"/>
        <v>22700</v>
      </c>
      <c r="AR83" s="138">
        <f t="shared" si="123"/>
        <v>21847</v>
      </c>
      <c r="AS83" s="178">
        <f t="shared" si="123"/>
        <v>44547</v>
      </c>
      <c r="AT83" s="361" t="s">
        <v>310</v>
      </c>
      <c r="AU83" s="362"/>
      <c r="AV83" s="138">
        <f t="shared" ref="AV83:BD83" si="124">SUM(AV70,AV72,AV74,AV79,AV82)</f>
        <v>17774</v>
      </c>
      <c r="AW83" s="138">
        <f t="shared" si="124"/>
        <v>17160</v>
      </c>
      <c r="AX83" s="240">
        <f t="shared" si="124"/>
        <v>34934</v>
      </c>
      <c r="AY83" s="138">
        <f t="shared" si="124"/>
        <v>14491</v>
      </c>
      <c r="AZ83" s="138">
        <f t="shared" si="124"/>
        <v>14597</v>
      </c>
      <c r="BA83" s="138">
        <f t="shared" si="124"/>
        <v>29088</v>
      </c>
      <c r="BB83" s="138">
        <f t="shared" si="124"/>
        <v>11418</v>
      </c>
      <c r="BC83" s="138">
        <f t="shared" si="124"/>
        <v>13258</v>
      </c>
      <c r="BD83" s="178">
        <f t="shared" si="124"/>
        <v>24676</v>
      </c>
      <c r="BE83" s="361" t="s">
        <v>310</v>
      </c>
      <c r="BF83" s="362"/>
      <c r="BG83" s="138">
        <f t="shared" ref="BG83:BO83" si="125">SUM(BG70,BG72,BG74,BG79,BG82)</f>
        <v>8753</v>
      </c>
      <c r="BH83" s="138">
        <f t="shared" si="125"/>
        <v>11352</v>
      </c>
      <c r="BI83" s="138">
        <f t="shared" si="125"/>
        <v>20105</v>
      </c>
      <c r="BJ83" s="240">
        <f t="shared" si="125"/>
        <v>4703</v>
      </c>
      <c r="BK83" s="138">
        <f t="shared" si="125"/>
        <v>8756</v>
      </c>
      <c r="BL83" s="138">
        <f t="shared" si="125"/>
        <v>13459</v>
      </c>
      <c r="BM83" s="138">
        <f t="shared" si="125"/>
        <v>2197</v>
      </c>
      <c r="BN83" s="138">
        <f t="shared" si="125"/>
        <v>4974</v>
      </c>
      <c r="BO83" s="178">
        <f t="shared" si="125"/>
        <v>7171</v>
      </c>
      <c r="BP83" s="361" t="s">
        <v>310</v>
      </c>
      <c r="BQ83" s="362"/>
      <c r="BR83" s="138">
        <f t="shared" ref="BR83:BZ83" si="126">SUM(BR70,BR72,BR74,BR79,BR82)</f>
        <v>759</v>
      </c>
      <c r="BS83" s="138">
        <f t="shared" si="126"/>
        <v>2205</v>
      </c>
      <c r="BT83" s="138">
        <f t="shared" si="126"/>
        <v>2964</v>
      </c>
      <c r="BU83" s="138">
        <f t="shared" si="126"/>
        <v>153</v>
      </c>
      <c r="BV83" s="138">
        <f t="shared" si="126"/>
        <v>523</v>
      </c>
      <c r="BW83" s="138">
        <f t="shared" si="126"/>
        <v>676</v>
      </c>
      <c r="BX83" s="138">
        <f t="shared" si="126"/>
        <v>13</v>
      </c>
      <c r="BY83" s="138">
        <f t="shared" si="126"/>
        <v>63</v>
      </c>
      <c r="BZ83" s="178">
        <f t="shared" si="126"/>
        <v>76</v>
      </c>
      <c r="CA83" s="361" t="s">
        <v>310</v>
      </c>
      <c r="CB83" s="362"/>
      <c r="CC83" s="138">
        <f t="shared" ref="CC83:CK83" si="127">SUM(CC70,CC72,CC74,CC79,CC82)</f>
        <v>38406</v>
      </c>
      <c r="CD83" s="138">
        <f t="shared" si="127"/>
        <v>36382</v>
      </c>
      <c r="CE83" s="138">
        <f t="shared" si="127"/>
        <v>74788</v>
      </c>
      <c r="CF83" s="138">
        <f t="shared" si="127"/>
        <v>182719</v>
      </c>
      <c r="CG83" s="138">
        <f t="shared" si="127"/>
        <v>172037</v>
      </c>
      <c r="CH83" s="138">
        <f t="shared" si="127"/>
        <v>354756</v>
      </c>
      <c r="CI83" s="138">
        <f t="shared" si="127"/>
        <v>42487</v>
      </c>
      <c r="CJ83" s="138">
        <f t="shared" si="127"/>
        <v>55728</v>
      </c>
      <c r="CK83" s="178">
        <f t="shared" si="127"/>
        <v>98215</v>
      </c>
    </row>
    <row r="84" spans="1:89" ht="16.899999999999999" customHeight="1">
      <c r="A84" s="5"/>
      <c r="B84" s="363" t="s">
        <v>275</v>
      </c>
      <c r="C84" s="32" t="s">
        <v>276</v>
      </c>
      <c r="D84" s="62">
        <v>1504</v>
      </c>
      <c r="E84" s="62">
        <v>1403</v>
      </c>
      <c r="F84" s="62">
        <v>2907</v>
      </c>
      <c r="G84" s="62">
        <v>1738</v>
      </c>
      <c r="H84" s="62">
        <v>1616</v>
      </c>
      <c r="I84" s="62">
        <v>3354</v>
      </c>
      <c r="J84" s="62">
        <v>1951</v>
      </c>
      <c r="K84" s="62">
        <v>1904</v>
      </c>
      <c r="L84" s="177">
        <v>3855</v>
      </c>
      <c r="M84" s="363" t="s">
        <v>275</v>
      </c>
      <c r="N84" s="233" t="s">
        <v>276</v>
      </c>
      <c r="O84" s="62">
        <v>1909</v>
      </c>
      <c r="P84" s="62">
        <v>1764</v>
      </c>
      <c r="Q84" s="62">
        <v>3673</v>
      </c>
      <c r="R84" s="62">
        <v>1581</v>
      </c>
      <c r="S84" s="62">
        <v>1535</v>
      </c>
      <c r="T84" s="62">
        <v>3116</v>
      </c>
      <c r="U84" s="62">
        <v>1818</v>
      </c>
      <c r="V84" s="62">
        <v>1662</v>
      </c>
      <c r="W84" s="177">
        <v>3480</v>
      </c>
      <c r="X84" s="363" t="s">
        <v>275</v>
      </c>
      <c r="Y84" s="32" t="s">
        <v>276</v>
      </c>
      <c r="Z84" s="239">
        <v>2234</v>
      </c>
      <c r="AA84" s="62">
        <v>2181</v>
      </c>
      <c r="AB84" s="62">
        <v>4415</v>
      </c>
      <c r="AC84" s="62">
        <v>2086</v>
      </c>
      <c r="AD84" s="62">
        <v>2073</v>
      </c>
      <c r="AE84" s="62">
        <v>4159</v>
      </c>
      <c r="AF84" s="62">
        <v>2188</v>
      </c>
      <c r="AG84" s="62">
        <v>2132</v>
      </c>
      <c r="AH84" s="177">
        <v>4320</v>
      </c>
      <c r="AI84" s="363" t="s">
        <v>275</v>
      </c>
      <c r="AJ84" s="32" t="s">
        <v>276</v>
      </c>
      <c r="AK84" s="62">
        <v>2346</v>
      </c>
      <c r="AL84" s="239">
        <v>2160</v>
      </c>
      <c r="AM84" s="62">
        <v>4506</v>
      </c>
      <c r="AN84" s="62">
        <v>2631</v>
      </c>
      <c r="AO84" s="62">
        <v>2529</v>
      </c>
      <c r="AP84" s="62">
        <v>5160</v>
      </c>
      <c r="AQ84" s="62">
        <v>2767</v>
      </c>
      <c r="AR84" s="62">
        <v>2697</v>
      </c>
      <c r="AS84" s="177">
        <v>5464</v>
      </c>
      <c r="AT84" s="363" t="s">
        <v>275</v>
      </c>
      <c r="AU84" s="32" t="s">
        <v>276</v>
      </c>
      <c r="AV84" s="62">
        <v>2246</v>
      </c>
      <c r="AW84" s="62">
        <v>2364</v>
      </c>
      <c r="AX84" s="239">
        <v>4610</v>
      </c>
      <c r="AY84" s="62">
        <v>2181</v>
      </c>
      <c r="AZ84" s="62">
        <v>2394</v>
      </c>
      <c r="BA84" s="62">
        <v>4575</v>
      </c>
      <c r="BB84" s="62">
        <v>2091</v>
      </c>
      <c r="BC84" s="62">
        <v>2569</v>
      </c>
      <c r="BD84" s="177">
        <v>4660</v>
      </c>
      <c r="BE84" s="363" t="s">
        <v>275</v>
      </c>
      <c r="BF84" s="32" t="s">
        <v>276</v>
      </c>
      <c r="BG84" s="62">
        <v>1604</v>
      </c>
      <c r="BH84" s="62">
        <v>2248</v>
      </c>
      <c r="BI84" s="62">
        <v>3852</v>
      </c>
      <c r="BJ84" s="239">
        <v>967</v>
      </c>
      <c r="BK84" s="62">
        <v>1621</v>
      </c>
      <c r="BL84" s="62">
        <v>2588</v>
      </c>
      <c r="BM84" s="62">
        <v>397</v>
      </c>
      <c r="BN84" s="62">
        <v>817</v>
      </c>
      <c r="BO84" s="177">
        <v>1214</v>
      </c>
      <c r="BP84" s="363" t="s">
        <v>275</v>
      </c>
      <c r="BQ84" s="32" t="s">
        <v>276</v>
      </c>
      <c r="BR84" s="62">
        <v>136</v>
      </c>
      <c r="BS84" s="62">
        <v>377</v>
      </c>
      <c r="BT84" s="62">
        <v>513</v>
      </c>
      <c r="BU84" s="62">
        <v>18</v>
      </c>
      <c r="BV84" s="62">
        <v>108</v>
      </c>
      <c r="BW84" s="62">
        <v>126</v>
      </c>
      <c r="BX84" s="62">
        <v>3</v>
      </c>
      <c r="BY84" s="62">
        <v>13</v>
      </c>
      <c r="BZ84" s="177">
        <v>16</v>
      </c>
      <c r="CA84" s="363" t="s">
        <v>275</v>
      </c>
      <c r="CB84" s="32" t="s">
        <v>276</v>
      </c>
      <c r="CC84" s="62">
        <v>5193</v>
      </c>
      <c r="CD84" s="62">
        <v>4923</v>
      </c>
      <c r="CE84" s="62">
        <v>10116</v>
      </c>
      <c r="CF84" s="62">
        <v>21806</v>
      </c>
      <c r="CG84" s="62">
        <v>21097</v>
      </c>
      <c r="CH84" s="62">
        <v>42903</v>
      </c>
      <c r="CI84" s="62">
        <v>7397</v>
      </c>
      <c r="CJ84" s="62">
        <v>10147</v>
      </c>
      <c r="CK84" s="177">
        <v>17544</v>
      </c>
    </row>
    <row r="85" spans="1:89" ht="16.899999999999999" customHeight="1">
      <c r="A85" s="5"/>
      <c r="B85" s="359"/>
      <c r="C85" s="32" t="s">
        <v>277</v>
      </c>
      <c r="D85" s="61">
        <v>221</v>
      </c>
      <c r="E85" s="61">
        <v>218</v>
      </c>
      <c r="F85" s="61">
        <v>439</v>
      </c>
      <c r="G85" s="61">
        <v>265</v>
      </c>
      <c r="H85" s="61">
        <v>221</v>
      </c>
      <c r="I85" s="61">
        <v>486</v>
      </c>
      <c r="J85" s="61">
        <v>301</v>
      </c>
      <c r="K85" s="61">
        <v>257</v>
      </c>
      <c r="L85" s="176">
        <v>558</v>
      </c>
      <c r="M85" s="359"/>
      <c r="N85" s="233" t="s">
        <v>277</v>
      </c>
      <c r="O85" s="61">
        <v>270</v>
      </c>
      <c r="P85" s="61">
        <v>279</v>
      </c>
      <c r="Q85" s="61">
        <v>549</v>
      </c>
      <c r="R85" s="61">
        <v>215</v>
      </c>
      <c r="S85" s="61">
        <v>264</v>
      </c>
      <c r="T85" s="61">
        <v>479</v>
      </c>
      <c r="U85" s="61">
        <v>231</v>
      </c>
      <c r="V85" s="61">
        <v>223</v>
      </c>
      <c r="W85" s="176">
        <v>454</v>
      </c>
      <c r="X85" s="359"/>
      <c r="Y85" s="32" t="s">
        <v>277</v>
      </c>
      <c r="Z85" s="237">
        <v>280</v>
      </c>
      <c r="AA85" s="61">
        <v>298</v>
      </c>
      <c r="AB85" s="61">
        <v>578</v>
      </c>
      <c r="AC85" s="61">
        <v>331</v>
      </c>
      <c r="AD85" s="61">
        <v>302</v>
      </c>
      <c r="AE85" s="61">
        <v>633</v>
      </c>
      <c r="AF85" s="61">
        <v>331</v>
      </c>
      <c r="AG85" s="61">
        <v>307</v>
      </c>
      <c r="AH85" s="176">
        <v>638</v>
      </c>
      <c r="AI85" s="359"/>
      <c r="AJ85" s="32" t="s">
        <v>277</v>
      </c>
      <c r="AK85" s="61">
        <v>300</v>
      </c>
      <c r="AL85" s="237">
        <v>306</v>
      </c>
      <c r="AM85" s="61">
        <v>606</v>
      </c>
      <c r="AN85" s="61">
        <v>381</v>
      </c>
      <c r="AO85" s="61">
        <v>349</v>
      </c>
      <c r="AP85" s="61">
        <v>730</v>
      </c>
      <c r="AQ85" s="61">
        <v>380</v>
      </c>
      <c r="AR85" s="61">
        <v>326</v>
      </c>
      <c r="AS85" s="176">
        <v>706</v>
      </c>
      <c r="AT85" s="359"/>
      <c r="AU85" s="32" t="s">
        <v>277</v>
      </c>
      <c r="AV85" s="61">
        <v>302</v>
      </c>
      <c r="AW85" s="61">
        <v>320</v>
      </c>
      <c r="AX85" s="237">
        <v>622</v>
      </c>
      <c r="AY85" s="61">
        <v>297</v>
      </c>
      <c r="AZ85" s="61">
        <v>305</v>
      </c>
      <c r="BA85" s="61">
        <v>602</v>
      </c>
      <c r="BB85" s="61">
        <v>255</v>
      </c>
      <c r="BC85" s="61">
        <v>290</v>
      </c>
      <c r="BD85" s="176">
        <v>545</v>
      </c>
      <c r="BE85" s="359"/>
      <c r="BF85" s="32" t="s">
        <v>277</v>
      </c>
      <c r="BG85" s="61">
        <v>214</v>
      </c>
      <c r="BH85" s="61">
        <v>277</v>
      </c>
      <c r="BI85" s="61">
        <v>491</v>
      </c>
      <c r="BJ85" s="237">
        <v>117</v>
      </c>
      <c r="BK85" s="61">
        <v>208</v>
      </c>
      <c r="BL85" s="61">
        <v>325</v>
      </c>
      <c r="BM85" s="61">
        <v>49</v>
      </c>
      <c r="BN85" s="61">
        <v>108</v>
      </c>
      <c r="BO85" s="176">
        <v>157</v>
      </c>
      <c r="BP85" s="359"/>
      <c r="BQ85" s="32" t="s">
        <v>277</v>
      </c>
      <c r="BR85" s="61">
        <v>12</v>
      </c>
      <c r="BS85" s="61">
        <v>51</v>
      </c>
      <c r="BT85" s="61">
        <v>63</v>
      </c>
      <c r="BU85" s="61">
        <v>6</v>
      </c>
      <c r="BV85" s="61">
        <v>15</v>
      </c>
      <c r="BW85" s="61">
        <v>21</v>
      </c>
      <c r="BX85" s="61">
        <v>1</v>
      </c>
      <c r="BY85" s="61">
        <v>1</v>
      </c>
      <c r="BZ85" s="176">
        <v>2</v>
      </c>
      <c r="CA85" s="359"/>
      <c r="CB85" s="32" t="s">
        <v>277</v>
      </c>
      <c r="CC85" s="61">
        <v>787</v>
      </c>
      <c r="CD85" s="61">
        <v>696</v>
      </c>
      <c r="CE85" s="61">
        <v>1483</v>
      </c>
      <c r="CF85" s="61">
        <v>3021</v>
      </c>
      <c r="CG85" s="61">
        <v>2974</v>
      </c>
      <c r="CH85" s="61">
        <v>5995</v>
      </c>
      <c r="CI85" s="61">
        <v>951</v>
      </c>
      <c r="CJ85" s="61">
        <v>1255</v>
      </c>
      <c r="CK85" s="176">
        <v>2206</v>
      </c>
    </row>
    <row r="86" spans="1:89" ht="16.899999999999999" customHeight="1">
      <c r="A86" s="5"/>
      <c r="B86" s="359"/>
      <c r="C86" s="33" t="s">
        <v>287</v>
      </c>
      <c r="D86" s="61">
        <v>212</v>
      </c>
      <c r="E86" s="61">
        <v>208</v>
      </c>
      <c r="F86" s="61">
        <v>420</v>
      </c>
      <c r="G86" s="61">
        <v>263</v>
      </c>
      <c r="H86" s="61">
        <v>226</v>
      </c>
      <c r="I86" s="61">
        <v>489</v>
      </c>
      <c r="J86" s="61">
        <v>272</v>
      </c>
      <c r="K86" s="61">
        <v>261</v>
      </c>
      <c r="L86" s="176">
        <v>533</v>
      </c>
      <c r="M86" s="359"/>
      <c r="N86" s="251" t="s">
        <v>287</v>
      </c>
      <c r="O86" s="61">
        <v>325</v>
      </c>
      <c r="P86" s="61">
        <v>284</v>
      </c>
      <c r="Q86" s="61">
        <v>609</v>
      </c>
      <c r="R86" s="61">
        <v>220</v>
      </c>
      <c r="S86" s="61">
        <v>287</v>
      </c>
      <c r="T86" s="61">
        <v>507</v>
      </c>
      <c r="U86" s="61">
        <v>297</v>
      </c>
      <c r="V86" s="61">
        <v>246</v>
      </c>
      <c r="W86" s="176">
        <v>543</v>
      </c>
      <c r="X86" s="359"/>
      <c r="Y86" s="33" t="s">
        <v>287</v>
      </c>
      <c r="Z86" s="237">
        <v>366</v>
      </c>
      <c r="AA86" s="61">
        <v>353</v>
      </c>
      <c r="AB86" s="61">
        <v>719</v>
      </c>
      <c r="AC86" s="61">
        <v>287</v>
      </c>
      <c r="AD86" s="61">
        <v>299</v>
      </c>
      <c r="AE86" s="61">
        <v>586</v>
      </c>
      <c r="AF86" s="61">
        <v>331</v>
      </c>
      <c r="AG86" s="61">
        <v>307</v>
      </c>
      <c r="AH86" s="176">
        <v>638</v>
      </c>
      <c r="AI86" s="359"/>
      <c r="AJ86" s="33" t="s">
        <v>287</v>
      </c>
      <c r="AK86" s="61">
        <v>361</v>
      </c>
      <c r="AL86" s="237">
        <v>360</v>
      </c>
      <c r="AM86" s="61">
        <v>721</v>
      </c>
      <c r="AN86" s="61">
        <v>467</v>
      </c>
      <c r="AO86" s="61">
        <v>467</v>
      </c>
      <c r="AP86" s="61">
        <v>934</v>
      </c>
      <c r="AQ86" s="61">
        <v>513</v>
      </c>
      <c r="AR86" s="61">
        <v>458</v>
      </c>
      <c r="AS86" s="176">
        <v>971</v>
      </c>
      <c r="AT86" s="359"/>
      <c r="AU86" s="33" t="s">
        <v>287</v>
      </c>
      <c r="AV86" s="61">
        <v>414</v>
      </c>
      <c r="AW86" s="61">
        <v>390</v>
      </c>
      <c r="AX86" s="237">
        <v>804</v>
      </c>
      <c r="AY86" s="61">
        <v>359</v>
      </c>
      <c r="AZ86" s="61">
        <v>358</v>
      </c>
      <c r="BA86" s="61">
        <v>717</v>
      </c>
      <c r="BB86" s="61">
        <v>334</v>
      </c>
      <c r="BC86" s="61">
        <v>393</v>
      </c>
      <c r="BD86" s="176">
        <v>727</v>
      </c>
      <c r="BE86" s="359"/>
      <c r="BF86" s="33" t="s">
        <v>287</v>
      </c>
      <c r="BG86" s="61">
        <v>287</v>
      </c>
      <c r="BH86" s="61">
        <v>401</v>
      </c>
      <c r="BI86" s="61">
        <v>688</v>
      </c>
      <c r="BJ86" s="237">
        <v>192</v>
      </c>
      <c r="BK86" s="61">
        <v>341</v>
      </c>
      <c r="BL86" s="61">
        <v>533</v>
      </c>
      <c r="BM86" s="61">
        <v>82</v>
      </c>
      <c r="BN86" s="61">
        <v>167</v>
      </c>
      <c r="BO86" s="176">
        <v>249</v>
      </c>
      <c r="BP86" s="359"/>
      <c r="BQ86" s="33" t="s">
        <v>287</v>
      </c>
      <c r="BR86" s="61">
        <v>26</v>
      </c>
      <c r="BS86" s="61">
        <v>73</v>
      </c>
      <c r="BT86" s="61">
        <v>99</v>
      </c>
      <c r="BU86" s="61">
        <v>7</v>
      </c>
      <c r="BV86" s="61">
        <v>21</v>
      </c>
      <c r="BW86" s="61">
        <v>28</v>
      </c>
      <c r="BX86" s="61">
        <v>1</v>
      </c>
      <c r="BY86" s="61">
        <v>2</v>
      </c>
      <c r="BZ86" s="176">
        <v>3</v>
      </c>
      <c r="CA86" s="359"/>
      <c r="CB86" s="33" t="s">
        <v>287</v>
      </c>
      <c r="CC86" s="61">
        <v>747</v>
      </c>
      <c r="CD86" s="61">
        <v>695</v>
      </c>
      <c r="CE86" s="61">
        <v>1442</v>
      </c>
      <c r="CF86" s="61">
        <v>3581</v>
      </c>
      <c r="CG86" s="61">
        <v>3451</v>
      </c>
      <c r="CH86" s="61">
        <v>7032</v>
      </c>
      <c r="CI86" s="61">
        <v>1288</v>
      </c>
      <c r="CJ86" s="61">
        <v>1756</v>
      </c>
      <c r="CK86" s="176">
        <v>3044</v>
      </c>
    </row>
    <row r="87" spans="1:89" ht="16.899999999999999" customHeight="1">
      <c r="A87" s="5"/>
      <c r="B87" s="360"/>
      <c r="C87" s="4" t="s">
        <v>212</v>
      </c>
      <c r="D87" s="137">
        <f t="shared" ref="D87:L87" si="128">SUM(D84:D86)</f>
        <v>1937</v>
      </c>
      <c r="E87" s="137">
        <f t="shared" si="128"/>
        <v>1829</v>
      </c>
      <c r="F87" s="137">
        <f t="shared" si="128"/>
        <v>3766</v>
      </c>
      <c r="G87" s="137">
        <f t="shared" si="128"/>
        <v>2266</v>
      </c>
      <c r="H87" s="137">
        <f t="shared" si="128"/>
        <v>2063</v>
      </c>
      <c r="I87" s="137">
        <f t="shared" si="128"/>
        <v>4329</v>
      </c>
      <c r="J87" s="137">
        <f t="shared" si="128"/>
        <v>2524</v>
      </c>
      <c r="K87" s="137">
        <f t="shared" si="128"/>
        <v>2422</v>
      </c>
      <c r="L87" s="175">
        <f t="shared" si="128"/>
        <v>4946</v>
      </c>
      <c r="M87" s="360"/>
      <c r="N87" s="245" t="s">
        <v>212</v>
      </c>
      <c r="O87" s="137">
        <f t="shared" ref="O87:W87" si="129">SUM(O84:O86)</f>
        <v>2504</v>
      </c>
      <c r="P87" s="137">
        <f t="shared" si="129"/>
        <v>2327</v>
      </c>
      <c r="Q87" s="137">
        <f t="shared" si="129"/>
        <v>4831</v>
      </c>
      <c r="R87" s="137">
        <f t="shared" si="129"/>
        <v>2016</v>
      </c>
      <c r="S87" s="137">
        <f t="shared" si="129"/>
        <v>2086</v>
      </c>
      <c r="T87" s="137">
        <f t="shared" si="129"/>
        <v>4102</v>
      </c>
      <c r="U87" s="137">
        <f t="shared" si="129"/>
        <v>2346</v>
      </c>
      <c r="V87" s="137">
        <f t="shared" si="129"/>
        <v>2131</v>
      </c>
      <c r="W87" s="175">
        <f t="shared" si="129"/>
        <v>4477</v>
      </c>
      <c r="X87" s="360"/>
      <c r="Y87" s="4" t="s">
        <v>212</v>
      </c>
      <c r="Z87" s="238">
        <f t="shared" ref="Z87:AH87" si="130">SUM(Z84:Z86)</f>
        <v>2880</v>
      </c>
      <c r="AA87" s="137">
        <f t="shared" si="130"/>
        <v>2832</v>
      </c>
      <c r="AB87" s="137">
        <f t="shared" si="130"/>
        <v>5712</v>
      </c>
      <c r="AC87" s="137">
        <f t="shared" si="130"/>
        <v>2704</v>
      </c>
      <c r="AD87" s="137">
        <f t="shared" si="130"/>
        <v>2674</v>
      </c>
      <c r="AE87" s="137">
        <f t="shared" si="130"/>
        <v>5378</v>
      </c>
      <c r="AF87" s="137">
        <f t="shared" si="130"/>
        <v>2850</v>
      </c>
      <c r="AG87" s="137">
        <f t="shared" si="130"/>
        <v>2746</v>
      </c>
      <c r="AH87" s="175">
        <f t="shared" si="130"/>
        <v>5596</v>
      </c>
      <c r="AI87" s="360"/>
      <c r="AJ87" s="4" t="s">
        <v>212</v>
      </c>
      <c r="AK87" s="137">
        <f t="shared" ref="AK87:AS87" si="131">SUM(AK84:AK86)</f>
        <v>3007</v>
      </c>
      <c r="AL87" s="238">
        <f t="shared" si="131"/>
        <v>2826</v>
      </c>
      <c r="AM87" s="137">
        <f t="shared" si="131"/>
        <v>5833</v>
      </c>
      <c r="AN87" s="137">
        <f t="shared" si="131"/>
        <v>3479</v>
      </c>
      <c r="AO87" s="137">
        <f t="shared" si="131"/>
        <v>3345</v>
      </c>
      <c r="AP87" s="137">
        <f t="shared" si="131"/>
        <v>6824</v>
      </c>
      <c r="AQ87" s="137">
        <f t="shared" si="131"/>
        <v>3660</v>
      </c>
      <c r="AR87" s="137">
        <f t="shared" si="131"/>
        <v>3481</v>
      </c>
      <c r="AS87" s="175">
        <f t="shared" si="131"/>
        <v>7141</v>
      </c>
      <c r="AT87" s="360"/>
      <c r="AU87" s="4" t="s">
        <v>212</v>
      </c>
      <c r="AV87" s="137">
        <f t="shared" ref="AV87:BD87" si="132">SUM(AV84:AV86)</f>
        <v>2962</v>
      </c>
      <c r="AW87" s="137">
        <f t="shared" si="132"/>
        <v>3074</v>
      </c>
      <c r="AX87" s="238">
        <f t="shared" si="132"/>
        <v>6036</v>
      </c>
      <c r="AY87" s="137">
        <f t="shared" si="132"/>
        <v>2837</v>
      </c>
      <c r="AZ87" s="137">
        <f t="shared" si="132"/>
        <v>3057</v>
      </c>
      <c r="BA87" s="137">
        <f t="shared" si="132"/>
        <v>5894</v>
      </c>
      <c r="BB87" s="137">
        <f t="shared" si="132"/>
        <v>2680</v>
      </c>
      <c r="BC87" s="137">
        <f t="shared" si="132"/>
        <v>3252</v>
      </c>
      <c r="BD87" s="175">
        <f t="shared" si="132"/>
        <v>5932</v>
      </c>
      <c r="BE87" s="360"/>
      <c r="BF87" s="4" t="s">
        <v>212</v>
      </c>
      <c r="BG87" s="137">
        <f t="shared" ref="BG87:BO87" si="133">SUM(BG84:BG86)</f>
        <v>2105</v>
      </c>
      <c r="BH87" s="137">
        <f t="shared" si="133"/>
        <v>2926</v>
      </c>
      <c r="BI87" s="137">
        <f t="shared" si="133"/>
        <v>5031</v>
      </c>
      <c r="BJ87" s="238">
        <f t="shared" si="133"/>
        <v>1276</v>
      </c>
      <c r="BK87" s="137">
        <f t="shared" si="133"/>
        <v>2170</v>
      </c>
      <c r="BL87" s="137">
        <f t="shared" si="133"/>
        <v>3446</v>
      </c>
      <c r="BM87" s="137">
        <f t="shared" si="133"/>
        <v>528</v>
      </c>
      <c r="BN87" s="137">
        <f t="shared" si="133"/>
        <v>1092</v>
      </c>
      <c r="BO87" s="175">
        <f t="shared" si="133"/>
        <v>1620</v>
      </c>
      <c r="BP87" s="360"/>
      <c r="BQ87" s="4" t="s">
        <v>212</v>
      </c>
      <c r="BR87" s="137">
        <f t="shared" ref="BR87:BZ87" si="134">SUM(BR84:BR86)</f>
        <v>174</v>
      </c>
      <c r="BS87" s="137">
        <f t="shared" si="134"/>
        <v>501</v>
      </c>
      <c r="BT87" s="137">
        <f t="shared" si="134"/>
        <v>675</v>
      </c>
      <c r="BU87" s="137">
        <f t="shared" si="134"/>
        <v>31</v>
      </c>
      <c r="BV87" s="137">
        <f t="shared" si="134"/>
        <v>144</v>
      </c>
      <c r="BW87" s="137">
        <f t="shared" si="134"/>
        <v>175</v>
      </c>
      <c r="BX87" s="137">
        <f t="shared" si="134"/>
        <v>5</v>
      </c>
      <c r="BY87" s="137">
        <f t="shared" si="134"/>
        <v>16</v>
      </c>
      <c r="BZ87" s="175">
        <f t="shared" si="134"/>
        <v>21</v>
      </c>
      <c r="CA87" s="360"/>
      <c r="CB87" s="4" t="s">
        <v>212</v>
      </c>
      <c r="CC87" s="137">
        <f t="shared" ref="CC87:CK87" si="135">SUM(CC84:CC86)</f>
        <v>6727</v>
      </c>
      <c r="CD87" s="137">
        <f t="shared" si="135"/>
        <v>6314</v>
      </c>
      <c r="CE87" s="137">
        <f t="shared" si="135"/>
        <v>13041</v>
      </c>
      <c r="CF87" s="137">
        <f t="shared" si="135"/>
        <v>28408</v>
      </c>
      <c r="CG87" s="137">
        <f t="shared" si="135"/>
        <v>27522</v>
      </c>
      <c r="CH87" s="137">
        <f t="shared" si="135"/>
        <v>55930</v>
      </c>
      <c r="CI87" s="137">
        <f t="shared" si="135"/>
        <v>9636</v>
      </c>
      <c r="CJ87" s="137">
        <f t="shared" si="135"/>
        <v>13158</v>
      </c>
      <c r="CK87" s="175">
        <f t="shared" si="135"/>
        <v>22794</v>
      </c>
    </row>
    <row r="88" spans="1:89" ht="16.899999999999999" customHeight="1">
      <c r="A88" s="5"/>
      <c r="B88" s="37" t="s">
        <v>282</v>
      </c>
      <c r="C88" s="60" t="s">
        <v>292</v>
      </c>
      <c r="D88" s="137">
        <v>293</v>
      </c>
      <c r="E88" s="137">
        <v>240</v>
      </c>
      <c r="F88" s="137">
        <v>533</v>
      </c>
      <c r="G88" s="137">
        <v>316</v>
      </c>
      <c r="H88" s="137">
        <v>282</v>
      </c>
      <c r="I88" s="137">
        <v>598</v>
      </c>
      <c r="J88" s="137">
        <v>365</v>
      </c>
      <c r="K88" s="137">
        <v>367</v>
      </c>
      <c r="L88" s="175">
        <v>732</v>
      </c>
      <c r="M88" s="287" t="s">
        <v>282</v>
      </c>
      <c r="N88" s="252" t="s">
        <v>292</v>
      </c>
      <c r="O88" s="137">
        <v>431</v>
      </c>
      <c r="P88" s="137">
        <v>441</v>
      </c>
      <c r="Q88" s="137">
        <v>872</v>
      </c>
      <c r="R88" s="137">
        <v>372</v>
      </c>
      <c r="S88" s="137">
        <v>324</v>
      </c>
      <c r="T88" s="137">
        <v>696</v>
      </c>
      <c r="U88" s="137">
        <v>384</v>
      </c>
      <c r="V88" s="137">
        <v>338</v>
      </c>
      <c r="W88" s="175">
        <v>722</v>
      </c>
      <c r="X88" s="37" t="s">
        <v>282</v>
      </c>
      <c r="Y88" s="60" t="s">
        <v>292</v>
      </c>
      <c r="Z88" s="238">
        <v>403</v>
      </c>
      <c r="AA88" s="137">
        <v>358</v>
      </c>
      <c r="AB88" s="137">
        <v>761</v>
      </c>
      <c r="AC88" s="137">
        <v>392</v>
      </c>
      <c r="AD88" s="137">
        <v>374</v>
      </c>
      <c r="AE88" s="137">
        <v>766</v>
      </c>
      <c r="AF88" s="137">
        <v>394</v>
      </c>
      <c r="AG88" s="137">
        <v>390</v>
      </c>
      <c r="AH88" s="175">
        <v>784</v>
      </c>
      <c r="AI88" s="37" t="s">
        <v>282</v>
      </c>
      <c r="AJ88" s="60" t="s">
        <v>292</v>
      </c>
      <c r="AK88" s="137">
        <v>482</v>
      </c>
      <c r="AL88" s="238">
        <v>478</v>
      </c>
      <c r="AM88" s="137">
        <v>960</v>
      </c>
      <c r="AN88" s="137">
        <v>609</v>
      </c>
      <c r="AO88" s="137">
        <v>589</v>
      </c>
      <c r="AP88" s="137">
        <v>1198</v>
      </c>
      <c r="AQ88" s="137">
        <v>589</v>
      </c>
      <c r="AR88" s="137">
        <v>504</v>
      </c>
      <c r="AS88" s="175">
        <v>1093</v>
      </c>
      <c r="AT88" s="37" t="s">
        <v>282</v>
      </c>
      <c r="AU88" s="60" t="s">
        <v>292</v>
      </c>
      <c r="AV88" s="137">
        <v>459</v>
      </c>
      <c r="AW88" s="137">
        <v>433</v>
      </c>
      <c r="AX88" s="238">
        <v>892</v>
      </c>
      <c r="AY88" s="137">
        <v>432</v>
      </c>
      <c r="AZ88" s="137">
        <v>462</v>
      </c>
      <c r="BA88" s="137">
        <v>894</v>
      </c>
      <c r="BB88" s="137">
        <v>429</v>
      </c>
      <c r="BC88" s="137">
        <v>504</v>
      </c>
      <c r="BD88" s="175">
        <v>933</v>
      </c>
      <c r="BE88" s="37" t="s">
        <v>282</v>
      </c>
      <c r="BF88" s="60" t="s">
        <v>292</v>
      </c>
      <c r="BG88" s="137">
        <v>388</v>
      </c>
      <c r="BH88" s="137">
        <v>550</v>
      </c>
      <c r="BI88" s="137">
        <v>938</v>
      </c>
      <c r="BJ88" s="238">
        <v>204</v>
      </c>
      <c r="BK88" s="137">
        <v>403</v>
      </c>
      <c r="BL88" s="137">
        <v>607</v>
      </c>
      <c r="BM88" s="137">
        <v>115</v>
      </c>
      <c r="BN88" s="137">
        <v>220</v>
      </c>
      <c r="BO88" s="175">
        <v>335</v>
      </c>
      <c r="BP88" s="37" t="s">
        <v>282</v>
      </c>
      <c r="BQ88" s="60" t="s">
        <v>292</v>
      </c>
      <c r="BR88" s="137">
        <v>37</v>
      </c>
      <c r="BS88" s="137">
        <v>99</v>
      </c>
      <c r="BT88" s="137">
        <v>136</v>
      </c>
      <c r="BU88" s="137">
        <v>5</v>
      </c>
      <c r="BV88" s="137">
        <v>20</v>
      </c>
      <c r="BW88" s="137">
        <v>25</v>
      </c>
      <c r="BX88" s="137">
        <v>3</v>
      </c>
      <c r="BY88" s="137">
        <v>1</v>
      </c>
      <c r="BZ88" s="175">
        <v>4</v>
      </c>
      <c r="CA88" s="37" t="s">
        <v>282</v>
      </c>
      <c r="CB88" s="60" t="s">
        <v>292</v>
      </c>
      <c r="CC88" s="137">
        <v>974</v>
      </c>
      <c r="CD88" s="137">
        <v>889</v>
      </c>
      <c r="CE88" s="137">
        <v>1863</v>
      </c>
      <c r="CF88" s="137">
        <v>4515</v>
      </c>
      <c r="CG88" s="137">
        <v>4229</v>
      </c>
      <c r="CH88" s="137">
        <v>8744</v>
      </c>
      <c r="CI88" s="137">
        <v>1613</v>
      </c>
      <c r="CJ88" s="137">
        <v>2259</v>
      </c>
      <c r="CK88" s="175">
        <v>3872</v>
      </c>
    </row>
    <row r="89" spans="1:89" ht="16.899999999999999" customHeight="1" thickBot="1">
      <c r="A89" s="5"/>
      <c r="B89" s="361" t="s">
        <v>311</v>
      </c>
      <c r="C89" s="362"/>
      <c r="D89" s="138">
        <f t="shared" ref="D89:L89" si="136">SUM(D87:D88)</f>
        <v>2230</v>
      </c>
      <c r="E89" s="138">
        <f t="shared" si="136"/>
        <v>2069</v>
      </c>
      <c r="F89" s="138">
        <f t="shared" si="136"/>
        <v>4299</v>
      </c>
      <c r="G89" s="138">
        <f t="shared" si="136"/>
        <v>2582</v>
      </c>
      <c r="H89" s="138">
        <f t="shared" si="136"/>
        <v>2345</v>
      </c>
      <c r="I89" s="138">
        <f t="shared" si="136"/>
        <v>4927</v>
      </c>
      <c r="J89" s="138">
        <f t="shared" si="136"/>
        <v>2889</v>
      </c>
      <c r="K89" s="138">
        <f t="shared" si="136"/>
        <v>2789</v>
      </c>
      <c r="L89" s="178">
        <f t="shared" si="136"/>
        <v>5678</v>
      </c>
      <c r="M89" s="423" t="s">
        <v>311</v>
      </c>
      <c r="N89" s="361"/>
      <c r="O89" s="138">
        <f t="shared" ref="O89:W89" si="137">SUM(O87:O88)</f>
        <v>2935</v>
      </c>
      <c r="P89" s="138">
        <f t="shared" si="137"/>
        <v>2768</v>
      </c>
      <c r="Q89" s="138">
        <f t="shared" si="137"/>
        <v>5703</v>
      </c>
      <c r="R89" s="138">
        <f t="shared" si="137"/>
        <v>2388</v>
      </c>
      <c r="S89" s="138">
        <f t="shared" si="137"/>
        <v>2410</v>
      </c>
      <c r="T89" s="138">
        <f t="shared" si="137"/>
        <v>4798</v>
      </c>
      <c r="U89" s="138">
        <f t="shared" si="137"/>
        <v>2730</v>
      </c>
      <c r="V89" s="138">
        <f t="shared" si="137"/>
        <v>2469</v>
      </c>
      <c r="W89" s="178">
        <f t="shared" si="137"/>
        <v>5199</v>
      </c>
      <c r="X89" s="361" t="s">
        <v>311</v>
      </c>
      <c r="Y89" s="362"/>
      <c r="Z89" s="240">
        <f t="shared" ref="Z89:AH89" si="138">SUM(Z87:Z88)</f>
        <v>3283</v>
      </c>
      <c r="AA89" s="138">
        <f t="shared" si="138"/>
        <v>3190</v>
      </c>
      <c r="AB89" s="138">
        <f t="shared" si="138"/>
        <v>6473</v>
      </c>
      <c r="AC89" s="138">
        <f t="shared" si="138"/>
        <v>3096</v>
      </c>
      <c r="AD89" s="138">
        <f t="shared" si="138"/>
        <v>3048</v>
      </c>
      <c r="AE89" s="138">
        <f t="shared" si="138"/>
        <v>6144</v>
      </c>
      <c r="AF89" s="138">
        <f t="shared" si="138"/>
        <v>3244</v>
      </c>
      <c r="AG89" s="138">
        <f t="shared" si="138"/>
        <v>3136</v>
      </c>
      <c r="AH89" s="178">
        <f t="shared" si="138"/>
        <v>6380</v>
      </c>
      <c r="AI89" s="361" t="s">
        <v>311</v>
      </c>
      <c r="AJ89" s="362"/>
      <c r="AK89" s="138">
        <f t="shared" ref="AK89:AS89" si="139">SUM(AK87:AK88)</f>
        <v>3489</v>
      </c>
      <c r="AL89" s="240">
        <f t="shared" si="139"/>
        <v>3304</v>
      </c>
      <c r="AM89" s="138">
        <f t="shared" si="139"/>
        <v>6793</v>
      </c>
      <c r="AN89" s="138">
        <f t="shared" si="139"/>
        <v>4088</v>
      </c>
      <c r="AO89" s="138">
        <f t="shared" si="139"/>
        <v>3934</v>
      </c>
      <c r="AP89" s="138">
        <f t="shared" si="139"/>
        <v>8022</v>
      </c>
      <c r="AQ89" s="138">
        <f t="shared" si="139"/>
        <v>4249</v>
      </c>
      <c r="AR89" s="138">
        <f t="shared" si="139"/>
        <v>3985</v>
      </c>
      <c r="AS89" s="178">
        <f t="shared" si="139"/>
        <v>8234</v>
      </c>
      <c r="AT89" s="361" t="s">
        <v>311</v>
      </c>
      <c r="AU89" s="362"/>
      <c r="AV89" s="138">
        <f t="shared" ref="AV89:BD89" si="140">SUM(AV87:AV88)</f>
        <v>3421</v>
      </c>
      <c r="AW89" s="138">
        <f t="shared" si="140"/>
        <v>3507</v>
      </c>
      <c r="AX89" s="240">
        <f t="shared" si="140"/>
        <v>6928</v>
      </c>
      <c r="AY89" s="138">
        <f t="shared" si="140"/>
        <v>3269</v>
      </c>
      <c r="AZ89" s="138">
        <f t="shared" si="140"/>
        <v>3519</v>
      </c>
      <c r="BA89" s="138">
        <f t="shared" si="140"/>
        <v>6788</v>
      </c>
      <c r="BB89" s="138">
        <f t="shared" si="140"/>
        <v>3109</v>
      </c>
      <c r="BC89" s="138">
        <f t="shared" si="140"/>
        <v>3756</v>
      </c>
      <c r="BD89" s="178">
        <f t="shared" si="140"/>
        <v>6865</v>
      </c>
      <c r="BE89" s="361" t="s">
        <v>311</v>
      </c>
      <c r="BF89" s="362"/>
      <c r="BG89" s="138">
        <f t="shared" ref="BG89:BO89" si="141">SUM(BG87:BG88)</f>
        <v>2493</v>
      </c>
      <c r="BH89" s="138">
        <f t="shared" si="141"/>
        <v>3476</v>
      </c>
      <c r="BI89" s="138">
        <f t="shared" si="141"/>
        <v>5969</v>
      </c>
      <c r="BJ89" s="240">
        <f t="shared" si="141"/>
        <v>1480</v>
      </c>
      <c r="BK89" s="138">
        <f t="shared" si="141"/>
        <v>2573</v>
      </c>
      <c r="BL89" s="138">
        <f t="shared" si="141"/>
        <v>4053</v>
      </c>
      <c r="BM89" s="138">
        <f t="shared" si="141"/>
        <v>643</v>
      </c>
      <c r="BN89" s="138">
        <f t="shared" si="141"/>
        <v>1312</v>
      </c>
      <c r="BO89" s="178">
        <f t="shared" si="141"/>
        <v>1955</v>
      </c>
      <c r="BP89" s="361" t="s">
        <v>311</v>
      </c>
      <c r="BQ89" s="362"/>
      <c r="BR89" s="138">
        <f t="shared" ref="BR89:BZ89" si="142">SUM(BR87:BR88)</f>
        <v>211</v>
      </c>
      <c r="BS89" s="138">
        <f t="shared" si="142"/>
        <v>600</v>
      </c>
      <c r="BT89" s="138">
        <f t="shared" si="142"/>
        <v>811</v>
      </c>
      <c r="BU89" s="138">
        <f t="shared" si="142"/>
        <v>36</v>
      </c>
      <c r="BV89" s="138">
        <f t="shared" si="142"/>
        <v>164</v>
      </c>
      <c r="BW89" s="138">
        <f t="shared" si="142"/>
        <v>200</v>
      </c>
      <c r="BX89" s="138">
        <f t="shared" si="142"/>
        <v>8</v>
      </c>
      <c r="BY89" s="138">
        <f t="shared" si="142"/>
        <v>17</v>
      </c>
      <c r="BZ89" s="178">
        <f t="shared" si="142"/>
        <v>25</v>
      </c>
      <c r="CA89" s="361" t="s">
        <v>311</v>
      </c>
      <c r="CB89" s="362"/>
      <c r="CC89" s="138">
        <f t="shared" ref="CC89:CK89" si="143">SUM(CC87:CC88)</f>
        <v>7701</v>
      </c>
      <c r="CD89" s="138">
        <f t="shared" si="143"/>
        <v>7203</v>
      </c>
      <c r="CE89" s="138">
        <f t="shared" si="143"/>
        <v>14904</v>
      </c>
      <c r="CF89" s="138">
        <f t="shared" si="143"/>
        <v>32923</v>
      </c>
      <c r="CG89" s="138">
        <f t="shared" si="143"/>
        <v>31751</v>
      </c>
      <c r="CH89" s="138">
        <f t="shared" si="143"/>
        <v>64674</v>
      </c>
      <c r="CI89" s="138">
        <f t="shared" si="143"/>
        <v>11249</v>
      </c>
      <c r="CJ89" s="138">
        <f t="shared" si="143"/>
        <v>15417</v>
      </c>
      <c r="CK89" s="178">
        <f t="shared" si="143"/>
        <v>26666</v>
      </c>
    </row>
    <row r="90" spans="1:89" ht="16.899999999999999" customHeight="1">
      <c r="A90" s="5"/>
      <c r="B90" s="3"/>
      <c r="C90" s="32" t="s">
        <v>283</v>
      </c>
      <c r="D90" s="62">
        <v>170</v>
      </c>
      <c r="E90" s="62">
        <v>158</v>
      </c>
      <c r="F90" s="62">
        <v>328</v>
      </c>
      <c r="G90" s="62">
        <v>188</v>
      </c>
      <c r="H90" s="62">
        <v>189</v>
      </c>
      <c r="I90" s="62">
        <v>377</v>
      </c>
      <c r="J90" s="62">
        <v>237</v>
      </c>
      <c r="K90" s="62">
        <v>192</v>
      </c>
      <c r="L90" s="177">
        <v>429</v>
      </c>
      <c r="M90" s="227"/>
      <c r="N90" s="233" t="s">
        <v>283</v>
      </c>
      <c r="O90" s="62">
        <v>234</v>
      </c>
      <c r="P90" s="62">
        <v>245</v>
      </c>
      <c r="Q90" s="62">
        <v>479</v>
      </c>
      <c r="R90" s="62">
        <v>180</v>
      </c>
      <c r="S90" s="62">
        <v>183</v>
      </c>
      <c r="T90" s="62">
        <v>363</v>
      </c>
      <c r="U90" s="62">
        <v>190</v>
      </c>
      <c r="V90" s="62">
        <v>193</v>
      </c>
      <c r="W90" s="177">
        <v>383</v>
      </c>
      <c r="X90" s="3"/>
      <c r="Y90" s="32" t="s">
        <v>283</v>
      </c>
      <c r="Z90" s="239">
        <v>238</v>
      </c>
      <c r="AA90" s="62">
        <v>242</v>
      </c>
      <c r="AB90" s="62">
        <v>480</v>
      </c>
      <c r="AC90" s="62">
        <v>253</v>
      </c>
      <c r="AD90" s="62">
        <v>225</v>
      </c>
      <c r="AE90" s="62">
        <v>478</v>
      </c>
      <c r="AF90" s="62">
        <v>238</v>
      </c>
      <c r="AG90" s="62">
        <v>272</v>
      </c>
      <c r="AH90" s="177">
        <v>510</v>
      </c>
      <c r="AI90" s="3"/>
      <c r="AJ90" s="32" t="s">
        <v>283</v>
      </c>
      <c r="AK90" s="62">
        <v>275</v>
      </c>
      <c r="AL90" s="239">
        <v>257</v>
      </c>
      <c r="AM90" s="62">
        <v>532</v>
      </c>
      <c r="AN90" s="62">
        <v>299</v>
      </c>
      <c r="AO90" s="62">
        <v>298</v>
      </c>
      <c r="AP90" s="62">
        <v>597</v>
      </c>
      <c r="AQ90" s="62">
        <v>328</v>
      </c>
      <c r="AR90" s="62">
        <v>352</v>
      </c>
      <c r="AS90" s="177">
        <v>680</v>
      </c>
      <c r="AT90" s="3"/>
      <c r="AU90" s="32" t="s">
        <v>283</v>
      </c>
      <c r="AV90" s="62">
        <v>318</v>
      </c>
      <c r="AW90" s="62">
        <v>331</v>
      </c>
      <c r="AX90" s="239">
        <v>649</v>
      </c>
      <c r="AY90" s="62">
        <v>267</v>
      </c>
      <c r="AZ90" s="62">
        <v>281</v>
      </c>
      <c r="BA90" s="62">
        <v>548</v>
      </c>
      <c r="BB90" s="62">
        <v>231</v>
      </c>
      <c r="BC90" s="62">
        <v>266</v>
      </c>
      <c r="BD90" s="177">
        <v>497</v>
      </c>
      <c r="BE90" s="3"/>
      <c r="BF90" s="32" t="s">
        <v>283</v>
      </c>
      <c r="BG90" s="62">
        <v>196</v>
      </c>
      <c r="BH90" s="62">
        <v>261</v>
      </c>
      <c r="BI90" s="62">
        <v>457</v>
      </c>
      <c r="BJ90" s="239">
        <v>107</v>
      </c>
      <c r="BK90" s="62">
        <v>205</v>
      </c>
      <c r="BL90" s="62">
        <v>312</v>
      </c>
      <c r="BM90" s="62">
        <v>59</v>
      </c>
      <c r="BN90" s="62">
        <v>114</v>
      </c>
      <c r="BO90" s="177">
        <v>173</v>
      </c>
      <c r="BP90" s="3"/>
      <c r="BQ90" s="32" t="s">
        <v>283</v>
      </c>
      <c r="BR90" s="62">
        <v>12</v>
      </c>
      <c r="BS90" s="62">
        <v>59</v>
      </c>
      <c r="BT90" s="62">
        <v>71</v>
      </c>
      <c r="BU90" s="62">
        <v>0</v>
      </c>
      <c r="BV90" s="62">
        <v>7</v>
      </c>
      <c r="BW90" s="62">
        <v>7</v>
      </c>
      <c r="BX90" s="62">
        <v>0</v>
      </c>
      <c r="BY90" s="62">
        <v>2</v>
      </c>
      <c r="BZ90" s="177">
        <v>2</v>
      </c>
      <c r="CA90" s="3"/>
      <c r="CB90" s="32" t="s">
        <v>283</v>
      </c>
      <c r="CC90" s="62">
        <v>595</v>
      </c>
      <c r="CD90" s="62">
        <v>539</v>
      </c>
      <c r="CE90" s="62">
        <v>1134</v>
      </c>
      <c r="CF90" s="62">
        <v>2553</v>
      </c>
      <c r="CG90" s="62">
        <v>2598</v>
      </c>
      <c r="CH90" s="62">
        <v>5151</v>
      </c>
      <c r="CI90" s="62">
        <v>872</v>
      </c>
      <c r="CJ90" s="62">
        <v>1195</v>
      </c>
      <c r="CK90" s="177">
        <v>2067</v>
      </c>
    </row>
    <row r="91" spans="1:89" ht="16.899999999999999" customHeight="1" thickBot="1">
      <c r="A91" s="5"/>
      <c r="B91" s="3"/>
      <c r="C91" s="32" t="s">
        <v>284</v>
      </c>
      <c r="D91" s="64">
        <v>55</v>
      </c>
      <c r="E91" s="64">
        <v>46</v>
      </c>
      <c r="F91" s="64">
        <v>101</v>
      </c>
      <c r="G91" s="64">
        <v>81</v>
      </c>
      <c r="H91" s="64">
        <v>69</v>
      </c>
      <c r="I91" s="64">
        <v>150</v>
      </c>
      <c r="J91" s="64">
        <v>82</v>
      </c>
      <c r="K91" s="64">
        <v>110</v>
      </c>
      <c r="L91" s="180">
        <v>192</v>
      </c>
      <c r="M91" s="312"/>
      <c r="N91" s="233" t="s">
        <v>284</v>
      </c>
      <c r="O91" s="64">
        <v>104</v>
      </c>
      <c r="P91" s="64">
        <v>109</v>
      </c>
      <c r="Q91" s="64">
        <v>213</v>
      </c>
      <c r="R91" s="64">
        <v>105</v>
      </c>
      <c r="S91" s="64">
        <v>105</v>
      </c>
      <c r="T91" s="64">
        <v>210</v>
      </c>
      <c r="U91" s="64">
        <v>76</v>
      </c>
      <c r="V91" s="64">
        <v>85</v>
      </c>
      <c r="W91" s="180">
        <v>161</v>
      </c>
      <c r="X91" s="3"/>
      <c r="Y91" s="32" t="s">
        <v>284</v>
      </c>
      <c r="Z91" s="241">
        <v>102</v>
      </c>
      <c r="AA91" s="64">
        <v>92</v>
      </c>
      <c r="AB91" s="64">
        <v>194</v>
      </c>
      <c r="AC91" s="64">
        <v>84</v>
      </c>
      <c r="AD91" s="64">
        <v>83</v>
      </c>
      <c r="AE91" s="64">
        <v>167</v>
      </c>
      <c r="AF91" s="64">
        <v>89</v>
      </c>
      <c r="AG91" s="64">
        <v>96</v>
      </c>
      <c r="AH91" s="180">
        <v>185</v>
      </c>
      <c r="AI91" s="3"/>
      <c r="AJ91" s="32" t="s">
        <v>284</v>
      </c>
      <c r="AK91" s="64">
        <v>124</v>
      </c>
      <c r="AL91" s="241">
        <v>124</v>
      </c>
      <c r="AM91" s="64">
        <v>248</v>
      </c>
      <c r="AN91" s="64">
        <v>190</v>
      </c>
      <c r="AO91" s="64">
        <v>148</v>
      </c>
      <c r="AP91" s="64">
        <v>338</v>
      </c>
      <c r="AQ91" s="64">
        <v>166</v>
      </c>
      <c r="AR91" s="64">
        <v>138</v>
      </c>
      <c r="AS91" s="180">
        <v>304</v>
      </c>
      <c r="AT91" s="3"/>
      <c r="AU91" s="32" t="s">
        <v>284</v>
      </c>
      <c r="AV91" s="64">
        <v>139</v>
      </c>
      <c r="AW91" s="64">
        <v>122</v>
      </c>
      <c r="AX91" s="241">
        <v>261</v>
      </c>
      <c r="AY91" s="64">
        <v>112</v>
      </c>
      <c r="AZ91" s="64">
        <v>105</v>
      </c>
      <c r="BA91" s="64">
        <v>217</v>
      </c>
      <c r="BB91" s="64">
        <v>109</v>
      </c>
      <c r="BC91" s="64">
        <v>128</v>
      </c>
      <c r="BD91" s="180">
        <v>237</v>
      </c>
      <c r="BE91" s="3"/>
      <c r="BF91" s="32" t="s">
        <v>284</v>
      </c>
      <c r="BG91" s="64">
        <v>114</v>
      </c>
      <c r="BH91" s="64">
        <v>147</v>
      </c>
      <c r="BI91" s="64">
        <v>261</v>
      </c>
      <c r="BJ91" s="241">
        <v>77</v>
      </c>
      <c r="BK91" s="64">
        <v>124</v>
      </c>
      <c r="BL91" s="64">
        <v>201</v>
      </c>
      <c r="BM91" s="64">
        <v>34</v>
      </c>
      <c r="BN91" s="64">
        <v>56</v>
      </c>
      <c r="BO91" s="180">
        <v>90</v>
      </c>
      <c r="BP91" s="3"/>
      <c r="BQ91" s="32" t="s">
        <v>284</v>
      </c>
      <c r="BR91" s="64">
        <v>13</v>
      </c>
      <c r="BS91" s="64">
        <v>33</v>
      </c>
      <c r="BT91" s="64">
        <v>46</v>
      </c>
      <c r="BU91" s="64">
        <v>2</v>
      </c>
      <c r="BV91" s="64">
        <v>14</v>
      </c>
      <c r="BW91" s="64">
        <v>16</v>
      </c>
      <c r="BX91" s="64">
        <v>1</v>
      </c>
      <c r="BY91" s="64">
        <v>2</v>
      </c>
      <c r="BZ91" s="180">
        <v>3</v>
      </c>
      <c r="CA91" s="3"/>
      <c r="CB91" s="32" t="s">
        <v>284</v>
      </c>
      <c r="CC91" s="64">
        <v>218</v>
      </c>
      <c r="CD91" s="64">
        <v>225</v>
      </c>
      <c r="CE91" s="64">
        <v>443</v>
      </c>
      <c r="CF91" s="64">
        <v>1179</v>
      </c>
      <c r="CG91" s="64">
        <v>1102</v>
      </c>
      <c r="CH91" s="64">
        <v>2281</v>
      </c>
      <c r="CI91" s="64">
        <v>462</v>
      </c>
      <c r="CJ91" s="64">
        <v>609</v>
      </c>
      <c r="CK91" s="180">
        <v>1071</v>
      </c>
    </row>
    <row r="92" spans="1:89" ht="16.899999999999999" customHeight="1" thickTop="1">
      <c r="A92" s="5"/>
      <c r="B92" s="366" t="s">
        <v>342</v>
      </c>
      <c r="C92" s="367"/>
      <c r="D92" s="62"/>
      <c r="E92" s="62"/>
      <c r="F92" s="62"/>
      <c r="G92" s="62"/>
      <c r="H92" s="62"/>
      <c r="I92" s="62"/>
      <c r="J92" s="62"/>
      <c r="K92" s="62"/>
      <c r="L92" s="177"/>
      <c r="M92" s="425" t="s">
        <v>342</v>
      </c>
      <c r="N92" s="366"/>
      <c r="O92" s="62"/>
      <c r="P92" s="62"/>
      <c r="Q92" s="62"/>
      <c r="R92" s="62"/>
      <c r="S92" s="62"/>
      <c r="T92" s="62"/>
      <c r="U92" s="62"/>
      <c r="V92" s="62"/>
      <c r="W92" s="177"/>
      <c r="X92" s="366" t="s">
        <v>342</v>
      </c>
      <c r="Y92" s="367"/>
      <c r="Z92" s="239"/>
      <c r="AA92" s="62"/>
      <c r="AB92" s="62"/>
      <c r="AC92" s="62"/>
      <c r="AD92" s="62"/>
      <c r="AE92" s="62"/>
      <c r="AF92" s="62"/>
      <c r="AG92" s="62"/>
      <c r="AH92" s="177"/>
      <c r="AI92" s="366" t="s">
        <v>342</v>
      </c>
      <c r="AJ92" s="367"/>
      <c r="AK92" s="62"/>
      <c r="AL92" s="239"/>
      <c r="AM92" s="62"/>
      <c r="AN92" s="62"/>
      <c r="AO92" s="62"/>
      <c r="AP92" s="62"/>
      <c r="AQ92" s="62"/>
      <c r="AR92" s="62"/>
      <c r="AS92" s="177"/>
      <c r="AT92" s="366" t="s">
        <v>342</v>
      </c>
      <c r="AU92" s="367"/>
      <c r="AV92" s="62"/>
      <c r="AW92" s="62"/>
      <c r="AX92" s="239"/>
      <c r="AY92" s="62"/>
      <c r="AZ92" s="62"/>
      <c r="BA92" s="62"/>
      <c r="BB92" s="62"/>
      <c r="BC92" s="62"/>
      <c r="BD92" s="177"/>
      <c r="BE92" s="366" t="s">
        <v>342</v>
      </c>
      <c r="BF92" s="367"/>
      <c r="BG92" s="62"/>
      <c r="BH92" s="62"/>
      <c r="BI92" s="62"/>
      <c r="BJ92" s="239"/>
      <c r="BK92" s="62"/>
      <c r="BL92" s="62"/>
      <c r="BM92" s="62"/>
      <c r="BN92" s="62"/>
      <c r="BO92" s="177"/>
      <c r="BP92" s="366" t="s">
        <v>342</v>
      </c>
      <c r="BQ92" s="367"/>
      <c r="BR92" s="62"/>
      <c r="BS92" s="62"/>
      <c r="BT92" s="62"/>
      <c r="BU92" s="62"/>
      <c r="BV92" s="62"/>
      <c r="BW92" s="62"/>
      <c r="BX92" s="62"/>
      <c r="BY92" s="62"/>
      <c r="BZ92" s="177"/>
      <c r="CA92" s="366" t="s">
        <v>342</v>
      </c>
      <c r="CB92" s="367"/>
      <c r="CC92" s="62"/>
      <c r="CD92" s="62"/>
      <c r="CE92" s="62"/>
      <c r="CF92" s="62"/>
      <c r="CG92" s="62"/>
      <c r="CH92" s="62"/>
      <c r="CI92" s="62"/>
      <c r="CJ92" s="62"/>
      <c r="CK92" s="177"/>
    </row>
    <row r="93" spans="1:89" ht="16.899999999999999" customHeight="1">
      <c r="A93" s="5"/>
      <c r="B93" s="364" t="s">
        <v>343</v>
      </c>
      <c r="C93" s="365"/>
      <c r="D93" s="61"/>
      <c r="E93" s="61"/>
      <c r="F93" s="61"/>
      <c r="G93" s="61"/>
      <c r="H93" s="61"/>
      <c r="I93" s="61"/>
      <c r="J93" s="61"/>
      <c r="K93" s="61"/>
      <c r="L93" s="176"/>
      <c r="M93" s="426" t="s">
        <v>343</v>
      </c>
      <c r="N93" s="364"/>
      <c r="O93" s="61"/>
      <c r="P93" s="61"/>
      <c r="Q93" s="61"/>
      <c r="R93" s="61"/>
      <c r="S93" s="61"/>
      <c r="T93" s="61"/>
      <c r="U93" s="61"/>
      <c r="V93" s="61"/>
      <c r="W93" s="176"/>
      <c r="X93" s="364" t="s">
        <v>343</v>
      </c>
      <c r="Y93" s="365"/>
      <c r="Z93" s="237"/>
      <c r="AA93" s="61"/>
      <c r="AB93" s="61"/>
      <c r="AC93" s="61"/>
      <c r="AD93" s="61"/>
      <c r="AE93" s="61"/>
      <c r="AF93" s="61"/>
      <c r="AG93" s="61"/>
      <c r="AH93" s="176"/>
      <c r="AI93" s="364" t="s">
        <v>343</v>
      </c>
      <c r="AJ93" s="365"/>
      <c r="AK93" s="61"/>
      <c r="AL93" s="237"/>
      <c r="AM93" s="61"/>
      <c r="AN93" s="61"/>
      <c r="AO93" s="61"/>
      <c r="AP93" s="61"/>
      <c r="AQ93" s="61"/>
      <c r="AR93" s="61"/>
      <c r="AS93" s="176"/>
      <c r="AT93" s="364" t="s">
        <v>343</v>
      </c>
      <c r="AU93" s="365"/>
      <c r="AV93" s="61"/>
      <c r="AW93" s="61"/>
      <c r="AX93" s="237"/>
      <c r="AY93" s="61"/>
      <c r="AZ93" s="61"/>
      <c r="BA93" s="61"/>
      <c r="BB93" s="61"/>
      <c r="BC93" s="61"/>
      <c r="BD93" s="176"/>
      <c r="BE93" s="364" t="s">
        <v>343</v>
      </c>
      <c r="BF93" s="365"/>
      <c r="BG93" s="61"/>
      <c r="BH93" s="61"/>
      <c r="BI93" s="61"/>
      <c r="BJ93" s="237"/>
      <c r="BK93" s="61"/>
      <c r="BL93" s="61"/>
      <c r="BM93" s="61"/>
      <c r="BN93" s="61"/>
      <c r="BO93" s="176"/>
      <c r="BP93" s="364" t="s">
        <v>343</v>
      </c>
      <c r="BQ93" s="365"/>
      <c r="BR93" s="61"/>
      <c r="BS93" s="61"/>
      <c r="BT93" s="61"/>
      <c r="BU93" s="61"/>
      <c r="BV93" s="61"/>
      <c r="BW93" s="61"/>
      <c r="BX93" s="61"/>
      <c r="BY93" s="61"/>
      <c r="BZ93" s="176"/>
      <c r="CA93" s="364" t="s">
        <v>343</v>
      </c>
      <c r="CB93" s="365"/>
      <c r="CC93" s="61"/>
      <c r="CD93" s="61"/>
      <c r="CE93" s="61"/>
      <c r="CF93" s="61"/>
      <c r="CG93" s="61"/>
      <c r="CH93" s="61"/>
      <c r="CI93" s="61"/>
      <c r="CJ93" s="61"/>
      <c r="CK93" s="176"/>
    </row>
    <row r="94" spans="1:89" ht="16.899999999999999" customHeight="1">
      <c r="A94" s="5"/>
      <c r="B94" s="373" t="s">
        <v>341</v>
      </c>
      <c r="C94" s="374"/>
      <c r="D94" s="61"/>
      <c r="E94" s="61"/>
      <c r="F94" s="61"/>
      <c r="G94" s="61"/>
      <c r="H94" s="61"/>
      <c r="I94" s="61"/>
      <c r="J94" s="61"/>
      <c r="K94" s="61"/>
      <c r="L94" s="176"/>
      <c r="M94" s="424" t="s">
        <v>341</v>
      </c>
      <c r="N94" s="373"/>
      <c r="O94" s="61"/>
      <c r="P94" s="61"/>
      <c r="Q94" s="61"/>
      <c r="R94" s="61"/>
      <c r="S94" s="61"/>
      <c r="T94" s="61"/>
      <c r="U94" s="61"/>
      <c r="V94" s="61"/>
      <c r="W94" s="176"/>
      <c r="X94" s="373" t="s">
        <v>341</v>
      </c>
      <c r="Y94" s="374"/>
      <c r="Z94" s="237"/>
      <c r="AA94" s="61"/>
      <c r="AB94" s="61"/>
      <c r="AC94" s="61"/>
      <c r="AD94" s="61"/>
      <c r="AE94" s="61"/>
      <c r="AF94" s="61"/>
      <c r="AG94" s="61"/>
      <c r="AH94" s="176"/>
      <c r="AI94" s="373" t="s">
        <v>341</v>
      </c>
      <c r="AJ94" s="374"/>
      <c r="AK94" s="61"/>
      <c r="AL94" s="237"/>
      <c r="AM94" s="61"/>
      <c r="AN94" s="61"/>
      <c r="AO94" s="61"/>
      <c r="AP94" s="61"/>
      <c r="AQ94" s="61"/>
      <c r="AR94" s="61"/>
      <c r="AS94" s="176"/>
      <c r="AT94" s="373" t="s">
        <v>341</v>
      </c>
      <c r="AU94" s="374"/>
      <c r="AV94" s="61"/>
      <c r="AW94" s="61"/>
      <c r="AX94" s="237"/>
      <c r="AY94" s="61"/>
      <c r="AZ94" s="61"/>
      <c r="BA94" s="61"/>
      <c r="BB94" s="61"/>
      <c r="BC94" s="61"/>
      <c r="BD94" s="176"/>
      <c r="BE94" s="373" t="s">
        <v>341</v>
      </c>
      <c r="BF94" s="374"/>
      <c r="BG94" s="61"/>
      <c r="BH94" s="61"/>
      <c r="BI94" s="61"/>
      <c r="BJ94" s="237"/>
      <c r="BK94" s="61"/>
      <c r="BL94" s="61"/>
      <c r="BM94" s="61"/>
      <c r="BN94" s="61"/>
      <c r="BO94" s="176"/>
      <c r="BP94" s="373" t="s">
        <v>341</v>
      </c>
      <c r="BQ94" s="374"/>
      <c r="BR94" s="61"/>
      <c r="BS94" s="61"/>
      <c r="BT94" s="61"/>
      <c r="BU94" s="61"/>
      <c r="BV94" s="61"/>
      <c r="BW94" s="61"/>
      <c r="BX94" s="61"/>
      <c r="BY94" s="61"/>
      <c r="BZ94" s="176"/>
      <c r="CA94" s="373" t="s">
        <v>341</v>
      </c>
      <c r="CB94" s="374"/>
      <c r="CC94" s="61"/>
      <c r="CD94" s="61"/>
      <c r="CE94" s="61"/>
      <c r="CF94" s="61"/>
      <c r="CG94" s="61"/>
      <c r="CH94" s="61"/>
      <c r="CI94" s="61"/>
      <c r="CJ94" s="61"/>
      <c r="CK94" s="176"/>
    </row>
    <row r="95" spans="1:89" ht="16.899999999999999" customHeight="1" thickBot="1">
      <c r="A95" s="5"/>
      <c r="B95" s="371" t="s">
        <v>125</v>
      </c>
      <c r="C95" s="372"/>
      <c r="D95" s="140">
        <f>SUM(D89:D91,D83,D69,D29)</f>
        <v>161198</v>
      </c>
      <c r="E95" s="140">
        <f t="shared" ref="E95:L95" si="144">SUM(E89:E91,E83,E69,E29)</f>
        <v>153720</v>
      </c>
      <c r="F95" s="140">
        <f t="shared" si="144"/>
        <v>314918</v>
      </c>
      <c r="G95" s="140">
        <f t="shared" si="144"/>
        <v>170744</v>
      </c>
      <c r="H95" s="140">
        <f t="shared" si="144"/>
        <v>163044</v>
      </c>
      <c r="I95" s="140">
        <f t="shared" si="144"/>
        <v>333788</v>
      </c>
      <c r="J95" s="140">
        <f t="shared" si="144"/>
        <v>173144</v>
      </c>
      <c r="K95" s="140">
        <f t="shared" si="144"/>
        <v>164511</v>
      </c>
      <c r="L95" s="181">
        <f t="shared" si="144"/>
        <v>337655</v>
      </c>
      <c r="M95" s="427" t="s">
        <v>125</v>
      </c>
      <c r="N95" s="371"/>
      <c r="O95" s="140">
        <f>SUM(O89:O91,O83,O69,O29)</f>
        <v>189256</v>
      </c>
      <c r="P95" s="140">
        <f t="shared" ref="P95:W95" si="145">SUM(P89:P91,P83,P69,P29)</f>
        <v>177127</v>
      </c>
      <c r="Q95" s="140">
        <f t="shared" si="145"/>
        <v>366383</v>
      </c>
      <c r="R95" s="140">
        <f t="shared" si="145"/>
        <v>224751</v>
      </c>
      <c r="S95" s="140">
        <f t="shared" si="145"/>
        <v>206021</v>
      </c>
      <c r="T95" s="140">
        <f t="shared" si="145"/>
        <v>430772</v>
      </c>
      <c r="U95" s="140">
        <f t="shared" si="145"/>
        <v>249188</v>
      </c>
      <c r="V95" s="140">
        <f t="shared" si="145"/>
        <v>231156</v>
      </c>
      <c r="W95" s="181">
        <f t="shared" si="145"/>
        <v>480344</v>
      </c>
      <c r="X95" s="371" t="s">
        <v>125</v>
      </c>
      <c r="Y95" s="372"/>
      <c r="Z95" s="140">
        <f>SUM(Z89:Z91,Z83,Z69,Z29)</f>
        <v>310383</v>
      </c>
      <c r="AA95" s="140">
        <f t="shared" ref="AA95:AH95" si="146">SUM(AA89:AA91,AA83,AA69,AA29)</f>
        <v>286261</v>
      </c>
      <c r="AB95" s="140">
        <f t="shared" si="146"/>
        <v>596644</v>
      </c>
      <c r="AC95" s="140">
        <f t="shared" si="146"/>
        <v>278312</v>
      </c>
      <c r="AD95" s="140">
        <f t="shared" si="146"/>
        <v>256324</v>
      </c>
      <c r="AE95" s="140">
        <f t="shared" si="146"/>
        <v>534636</v>
      </c>
      <c r="AF95" s="140">
        <f t="shared" si="146"/>
        <v>240368</v>
      </c>
      <c r="AG95" s="140">
        <f t="shared" si="146"/>
        <v>222136</v>
      </c>
      <c r="AH95" s="181">
        <f t="shared" si="146"/>
        <v>462504</v>
      </c>
      <c r="AI95" s="371" t="s">
        <v>125</v>
      </c>
      <c r="AJ95" s="372"/>
      <c r="AK95" s="140">
        <f>SUM(AK89:AK91,AK83,AK69,AK29)</f>
        <v>215581</v>
      </c>
      <c r="AL95" s="140">
        <f t="shared" ref="AL95:AS95" si="147">SUM(AL89:AL91,AL83,AL69,AL29)</f>
        <v>204510</v>
      </c>
      <c r="AM95" s="140">
        <f t="shared" si="147"/>
        <v>420091</v>
      </c>
      <c r="AN95" s="140">
        <f t="shared" si="147"/>
        <v>246610</v>
      </c>
      <c r="AO95" s="140">
        <f t="shared" si="147"/>
        <v>242562</v>
      </c>
      <c r="AP95" s="140">
        <f t="shared" si="147"/>
        <v>489172</v>
      </c>
      <c r="AQ95" s="140">
        <f t="shared" si="147"/>
        <v>296126</v>
      </c>
      <c r="AR95" s="140">
        <f t="shared" si="147"/>
        <v>299043</v>
      </c>
      <c r="AS95" s="181">
        <f t="shared" si="147"/>
        <v>595169</v>
      </c>
      <c r="AT95" s="371" t="s">
        <v>125</v>
      </c>
      <c r="AU95" s="372"/>
      <c r="AV95" s="140">
        <f>SUM(AV89:AV91,AV83,AV69,AV29)</f>
        <v>259315</v>
      </c>
      <c r="AW95" s="140">
        <f t="shared" ref="AW95:BD95" si="148">SUM(AW89:AW91,AW83,AW69,AW29)</f>
        <v>257223</v>
      </c>
      <c r="AX95" s="140">
        <f t="shared" si="148"/>
        <v>516538</v>
      </c>
      <c r="AY95" s="140">
        <f t="shared" si="148"/>
        <v>207343</v>
      </c>
      <c r="AZ95" s="140">
        <f t="shared" si="148"/>
        <v>202094</v>
      </c>
      <c r="BA95" s="140">
        <f t="shared" si="148"/>
        <v>409437</v>
      </c>
      <c r="BB95" s="140">
        <f t="shared" si="148"/>
        <v>149082</v>
      </c>
      <c r="BC95" s="140">
        <f t="shared" si="148"/>
        <v>154625</v>
      </c>
      <c r="BD95" s="181">
        <f t="shared" si="148"/>
        <v>303707</v>
      </c>
      <c r="BE95" s="371" t="s">
        <v>125</v>
      </c>
      <c r="BF95" s="372"/>
      <c r="BG95" s="140">
        <f>SUM(BG89:BG91,BG83,BG69,BG29)</f>
        <v>93022</v>
      </c>
      <c r="BH95" s="140">
        <f t="shared" ref="BH95:BO95" si="149">SUM(BH89:BH91,BH83,BH69,BH29)</f>
        <v>114200</v>
      </c>
      <c r="BI95" s="140">
        <f t="shared" si="149"/>
        <v>207222</v>
      </c>
      <c r="BJ95" s="140">
        <f t="shared" si="149"/>
        <v>46645</v>
      </c>
      <c r="BK95" s="140">
        <f t="shared" si="149"/>
        <v>81697</v>
      </c>
      <c r="BL95" s="140">
        <f t="shared" si="149"/>
        <v>128342</v>
      </c>
      <c r="BM95" s="140">
        <f t="shared" si="149"/>
        <v>21173</v>
      </c>
      <c r="BN95" s="140">
        <f t="shared" si="149"/>
        <v>48843</v>
      </c>
      <c r="BO95" s="181">
        <f t="shared" si="149"/>
        <v>70016</v>
      </c>
      <c r="BP95" s="371" t="s">
        <v>125</v>
      </c>
      <c r="BQ95" s="372"/>
      <c r="BR95" s="140">
        <f>SUM(BR89:BR91,BR83,BR69,BR29)</f>
        <v>7675</v>
      </c>
      <c r="BS95" s="140">
        <f t="shared" ref="BS95:BZ95" si="150">SUM(BS89:BS91,BS83,BS69,BS29)</f>
        <v>22935</v>
      </c>
      <c r="BT95" s="140">
        <f t="shared" si="150"/>
        <v>30610</v>
      </c>
      <c r="BU95" s="140">
        <f t="shared" si="150"/>
        <v>1421</v>
      </c>
      <c r="BV95" s="140">
        <f t="shared" si="150"/>
        <v>5502</v>
      </c>
      <c r="BW95" s="140">
        <f t="shared" si="150"/>
        <v>6923</v>
      </c>
      <c r="BX95" s="140">
        <f t="shared" si="150"/>
        <v>132</v>
      </c>
      <c r="BY95" s="140">
        <f t="shared" si="150"/>
        <v>617</v>
      </c>
      <c r="BZ95" s="181">
        <f t="shared" si="150"/>
        <v>749</v>
      </c>
      <c r="CA95" s="371" t="s">
        <v>125</v>
      </c>
      <c r="CB95" s="372"/>
      <c r="CC95" s="140">
        <f>SUM(CC89:CC91,CC83,CC69,CC29)</f>
        <v>505086</v>
      </c>
      <c r="CD95" s="140">
        <f t="shared" ref="CD95:CK95" si="151">SUM(CD89:CD91,CD83,CD69,CD29)</f>
        <v>481275</v>
      </c>
      <c r="CE95" s="140">
        <f t="shared" si="151"/>
        <v>986361</v>
      </c>
      <c r="CF95" s="140">
        <f t="shared" si="151"/>
        <v>2509890</v>
      </c>
      <c r="CG95" s="140">
        <f t="shared" si="151"/>
        <v>2382363</v>
      </c>
      <c r="CH95" s="140">
        <f t="shared" si="151"/>
        <v>4892253</v>
      </c>
      <c r="CI95" s="140">
        <f t="shared" si="151"/>
        <v>526493</v>
      </c>
      <c r="CJ95" s="140">
        <f t="shared" si="151"/>
        <v>630513</v>
      </c>
      <c r="CK95" s="181">
        <f t="shared" si="151"/>
        <v>1157006</v>
      </c>
    </row>
    <row r="96" spans="1:89" ht="16.899999999999999" customHeight="1">
      <c r="A96" s="5"/>
      <c r="B96" s="300" t="s">
        <v>384</v>
      </c>
      <c r="C96" s="172"/>
      <c r="M96" s="267" t="s">
        <v>384</v>
      </c>
      <c r="N96" s="290"/>
      <c r="X96" s="1" t="s">
        <v>384</v>
      </c>
      <c r="Y96" s="291"/>
      <c r="Z96" s="294"/>
      <c r="AI96" s="1" t="s">
        <v>384</v>
      </c>
      <c r="AJ96" s="172"/>
      <c r="AK96" s="295"/>
      <c r="AL96" s="294"/>
      <c r="AT96" s="1" t="s">
        <v>384</v>
      </c>
      <c r="AU96" s="172"/>
      <c r="AW96" s="295"/>
      <c r="AX96" s="294"/>
      <c r="BE96" s="1" t="s">
        <v>384</v>
      </c>
      <c r="BF96" s="172"/>
      <c r="BI96" s="303"/>
      <c r="BP96" s="1" t="s">
        <v>384</v>
      </c>
      <c r="BQ96" s="172"/>
      <c r="CA96" s="1" t="s">
        <v>384</v>
      </c>
      <c r="CB96" s="172"/>
    </row>
    <row r="97" spans="1:89" ht="16.899999999999999" customHeight="1">
      <c r="A97" s="5"/>
      <c r="B97" s="1" t="s">
        <v>513</v>
      </c>
      <c r="C97" s="172"/>
      <c r="M97" s="1" t="s">
        <v>513</v>
      </c>
      <c r="N97" s="290"/>
      <c r="X97" s="1" t="s">
        <v>513</v>
      </c>
      <c r="Y97" s="291"/>
      <c r="Z97" s="294"/>
      <c r="AI97" s="1" t="s">
        <v>513</v>
      </c>
      <c r="AJ97" s="172"/>
      <c r="AK97" s="295"/>
      <c r="AL97" s="294"/>
      <c r="AT97" s="1" t="s">
        <v>513</v>
      </c>
      <c r="AU97" s="172"/>
      <c r="AW97" s="295"/>
      <c r="AX97" s="294"/>
      <c r="BE97" s="1" t="s">
        <v>513</v>
      </c>
      <c r="BF97" s="172"/>
      <c r="BI97" s="295"/>
      <c r="BP97" s="1" t="s">
        <v>513</v>
      </c>
      <c r="BQ97" s="172"/>
      <c r="CA97" s="1" t="s">
        <v>513</v>
      </c>
      <c r="CB97" s="172"/>
    </row>
    <row r="98" spans="1:89" ht="16.5" customHeight="1">
      <c r="A98" s="5"/>
      <c r="B98" s="1" t="s">
        <v>566</v>
      </c>
      <c r="C98" s="172"/>
      <c r="M98" s="1" t="s">
        <v>566</v>
      </c>
      <c r="N98" s="290"/>
      <c r="X98" s="1" t="s">
        <v>566</v>
      </c>
      <c r="Y98" s="291"/>
      <c r="Z98" s="294"/>
      <c r="AI98" s="1" t="s">
        <v>566</v>
      </c>
      <c r="AJ98" s="172"/>
      <c r="AK98" s="295"/>
      <c r="AL98" s="294"/>
      <c r="AT98" s="1" t="s">
        <v>566</v>
      </c>
      <c r="AU98" s="172"/>
      <c r="AW98" s="295"/>
      <c r="AX98" s="294"/>
      <c r="BE98" s="1" t="s">
        <v>566</v>
      </c>
      <c r="BF98" s="172"/>
      <c r="BP98" s="1" t="s">
        <v>566</v>
      </c>
      <c r="BQ98" s="172"/>
      <c r="CA98" s="1" t="s">
        <v>566</v>
      </c>
      <c r="CB98" s="172"/>
    </row>
    <row r="99" spans="1:89" ht="16.5" customHeight="1">
      <c r="A99" s="5"/>
      <c r="B99" s="7" t="s">
        <v>561</v>
      </c>
      <c r="C99" s="172"/>
      <c r="M99" s="7" t="s">
        <v>561</v>
      </c>
      <c r="N99" s="172"/>
      <c r="X99" s="7" t="s">
        <v>561</v>
      </c>
      <c r="Y99" s="172"/>
      <c r="AI99" s="7" t="s">
        <v>561</v>
      </c>
      <c r="AJ99" s="172"/>
      <c r="AT99" s="7" t="s">
        <v>561</v>
      </c>
      <c r="AU99" s="172"/>
      <c r="BE99" s="7" t="s">
        <v>561</v>
      </c>
      <c r="BF99" s="172"/>
      <c r="BP99" s="7" t="s">
        <v>561</v>
      </c>
      <c r="BQ99" s="172"/>
      <c r="CA99" s="7" t="s">
        <v>561</v>
      </c>
      <c r="CB99" s="172"/>
    </row>
    <row r="100" spans="1:89" ht="16.5" customHeight="1">
      <c r="A100" s="5"/>
      <c r="B100" s="7" t="s">
        <v>562</v>
      </c>
      <c r="C100" s="172"/>
      <c r="M100" s="7" t="s">
        <v>562</v>
      </c>
      <c r="N100" s="172"/>
      <c r="X100" s="7" t="s">
        <v>562</v>
      </c>
      <c r="Y100" s="172"/>
      <c r="AI100" s="7" t="s">
        <v>562</v>
      </c>
      <c r="AJ100" s="172"/>
      <c r="AT100" s="7" t="s">
        <v>562</v>
      </c>
      <c r="AU100" s="172"/>
      <c r="BE100" s="7" t="s">
        <v>562</v>
      </c>
      <c r="BF100" s="172"/>
      <c r="BP100" s="7" t="s">
        <v>562</v>
      </c>
      <c r="BQ100" s="172"/>
      <c r="CA100" s="7" t="s">
        <v>562</v>
      </c>
      <c r="CB100" s="172"/>
    </row>
    <row r="101" spans="1:89" ht="16.5" customHeight="1">
      <c r="A101" s="5"/>
      <c r="B101" s="7" t="s">
        <v>563</v>
      </c>
      <c r="C101" s="172"/>
      <c r="M101" s="7" t="s">
        <v>563</v>
      </c>
      <c r="N101" s="172"/>
      <c r="X101" s="7" t="s">
        <v>563</v>
      </c>
      <c r="Y101" s="172"/>
      <c r="AI101" s="7" t="s">
        <v>563</v>
      </c>
      <c r="AJ101" s="172"/>
      <c r="AT101" s="7" t="s">
        <v>563</v>
      </c>
      <c r="AU101" s="172"/>
      <c r="BE101" s="7" t="s">
        <v>563</v>
      </c>
      <c r="BF101" s="172"/>
      <c r="BP101" s="7" t="s">
        <v>563</v>
      </c>
      <c r="BQ101" s="172"/>
      <c r="CA101" s="7" t="s">
        <v>563</v>
      </c>
      <c r="CB101" s="172"/>
    </row>
    <row r="102" spans="1:89" ht="16.5" customHeight="1">
      <c r="A102" s="5"/>
      <c r="B102" s="7" t="s">
        <v>564</v>
      </c>
      <c r="C102" s="172"/>
      <c r="M102" s="7" t="s">
        <v>564</v>
      </c>
      <c r="N102" s="172"/>
      <c r="X102" s="7" t="s">
        <v>564</v>
      </c>
      <c r="Y102" s="172"/>
      <c r="AI102" s="7" t="s">
        <v>564</v>
      </c>
      <c r="AJ102" s="172"/>
      <c r="AT102" s="7" t="s">
        <v>564</v>
      </c>
      <c r="AU102" s="172"/>
      <c r="BE102" s="7" t="s">
        <v>564</v>
      </c>
      <c r="BF102" s="172"/>
      <c r="BP102" s="7" t="s">
        <v>564</v>
      </c>
      <c r="BQ102" s="172"/>
      <c r="CA102" s="7" t="s">
        <v>564</v>
      </c>
      <c r="CB102" s="172"/>
    </row>
    <row r="103" spans="1:89" ht="16.5" customHeight="1">
      <c r="A103" s="5"/>
      <c r="B103" s="7" t="s">
        <v>565</v>
      </c>
      <c r="C103" s="172"/>
      <c r="M103" s="7" t="s">
        <v>565</v>
      </c>
      <c r="N103" s="172"/>
      <c r="X103" s="7" t="s">
        <v>565</v>
      </c>
      <c r="Y103" s="172"/>
      <c r="AI103" s="7" t="s">
        <v>565</v>
      </c>
      <c r="AJ103" s="172"/>
      <c r="AT103" s="7" t="s">
        <v>565</v>
      </c>
      <c r="AU103" s="172"/>
      <c r="BE103" s="7" t="s">
        <v>565</v>
      </c>
      <c r="BF103" s="172"/>
      <c r="BP103" s="7" t="s">
        <v>565</v>
      </c>
      <c r="BQ103" s="172"/>
      <c r="CA103" s="7" t="s">
        <v>565</v>
      </c>
      <c r="CB103" s="172"/>
    </row>
    <row r="104" spans="1:89" ht="16.5" customHeight="1">
      <c r="A104" s="5"/>
      <c r="B104" s="127"/>
      <c r="C104" s="5"/>
    </row>
    <row r="105" spans="1:89" ht="16.5" customHeight="1">
      <c r="A105" s="5"/>
      <c r="B105" s="7"/>
      <c r="C105" s="5"/>
    </row>
    <row r="106" spans="1:89" ht="16.5" customHeight="1">
      <c r="A106" s="5"/>
      <c r="B106" s="7"/>
      <c r="C106" s="5"/>
      <c r="D106" s="128"/>
      <c r="E106" s="128"/>
      <c r="F106" s="128"/>
      <c r="G106" s="128"/>
      <c r="H106" s="128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  <c r="BP106" s="128"/>
      <c r="BQ106" s="128"/>
      <c r="BR106" s="128"/>
      <c r="BS106" s="128"/>
      <c r="BT106" s="128"/>
      <c r="BU106" s="128"/>
      <c r="BV106" s="128"/>
      <c r="BW106" s="128"/>
      <c r="BX106" s="128"/>
      <c r="BY106" s="128"/>
      <c r="BZ106" s="128"/>
      <c r="CA106" s="128"/>
      <c r="CB106" s="128"/>
      <c r="CC106" s="128"/>
      <c r="CD106" s="128"/>
      <c r="CE106" s="128"/>
      <c r="CF106" s="128"/>
      <c r="CG106" s="128"/>
      <c r="CH106" s="128"/>
      <c r="CI106" s="128"/>
      <c r="CJ106" s="128"/>
      <c r="CK106" s="128"/>
    </row>
    <row r="107" spans="1:89" ht="16.5" customHeight="1">
      <c r="A107" s="5"/>
      <c r="B107" s="127"/>
      <c r="C107" s="5"/>
      <c r="M107" s="127"/>
      <c r="N107" s="5"/>
      <c r="X107" s="127"/>
      <c r="Y107" s="5"/>
      <c r="AI107" s="127"/>
      <c r="AJ107" s="5"/>
      <c r="AT107" s="127"/>
      <c r="AU107" s="5"/>
      <c r="BE107" s="127"/>
      <c r="BF107" s="5"/>
      <c r="BP107" s="127"/>
      <c r="BQ107" s="5"/>
      <c r="CA107" s="127"/>
      <c r="CB107" s="5"/>
    </row>
    <row r="108" spans="1:89" ht="16.5" customHeight="1">
      <c r="A108" s="5"/>
      <c r="B108" s="127"/>
      <c r="C108" s="5"/>
      <c r="M108" s="127"/>
      <c r="N108" s="5"/>
      <c r="X108" s="127"/>
      <c r="Y108" s="5"/>
      <c r="AI108" s="127"/>
      <c r="AJ108" s="5"/>
      <c r="AT108" s="127"/>
      <c r="AU108" s="5"/>
      <c r="BE108" s="127"/>
      <c r="BF108" s="5"/>
      <c r="BP108" s="127"/>
      <c r="BQ108" s="5"/>
      <c r="CA108" s="127"/>
      <c r="CB108" s="5"/>
    </row>
    <row r="109" spans="1:89" ht="16.5" customHeight="1">
      <c r="A109" s="5"/>
      <c r="B109" s="7"/>
      <c r="C109" s="5"/>
      <c r="M109" s="7"/>
      <c r="N109" s="5"/>
      <c r="X109" s="7"/>
      <c r="Y109" s="5"/>
      <c r="AI109" s="7"/>
      <c r="AJ109" s="5"/>
      <c r="AT109" s="7"/>
      <c r="AU109" s="5"/>
      <c r="BE109" s="7"/>
      <c r="BF109" s="5"/>
      <c r="BP109" s="7"/>
      <c r="BQ109" s="5"/>
      <c r="CA109" s="7"/>
      <c r="CB109" s="5"/>
    </row>
    <row r="110" spans="1:89" ht="16.5" customHeight="1">
      <c r="A110" s="5"/>
      <c r="B110" s="127"/>
      <c r="C110" s="5"/>
      <c r="M110" s="127"/>
      <c r="N110" s="5"/>
      <c r="X110" s="127"/>
      <c r="Y110" s="5"/>
      <c r="AI110" s="127"/>
      <c r="AJ110" s="5"/>
      <c r="AT110" s="127"/>
      <c r="AU110" s="5"/>
      <c r="BE110" s="127"/>
      <c r="BF110" s="5"/>
      <c r="BP110" s="127"/>
      <c r="BQ110" s="5"/>
      <c r="CA110" s="127"/>
      <c r="CB110" s="5"/>
    </row>
    <row r="111" spans="1:89" ht="16.5" customHeight="1">
      <c r="A111" s="5"/>
      <c r="B111" s="7"/>
      <c r="C111" s="5"/>
      <c r="M111" s="7"/>
      <c r="N111" s="5"/>
      <c r="X111" s="7"/>
      <c r="Y111" s="5"/>
      <c r="AI111" s="7"/>
      <c r="AJ111" s="5"/>
      <c r="AT111" s="7"/>
      <c r="AU111" s="5"/>
      <c r="BE111" s="7"/>
      <c r="BF111" s="5"/>
      <c r="BP111" s="7"/>
      <c r="BQ111" s="5"/>
      <c r="CA111" s="7"/>
      <c r="CB111" s="5"/>
    </row>
    <row r="112" spans="1:89" ht="16.5" customHeight="1">
      <c r="A112" s="5"/>
      <c r="B112" s="7"/>
      <c r="C112" s="5"/>
      <c r="M112" s="7"/>
      <c r="N112" s="5"/>
      <c r="X112" s="7"/>
      <c r="Y112" s="5"/>
      <c r="AI112" s="7"/>
      <c r="AJ112" s="5"/>
      <c r="AT112" s="7"/>
      <c r="AU112" s="5"/>
      <c r="BE112" s="7"/>
      <c r="BF112" s="5"/>
      <c r="BP112" s="7"/>
      <c r="BQ112" s="5"/>
      <c r="CA112" s="7"/>
      <c r="CB112" s="5"/>
    </row>
    <row r="113" spans="4:89" ht="21.95" customHeight="1"/>
    <row r="114" spans="4:89" ht="21.95" customHeight="1"/>
    <row r="115" spans="4:89" ht="21.95" customHeight="1"/>
    <row r="118" spans="4:89">
      <c r="D118" s="125">
        <v>161198</v>
      </c>
      <c r="E118" s="125">
        <v>153720</v>
      </c>
      <c r="F118" s="125">
        <v>314918</v>
      </c>
      <c r="G118" s="125">
        <v>170744</v>
      </c>
      <c r="H118" s="125">
        <v>163044</v>
      </c>
      <c r="I118" s="125">
        <v>333788</v>
      </c>
      <c r="J118" s="125">
        <v>173144</v>
      </c>
      <c r="K118" s="125">
        <v>164511</v>
      </c>
      <c r="L118" s="125">
        <v>337655</v>
      </c>
      <c r="O118" s="125">
        <v>189256</v>
      </c>
      <c r="P118" s="125">
        <v>177127</v>
      </c>
      <c r="Q118" s="125">
        <v>366383</v>
      </c>
      <c r="R118" s="125">
        <v>224751</v>
      </c>
      <c r="S118" s="125">
        <v>206021</v>
      </c>
      <c r="T118" s="125">
        <v>430772</v>
      </c>
      <c r="U118" s="125">
        <v>249188</v>
      </c>
      <c r="V118" s="125">
        <v>231156</v>
      </c>
      <c r="W118" s="125">
        <v>480344</v>
      </c>
      <c r="Z118" s="125">
        <v>310383</v>
      </c>
      <c r="AA118" s="125">
        <v>286261</v>
      </c>
      <c r="AB118" s="125">
        <v>596644</v>
      </c>
      <c r="AC118" s="125">
        <v>278312</v>
      </c>
      <c r="AD118" s="125">
        <v>256324</v>
      </c>
      <c r="AE118" s="125">
        <v>534636</v>
      </c>
      <c r="AF118" s="125">
        <v>240368</v>
      </c>
      <c r="AG118" s="125">
        <v>222136</v>
      </c>
      <c r="AH118" s="125">
        <v>462504</v>
      </c>
      <c r="AK118" s="125">
        <v>215581</v>
      </c>
      <c r="AL118" s="125">
        <v>204510</v>
      </c>
      <c r="AM118" s="125">
        <v>420091</v>
      </c>
      <c r="AN118" s="125">
        <v>246610</v>
      </c>
      <c r="AO118" s="125">
        <v>242562</v>
      </c>
      <c r="AP118" s="125">
        <v>489172</v>
      </c>
      <c r="AQ118" s="125">
        <v>296126</v>
      </c>
      <c r="AR118" s="125">
        <v>299043</v>
      </c>
      <c r="AS118" s="125">
        <v>595169</v>
      </c>
      <c r="AV118" s="125">
        <v>259315</v>
      </c>
      <c r="AW118" s="125">
        <v>257223</v>
      </c>
      <c r="AX118" s="125">
        <v>516538</v>
      </c>
      <c r="AY118" s="125">
        <v>207343</v>
      </c>
      <c r="AZ118" s="125">
        <v>202094</v>
      </c>
      <c r="BA118" s="125">
        <v>409437</v>
      </c>
      <c r="BB118" s="125">
        <v>149082</v>
      </c>
      <c r="BC118" s="125">
        <v>154625</v>
      </c>
      <c r="BD118" s="125">
        <v>303707</v>
      </c>
      <c r="BG118" s="125">
        <v>93022</v>
      </c>
      <c r="BH118" s="125">
        <v>114200</v>
      </c>
      <c r="BI118" s="125">
        <v>207222</v>
      </c>
      <c r="BJ118" s="125">
        <v>46645</v>
      </c>
      <c r="BK118" s="125">
        <v>81697</v>
      </c>
      <c r="BL118" s="125">
        <v>128342</v>
      </c>
      <c r="BM118" s="125">
        <v>21173</v>
      </c>
      <c r="BN118" s="125">
        <v>48843</v>
      </c>
      <c r="BO118" s="125">
        <v>70016</v>
      </c>
      <c r="BR118" s="125">
        <v>7675</v>
      </c>
      <c r="BS118" s="125">
        <v>22935</v>
      </c>
      <c r="BT118" s="125">
        <v>30610</v>
      </c>
      <c r="BU118" s="125">
        <v>1421</v>
      </c>
      <c r="BV118" s="125">
        <v>5502</v>
      </c>
      <c r="BW118" s="125">
        <v>6923</v>
      </c>
      <c r="BX118" s="125">
        <v>132</v>
      </c>
      <c r="BY118" s="125">
        <v>617</v>
      </c>
      <c r="BZ118" s="125">
        <v>749</v>
      </c>
      <c r="CC118" s="125">
        <v>505086</v>
      </c>
      <c r="CD118" s="125">
        <v>481275</v>
      </c>
      <c r="CE118" s="125">
        <v>986361</v>
      </c>
      <c r="CF118" s="125">
        <v>2509890</v>
      </c>
      <c r="CG118" s="125">
        <v>2382363</v>
      </c>
      <c r="CH118" s="125">
        <v>4892253</v>
      </c>
      <c r="CI118" s="125">
        <v>526493</v>
      </c>
      <c r="CJ118" s="125">
        <v>630513</v>
      </c>
      <c r="CK118" s="125">
        <v>1157006</v>
      </c>
    </row>
    <row r="119" spans="4:89">
      <c r="D119" s="125">
        <f t="shared" ref="D119:L119" si="152">D118</f>
        <v>161198</v>
      </c>
      <c r="E119" s="125">
        <f t="shared" si="152"/>
        <v>153720</v>
      </c>
      <c r="F119" s="125">
        <f t="shared" si="152"/>
        <v>314918</v>
      </c>
      <c r="G119" s="125">
        <f t="shared" si="152"/>
        <v>170744</v>
      </c>
      <c r="H119" s="125">
        <f t="shared" si="152"/>
        <v>163044</v>
      </c>
      <c r="I119" s="125">
        <f t="shared" si="152"/>
        <v>333788</v>
      </c>
      <c r="J119" s="125">
        <f t="shared" si="152"/>
        <v>173144</v>
      </c>
      <c r="K119" s="125">
        <f t="shared" si="152"/>
        <v>164511</v>
      </c>
      <c r="L119" s="125">
        <f t="shared" si="152"/>
        <v>337655</v>
      </c>
      <c r="O119" s="125">
        <f t="shared" ref="O119:W119" si="153">O118</f>
        <v>189256</v>
      </c>
      <c r="P119" s="125">
        <f t="shared" si="153"/>
        <v>177127</v>
      </c>
      <c r="Q119" s="125">
        <f t="shared" si="153"/>
        <v>366383</v>
      </c>
      <c r="R119" s="125">
        <f t="shared" si="153"/>
        <v>224751</v>
      </c>
      <c r="S119" s="125">
        <f t="shared" si="153"/>
        <v>206021</v>
      </c>
      <c r="T119" s="125">
        <f t="shared" si="153"/>
        <v>430772</v>
      </c>
      <c r="U119" s="125">
        <f t="shared" si="153"/>
        <v>249188</v>
      </c>
      <c r="V119" s="125">
        <f t="shared" si="153"/>
        <v>231156</v>
      </c>
      <c r="W119" s="125">
        <f t="shared" si="153"/>
        <v>480344</v>
      </c>
      <c r="Z119" s="125">
        <f t="shared" ref="Z119:AH119" si="154">Z118</f>
        <v>310383</v>
      </c>
      <c r="AA119" s="125">
        <f t="shared" si="154"/>
        <v>286261</v>
      </c>
      <c r="AB119" s="125">
        <f t="shared" si="154"/>
        <v>596644</v>
      </c>
      <c r="AC119" s="125">
        <f t="shared" si="154"/>
        <v>278312</v>
      </c>
      <c r="AD119" s="125">
        <f t="shared" si="154"/>
        <v>256324</v>
      </c>
      <c r="AE119" s="125">
        <f t="shared" si="154"/>
        <v>534636</v>
      </c>
      <c r="AF119" s="125">
        <f t="shared" si="154"/>
        <v>240368</v>
      </c>
      <c r="AG119" s="125">
        <f t="shared" si="154"/>
        <v>222136</v>
      </c>
      <c r="AH119" s="125">
        <f t="shared" si="154"/>
        <v>462504</v>
      </c>
      <c r="AK119" s="125">
        <f t="shared" ref="AK119:AS119" si="155">AK118</f>
        <v>215581</v>
      </c>
      <c r="AL119" s="125">
        <f t="shared" si="155"/>
        <v>204510</v>
      </c>
      <c r="AM119" s="125">
        <f t="shared" si="155"/>
        <v>420091</v>
      </c>
      <c r="AN119" s="125">
        <f t="shared" si="155"/>
        <v>246610</v>
      </c>
      <c r="AO119" s="125">
        <f t="shared" si="155"/>
        <v>242562</v>
      </c>
      <c r="AP119" s="125">
        <f t="shared" si="155"/>
        <v>489172</v>
      </c>
      <c r="AQ119" s="125">
        <f t="shared" si="155"/>
        <v>296126</v>
      </c>
      <c r="AR119" s="125">
        <f t="shared" si="155"/>
        <v>299043</v>
      </c>
      <c r="AS119" s="125">
        <f t="shared" si="155"/>
        <v>595169</v>
      </c>
      <c r="AV119" s="125">
        <f t="shared" ref="AV119:BD119" si="156">AV118</f>
        <v>259315</v>
      </c>
      <c r="AW119" s="125">
        <f t="shared" si="156"/>
        <v>257223</v>
      </c>
      <c r="AX119" s="125">
        <f t="shared" si="156"/>
        <v>516538</v>
      </c>
      <c r="AY119" s="125">
        <f t="shared" si="156"/>
        <v>207343</v>
      </c>
      <c r="AZ119" s="125">
        <f t="shared" si="156"/>
        <v>202094</v>
      </c>
      <c r="BA119" s="125">
        <f t="shared" si="156"/>
        <v>409437</v>
      </c>
      <c r="BB119" s="125">
        <f t="shared" si="156"/>
        <v>149082</v>
      </c>
      <c r="BC119" s="125">
        <f t="shared" si="156"/>
        <v>154625</v>
      </c>
      <c r="BD119" s="125">
        <f t="shared" si="156"/>
        <v>303707</v>
      </c>
      <c r="BG119" s="125">
        <f t="shared" ref="BG119:BO119" si="157">BG118</f>
        <v>93022</v>
      </c>
      <c r="BH119" s="125">
        <f t="shared" si="157"/>
        <v>114200</v>
      </c>
      <c r="BI119" s="125">
        <f t="shared" si="157"/>
        <v>207222</v>
      </c>
      <c r="BJ119" s="125">
        <f t="shared" si="157"/>
        <v>46645</v>
      </c>
      <c r="BK119" s="125">
        <f t="shared" si="157"/>
        <v>81697</v>
      </c>
      <c r="BL119" s="125">
        <f t="shared" si="157"/>
        <v>128342</v>
      </c>
      <c r="BM119" s="125">
        <f t="shared" si="157"/>
        <v>21173</v>
      </c>
      <c r="BN119" s="125">
        <f t="shared" si="157"/>
        <v>48843</v>
      </c>
      <c r="BO119" s="125">
        <f t="shared" si="157"/>
        <v>70016</v>
      </c>
      <c r="BR119" s="125">
        <f t="shared" ref="BR119:BZ119" si="158">BR118</f>
        <v>7675</v>
      </c>
      <c r="BS119" s="125">
        <f t="shared" si="158"/>
        <v>22935</v>
      </c>
      <c r="BT119" s="125">
        <f t="shared" si="158"/>
        <v>30610</v>
      </c>
      <c r="BU119" s="125">
        <f t="shared" si="158"/>
        <v>1421</v>
      </c>
      <c r="BV119" s="125">
        <f t="shared" si="158"/>
        <v>5502</v>
      </c>
      <c r="BW119" s="125">
        <f t="shared" si="158"/>
        <v>6923</v>
      </c>
      <c r="BX119" s="125">
        <f t="shared" si="158"/>
        <v>132</v>
      </c>
      <c r="BY119" s="125">
        <f t="shared" si="158"/>
        <v>617</v>
      </c>
      <c r="BZ119" s="125">
        <f t="shared" si="158"/>
        <v>749</v>
      </c>
      <c r="CC119" s="125">
        <f t="shared" ref="CC119:CK119" si="159">CC118</f>
        <v>505086</v>
      </c>
      <c r="CD119" s="125">
        <f t="shared" si="159"/>
        <v>481275</v>
      </c>
      <c r="CE119" s="125">
        <f t="shared" si="159"/>
        <v>986361</v>
      </c>
      <c r="CF119" s="125">
        <f t="shared" si="159"/>
        <v>2509890</v>
      </c>
      <c r="CG119" s="125">
        <f t="shared" si="159"/>
        <v>2382363</v>
      </c>
      <c r="CH119" s="125">
        <f t="shared" si="159"/>
        <v>4892253</v>
      </c>
      <c r="CI119" s="125">
        <f t="shared" si="159"/>
        <v>526493</v>
      </c>
      <c r="CJ119" s="125">
        <f t="shared" si="159"/>
        <v>630513</v>
      </c>
      <c r="CK119" s="125">
        <f t="shared" si="159"/>
        <v>1157006</v>
      </c>
    </row>
  </sheetData>
  <mergeCells count="216">
    <mergeCell ref="X94:Y94"/>
    <mergeCell ref="AT94:AU94"/>
    <mergeCell ref="AI93:AJ93"/>
    <mergeCell ref="AI94:AJ94"/>
    <mergeCell ref="B93:C93"/>
    <mergeCell ref="M92:N92"/>
    <mergeCell ref="X93:Y93"/>
    <mergeCell ref="B84:B87"/>
    <mergeCell ref="X84:X87"/>
    <mergeCell ref="X89:Y89"/>
    <mergeCell ref="X92:Y92"/>
    <mergeCell ref="AT84:AT87"/>
    <mergeCell ref="B25:B28"/>
    <mergeCell ref="B29:C29"/>
    <mergeCell ref="M11:M14"/>
    <mergeCell ref="M15:M18"/>
    <mergeCell ref="M25:M28"/>
    <mergeCell ref="M29:N29"/>
    <mergeCell ref="AI92:AJ92"/>
    <mergeCell ref="AI83:AJ83"/>
    <mergeCell ref="AI84:AI87"/>
    <mergeCell ref="AI89:AJ89"/>
    <mergeCell ref="X83:Y83"/>
    <mergeCell ref="B30:B33"/>
    <mergeCell ref="B38:B42"/>
    <mergeCell ref="B46:B48"/>
    <mergeCell ref="B53:B55"/>
    <mergeCell ref="B56:B58"/>
    <mergeCell ref="B11:B14"/>
    <mergeCell ref="B64:B67"/>
    <mergeCell ref="B69:C69"/>
    <mergeCell ref="X38:X42"/>
    <mergeCell ref="X46:X48"/>
    <mergeCell ref="X53:X55"/>
    <mergeCell ref="X56:X58"/>
    <mergeCell ref="AI56:AI58"/>
    <mergeCell ref="CI3:CK3"/>
    <mergeCell ref="BR3:BT3"/>
    <mergeCell ref="BU3:BW3"/>
    <mergeCell ref="BX3:BZ3"/>
    <mergeCell ref="CC3:CE3"/>
    <mergeCell ref="BM3:BO3"/>
    <mergeCell ref="BJ3:BL3"/>
    <mergeCell ref="BF3:BF4"/>
    <mergeCell ref="BB3:BD3"/>
    <mergeCell ref="AV3:AX3"/>
    <mergeCell ref="AY3:BA3"/>
    <mergeCell ref="AU3:AU4"/>
    <mergeCell ref="BE3:BE4"/>
    <mergeCell ref="CA3:CA4"/>
    <mergeCell ref="CB3:CB4"/>
    <mergeCell ref="CF3:CH3"/>
    <mergeCell ref="BG3:BI3"/>
    <mergeCell ref="B3:B4"/>
    <mergeCell ref="BP3:BP4"/>
    <mergeCell ref="BQ3:BQ4"/>
    <mergeCell ref="AF3:AH3"/>
    <mergeCell ref="AI3:AI4"/>
    <mergeCell ref="AJ3:AJ4"/>
    <mergeCell ref="AT3:AT4"/>
    <mergeCell ref="AQ3:AS3"/>
    <mergeCell ref="C3:C4"/>
    <mergeCell ref="Y3:Y4"/>
    <mergeCell ref="R3:T3"/>
    <mergeCell ref="U3:W3"/>
    <mergeCell ref="O3:Q3"/>
    <mergeCell ref="G3:I3"/>
    <mergeCell ref="J3:L3"/>
    <mergeCell ref="X3:X4"/>
    <mergeCell ref="D3:F3"/>
    <mergeCell ref="Z3:AB3"/>
    <mergeCell ref="AC3:AE3"/>
    <mergeCell ref="AK3:AM3"/>
    <mergeCell ref="M3:M4"/>
    <mergeCell ref="N3:N4"/>
    <mergeCell ref="AN3:AP3"/>
    <mergeCell ref="AI95:AJ95"/>
    <mergeCell ref="X95:Y95"/>
    <mergeCell ref="X64:X67"/>
    <mergeCell ref="X69:Y69"/>
    <mergeCell ref="X75:X79"/>
    <mergeCell ref="AI69:AJ69"/>
    <mergeCell ref="AI64:AI67"/>
    <mergeCell ref="M30:M33"/>
    <mergeCell ref="M38:M42"/>
    <mergeCell ref="M46:M48"/>
    <mergeCell ref="M53:M55"/>
    <mergeCell ref="M56:M58"/>
    <mergeCell ref="X11:X14"/>
    <mergeCell ref="X15:X18"/>
    <mergeCell ref="X25:X28"/>
    <mergeCell ref="X29:Y29"/>
    <mergeCell ref="X30:X33"/>
    <mergeCell ref="B95:C95"/>
    <mergeCell ref="M95:N95"/>
    <mergeCell ref="M75:M79"/>
    <mergeCell ref="M84:M87"/>
    <mergeCell ref="M89:N89"/>
    <mergeCell ref="M93:N93"/>
    <mergeCell ref="M64:M67"/>
    <mergeCell ref="M80:M82"/>
    <mergeCell ref="B92:C92"/>
    <mergeCell ref="M83:N83"/>
    <mergeCell ref="M94:N94"/>
    <mergeCell ref="B80:B82"/>
    <mergeCell ref="B83:C83"/>
    <mergeCell ref="B89:C89"/>
    <mergeCell ref="B94:C94"/>
    <mergeCell ref="AT95:AU95"/>
    <mergeCell ref="AT89:AU89"/>
    <mergeCell ref="AT92:AU92"/>
    <mergeCell ref="AT93:AU93"/>
    <mergeCell ref="BE89:BF89"/>
    <mergeCell ref="BE95:BF95"/>
    <mergeCell ref="BE94:BF94"/>
    <mergeCell ref="CA89:CB89"/>
    <mergeCell ref="BP89:BQ89"/>
    <mergeCell ref="BE92:BF92"/>
    <mergeCell ref="CA93:CB93"/>
    <mergeCell ref="CA56:CA58"/>
    <mergeCell ref="BP95:BQ95"/>
    <mergeCell ref="CA95:CB95"/>
    <mergeCell ref="BP93:BQ93"/>
    <mergeCell ref="BP92:BQ92"/>
    <mergeCell ref="CA94:CB94"/>
    <mergeCell ref="CA92:CB92"/>
    <mergeCell ref="BP94:BQ94"/>
    <mergeCell ref="BE75:BE79"/>
    <mergeCell ref="BE93:BF93"/>
    <mergeCell ref="BE84:BE87"/>
    <mergeCell ref="CA64:CA67"/>
    <mergeCell ref="BE64:BE67"/>
    <mergeCell ref="BE69:BF69"/>
    <mergeCell ref="CA69:CB69"/>
    <mergeCell ref="BP83:BQ83"/>
    <mergeCell ref="BP84:BP87"/>
    <mergeCell ref="BE80:BE82"/>
    <mergeCell ref="BE83:BF83"/>
    <mergeCell ref="CA83:CB83"/>
    <mergeCell ref="CA84:CA87"/>
    <mergeCell ref="BE56:BE58"/>
    <mergeCell ref="BP56:BP58"/>
    <mergeCell ref="AT83:AU83"/>
    <mergeCell ref="CA75:CA79"/>
    <mergeCell ref="CA80:CA82"/>
    <mergeCell ref="BP64:BP67"/>
    <mergeCell ref="BP69:BQ69"/>
    <mergeCell ref="BP80:BP82"/>
    <mergeCell ref="BP75:BP79"/>
    <mergeCell ref="M59:M62"/>
    <mergeCell ref="AI75:AI79"/>
    <mergeCell ref="AI80:AI82"/>
    <mergeCell ref="X59:X62"/>
    <mergeCell ref="AI59:AI62"/>
    <mergeCell ref="CA59:CA62"/>
    <mergeCell ref="X80:X82"/>
    <mergeCell ref="BE59:BE62"/>
    <mergeCell ref="BP59:BP62"/>
    <mergeCell ref="M69:N69"/>
    <mergeCell ref="AT59:AT62"/>
    <mergeCell ref="AT56:AT58"/>
    <mergeCell ref="BE46:BE48"/>
    <mergeCell ref="BE53:BE55"/>
    <mergeCell ref="AT38:AT42"/>
    <mergeCell ref="AT64:AT67"/>
    <mergeCell ref="AT69:AU69"/>
    <mergeCell ref="AT80:AT82"/>
    <mergeCell ref="B59:B62"/>
    <mergeCell ref="AT75:AT79"/>
    <mergeCell ref="B75:B79"/>
    <mergeCell ref="BP46:BP48"/>
    <mergeCell ref="BP53:BP55"/>
    <mergeCell ref="CA11:CA14"/>
    <mergeCell ref="AT11:AT14"/>
    <mergeCell ref="AT15:AT18"/>
    <mergeCell ref="AT25:AT28"/>
    <mergeCell ref="AT29:AU29"/>
    <mergeCell ref="AT30:AT33"/>
    <mergeCell ref="AT46:AT48"/>
    <mergeCell ref="AT53:AT55"/>
    <mergeCell ref="BE11:BE14"/>
    <mergeCell ref="BE15:BE18"/>
    <mergeCell ref="BE25:BE28"/>
    <mergeCell ref="BE29:BF29"/>
    <mergeCell ref="BE30:BE33"/>
    <mergeCell ref="BE38:BE42"/>
    <mergeCell ref="BP11:BP14"/>
    <mergeCell ref="BP15:BP18"/>
    <mergeCell ref="BP25:BP28"/>
    <mergeCell ref="BP29:BQ29"/>
    <mergeCell ref="BP30:BP33"/>
    <mergeCell ref="BP38:BP42"/>
    <mergeCell ref="AI25:AI28"/>
    <mergeCell ref="AI29:AJ29"/>
    <mergeCell ref="AI30:AI33"/>
    <mergeCell ref="AI38:AI42"/>
    <mergeCell ref="AI46:AI48"/>
    <mergeCell ref="AI53:AI55"/>
    <mergeCell ref="CA25:CA28"/>
    <mergeCell ref="B6:B8"/>
    <mergeCell ref="M6:M8"/>
    <mergeCell ref="X6:X8"/>
    <mergeCell ref="AI6:AI8"/>
    <mergeCell ref="AT6:AT8"/>
    <mergeCell ref="BE6:BE8"/>
    <mergeCell ref="BP6:BP8"/>
    <mergeCell ref="CA6:CA8"/>
    <mergeCell ref="CA15:CA18"/>
    <mergeCell ref="B15:B18"/>
    <mergeCell ref="AI11:AI14"/>
    <mergeCell ref="AI15:AI18"/>
    <mergeCell ref="CA29:CB29"/>
    <mergeCell ref="CA30:CA33"/>
    <mergeCell ref="CA38:CA42"/>
    <mergeCell ref="CA46:CA48"/>
    <mergeCell ref="CA53:CA55"/>
  </mergeCells>
  <phoneticPr fontId="4"/>
  <printOptions horizontalCentered="1"/>
  <pageMargins left="0.39370078740157483" right="0.39370078740157483" top="0.59055118110236227" bottom="0.59055118110236227" header="0" footer="0"/>
  <pageSetup paperSize="9" scale="60" orientation="portrait" r:id="rId1"/>
  <headerFooter alignWithMargins="0"/>
  <rowBreaks count="1" manualBreakCount="1">
    <brk id="69" min="1" max="88" man="1"/>
  </rowBreaks>
  <colBreaks count="7" manualBreakCount="7">
    <brk id="12" max="1048575" man="1"/>
    <brk id="23" max="1048575" man="1"/>
    <brk id="34" min="1" max="109" man="1"/>
    <brk id="45" max="1048575" man="1"/>
    <brk id="56" max="1048575" man="1"/>
    <brk id="67" min="1" max="109" man="1"/>
    <brk id="78" min="1" max="10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:DM119"/>
  <sheetViews>
    <sheetView view="pageBreakPreview" zoomScaleNormal="75" zoomScaleSheetLayoutView="100" workbookViewId="0">
      <pane ySplit="5" topLeftCell="A6" activePane="bottomLeft" state="frozen"/>
      <selection activeCell="CA6" sqref="CA6:CA8"/>
      <selection pane="bottomLeft" activeCell="A6" sqref="A6"/>
    </sheetView>
  </sheetViews>
  <sheetFormatPr defaultRowHeight="12"/>
  <cols>
    <col min="1" max="1" width="2.85546875" style="131" customWidth="1"/>
    <col min="2" max="2" width="11.7109375" style="125" customWidth="1"/>
    <col min="3" max="3" width="19" style="125" customWidth="1"/>
    <col min="4" max="13" width="11.7109375" style="125" customWidth="1"/>
    <col min="14" max="14" width="19" style="125" customWidth="1"/>
    <col min="15" max="24" width="11.7109375" style="125" customWidth="1"/>
    <col min="25" max="25" width="19" style="125" customWidth="1"/>
    <col min="26" max="35" width="11.7109375" style="125" customWidth="1"/>
    <col min="36" max="36" width="19" style="125" customWidth="1"/>
    <col min="37" max="46" width="11.7109375" style="125" customWidth="1"/>
    <col min="47" max="47" width="19" style="125" customWidth="1"/>
    <col min="48" max="57" width="11.7109375" style="125" customWidth="1"/>
    <col min="58" max="58" width="19" style="125" customWidth="1"/>
    <col min="59" max="68" width="11.7109375" style="125" customWidth="1"/>
    <col min="69" max="69" width="19" style="125" customWidth="1"/>
    <col min="70" max="79" width="11.7109375" style="125" customWidth="1"/>
    <col min="80" max="80" width="19" style="125" customWidth="1"/>
    <col min="81" max="89" width="11.7109375" style="125" customWidth="1"/>
    <col min="90" max="16384" width="9.140625" style="125"/>
  </cols>
  <sheetData>
    <row r="1" spans="1:117" ht="15" customHeight="1"/>
    <row r="2" spans="1:117" s="129" customFormat="1" ht="25.15" customHeight="1" thickBot="1">
      <c r="A2" s="131"/>
      <c r="B2" s="130" t="s">
        <v>459</v>
      </c>
      <c r="C2" s="125"/>
      <c r="D2" s="125"/>
      <c r="E2" s="130"/>
      <c r="F2" s="130"/>
      <c r="G2" s="130"/>
      <c r="H2" s="130"/>
      <c r="I2" s="130"/>
      <c r="J2" s="130"/>
      <c r="K2" s="130"/>
      <c r="L2" s="130"/>
      <c r="M2" s="130" t="s">
        <v>458</v>
      </c>
      <c r="N2" s="130"/>
      <c r="O2" s="125"/>
      <c r="P2" s="130"/>
      <c r="Q2" s="130"/>
      <c r="R2" s="130"/>
      <c r="S2" s="130"/>
      <c r="T2" s="130"/>
      <c r="U2" s="130"/>
      <c r="V2" s="130"/>
      <c r="W2" s="130"/>
      <c r="X2" s="130" t="s">
        <v>457</v>
      </c>
      <c r="Y2" s="130"/>
      <c r="Z2" s="125"/>
      <c r="AA2" s="130"/>
      <c r="AB2" s="130"/>
      <c r="AC2" s="130"/>
      <c r="AD2" s="130"/>
      <c r="AE2" s="130"/>
      <c r="AF2" s="130"/>
      <c r="AG2" s="130"/>
      <c r="AH2" s="130"/>
      <c r="AI2" s="130" t="s">
        <v>456</v>
      </c>
      <c r="AJ2" s="130"/>
      <c r="AK2" s="125"/>
      <c r="AL2" s="130"/>
      <c r="AM2" s="130"/>
      <c r="AN2" s="130"/>
      <c r="AO2" s="130"/>
      <c r="AP2" s="130"/>
      <c r="AQ2" s="130"/>
      <c r="AR2" s="130"/>
      <c r="AS2" s="130"/>
      <c r="AT2" s="130" t="s">
        <v>455</v>
      </c>
      <c r="AU2" s="130"/>
      <c r="AV2" s="125"/>
      <c r="AW2" s="130"/>
      <c r="AX2" s="130"/>
      <c r="AY2" s="130"/>
      <c r="AZ2" s="130"/>
      <c r="BA2" s="130"/>
      <c r="BB2" s="130"/>
      <c r="BC2" s="130"/>
      <c r="BD2" s="130"/>
      <c r="BE2" s="130" t="s">
        <v>454</v>
      </c>
      <c r="BF2" s="130"/>
      <c r="BG2" s="125"/>
      <c r="BH2" s="130"/>
      <c r="BI2" s="130"/>
      <c r="BJ2" s="130"/>
      <c r="BK2" s="130"/>
      <c r="BL2" s="130"/>
      <c r="BM2" s="130"/>
      <c r="BN2" s="130"/>
      <c r="BO2" s="130"/>
      <c r="BP2" s="130" t="s">
        <v>453</v>
      </c>
      <c r="BQ2" s="130"/>
      <c r="BR2" s="125"/>
      <c r="BS2" s="130"/>
      <c r="BT2" s="130"/>
      <c r="BU2" s="130"/>
      <c r="BV2" s="130"/>
      <c r="BW2" s="130"/>
      <c r="BX2" s="130"/>
      <c r="BY2" s="130"/>
      <c r="BZ2" s="130"/>
      <c r="CA2" s="130" t="s">
        <v>452</v>
      </c>
      <c r="CB2" s="130"/>
      <c r="CC2" s="125"/>
      <c r="CD2" s="125"/>
      <c r="CE2" s="125"/>
      <c r="CF2" s="125"/>
      <c r="CG2" s="125"/>
      <c r="CH2" s="125"/>
      <c r="CI2" s="125"/>
      <c r="CJ2" s="125"/>
      <c r="CK2" s="125"/>
      <c r="CL2" s="125"/>
      <c r="CM2" s="125"/>
      <c r="CN2" s="125"/>
      <c r="CO2" s="125"/>
      <c r="CP2" s="125"/>
      <c r="CQ2" s="125"/>
      <c r="CR2" s="125"/>
      <c r="CS2" s="125"/>
      <c r="CT2" s="125"/>
      <c r="CU2" s="125"/>
      <c r="CV2" s="125"/>
      <c r="CW2" s="125"/>
      <c r="CX2" s="125"/>
      <c r="CY2" s="125"/>
      <c r="CZ2" s="125"/>
      <c r="DA2" s="125"/>
      <c r="DB2" s="125"/>
      <c r="DC2" s="125"/>
      <c r="DD2" s="125"/>
      <c r="DE2" s="125"/>
      <c r="DF2" s="125"/>
      <c r="DG2" s="125"/>
      <c r="DH2" s="125"/>
      <c r="DI2" s="125"/>
      <c r="DJ2" s="125"/>
      <c r="DK2" s="125"/>
      <c r="DL2" s="125"/>
      <c r="DM2" s="125"/>
    </row>
    <row r="3" spans="1:117" s="129" customFormat="1" ht="21" customHeight="1">
      <c r="A3" s="131"/>
      <c r="B3" s="428" t="s">
        <v>285</v>
      </c>
      <c r="C3" s="432" t="s">
        <v>286</v>
      </c>
      <c r="D3" s="434" t="s">
        <v>411</v>
      </c>
      <c r="E3" s="435"/>
      <c r="F3" s="435"/>
      <c r="G3" s="434" t="s">
        <v>410</v>
      </c>
      <c r="H3" s="435"/>
      <c r="I3" s="435"/>
      <c r="J3" s="434" t="s">
        <v>409</v>
      </c>
      <c r="K3" s="435"/>
      <c r="L3" s="436"/>
      <c r="M3" s="453" t="s">
        <v>285</v>
      </c>
      <c r="N3" s="428" t="s">
        <v>286</v>
      </c>
      <c r="O3" s="434" t="s">
        <v>408</v>
      </c>
      <c r="P3" s="435"/>
      <c r="Q3" s="435"/>
      <c r="R3" s="434" t="s">
        <v>407</v>
      </c>
      <c r="S3" s="435"/>
      <c r="T3" s="435"/>
      <c r="U3" s="434" t="s">
        <v>406</v>
      </c>
      <c r="V3" s="435"/>
      <c r="W3" s="436"/>
      <c r="X3" s="428" t="s">
        <v>285</v>
      </c>
      <c r="Y3" s="432" t="s">
        <v>286</v>
      </c>
      <c r="Z3" s="437" t="s">
        <v>405</v>
      </c>
      <c r="AA3" s="435"/>
      <c r="AB3" s="435"/>
      <c r="AC3" s="434" t="s">
        <v>404</v>
      </c>
      <c r="AD3" s="435"/>
      <c r="AE3" s="435"/>
      <c r="AF3" s="434" t="s">
        <v>403</v>
      </c>
      <c r="AG3" s="435"/>
      <c r="AH3" s="436"/>
      <c r="AI3" s="428" t="s">
        <v>285</v>
      </c>
      <c r="AJ3" s="432" t="s">
        <v>286</v>
      </c>
      <c r="AK3" s="438" t="s">
        <v>402</v>
      </c>
      <c r="AL3" s="439"/>
      <c r="AM3" s="435"/>
      <c r="AN3" s="434" t="s">
        <v>401</v>
      </c>
      <c r="AO3" s="435"/>
      <c r="AP3" s="435"/>
      <c r="AQ3" s="434" t="s">
        <v>400</v>
      </c>
      <c r="AR3" s="435"/>
      <c r="AS3" s="436"/>
      <c r="AT3" s="428" t="s">
        <v>285</v>
      </c>
      <c r="AU3" s="432" t="s">
        <v>286</v>
      </c>
      <c r="AV3" s="434" t="s">
        <v>399</v>
      </c>
      <c r="AW3" s="436"/>
      <c r="AX3" s="439"/>
      <c r="AY3" s="434" t="s">
        <v>398</v>
      </c>
      <c r="AZ3" s="435"/>
      <c r="BA3" s="435"/>
      <c r="BB3" s="434" t="s">
        <v>397</v>
      </c>
      <c r="BC3" s="435"/>
      <c r="BD3" s="436"/>
      <c r="BE3" s="428" t="s">
        <v>285</v>
      </c>
      <c r="BF3" s="432" t="s">
        <v>286</v>
      </c>
      <c r="BG3" s="434" t="s">
        <v>396</v>
      </c>
      <c r="BH3" s="435"/>
      <c r="BI3" s="435"/>
      <c r="BJ3" s="437" t="s">
        <v>395</v>
      </c>
      <c r="BK3" s="435"/>
      <c r="BL3" s="435"/>
      <c r="BM3" s="434" t="s">
        <v>394</v>
      </c>
      <c r="BN3" s="435"/>
      <c r="BO3" s="436"/>
      <c r="BP3" s="428" t="s">
        <v>285</v>
      </c>
      <c r="BQ3" s="432" t="s">
        <v>286</v>
      </c>
      <c r="BR3" s="434" t="s">
        <v>393</v>
      </c>
      <c r="BS3" s="435"/>
      <c r="BT3" s="435"/>
      <c r="BU3" s="434" t="s">
        <v>392</v>
      </c>
      <c r="BV3" s="435"/>
      <c r="BW3" s="435"/>
      <c r="BX3" s="434" t="s">
        <v>391</v>
      </c>
      <c r="BY3" s="435"/>
      <c r="BZ3" s="436"/>
      <c r="CA3" s="428" t="s">
        <v>285</v>
      </c>
      <c r="CB3" s="432" t="s">
        <v>286</v>
      </c>
      <c r="CC3" s="434" t="s">
        <v>390</v>
      </c>
      <c r="CD3" s="435"/>
      <c r="CE3" s="435"/>
      <c r="CF3" s="434" t="s">
        <v>389</v>
      </c>
      <c r="CG3" s="435"/>
      <c r="CH3" s="435"/>
      <c r="CI3" s="434" t="s">
        <v>388</v>
      </c>
      <c r="CJ3" s="435"/>
      <c r="CK3" s="436"/>
      <c r="CL3" s="125"/>
      <c r="CM3" s="125"/>
      <c r="CN3" s="125"/>
      <c r="CO3" s="125"/>
      <c r="CP3" s="125"/>
      <c r="CQ3" s="125"/>
      <c r="CR3" s="125"/>
      <c r="CS3" s="125"/>
      <c r="CT3" s="125"/>
      <c r="CU3" s="125"/>
      <c r="CV3" s="125"/>
      <c r="CW3" s="125"/>
      <c r="CX3" s="125"/>
      <c r="CY3" s="125"/>
      <c r="CZ3" s="125"/>
      <c r="DA3" s="125"/>
      <c r="DB3" s="125"/>
      <c r="DC3" s="125"/>
      <c r="DD3" s="125"/>
      <c r="DE3" s="125"/>
      <c r="DF3" s="125"/>
      <c r="DG3" s="125"/>
      <c r="DH3" s="125"/>
      <c r="DI3" s="125"/>
      <c r="DJ3" s="125"/>
      <c r="DK3" s="125"/>
      <c r="DL3" s="125"/>
      <c r="DM3" s="125"/>
    </row>
    <row r="4" spans="1:117" s="129" customFormat="1" ht="24.75" customHeight="1" thickBot="1">
      <c r="A4" s="132"/>
      <c r="B4" s="429"/>
      <c r="C4" s="433"/>
      <c r="D4" s="188" t="s">
        <v>387</v>
      </c>
      <c r="E4" s="188" t="s">
        <v>386</v>
      </c>
      <c r="F4" s="188" t="s">
        <v>385</v>
      </c>
      <c r="G4" s="188" t="s">
        <v>387</v>
      </c>
      <c r="H4" s="188" t="s">
        <v>386</v>
      </c>
      <c r="I4" s="188" t="s">
        <v>385</v>
      </c>
      <c r="J4" s="188" t="s">
        <v>387</v>
      </c>
      <c r="K4" s="188" t="s">
        <v>386</v>
      </c>
      <c r="L4" s="189" t="s">
        <v>385</v>
      </c>
      <c r="M4" s="454"/>
      <c r="N4" s="429"/>
      <c r="O4" s="188" t="s">
        <v>387</v>
      </c>
      <c r="P4" s="188" t="s">
        <v>386</v>
      </c>
      <c r="Q4" s="188" t="s">
        <v>385</v>
      </c>
      <c r="R4" s="188" t="s">
        <v>387</v>
      </c>
      <c r="S4" s="188" t="s">
        <v>386</v>
      </c>
      <c r="T4" s="188" t="s">
        <v>385</v>
      </c>
      <c r="U4" s="188" t="s">
        <v>387</v>
      </c>
      <c r="V4" s="188" t="s">
        <v>386</v>
      </c>
      <c r="W4" s="189" t="s">
        <v>385</v>
      </c>
      <c r="X4" s="429"/>
      <c r="Y4" s="433"/>
      <c r="Z4" s="268" t="s">
        <v>387</v>
      </c>
      <c r="AA4" s="188" t="s">
        <v>386</v>
      </c>
      <c r="AB4" s="188" t="s">
        <v>385</v>
      </c>
      <c r="AC4" s="188" t="s">
        <v>387</v>
      </c>
      <c r="AD4" s="188" t="s">
        <v>386</v>
      </c>
      <c r="AE4" s="188" t="s">
        <v>385</v>
      </c>
      <c r="AF4" s="188" t="s">
        <v>387</v>
      </c>
      <c r="AG4" s="188" t="s">
        <v>386</v>
      </c>
      <c r="AH4" s="189" t="s">
        <v>385</v>
      </c>
      <c r="AI4" s="429"/>
      <c r="AJ4" s="433"/>
      <c r="AK4" s="188" t="s">
        <v>387</v>
      </c>
      <c r="AL4" s="268" t="s">
        <v>386</v>
      </c>
      <c r="AM4" s="188" t="s">
        <v>385</v>
      </c>
      <c r="AN4" s="188" t="s">
        <v>387</v>
      </c>
      <c r="AO4" s="188" t="s">
        <v>386</v>
      </c>
      <c r="AP4" s="188" t="s">
        <v>385</v>
      </c>
      <c r="AQ4" s="188" t="s">
        <v>387</v>
      </c>
      <c r="AR4" s="188" t="s">
        <v>386</v>
      </c>
      <c r="AS4" s="189" t="s">
        <v>385</v>
      </c>
      <c r="AT4" s="429"/>
      <c r="AU4" s="433"/>
      <c r="AV4" s="188" t="s">
        <v>387</v>
      </c>
      <c r="AW4" s="188" t="s">
        <v>386</v>
      </c>
      <c r="AX4" s="268" t="s">
        <v>385</v>
      </c>
      <c r="AY4" s="188" t="s">
        <v>387</v>
      </c>
      <c r="AZ4" s="188" t="s">
        <v>386</v>
      </c>
      <c r="BA4" s="188" t="s">
        <v>385</v>
      </c>
      <c r="BB4" s="188" t="s">
        <v>387</v>
      </c>
      <c r="BC4" s="188" t="s">
        <v>386</v>
      </c>
      <c r="BD4" s="189" t="s">
        <v>385</v>
      </c>
      <c r="BE4" s="429"/>
      <c r="BF4" s="433"/>
      <c r="BG4" s="188" t="s">
        <v>387</v>
      </c>
      <c r="BH4" s="188" t="s">
        <v>386</v>
      </c>
      <c r="BI4" s="188" t="s">
        <v>385</v>
      </c>
      <c r="BJ4" s="268" t="s">
        <v>387</v>
      </c>
      <c r="BK4" s="188" t="s">
        <v>386</v>
      </c>
      <c r="BL4" s="188" t="s">
        <v>385</v>
      </c>
      <c r="BM4" s="188" t="s">
        <v>387</v>
      </c>
      <c r="BN4" s="188" t="s">
        <v>386</v>
      </c>
      <c r="BO4" s="189" t="s">
        <v>385</v>
      </c>
      <c r="BP4" s="429"/>
      <c r="BQ4" s="433"/>
      <c r="BR4" s="188" t="s">
        <v>387</v>
      </c>
      <c r="BS4" s="188" t="s">
        <v>386</v>
      </c>
      <c r="BT4" s="188" t="s">
        <v>385</v>
      </c>
      <c r="BU4" s="188" t="s">
        <v>387</v>
      </c>
      <c r="BV4" s="188" t="s">
        <v>386</v>
      </c>
      <c r="BW4" s="188" t="s">
        <v>385</v>
      </c>
      <c r="BX4" s="188" t="s">
        <v>387</v>
      </c>
      <c r="BY4" s="188" t="s">
        <v>386</v>
      </c>
      <c r="BZ4" s="189" t="s">
        <v>385</v>
      </c>
      <c r="CA4" s="429"/>
      <c r="CB4" s="433"/>
      <c r="CC4" s="188" t="s">
        <v>387</v>
      </c>
      <c r="CD4" s="188" t="s">
        <v>386</v>
      </c>
      <c r="CE4" s="188" t="s">
        <v>385</v>
      </c>
      <c r="CF4" s="188" t="s">
        <v>387</v>
      </c>
      <c r="CG4" s="188" t="s">
        <v>386</v>
      </c>
      <c r="CH4" s="188" t="s">
        <v>385</v>
      </c>
      <c r="CI4" s="188" t="s">
        <v>387</v>
      </c>
      <c r="CJ4" s="188" t="s">
        <v>386</v>
      </c>
      <c r="CK4" s="189" t="s">
        <v>385</v>
      </c>
    </row>
    <row r="5" spans="1:117" ht="16.899999999999999" customHeight="1">
      <c r="A5" s="5"/>
      <c r="B5" s="173" t="s">
        <v>307</v>
      </c>
      <c r="C5" s="57" t="s">
        <v>121</v>
      </c>
      <c r="D5" s="139">
        <v>27207</v>
      </c>
      <c r="E5" s="139">
        <v>26348</v>
      </c>
      <c r="F5" s="139">
        <v>53555</v>
      </c>
      <c r="G5" s="139">
        <v>28124</v>
      </c>
      <c r="H5" s="139">
        <v>26942</v>
      </c>
      <c r="I5" s="139">
        <v>55066</v>
      </c>
      <c r="J5" s="139">
        <v>29767</v>
      </c>
      <c r="K5" s="139">
        <v>28538</v>
      </c>
      <c r="L5" s="174">
        <v>58305</v>
      </c>
      <c r="M5" s="260" t="s">
        <v>529</v>
      </c>
      <c r="N5" s="281" t="s">
        <v>121</v>
      </c>
      <c r="O5" s="139">
        <v>31519</v>
      </c>
      <c r="P5" s="139">
        <v>29429</v>
      </c>
      <c r="Q5" s="139">
        <v>60948</v>
      </c>
      <c r="R5" s="139">
        <v>35024</v>
      </c>
      <c r="S5" s="139">
        <v>32121</v>
      </c>
      <c r="T5" s="139">
        <v>67145</v>
      </c>
      <c r="U5" s="139">
        <v>37762</v>
      </c>
      <c r="V5" s="139">
        <v>35679</v>
      </c>
      <c r="W5" s="174">
        <v>73441</v>
      </c>
      <c r="X5" s="173" t="s">
        <v>307</v>
      </c>
      <c r="Y5" s="57" t="s">
        <v>121</v>
      </c>
      <c r="Z5" s="236">
        <v>44131</v>
      </c>
      <c r="AA5" s="139">
        <v>42212</v>
      </c>
      <c r="AB5" s="139">
        <v>86343</v>
      </c>
      <c r="AC5" s="139">
        <v>54585</v>
      </c>
      <c r="AD5" s="139">
        <v>51965</v>
      </c>
      <c r="AE5" s="139">
        <v>106550</v>
      </c>
      <c r="AF5" s="139">
        <v>50097</v>
      </c>
      <c r="AG5" s="139">
        <v>47658</v>
      </c>
      <c r="AH5" s="174">
        <v>97755</v>
      </c>
      <c r="AI5" s="173" t="s">
        <v>307</v>
      </c>
      <c r="AJ5" s="57" t="s">
        <v>121</v>
      </c>
      <c r="AK5" s="139">
        <v>43896</v>
      </c>
      <c r="AL5" s="236">
        <v>41322</v>
      </c>
      <c r="AM5" s="139">
        <v>85218</v>
      </c>
      <c r="AN5" s="139">
        <v>37907</v>
      </c>
      <c r="AO5" s="139">
        <v>34767</v>
      </c>
      <c r="AP5" s="139">
        <v>72674</v>
      </c>
      <c r="AQ5" s="139">
        <v>37709</v>
      </c>
      <c r="AR5" s="139">
        <v>36736</v>
      </c>
      <c r="AS5" s="174">
        <v>74445</v>
      </c>
      <c r="AT5" s="173" t="s">
        <v>529</v>
      </c>
      <c r="AU5" s="57" t="s">
        <v>121</v>
      </c>
      <c r="AV5" s="139">
        <v>43210</v>
      </c>
      <c r="AW5" s="139">
        <v>45331</v>
      </c>
      <c r="AX5" s="236">
        <v>88541</v>
      </c>
      <c r="AY5" s="139">
        <v>36717</v>
      </c>
      <c r="AZ5" s="139">
        <v>39059</v>
      </c>
      <c r="BA5" s="139">
        <v>75776</v>
      </c>
      <c r="BB5" s="139">
        <v>28919</v>
      </c>
      <c r="BC5" s="139">
        <v>31124</v>
      </c>
      <c r="BD5" s="174">
        <v>60043</v>
      </c>
      <c r="BE5" s="173" t="s">
        <v>307</v>
      </c>
      <c r="BF5" s="57" t="s">
        <v>121</v>
      </c>
      <c r="BG5" s="139">
        <v>20343</v>
      </c>
      <c r="BH5" s="139">
        <v>24198</v>
      </c>
      <c r="BI5" s="139">
        <v>44541</v>
      </c>
      <c r="BJ5" s="236">
        <v>12019</v>
      </c>
      <c r="BK5" s="139">
        <v>17257</v>
      </c>
      <c r="BL5" s="139">
        <v>29276</v>
      </c>
      <c r="BM5" s="139">
        <v>4854</v>
      </c>
      <c r="BN5" s="139">
        <v>10454</v>
      </c>
      <c r="BO5" s="174">
        <v>15308</v>
      </c>
      <c r="BP5" s="173" t="s">
        <v>307</v>
      </c>
      <c r="BQ5" s="57" t="s">
        <v>121</v>
      </c>
      <c r="BR5" s="139">
        <v>1595</v>
      </c>
      <c r="BS5" s="139">
        <v>4896</v>
      </c>
      <c r="BT5" s="139">
        <v>6491</v>
      </c>
      <c r="BU5" s="139">
        <v>369</v>
      </c>
      <c r="BV5" s="139">
        <v>1496</v>
      </c>
      <c r="BW5" s="139">
        <v>1865</v>
      </c>
      <c r="BX5" s="139">
        <v>38</v>
      </c>
      <c r="BY5" s="139">
        <v>226</v>
      </c>
      <c r="BZ5" s="174">
        <v>264</v>
      </c>
      <c r="CA5" s="173" t="s">
        <v>307</v>
      </c>
      <c r="CB5" s="57" t="s">
        <v>121</v>
      </c>
      <c r="CC5" s="139">
        <v>85098</v>
      </c>
      <c r="CD5" s="139">
        <v>81828</v>
      </c>
      <c r="CE5" s="139">
        <v>166926</v>
      </c>
      <c r="CF5" s="139">
        <v>415840</v>
      </c>
      <c r="CG5" s="139">
        <v>397220</v>
      </c>
      <c r="CH5" s="139">
        <v>813060</v>
      </c>
      <c r="CI5" s="139">
        <v>150928</v>
      </c>
      <c r="CJ5" s="139">
        <v>204309</v>
      </c>
      <c r="CK5" s="174">
        <v>355237</v>
      </c>
    </row>
    <row r="6" spans="1:117" ht="16.899999999999999" customHeight="1">
      <c r="A6" s="5"/>
      <c r="B6" s="358" t="s">
        <v>196</v>
      </c>
      <c r="C6" s="4" t="s">
        <v>509</v>
      </c>
      <c r="D6" s="137">
        <f t="shared" ref="D6:L6" si="0">SUM(D7:D8)</f>
        <v>13187</v>
      </c>
      <c r="E6" s="137">
        <f t="shared" si="0"/>
        <v>12269</v>
      </c>
      <c r="F6" s="137">
        <f t="shared" si="0"/>
        <v>25456</v>
      </c>
      <c r="G6" s="137">
        <f t="shared" si="0"/>
        <v>12867</v>
      </c>
      <c r="H6" s="137">
        <f t="shared" si="0"/>
        <v>12081</v>
      </c>
      <c r="I6" s="137">
        <f t="shared" si="0"/>
        <v>24948</v>
      </c>
      <c r="J6" s="137">
        <f t="shared" si="0"/>
        <v>12770</v>
      </c>
      <c r="K6" s="137">
        <f t="shared" si="0"/>
        <v>12452</v>
      </c>
      <c r="L6" s="175">
        <f t="shared" si="0"/>
        <v>25222</v>
      </c>
      <c r="M6" s="358" t="s">
        <v>196</v>
      </c>
      <c r="N6" s="282" t="s">
        <v>509</v>
      </c>
      <c r="O6" s="137">
        <f t="shared" ref="O6:W6" si="1">SUM(O7:O8)</f>
        <v>13053</v>
      </c>
      <c r="P6" s="137">
        <f t="shared" si="1"/>
        <v>12268</v>
      </c>
      <c r="Q6" s="137">
        <f t="shared" si="1"/>
        <v>25321</v>
      </c>
      <c r="R6" s="137">
        <f t="shared" si="1"/>
        <v>14872</v>
      </c>
      <c r="S6" s="137">
        <f t="shared" si="1"/>
        <v>13728</v>
      </c>
      <c r="T6" s="137">
        <f t="shared" si="1"/>
        <v>28600</v>
      </c>
      <c r="U6" s="137">
        <f t="shared" si="1"/>
        <v>18914</v>
      </c>
      <c r="V6" s="137">
        <f t="shared" si="1"/>
        <v>17165</v>
      </c>
      <c r="W6" s="175">
        <f t="shared" si="1"/>
        <v>36079</v>
      </c>
      <c r="X6" s="358" t="s">
        <v>196</v>
      </c>
      <c r="Y6" s="4" t="s">
        <v>509</v>
      </c>
      <c r="Z6" s="238">
        <f t="shared" ref="Z6:AH6" si="2">SUM(Z7:Z8)</f>
        <v>22618</v>
      </c>
      <c r="AA6" s="137">
        <f t="shared" si="2"/>
        <v>20158</v>
      </c>
      <c r="AB6" s="137">
        <f t="shared" si="2"/>
        <v>42776</v>
      </c>
      <c r="AC6" s="137">
        <f t="shared" si="2"/>
        <v>28126</v>
      </c>
      <c r="AD6" s="137">
        <f t="shared" si="2"/>
        <v>24865</v>
      </c>
      <c r="AE6" s="137">
        <f t="shared" si="2"/>
        <v>52991</v>
      </c>
      <c r="AF6" s="137">
        <f t="shared" si="2"/>
        <v>24986</v>
      </c>
      <c r="AG6" s="137">
        <f t="shared" si="2"/>
        <v>21766</v>
      </c>
      <c r="AH6" s="175">
        <f t="shared" si="2"/>
        <v>46752</v>
      </c>
      <c r="AI6" s="358" t="s">
        <v>196</v>
      </c>
      <c r="AJ6" s="4" t="s">
        <v>509</v>
      </c>
      <c r="AK6" s="137">
        <f t="shared" ref="AK6:AS6" si="3">SUM(AK7:AK8)</f>
        <v>20467</v>
      </c>
      <c r="AL6" s="238">
        <f t="shared" si="3"/>
        <v>17704</v>
      </c>
      <c r="AM6" s="137">
        <f t="shared" si="3"/>
        <v>38171</v>
      </c>
      <c r="AN6" s="137">
        <f t="shared" si="3"/>
        <v>16268</v>
      </c>
      <c r="AO6" s="137">
        <f t="shared" si="3"/>
        <v>14431</v>
      </c>
      <c r="AP6" s="137">
        <f t="shared" si="3"/>
        <v>30699</v>
      </c>
      <c r="AQ6" s="137">
        <f t="shared" si="3"/>
        <v>17578</v>
      </c>
      <c r="AR6" s="137">
        <f t="shared" si="3"/>
        <v>16197</v>
      </c>
      <c r="AS6" s="175">
        <f t="shared" si="3"/>
        <v>33775</v>
      </c>
      <c r="AT6" s="358" t="s">
        <v>196</v>
      </c>
      <c r="AU6" s="4" t="s">
        <v>509</v>
      </c>
      <c r="AV6" s="137">
        <f t="shared" ref="AV6:BD6" si="4">SUM(AV7:AV8)</f>
        <v>20824</v>
      </c>
      <c r="AW6" s="137">
        <f t="shared" si="4"/>
        <v>20574</v>
      </c>
      <c r="AX6" s="238">
        <f t="shared" si="4"/>
        <v>41398</v>
      </c>
      <c r="AY6" s="137">
        <f t="shared" si="4"/>
        <v>17919</v>
      </c>
      <c r="AZ6" s="137">
        <f t="shared" si="4"/>
        <v>18439</v>
      </c>
      <c r="BA6" s="137">
        <f t="shared" si="4"/>
        <v>36358</v>
      </c>
      <c r="BB6" s="137">
        <f t="shared" si="4"/>
        <v>14115</v>
      </c>
      <c r="BC6" s="137">
        <f t="shared" si="4"/>
        <v>15467</v>
      </c>
      <c r="BD6" s="175">
        <f t="shared" si="4"/>
        <v>29582</v>
      </c>
      <c r="BE6" s="358" t="s">
        <v>196</v>
      </c>
      <c r="BF6" s="4" t="s">
        <v>509</v>
      </c>
      <c r="BG6" s="137">
        <f t="shared" ref="BG6:BO6" si="5">SUM(BG7:BG8)</f>
        <v>9854</v>
      </c>
      <c r="BH6" s="137">
        <f t="shared" si="5"/>
        <v>11325</v>
      </c>
      <c r="BI6" s="137">
        <f t="shared" si="5"/>
        <v>21179</v>
      </c>
      <c r="BJ6" s="238">
        <f t="shared" si="5"/>
        <v>4722</v>
      </c>
      <c r="BK6" s="137">
        <f t="shared" si="5"/>
        <v>6919</v>
      </c>
      <c r="BL6" s="137">
        <f t="shared" si="5"/>
        <v>11641</v>
      </c>
      <c r="BM6" s="137">
        <f t="shared" si="5"/>
        <v>1847</v>
      </c>
      <c r="BN6" s="137">
        <f t="shared" si="5"/>
        <v>4142</v>
      </c>
      <c r="BO6" s="175">
        <f t="shared" si="5"/>
        <v>5989</v>
      </c>
      <c r="BP6" s="358" t="s">
        <v>196</v>
      </c>
      <c r="BQ6" s="4" t="s">
        <v>509</v>
      </c>
      <c r="BR6" s="137">
        <f t="shared" ref="BR6:BZ6" si="6">SUM(BR7:BR8)</f>
        <v>574</v>
      </c>
      <c r="BS6" s="137">
        <f t="shared" si="6"/>
        <v>1861</v>
      </c>
      <c r="BT6" s="137">
        <f t="shared" si="6"/>
        <v>2435</v>
      </c>
      <c r="BU6" s="137">
        <f t="shared" si="6"/>
        <v>124</v>
      </c>
      <c r="BV6" s="137">
        <f t="shared" si="6"/>
        <v>594</v>
      </c>
      <c r="BW6" s="137">
        <f t="shared" si="6"/>
        <v>718</v>
      </c>
      <c r="BX6" s="137">
        <f t="shared" si="6"/>
        <v>8</v>
      </c>
      <c r="BY6" s="137">
        <f t="shared" si="6"/>
        <v>67</v>
      </c>
      <c r="BZ6" s="175">
        <f t="shared" si="6"/>
        <v>75</v>
      </c>
      <c r="CA6" s="358" t="s">
        <v>196</v>
      </c>
      <c r="CB6" s="4" t="s">
        <v>509</v>
      </c>
      <c r="CC6" s="137">
        <f t="shared" ref="CC6:CK6" si="7">SUM(CC7:CC8)</f>
        <v>38824</v>
      </c>
      <c r="CD6" s="137">
        <f t="shared" si="7"/>
        <v>36802</v>
      </c>
      <c r="CE6" s="137">
        <f t="shared" si="7"/>
        <v>75626</v>
      </c>
      <c r="CF6" s="137">
        <f t="shared" si="7"/>
        <v>197706</v>
      </c>
      <c r="CG6" s="137">
        <f t="shared" si="7"/>
        <v>178856</v>
      </c>
      <c r="CH6" s="137">
        <f t="shared" si="7"/>
        <v>376562</v>
      </c>
      <c r="CI6" s="137">
        <f t="shared" si="7"/>
        <v>68845</v>
      </c>
      <c r="CJ6" s="137">
        <f t="shared" si="7"/>
        <v>90386</v>
      </c>
      <c r="CK6" s="175">
        <f t="shared" si="7"/>
        <v>159231</v>
      </c>
    </row>
    <row r="7" spans="1:117" ht="16.899999999999999" customHeight="1">
      <c r="A7" s="5"/>
      <c r="B7" s="359"/>
      <c r="C7" s="32" t="s">
        <v>510</v>
      </c>
      <c r="D7" s="61">
        <v>11670</v>
      </c>
      <c r="E7" s="61">
        <v>10822</v>
      </c>
      <c r="F7" s="61">
        <v>22492</v>
      </c>
      <c r="G7" s="61">
        <v>11377</v>
      </c>
      <c r="H7" s="61">
        <v>10811</v>
      </c>
      <c r="I7" s="61">
        <v>22188</v>
      </c>
      <c r="J7" s="61">
        <v>11401</v>
      </c>
      <c r="K7" s="61">
        <v>11124</v>
      </c>
      <c r="L7" s="176">
        <v>22525</v>
      </c>
      <c r="M7" s="359"/>
      <c r="N7" s="3" t="s">
        <v>510</v>
      </c>
      <c r="O7" s="61">
        <v>11768</v>
      </c>
      <c r="P7" s="61">
        <v>10980</v>
      </c>
      <c r="Q7" s="61">
        <v>22748</v>
      </c>
      <c r="R7" s="61">
        <v>13428</v>
      </c>
      <c r="S7" s="61">
        <v>12332</v>
      </c>
      <c r="T7" s="61">
        <v>25760</v>
      </c>
      <c r="U7" s="61">
        <v>17095</v>
      </c>
      <c r="V7" s="61">
        <v>15543</v>
      </c>
      <c r="W7" s="176">
        <v>32638</v>
      </c>
      <c r="X7" s="359"/>
      <c r="Y7" s="32" t="s">
        <v>510</v>
      </c>
      <c r="Z7" s="237">
        <v>20236</v>
      </c>
      <c r="AA7" s="61">
        <v>17995</v>
      </c>
      <c r="AB7" s="61">
        <v>38231</v>
      </c>
      <c r="AC7" s="61">
        <v>24941</v>
      </c>
      <c r="AD7" s="61">
        <v>22092</v>
      </c>
      <c r="AE7" s="61">
        <v>47033</v>
      </c>
      <c r="AF7" s="61">
        <v>22277</v>
      </c>
      <c r="AG7" s="61">
        <v>19468</v>
      </c>
      <c r="AH7" s="176">
        <v>41745</v>
      </c>
      <c r="AI7" s="359"/>
      <c r="AJ7" s="32" t="s">
        <v>510</v>
      </c>
      <c r="AK7" s="61">
        <v>18279</v>
      </c>
      <c r="AL7" s="237">
        <v>15951</v>
      </c>
      <c r="AM7" s="61">
        <v>34230</v>
      </c>
      <c r="AN7" s="61">
        <v>14638</v>
      </c>
      <c r="AO7" s="61">
        <v>12989</v>
      </c>
      <c r="AP7" s="61">
        <v>27627</v>
      </c>
      <c r="AQ7" s="61">
        <v>15802</v>
      </c>
      <c r="AR7" s="61">
        <v>14628</v>
      </c>
      <c r="AS7" s="176">
        <v>30430</v>
      </c>
      <c r="AT7" s="359"/>
      <c r="AU7" s="32" t="s">
        <v>510</v>
      </c>
      <c r="AV7" s="61">
        <v>18646</v>
      </c>
      <c r="AW7" s="61">
        <v>18368</v>
      </c>
      <c r="AX7" s="237">
        <v>37014</v>
      </c>
      <c r="AY7" s="61">
        <v>15918</v>
      </c>
      <c r="AZ7" s="61">
        <v>16272</v>
      </c>
      <c r="BA7" s="61">
        <v>32190</v>
      </c>
      <c r="BB7" s="61">
        <v>12366</v>
      </c>
      <c r="BC7" s="61">
        <v>13498</v>
      </c>
      <c r="BD7" s="176">
        <v>25864</v>
      </c>
      <c r="BE7" s="359"/>
      <c r="BF7" s="32" t="s">
        <v>510</v>
      </c>
      <c r="BG7" s="61">
        <v>8531</v>
      </c>
      <c r="BH7" s="61">
        <v>9816</v>
      </c>
      <c r="BI7" s="61">
        <v>18347</v>
      </c>
      <c r="BJ7" s="237">
        <v>4094</v>
      </c>
      <c r="BK7" s="61">
        <v>6051</v>
      </c>
      <c r="BL7" s="61">
        <v>10145</v>
      </c>
      <c r="BM7" s="61">
        <v>1619</v>
      </c>
      <c r="BN7" s="61">
        <v>3658</v>
      </c>
      <c r="BO7" s="176">
        <v>5277</v>
      </c>
      <c r="BP7" s="359"/>
      <c r="BQ7" s="136" t="s">
        <v>510</v>
      </c>
      <c r="BR7" s="61">
        <v>505</v>
      </c>
      <c r="BS7" s="61">
        <v>1645</v>
      </c>
      <c r="BT7" s="61">
        <v>2150</v>
      </c>
      <c r="BU7" s="61">
        <v>109</v>
      </c>
      <c r="BV7" s="61">
        <v>523</v>
      </c>
      <c r="BW7" s="61">
        <v>632</v>
      </c>
      <c r="BX7" s="61">
        <v>8</v>
      </c>
      <c r="BY7" s="61">
        <v>62</v>
      </c>
      <c r="BZ7" s="176">
        <v>70</v>
      </c>
      <c r="CA7" s="359"/>
      <c r="CB7" s="136" t="s">
        <v>510</v>
      </c>
      <c r="CC7" s="61">
        <v>34448</v>
      </c>
      <c r="CD7" s="61">
        <v>32757</v>
      </c>
      <c r="CE7" s="61">
        <v>67205</v>
      </c>
      <c r="CF7" s="61">
        <v>177110</v>
      </c>
      <c r="CG7" s="61">
        <v>160346</v>
      </c>
      <c r="CH7" s="61">
        <v>337456</v>
      </c>
      <c r="CI7" s="61">
        <v>60257</v>
      </c>
      <c r="CJ7" s="61">
        <v>79168</v>
      </c>
      <c r="CK7" s="176">
        <v>139425</v>
      </c>
    </row>
    <row r="8" spans="1:117" ht="16.899999999999999" customHeight="1">
      <c r="A8" s="5"/>
      <c r="B8" s="360"/>
      <c r="C8" s="136" t="s">
        <v>511</v>
      </c>
      <c r="D8" s="62">
        <v>1517</v>
      </c>
      <c r="E8" s="62">
        <v>1447</v>
      </c>
      <c r="F8" s="62">
        <v>2964</v>
      </c>
      <c r="G8" s="62">
        <v>1490</v>
      </c>
      <c r="H8" s="62">
        <v>1270</v>
      </c>
      <c r="I8" s="62">
        <v>2760</v>
      </c>
      <c r="J8" s="62">
        <v>1369</v>
      </c>
      <c r="K8" s="62">
        <v>1328</v>
      </c>
      <c r="L8" s="177">
        <v>2697</v>
      </c>
      <c r="M8" s="360"/>
      <c r="N8" s="225" t="s">
        <v>511</v>
      </c>
      <c r="O8" s="62">
        <v>1285</v>
      </c>
      <c r="P8" s="62">
        <v>1288</v>
      </c>
      <c r="Q8" s="62">
        <v>2573</v>
      </c>
      <c r="R8" s="62">
        <v>1444</v>
      </c>
      <c r="S8" s="62">
        <v>1396</v>
      </c>
      <c r="T8" s="62">
        <v>2840</v>
      </c>
      <c r="U8" s="62">
        <v>1819</v>
      </c>
      <c r="V8" s="62">
        <v>1622</v>
      </c>
      <c r="W8" s="177">
        <v>3441</v>
      </c>
      <c r="X8" s="360"/>
      <c r="Y8" s="136" t="s">
        <v>511</v>
      </c>
      <c r="Z8" s="239">
        <v>2382</v>
      </c>
      <c r="AA8" s="62">
        <v>2163</v>
      </c>
      <c r="AB8" s="62">
        <v>4545</v>
      </c>
      <c r="AC8" s="62">
        <v>3185</v>
      </c>
      <c r="AD8" s="62">
        <v>2773</v>
      </c>
      <c r="AE8" s="62">
        <v>5958</v>
      </c>
      <c r="AF8" s="62">
        <v>2709</v>
      </c>
      <c r="AG8" s="62">
        <v>2298</v>
      </c>
      <c r="AH8" s="177">
        <v>5007</v>
      </c>
      <c r="AI8" s="360"/>
      <c r="AJ8" s="136" t="s">
        <v>511</v>
      </c>
      <c r="AK8" s="62">
        <v>2188</v>
      </c>
      <c r="AL8" s="239">
        <v>1753</v>
      </c>
      <c r="AM8" s="62">
        <v>3941</v>
      </c>
      <c r="AN8" s="62">
        <v>1630</v>
      </c>
      <c r="AO8" s="62">
        <v>1442</v>
      </c>
      <c r="AP8" s="62">
        <v>3072</v>
      </c>
      <c r="AQ8" s="62">
        <v>1776</v>
      </c>
      <c r="AR8" s="62">
        <v>1569</v>
      </c>
      <c r="AS8" s="177">
        <v>3345</v>
      </c>
      <c r="AT8" s="360"/>
      <c r="AU8" s="136" t="s">
        <v>511</v>
      </c>
      <c r="AV8" s="62">
        <v>2178</v>
      </c>
      <c r="AW8" s="62">
        <v>2206</v>
      </c>
      <c r="AX8" s="239">
        <v>4384</v>
      </c>
      <c r="AY8" s="62">
        <v>2001</v>
      </c>
      <c r="AZ8" s="62">
        <v>2167</v>
      </c>
      <c r="BA8" s="62">
        <v>4168</v>
      </c>
      <c r="BB8" s="62">
        <v>1749</v>
      </c>
      <c r="BC8" s="62">
        <v>1969</v>
      </c>
      <c r="BD8" s="177">
        <v>3718</v>
      </c>
      <c r="BE8" s="360"/>
      <c r="BF8" s="136" t="s">
        <v>511</v>
      </c>
      <c r="BG8" s="62">
        <v>1323</v>
      </c>
      <c r="BH8" s="62">
        <v>1509</v>
      </c>
      <c r="BI8" s="62">
        <v>2832</v>
      </c>
      <c r="BJ8" s="237">
        <v>628</v>
      </c>
      <c r="BK8" s="61">
        <v>868</v>
      </c>
      <c r="BL8" s="61">
        <v>1496</v>
      </c>
      <c r="BM8" s="61">
        <v>228</v>
      </c>
      <c r="BN8" s="61">
        <v>484</v>
      </c>
      <c r="BO8" s="176">
        <v>712</v>
      </c>
      <c r="BP8" s="360"/>
      <c r="BQ8" s="32" t="s">
        <v>511</v>
      </c>
      <c r="BR8" s="61">
        <v>69</v>
      </c>
      <c r="BS8" s="61">
        <v>216</v>
      </c>
      <c r="BT8" s="61">
        <v>285</v>
      </c>
      <c r="BU8" s="61">
        <v>15</v>
      </c>
      <c r="BV8" s="61">
        <v>71</v>
      </c>
      <c r="BW8" s="61">
        <v>86</v>
      </c>
      <c r="BX8" s="61">
        <v>0</v>
      </c>
      <c r="BY8" s="61">
        <v>5</v>
      </c>
      <c r="BZ8" s="176">
        <v>5</v>
      </c>
      <c r="CA8" s="360"/>
      <c r="CB8" s="32" t="s">
        <v>511</v>
      </c>
      <c r="CC8" s="61">
        <v>4376</v>
      </c>
      <c r="CD8" s="61">
        <v>4045</v>
      </c>
      <c r="CE8" s="61">
        <v>8421</v>
      </c>
      <c r="CF8" s="61">
        <v>20596</v>
      </c>
      <c r="CG8" s="61">
        <v>18510</v>
      </c>
      <c r="CH8" s="61">
        <v>39106</v>
      </c>
      <c r="CI8" s="61">
        <v>8588</v>
      </c>
      <c r="CJ8" s="61">
        <v>11218</v>
      </c>
      <c r="CK8" s="176">
        <v>19806</v>
      </c>
    </row>
    <row r="9" spans="1:117" ht="16.899999999999999" customHeight="1">
      <c r="A9" s="5"/>
      <c r="B9" s="3" t="s">
        <v>226</v>
      </c>
      <c r="C9" s="4" t="s">
        <v>227</v>
      </c>
      <c r="D9" s="137">
        <v>7223</v>
      </c>
      <c r="E9" s="137">
        <v>6891</v>
      </c>
      <c r="F9" s="137">
        <v>14114</v>
      </c>
      <c r="G9" s="137">
        <v>7406</v>
      </c>
      <c r="H9" s="137">
        <v>6964</v>
      </c>
      <c r="I9" s="137">
        <v>14370</v>
      </c>
      <c r="J9" s="137">
        <v>7746</v>
      </c>
      <c r="K9" s="137">
        <v>7289</v>
      </c>
      <c r="L9" s="175">
        <v>15035</v>
      </c>
      <c r="M9" s="261" t="s">
        <v>226</v>
      </c>
      <c r="N9" s="282" t="s">
        <v>227</v>
      </c>
      <c r="O9" s="137">
        <v>8365</v>
      </c>
      <c r="P9" s="137">
        <v>8142</v>
      </c>
      <c r="Q9" s="137">
        <v>16507</v>
      </c>
      <c r="R9" s="137">
        <v>10016</v>
      </c>
      <c r="S9" s="137">
        <v>9717</v>
      </c>
      <c r="T9" s="137">
        <v>19733</v>
      </c>
      <c r="U9" s="137">
        <v>10609</v>
      </c>
      <c r="V9" s="137">
        <v>10282</v>
      </c>
      <c r="W9" s="175">
        <v>20891</v>
      </c>
      <c r="X9" s="3" t="s">
        <v>226</v>
      </c>
      <c r="Y9" s="4" t="s">
        <v>227</v>
      </c>
      <c r="Z9" s="238">
        <v>12328</v>
      </c>
      <c r="AA9" s="137">
        <v>11391</v>
      </c>
      <c r="AB9" s="137">
        <v>23719</v>
      </c>
      <c r="AC9" s="137">
        <v>14788</v>
      </c>
      <c r="AD9" s="137">
        <v>13796</v>
      </c>
      <c r="AE9" s="137">
        <v>28584</v>
      </c>
      <c r="AF9" s="137">
        <v>13426</v>
      </c>
      <c r="AG9" s="137">
        <v>12302</v>
      </c>
      <c r="AH9" s="175">
        <v>25728</v>
      </c>
      <c r="AI9" s="3" t="s">
        <v>226</v>
      </c>
      <c r="AJ9" s="4" t="s">
        <v>227</v>
      </c>
      <c r="AK9" s="137">
        <v>11643</v>
      </c>
      <c r="AL9" s="238">
        <v>10807</v>
      </c>
      <c r="AM9" s="137">
        <v>22450</v>
      </c>
      <c r="AN9" s="137">
        <v>9880</v>
      </c>
      <c r="AO9" s="137">
        <v>9630</v>
      </c>
      <c r="AP9" s="137">
        <v>19510</v>
      </c>
      <c r="AQ9" s="137">
        <v>11005</v>
      </c>
      <c r="AR9" s="137">
        <v>11462</v>
      </c>
      <c r="AS9" s="175">
        <v>22467</v>
      </c>
      <c r="AT9" s="3" t="s">
        <v>226</v>
      </c>
      <c r="AU9" s="4" t="s">
        <v>227</v>
      </c>
      <c r="AV9" s="137">
        <v>13145</v>
      </c>
      <c r="AW9" s="137">
        <v>14062</v>
      </c>
      <c r="AX9" s="238">
        <v>27207</v>
      </c>
      <c r="AY9" s="137">
        <v>11518</v>
      </c>
      <c r="AZ9" s="137">
        <v>12255</v>
      </c>
      <c r="BA9" s="137">
        <v>23773</v>
      </c>
      <c r="BB9" s="137">
        <v>9017</v>
      </c>
      <c r="BC9" s="137">
        <v>9410</v>
      </c>
      <c r="BD9" s="175">
        <v>18427</v>
      </c>
      <c r="BE9" s="3" t="s">
        <v>226</v>
      </c>
      <c r="BF9" s="4" t="s">
        <v>227</v>
      </c>
      <c r="BG9" s="137">
        <v>6363</v>
      </c>
      <c r="BH9" s="137">
        <v>6861</v>
      </c>
      <c r="BI9" s="137">
        <v>13224</v>
      </c>
      <c r="BJ9" s="238">
        <v>3432</v>
      </c>
      <c r="BK9" s="137">
        <v>4811</v>
      </c>
      <c r="BL9" s="137">
        <v>8243</v>
      </c>
      <c r="BM9" s="137">
        <v>1394</v>
      </c>
      <c r="BN9" s="137">
        <v>2870</v>
      </c>
      <c r="BO9" s="175">
        <v>4264</v>
      </c>
      <c r="BP9" s="3" t="s">
        <v>226</v>
      </c>
      <c r="BQ9" s="4" t="s">
        <v>227</v>
      </c>
      <c r="BR9" s="137">
        <v>466</v>
      </c>
      <c r="BS9" s="137">
        <v>1434</v>
      </c>
      <c r="BT9" s="137">
        <v>1900</v>
      </c>
      <c r="BU9" s="137">
        <v>93</v>
      </c>
      <c r="BV9" s="137">
        <v>409</v>
      </c>
      <c r="BW9" s="137">
        <v>502</v>
      </c>
      <c r="BX9" s="137">
        <v>9</v>
      </c>
      <c r="BY9" s="137">
        <v>71</v>
      </c>
      <c r="BZ9" s="175">
        <v>80</v>
      </c>
      <c r="CA9" s="3" t="s">
        <v>226</v>
      </c>
      <c r="CB9" s="4" t="s">
        <v>227</v>
      </c>
      <c r="CC9" s="137">
        <v>22375</v>
      </c>
      <c r="CD9" s="137">
        <v>21144</v>
      </c>
      <c r="CE9" s="137">
        <v>43519</v>
      </c>
      <c r="CF9" s="137">
        <v>115205</v>
      </c>
      <c r="CG9" s="137">
        <v>111591</v>
      </c>
      <c r="CH9" s="137">
        <v>226796</v>
      </c>
      <c r="CI9" s="137">
        <v>46011</v>
      </c>
      <c r="CJ9" s="137">
        <v>59361</v>
      </c>
      <c r="CK9" s="175">
        <v>105372</v>
      </c>
    </row>
    <row r="10" spans="1:117" ht="16.899999999999999" customHeight="1">
      <c r="A10" s="5"/>
      <c r="B10" s="3" t="s">
        <v>228</v>
      </c>
      <c r="C10" s="4" t="s">
        <v>229</v>
      </c>
      <c r="D10" s="137">
        <v>4675</v>
      </c>
      <c r="E10" s="137">
        <v>4429</v>
      </c>
      <c r="F10" s="137">
        <v>9104</v>
      </c>
      <c r="G10" s="137">
        <v>4970</v>
      </c>
      <c r="H10" s="137">
        <v>4830</v>
      </c>
      <c r="I10" s="137">
        <v>9800</v>
      </c>
      <c r="J10" s="137">
        <v>5550</v>
      </c>
      <c r="K10" s="137">
        <v>5462</v>
      </c>
      <c r="L10" s="175">
        <v>11012</v>
      </c>
      <c r="M10" s="261" t="s">
        <v>228</v>
      </c>
      <c r="N10" s="282" t="s">
        <v>229</v>
      </c>
      <c r="O10" s="137">
        <v>6056</v>
      </c>
      <c r="P10" s="137">
        <v>5703</v>
      </c>
      <c r="Q10" s="137">
        <v>11759</v>
      </c>
      <c r="R10" s="137">
        <v>5878</v>
      </c>
      <c r="S10" s="137">
        <v>5813</v>
      </c>
      <c r="T10" s="137">
        <v>11691</v>
      </c>
      <c r="U10" s="137">
        <v>6629</v>
      </c>
      <c r="V10" s="137">
        <v>6386</v>
      </c>
      <c r="W10" s="175">
        <v>13015</v>
      </c>
      <c r="X10" s="3" t="s">
        <v>228</v>
      </c>
      <c r="Y10" s="4" t="s">
        <v>229</v>
      </c>
      <c r="Z10" s="238">
        <v>8016</v>
      </c>
      <c r="AA10" s="137">
        <v>7414</v>
      </c>
      <c r="AB10" s="137">
        <v>15430</v>
      </c>
      <c r="AC10" s="137">
        <v>10094</v>
      </c>
      <c r="AD10" s="137">
        <v>9203</v>
      </c>
      <c r="AE10" s="137">
        <v>19297</v>
      </c>
      <c r="AF10" s="137">
        <v>8915</v>
      </c>
      <c r="AG10" s="137">
        <v>8326</v>
      </c>
      <c r="AH10" s="175">
        <v>17241</v>
      </c>
      <c r="AI10" s="3" t="s">
        <v>228</v>
      </c>
      <c r="AJ10" s="4" t="s">
        <v>229</v>
      </c>
      <c r="AK10" s="137">
        <v>7354</v>
      </c>
      <c r="AL10" s="238">
        <v>7147</v>
      </c>
      <c r="AM10" s="137">
        <v>14501</v>
      </c>
      <c r="AN10" s="137">
        <v>6610</v>
      </c>
      <c r="AO10" s="137">
        <v>6554</v>
      </c>
      <c r="AP10" s="137">
        <v>13164</v>
      </c>
      <c r="AQ10" s="137">
        <v>8135</v>
      </c>
      <c r="AR10" s="137">
        <v>8775</v>
      </c>
      <c r="AS10" s="175">
        <v>16910</v>
      </c>
      <c r="AT10" s="3" t="s">
        <v>228</v>
      </c>
      <c r="AU10" s="4" t="s">
        <v>229</v>
      </c>
      <c r="AV10" s="137">
        <v>10374</v>
      </c>
      <c r="AW10" s="137">
        <v>11473</v>
      </c>
      <c r="AX10" s="238">
        <v>21847</v>
      </c>
      <c r="AY10" s="137">
        <v>9491</v>
      </c>
      <c r="AZ10" s="137">
        <v>9784</v>
      </c>
      <c r="BA10" s="137">
        <v>19275</v>
      </c>
      <c r="BB10" s="137">
        <v>7200</v>
      </c>
      <c r="BC10" s="137">
        <v>7008</v>
      </c>
      <c r="BD10" s="175">
        <v>14208</v>
      </c>
      <c r="BE10" s="3" t="s">
        <v>228</v>
      </c>
      <c r="BF10" s="4" t="s">
        <v>229</v>
      </c>
      <c r="BG10" s="137">
        <v>4444</v>
      </c>
      <c r="BH10" s="137">
        <v>4680</v>
      </c>
      <c r="BI10" s="137">
        <v>9124</v>
      </c>
      <c r="BJ10" s="238">
        <v>2063</v>
      </c>
      <c r="BK10" s="137">
        <v>3086</v>
      </c>
      <c r="BL10" s="137">
        <v>5149</v>
      </c>
      <c r="BM10" s="137">
        <v>814</v>
      </c>
      <c r="BN10" s="137">
        <v>1897</v>
      </c>
      <c r="BO10" s="175">
        <v>2711</v>
      </c>
      <c r="BP10" s="3" t="s">
        <v>228</v>
      </c>
      <c r="BQ10" s="4" t="s">
        <v>229</v>
      </c>
      <c r="BR10" s="137">
        <v>266</v>
      </c>
      <c r="BS10" s="137">
        <v>927</v>
      </c>
      <c r="BT10" s="137">
        <v>1193</v>
      </c>
      <c r="BU10" s="137">
        <v>55</v>
      </c>
      <c r="BV10" s="137">
        <v>304</v>
      </c>
      <c r="BW10" s="137">
        <v>359</v>
      </c>
      <c r="BX10" s="137">
        <v>5</v>
      </c>
      <c r="BY10" s="137">
        <v>38</v>
      </c>
      <c r="BZ10" s="175">
        <v>43</v>
      </c>
      <c r="CA10" s="3" t="s">
        <v>228</v>
      </c>
      <c r="CB10" s="4" t="s">
        <v>229</v>
      </c>
      <c r="CC10" s="137">
        <v>15195</v>
      </c>
      <c r="CD10" s="137">
        <v>14721</v>
      </c>
      <c r="CE10" s="137">
        <v>29916</v>
      </c>
      <c r="CF10" s="137">
        <v>78061</v>
      </c>
      <c r="CG10" s="137">
        <v>76794</v>
      </c>
      <c r="CH10" s="137">
        <v>154855</v>
      </c>
      <c r="CI10" s="137">
        <v>33125</v>
      </c>
      <c r="CJ10" s="137">
        <v>41822</v>
      </c>
      <c r="CK10" s="175">
        <v>74947</v>
      </c>
    </row>
    <row r="11" spans="1:117" ht="16.899999999999999" customHeight="1">
      <c r="A11" s="5"/>
      <c r="B11" s="358" t="s">
        <v>197</v>
      </c>
      <c r="C11" s="32" t="s">
        <v>198</v>
      </c>
      <c r="D11" s="61">
        <v>5327</v>
      </c>
      <c r="E11" s="61">
        <v>5092</v>
      </c>
      <c r="F11" s="61">
        <v>10419</v>
      </c>
      <c r="G11" s="61">
        <v>5752</v>
      </c>
      <c r="H11" s="61">
        <v>5610</v>
      </c>
      <c r="I11" s="61">
        <v>11362</v>
      </c>
      <c r="J11" s="61">
        <v>6036</v>
      </c>
      <c r="K11" s="61">
        <v>5592</v>
      </c>
      <c r="L11" s="176">
        <v>11628</v>
      </c>
      <c r="M11" s="446" t="s">
        <v>197</v>
      </c>
      <c r="N11" s="3" t="s">
        <v>198</v>
      </c>
      <c r="O11" s="61">
        <v>5901</v>
      </c>
      <c r="P11" s="61">
        <v>5519</v>
      </c>
      <c r="Q11" s="61">
        <v>11420</v>
      </c>
      <c r="R11" s="61">
        <v>6675</v>
      </c>
      <c r="S11" s="61">
        <v>6015</v>
      </c>
      <c r="T11" s="61">
        <v>12690</v>
      </c>
      <c r="U11" s="61">
        <v>7410</v>
      </c>
      <c r="V11" s="61">
        <v>6708</v>
      </c>
      <c r="W11" s="176">
        <v>14118</v>
      </c>
      <c r="X11" s="358" t="s">
        <v>197</v>
      </c>
      <c r="Y11" s="32" t="s">
        <v>198</v>
      </c>
      <c r="Z11" s="237">
        <v>9063</v>
      </c>
      <c r="AA11" s="61">
        <v>8293</v>
      </c>
      <c r="AB11" s="61">
        <v>17356</v>
      </c>
      <c r="AC11" s="61">
        <v>12283</v>
      </c>
      <c r="AD11" s="61">
        <v>10935</v>
      </c>
      <c r="AE11" s="61">
        <v>23218</v>
      </c>
      <c r="AF11" s="61">
        <v>10910</v>
      </c>
      <c r="AG11" s="61">
        <v>9453</v>
      </c>
      <c r="AH11" s="176">
        <v>20363</v>
      </c>
      <c r="AI11" s="358" t="s">
        <v>197</v>
      </c>
      <c r="AJ11" s="32" t="s">
        <v>198</v>
      </c>
      <c r="AK11" s="61">
        <v>8731</v>
      </c>
      <c r="AL11" s="237">
        <v>7330</v>
      </c>
      <c r="AM11" s="61">
        <v>16061</v>
      </c>
      <c r="AN11" s="61">
        <v>6551</v>
      </c>
      <c r="AO11" s="61">
        <v>5784</v>
      </c>
      <c r="AP11" s="61">
        <v>12335</v>
      </c>
      <c r="AQ11" s="61">
        <v>7191</v>
      </c>
      <c r="AR11" s="61">
        <v>7023</v>
      </c>
      <c r="AS11" s="176">
        <v>14214</v>
      </c>
      <c r="AT11" s="358" t="s">
        <v>197</v>
      </c>
      <c r="AU11" s="32" t="s">
        <v>198</v>
      </c>
      <c r="AV11" s="61">
        <v>9058</v>
      </c>
      <c r="AW11" s="61">
        <v>9676</v>
      </c>
      <c r="AX11" s="237">
        <v>18734</v>
      </c>
      <c r="AY11" s="61">
        <v>8239</v>
      </c>
      <c r="AZ11" s="61">
        <v>8721</v>
      </c>
      <c r="BA11" s="61">
        <v>16960</v>
      </c>
      <c r="BB11" s="61">
        <v>6565</v>
      </c>
      <c r="BC11" s="61">
        <v>6751</v>
      </c>
      <c r="BD11" s="176">
        <v>13316</v>
      </c>
      <c r="BE11" s="358" t="s">
        <v>197</v>
      </c>
      <c r="BF11" s="32" t="s">
        <v>198</v>
      </c>
      <c r="BG11" s="61">
        <v>4196</v>
      </c>
      <c r="BH11" s="61">
        <v>4342</v>
      </c>
      <c r="BI11" s="61">
        <v>8538</v>
      </c>
      <c r="BJ11" s="237">
        <v>1807</v>
      </c>
      <c r="BK11" s="61">
        <v>2489</v>
      </c>
      <c r="BL11" s="61">
        <v>4296</v>
      </c>
      <c r="BM11" s="61">
        <v>657</v>
      </c>
      <c r="BN11" s="61">
        <v>1524</v>
      </c>
      <c r="BO11" s="176">
        <v>2181</v>
      </c>
      <c r="BP11" s="358" t="s">
        <v>197</v>
      </c>
      <c r="BQ11" s="32" t="s">
        <v>198</v>
      </c>
      <c r="BR11" s="61">
        <v>205</v>
      </c>
      <c r="BS11" s="61">
        <v>741</v>
      </c>
      <c r="BT11" s="61">
        <v>946</v>
      </c>
      <c r="BU11" s="61">
        <v>50</v>
      </c>
      <c r="BV11" s="61">
        <v>202</v>
      </c>
      <c r="BW11" s="61">
        <v>252</v>
      </c>
      <c r="BX11" s="61">
        <v>5</v>
      </c>
      <c r="BY11" s="61">
        <v>17</v>
      </c>
      <c r="BZ11" s="176">
        <v>22</v>
      </c>
      <c r="CA11" s="358" t="s">
        <v>197</v>
      </c>
      <c r="CB11" s="32" t="s">
        <v>198</v>
      </c>
      <c r="CC11" s="61">
        <v>17115</v>
      </c>
      <c r="CD11" s="61">
        <v>16294</v>
      </c>
      <c r="CE11" s="61">
        <v>33409</v>
      </c>
      <c r="CF11" s="61">
        <v>83773</v>
      </c>
      <c r="CG11" s="61">
        <v>76736</v>
      </c>
      <c r="CH11" s="61">
        <v>160509</v>
      </c>
      <c r="CI11" s="61">
        <v>29561</v>
      </c>
      <c r="CJ11" s="61">
        <v>36586</v>
      </c>
      <c r="CK11" s="176">
        <v>66147</v>
      </c>
    </row>
    <row r="12" spans="1:117" ht="16.899999999999999" customHeight="1">
      <c r="A12" s="5"/>
      <c r="B12" s="359"/>
      <c r="C12" s="32" t="s">
        <v>199</v>
      </c>
      <c r="D12" s="61">
        <v>2031</v>
      </c>
      <c r="E12" s="61">
        <v>1882</v>
      </c>
      <c r="F12" s="61">
        <v>3913</v>
      </c>
      <c r="G12" s="61">
        <v>2016</v>
      </c>
      <c r="H12" s="61">
        <v>1860</v>
      </c>
      <c r="I12" s="61">
        <v>3876</v>
      </c>
      <c r="J12" s="61">
        <v>2010</v>
      </c>
      <c r="K12" s="61">
        <v>1862</v>
      </c>
      <c r="L12" s="176">
        <v>3872</v>
      </c>
      <c r="M12" s="444"/>
      <c r="N12" s="3" t="s">
        <v>199</v>
      </c>
      <c r="O12" s="61">
        <v>1974</v>
      </c>
      <c r="P12" s="61">
        <v>1936</v>
      </c>
      <c r="Q12" s="61">
        <v>3910</v>
      </c>
      <c r="R12" s="61">
        <v>2104</v>
      </c>
      <c r="S12" s="61">
        <v>1971</v>
      </c>
      <c r="T12" s="61">
        <v>4075</v>
      </c>
      <c r="U12" s="61">
        <v>2623</v>
      </c>
      <c r="V12" s="61">
        <v>2334</v>
      </c>
      <c r="W12" s="176">
        <v>4957</v>
      </c>
      <c r="X12" s="359"/>
      <c r="Y12" s="32" t="s">
        <v>199</v>
      </c>
      <c r="Z12" s="237">
        <v>3345</v>
      </c>
      <c r="AA12" s="61">
        <v>3073</v>
      </c>
      <c r="AB12" s="61">
        <v>6418</v>
      </c>
      <c r="AC12" s="61">
        <v>4392</v>
      </c>
      <c r="AD12" s="61">
        <v>3643</v>
      </c>
      <c r="AE12" s="61">
        <v>8035</v>
      </c>
      <c r="AF12" s="61">
        <v>3726</v>
      </c>
      <c r="AG12" s="61">
        <v>3097</v>
      </c>
      <c r="AH12" s="176">
        <v>6823</v>
      </c>
      <c r="AI12" s="359"/>
      <c r="AJ12" s="32" t="s">
        <v>199</v>
      </c>
      <c r="AK12" s="61">
        <v>2738</v>
      </c>
      <c r="AL12" s="237">
        <v>2215</v>
      </c>
      <c r="AM12" s="61">
        <v>4953</v>
      </c>
      <c r="AN12" s="61">
        <v>2309</v>
      </c>
      <c r="AO12" s="61">
        <v>1857</v>
      </c>
      <c r="AP12" s="61">
        <v>4166</v>
      </c>
      <c r="AQ12" s="61">
        <v>2560</v>
      </c>
      <c r="AR12" s="61">
        <v>2434</v>
      </c>
      <c r="AS12" s="176">
        <v>4994</v>
      </c>
      <c r="AT12" s="359"/>
      <c r="AU12" s="32" t="s">
        <v>199</v>
      </c>
      <c r="AV12" s="61">
        <v>3351</v>
      </c>
      <c r="AW12" s="61">
        <v>3305</v>
      </c>
      <c r="AX12" s="237">
        <v>6656</v>
      </c>
      <c r="AY12" s="61">
        <v>3174</v>
      </c>
      <c r="AZ12" s="61">
        <v>3018</v>
      </c>
      <c r="BA12" s="61">
        <v>6192</v>
      </c>
      <c r="BB12" s="61">
        <v>2371</v>
      </c>
      <c r="BC12" s="61">
        <v>2241</v>
      </c>
      <c r="BD12" s="176">
        <v>4612</v>
      </c>
      <c r="BE12" s="359"/>
      <c r="BF12" s="32" t="s">
        <v>199</v>
      </c>
      <c r="BG12" s="61">
        <v>1333</v>
      </c>
      <c r="BH12" s="61">
        <v>1385</v>
      </c>
      <c r="BI12" s="61">
        <v>2718</v>
      </c>
      <c r="BJ12" s="237">
        <v>576</v>
      </c>
      <c r="BK12" s="61">
        <v>840</v>
      </c>
      <c r="BL12" s="61">
        <v>1416</v>
      </c>
      <c r="BM12" s="61">
        <v>196</v>
      </c>
      <c r="BN12" s="61">
        <v>526</v>
      </c>
      <c r="BO12" s="176">
        <v>722</v>
      </c>
      <c r="BP12" s="359"/>
      <c r="BQ12" s="32" t="s">
        <v>199</v>
      </c>
      <c r="BR12" s="61">
        <v>62</v>
      </c>
      <c r="BS12" s="61">
        <v>249</v>
      </c>
      <c r="BT12" s="61">
        <v>311</v>
      </c>
      <c r="BU12" s="61">
        <v>15</v>
      </c>
      <c r="BV12" s="61">
        <v>87</v>
      </c>
      <c r="BW12" s="61">
        <v>102</v>
      </c>
      <c r="BX12" s="61">
        <v>2</v>
      </c>
      <c r="BY12" s="61">
        <v>10</v>
      </c>
      <c r="BZ12" s="176">
        <v>12</v>
      </c>
      <c r="CA12" s="359"/>
      <c r="CB12" s="32" t="s">
        <v>199</v>
      </c>
      <c r="CC12" s="61">
        <v>6057</v>
      </c>
      <c r="CD12" s="61">
        <v>5604</v>
      </c>
      <c r="CE12" s="61">
        <v>11661</v>
      </c>
      <c r="CF12" s="61">
        <v>29122</v>
      </c>
      <c r="CG12" s="61">
        <v>25865</v>
      </c>
      <c r="CH12" s="61">
        <v>54987</v>
      </c>
      <c r="CI12" s="61">
        <v>10188</v>
      </c>
      <c r="CJ12" s="61">
        <v>12325</v>
      </c>
      <c r="CK12" s="176">
        <v>22513</v>
      </c>
    </row>
    <row r="13" spans="1:117" ht="16.899999999999999" customHeight="1">
      <c r="A13" s="5"/>
      <c r="B13" s="359"/>
      <c r="C13" s="32" t="s">
        <v>200</v>
      </c>
      <c r="D13" s="61">
        <v>2876</v>
      </c>
      <c r="E13" s="61">
        <v>2795</v>
      </c>
      <c r="F13" s="61">
        <v>5671</v>
      </c>
      <c r="G13" s="61">
        <v>2853</v>
      </c>
      <c r="H13" s="61">
        <v>2754</v>
      </c>
      <c r="I13" s="61">
        <v>5607</v>
      </c>
      <c r="J13" s="61">
        <v>3083</v>
      </c>
      <c r="K13" s="61">
        <v>2839</v>
      </c>
      <c r="L13" s="176">
        <v>5922</v>
      </c>
      <c r="M13" s="444"/>
      <c r="N13" s="3" t="s">
        <v>200</v>
      </c>
      <c r="O13" s="61">
        <v>3193</v>
      </c>
      <c r="P13" s="61">
        <v>3070</v>
      </c>
      <c r="Q13" s="61">
        <v>6263</v>
      </c>
      <c r="R13" s="61">
        <v>3584</v>
      </c>
      <c r="S13" s="61">
        <v>3443</v>
      </c>
      <c r="T13" s="61">
        <v>7027</v>
      </c>
      <c r="U13" s="61">
        <v>4118</v>
      </c>
      <c r="V13" s="61">
        <v>3946</v>
      </c>
      <c r="W13" s="176">
        <v>8064</v>
      </c>
      <c r="X13" s="359"/>
      <c r="Y13" s="32" t="s">
        <v>200</v>
      </c>
      <c r="Z13" s="237">
        <v>4845</v>
      </c>
      <c r="AA13" s="61">
        <v>4355</v>
      </c>
      <c r="AB13" s="61">
        <v>9200</v>
      </c>
      <c r="AC13" s="61">
        <v>5926</v>
      </c>
      <c r="AD13" s="61">
        <v>5076</v>
      </c>
      <c r="AE13" s="61">
        <v>11002</v>
      </c>
      <c r="AF13" s="61">
        <v>4965</v>
      </c>
      <c r="AG13" s="61">
        <v>4387</v>
      </c>
      <c r="AH13" s="176">
        <v>9352</v>
      </c>
      <c r="AI13" s="359"/>
      <c r="AJ13" s="32" t="s">
        <v>200</v>
      </c>
      <c r="AK13" s="61">
        <v>3933</v>
      </c>
      <c r="AL13" s="237">
        <v>3686</v>
      </c>
      <c r="AM13" s="61">
        <v>7619</v>
      </c>
      <c r="AN13" s="61">
        <v>3792</v>
      </c>
      <c r="AO13" s="61">
        <v>3858</v>
      </c>
      <c r="AP13" s="61">
        <v>7650</v>
      </c>
      <c r="AQ13" s="61">
        <v>4852</v>
      </c>
      <c r="AR13" s="61">
        <v>4915</v>
      </c>
      <c r="AS13" s="176">
        <v>9767</v>
      </c>
      <c r="AT13" s="359"/>
      <c r="AU13" s="32" t="s">
        <v>200</v>
      </c>
      <c r="AV13" s="61">
        <v>6255</v>
      </c>
      <c r="AW13" s="61">
        <v>6281</v>
      </c>
      <c r="AX13" s="237">
        <v>12536</v>
      </c>
      <c r="AY13" s="61">
        <v>5371</v>
      </c>
      <c r="AZ13" s="61">
        <v>4987</v>
      </c>
      <c r="BA13" s="61">
        <v>10358</v>
      </c>
      <c r="BB13" s="61">
        <v>3640</v>
      </c>
      <c r="BC13" s="61">
        <v>3485</v>
      </c>
      <c r="BD13" s="176">
        <v>7125</v>
      </c>
      <c r="BE13" s="359"/>
      <c r="BF13" s="32" t="s">
        <v>200</v>
      </c>
      <c r="BG13" s="61">
        <v>1999</v>
      </c>
      <c r="BH13" s="61">
        <v>2180</v>
      </c>
      <c r="BI13" s="61">
        <v>4179</v>
      </c>
      <c r="BJ13" s="237">
        <v>923</v>
      </c>
      <c r="BK13" s="61">
        <v>1259</v>
      </c>
      <c r="BL13" s="61">
        <v>2182</v>
      </c>
      <c r="BM13" s="61">
        <v>316</v>
      </c>
      <c r="BN13" s="61">
        <v>842</v>
      </c>
      <c r="BO13" s="176">
        <v>1158</v>
      </c>
      <c r="BP13" s="359"/>
      <c r="BQ13" s="32" t="s">
        <v>200</v>
      </c>
      <c r="BR13" s="61">
        <v>104</v>
      </c>
      <c r="BS13" s="61">
        <v>367</v>
      </c>
      <c r="BT13" s="61">
        <v>471</v>
      </c>
      <c r="BU13" s="61">
        <v>19</v>
      </c>
      <c r="BV13" s="61">
        <v>114</v>
      </c>
      <c r="BW13" s="61">
        <v>133</v>
      </c>
      <c r="BX13" s="61">
        <v>2</v>
      </c>
      <c r="BY13" s="61">
        <v>10</v>
      </c>
      <c r="BZ13" s="176">
        <v>12</v>
      </c>
      <c r="CA13" s="359"/>
      <c r="CB13" s="32" t="s">
        <v>200</v>
      </c>
      <c r="CC13" s="61">
        <v>8812</v>
      </c>
      <c r="CD13" s="61">
        <v>8388</v>
      </c>
      <c r="CE13" s="61">
        <v>17200</v>
      </c>
      <c r="CF13" s="61">
        <v>45463</v>
      </c>
      <c r="CG13" s="61">
        <v>43017</v>
      </c>
      <c r="CH13" s="61">
        <v>88480</v>
      </c>
      <c r="CI13" s="61">
        <v>16178</v>
      </c>
      <c r="CJ13" s="61">
        <v>19349</v>
      </c>
      <c r="CK13" s="176">
        <v>35527</v>
      </c>
    </row>
    <row r="14" spans="1:117" ht="16.899999999999999" customHeight="1">
      <c r="A14" s="5"/>
      <c r="B14" s="360"/>
      <c r="C14" s="4" t="s">
        <v>201</v>
      </c>
      <c r="D14" s="137">
        <f t="shared" ref="D14:L14" si="8">SUM(D11:D13)</f>
        <v>10234</v>
      </c>
      <c r="E14" s="137">
        <f t="shared" si="8"/>
        <v>9769</v>
      </c>
      <c r="F14" s="137">
        <f t="shared" si="8"/>
        <v>20003</v>
      </c>
      <c r="G14" s="137">
        <f t="shared" si="8"/>
        <v>10621</v>
      </c>
      <c r="H14" s="137">
        <f t="shared" si="8"/>
        <v>10224</v>
      </c>
      <c r="I14" s="137">
        <f t="shared" si="8"/>
        <v>20845</v>
      </c>
      <c r="J14" s="137">
        <f t="shared" si="8"/>
        <v>11129</v>
      </c>
      <c r="K14" s="137">
        <f t="shared" si="8"/>
        <v>10293</v>
      </c>
      <c r="L14" s="175">
        <f t="shared" si="8"/>
        <v>21422</v>
      </c>
      <c r="M14" s="445"/>
      <c r="N14" s="282" t="s">
        <v>201</v>
      </c>
      <c r="O14" s="137">
        <f t="shared" ref="O14:W14" si="9">SUM(O11:O13)</f>
        <v>11068</v>
      </c>
      <c r="P14" s="137">
        <f t="shared" si="9"/>
        <v>10525</v>
      </c>
      <c r="Q14" s="137">
        <f t="shared" si="9"/>
        <v>21593</v>
      </c>
      <c r="R14" s="137">
        <f t="shared" si="9"/>
        <v>12363</v>
      </c>
      <c r="S14" s="137">
        <f t="shared" si="9"/>
        <v>11429</v>
      </c>
      <c r="T14" s="137">
        <f t="shared" si="9"/>
        <v>23792</v>
      </c>
      <c r="U14" s="137">
        <f t="shared" si="9"/>
        <v>14151</v>
      </c>
      <c r="V14" s="137">
        <f t="shared" si="9"/>
        <v>12988</v>
      </c>
      <c r="W14" s="175">
        <f t="shared" si="9"/>
        <v>27139</v>
      </c>
      <c r="X14" s="360"/>
      <c r="Y14" s="4" t="s">
        <v>201</v>
      </c>
      <c r="Z14" s="238">
        <f t="shared" ref="Z14:AH14" si="10">SUM(Z11:Z13)</f>
        <v>17253</v>
      </c>
      <c r="AA14" s="137">
        <f t="shared" si="10"/>
        <v>15721</v>
      </c>
      <c r="AB14" s="137">
        <f t="shared" si="10"/>
        <v>32974</v>
      </c>
      <c r="AC14" s="137">
        <f t="shared" si="10"/>
        <v>22601</v>
      </c>
      <c r="AD14" s="137">
        <f t="shared" si="10"/>
        <v>19654</v>
      </c>
      <c r="AE14" s="137">
        <f t="shared" si="10"/>
        <v>42255</v>
      </c>
      <c r="AF14" s="137">
        <f t="shared" si="10"/>
        <v>19601</v>
      </c>
      <c r="AG14" s="137">
        <f t="shared" si="10"/>
        <v>16937</v>
      </c>
      <c r="AH14" s="175">
        <f t="shared" si="10"/>
        <v>36538</v>
      </c>
      <c r="AI14" s="360"/>
      <c r="AJ14" s="4" t="s">
        <v>201</v>
      </c>
      <c r="AK14" s="137">
        <f t="shared" ref="AK14:AS14" si="11">SUM(AK11:AK13)</f>
        <v>15402</v>
      </c>
      <c r="AL14" s="238">
        <f t="shared" si="11"/>
        <v>13231</v>
      </c>
      <c r="AM14" s="137">
        <f t="shared" si="11"/>
        <v>28633</v>
      </c>
      <c r="AN14" s="137">
        <f t="shared" si="11"/>
        <v>12652</v>
      </c>
      <c r="AO14" s="137">
        <f t="shared" si="11"/>
        <v>11499</v>
      </c>
      <c r="AP14" s="137">
        <f t="shared" si="11"/>
        <v>24151</v>
      </c>
      <c r="AQ14" s="137">
        <f t="shared" si="11"/>
        <v>14603</v>
      </c>
      <c r="AR14" s="137">
        <f t="shared" si="11"/>
        <v>14372</v>
      </c>
      <c r="AS14" s="175">
        <f t="shared" si="11"/>
        <v>28975</v>
      </c>
      <c r="AT14" s="360"/>
      <c r="AU14" s="4" t="s">
        <v>201</v>
      </c>
      <c r="AV14" s="137">
        <f t="shared" ref="AV14:BD14" si="12">SUM(AV11:AV13)</f>
        <v>18664</v>
      </c>
      <c r="AW14" s="137">
        <f t="shared" si="12"/>
        <v>19262</v>
      </c>
      <c r="AX14" s="238">
        <f t="shared" si="12"/>
        <v>37926</v>
      </c>
      <c r="AY14" s="137">
        <f t="shared" si="12"/>
        <v>16784</v>
      </c>
      <c r="AZ14" s="137">
        <f t="shared" si="12"/>
        <v>16726</v>
      </c>
      <c r="BA14" s="137">
        <f t="shared" si="12"/>
        <v>33510</v>
      </c>
      <c r="BB14" s="137">
        <f t="shared" si="12"/>
        <v>12576</v>
      </c>
      <c r="BC14" s="137">
        <f t="shared" si="12"/>
        <v>12477</v>
      </c>
      <c r="BD14" s="175">
        <f t="shared" si="12"/>
        <v>25053</v>
      </c>
      <c r="BE14" s="360"/>
      <c r="BF14" s="4" t="s">
        <v>201</v>
      </c>
      <c r="BG14" s="137">
        <f t="shared" ref="BG14:BO14" si="13">SUM(BG11:BG13)</f>
        <v>7528</v>
      </c>
      <c r="BH14" s="137">
        <f t="shared" si="13"/>
        <v>7907</v>
      </c>
      <c r="BI14" s="137">
        <f t="shared" si="13"/>
        <v>15435</v>
      </c>
      <c r="BJ14" s="238">
        <f t="shared" si="13"/>
        <v>3306</v>
      </c>
      <c r="BK14" s="137">
        <f t="shared" si="13"/>
        <v>4588</v>
      </c>
      <c r="BL14" s="137">
        <f t="shared" si="13"/>
        <v>7894</v>
      </c>
      <c r="BM14" s="137">
        <f t="shared" si="13"/>
        <v>1169</v>
      </c>
      <c r="BN14" s="137">
        <f t="shared" si="13"/>
        <v>2892</v>
      </c>
      <c r="BO14" s="175">
        <f t="shared" si="13"/>
        <v>4061</v>
      </c>
      <c r="BP14" s="360"/>
      <c r="BQ14" s="4" t="s">
        <v>201</v>
      </c>
      <c r="BR14" s="137">
        <f t="shared" ref="BR14:BZ14" si="14">SUM(BR11:BR13)</f>
        <v>371</v>
      </c>
      <c r="BS14" s="137">
        <f t="shared" si="14"/>
        <v>1357</v>
      </c>
      <c r="BT14" s="137">
        <f t="shared" si="14"/>
        <v>1728</v>
      </c>
      <c r="BU14" s="137">
        <f t="shared" si="14"/>
        <v>84</v>
      </c>
      <c r="BV14" s="137">
        <f t="shared" si="14"/>
        <v>403</v>
      </c>
      <c r="BW14" s="137">
        <f t="shared" si="14"/>
        <v>487</v>
      </c>
      <c r="BX14" s="137">
        <f t="shared" si="14"/>
        <v>9</v>
      </c>
      <c r="BY14" s="137">
        <f t="shared" si="14"/>
        <v>37</v>
      </c>
      <c r="BZ14" s="175">
        <f t="shared" si="14"/>
        <v>46</v>
      </c>
      <c r="CA14" s="360"/>
      <c r="CB14" s="4" t="s">
        <v>201</v>
      </c>
      <c r="CC14" s="137">
        <f t="shared" ref="CC14:CK14" si="15">SUM(CC11:CC13)</f>
        <v>31984</v>
      </c>
      <c r="CD14" s="137">
        <f t="shared" si="15"/>
        <v>30286</v>
      </c>
      <c r="CE14" s="137">
        <f t="shared" si="15"/>
        <v>62270</v>
      </c>
      <c r="CF14" s="137">
        <f t="shared" si="15"/>
        <v>158358</v>
      </c>
      <c r="CG14" s="137">
        <f t="shared" si="15"/>
        <v>145618</v>
      </c>
      <c r="CH14" s="137">
        <f t="shared" si="15"/>
        <v>303976</v>
      </c>
      <c r="CI14" s="137">
        <f t="shared" si="15"/>
        <v>55927</v>
      </c>
      <c r="CJ14" s="137">
        <f t="shared" si="15"/>
        <v>68260</v>
      </c>
      <c r="CK14" s="175">
        <f t="shared" si="15"/>
        <v>124187</v>
      </c>
    </row>
    <row r="15" spans="1:117" ht="16.899999999999999" customHeight="1">
      <c r="A15" s="5"/>
      <c r="B15" s="358" t="s">
        <v>208</v>
      </c>
      <c r="C15" s="32" t="s">
        <v>209</v>
      </c>
      <c r="D15" s="61">
        <v>7215</v>
      </c>
      <c r="E15" s="61">
        <v>6954</v>
      </c>
      <c r="F15" s="61">
        <v>14169</v>
      </c>
      <c r="G15" s="61">
        <v>7696</v>
      </c>
      <c r="H15" s="61">
        <v>7247</v>
      </c>
      <c r="I15" s="61">
        <v>14943</v>
      </c>
      <c r="J15" s="61">
        <v>8052</v>
      </c>
      <c r="K15" s="61">
        <v>7797</v>
      </c>
      <c r="L15" s="176">
        <v>15849</v>
      </c>
      <c r="M15" s="446" t="s">
        <v>208</v>
      </c>
      <c r="N15" s="3" t="s">
        <v>209</v>
      </c>
      <c r="O15" s="61">
        <v>7857</v>
      </c>
      <c r="P15" s="61">
        <v>7875</v>
      </c>
      <c r="Q15" s="61">
        <v>15732</v>
      </c>
      <c r="R15" s="61">
        <v>8823</v>
      </c>
      <c r="S15" s="61">
        <v>8874</v>
      </c>
      <c r="T15" s="61">
        <v>17697</v>
      </c>
      <c r="U15" s="61">
        <v>9716</v>
      </c>
      <c r="V15" s="61">
        <v>9608</v>
      </c>
      <c r="W15" s="176">
        <v>19324</v>
      </c>
      <c r="X15" s="358" t="s">
        <v>208</v>
      </c>
      <c r="Y15" s="32" t="s">
        <v>209</v>
      </c>
      <c r="Z15" s="237">
        <v>11615</v>
      </c>
      <c r="AA15" s="61">
        <v>11148</v>
      </c>
      <c r="AB15" s="61">
        <v>22763</v>
      </c>
      <c r="AC15" s="61">
        <v>15328</v>
      </c>
      <c r="AD15" s="61">
        <v>14097</v>
      </c>
      <c r="AE15" s="61">
        <v>29425</v>
      </c>
      <c r="AF15" s="61">
        <v>13412</v>
      </c>
      <c r="AG15" s="61">
        <v>12493</v>
      </c>
      <c r="AH15" s="176">
        <v>25905</v>
      </c>
      <c r="AI15" s="358" t="s">
        <v>208</v>
      </c>
      <c r="AJ15" s="32" t="s">
        <v>209</v>
      </c>
      <c r="AK15" s="61">
        <v>10725</v>
      </c>
      <c r="AL15" s="237">
        <v>9929</v>
      </c>
      <c r="AM15" s="61">
        <v>20654</v>
      </c>
      <c r="AN15" s="61">
        <v>8901</v>
      </c>
      <c r="AO15" s="61">
        <v>8740</v>
      </c>
      <c r="AP15" s="61">
        <v>17641</v>
      </c>
      <c r="AQ15" s="61">
        <v>10073</v>
      </c>
      <c r="AR15" s="61">
        <v>10674</v>
      </c>
      <c r="AS15" s="176">
        <v>20747</v>
      </c>
      <c r="AT15" s="358" t="s">
        <v>208</v>
      </c>
      <c r="AU15" s="32" t="s">
        <v>209</v>
      </c>
      <c r="AV15" s="61">
        <v>12475</v>
      </c>
      <c r="AW15" s="61">
        <v>13568</v>
      </c>
      <c r="AX15" s="237">
        <v>26043</v>
      </c>
      <c r="AY15" s="61">
        <v>11332</v>
      </c>
      <c r="AZ15" s="61">
        <v>12194</v>
      </c>
      <c r="BA15" s="61">
        <v>23526</v>
      </c>
      <c r="BB15" s="61">
        <v>9210</v>
      </c>
      <c r="BC15" s="61">
        <v>9124</v>
      </c>
      <c r="BD15" s="176">
        <v>18334</v>
      </c>
      <c r="BE15" s="358" t="s">
        <v>208</v>
      </c>
      <c r="BF15" s="32" t="s">
        <v>209</v>
      </c>
      <c r="BG15" s="61">
        <v>5521</v>
      </c>
      <c r="BH15" s="61">
        <v>5955</v>
      </c>
      <c r="BI15" s="61">
        <v>11476</v>
      </c>
      <c r="BJ15" s="237">
        <v>2569</v>
      </c>
      <c r="BK15" s="61">
        <v>3666</v>
      </c>
      <c r="BL15" s="61">
        <v>6235</v>
      </c>
      <c r="BM15" s="61">
        <v>924</v>
      </c>
      <c r="BN15" s="61">
        <v>2226</v>
      </c>
      <c r="BO15" s="176">
        <v>3150</v>
      </c>
      <c r="BP15" s="358" t="s">
        <v>208</v>
      </c>
      <c r="BQ15" s="32" t="s">
        <v>209</v>
      </c>
      <c r="BR15" s="61">
        <v>300</v>
      </c>
      <c r="BS15" s="61">
        <v>1046</v>
      </c>
      <c r="BT15" s="61">
        <v>1346</v>
      </c>
      <c r="BU15" s="61">
        <v>75</v>
      </c>
      <c r="BV15" s="61">
        <v>315</v>
      </c>
      <c r="BW15" s="61">
        <v>390</v>
      </c>
      <c r="BX15" s="61">
        <v>9</v>
      </c>
      <c r="BY15" s="61">
        <v>48</v>
      </c>
      <c r="BZ15" s="176">
        <v>57</v>
      </c>
      <c r="CA15" s="358" t="s">
        <v>208</v>
      </c>
      <c r="CB15" s="32" t="s">
        <v>209</v>
      </c>
      <c r="CC15" s="61">
        <v>22963</v>
      </c>
      <c r="CD15" s="61">
        <v>21998</v>
      </c>
      <c r="CE15" s="61">
        <v>44961</v>
      </c>
      <c r="CF15" s="61">
        <v>108925</v>
      </c>
      <c r="CG15" s="61">
        <v>107006</v>
      </c>
      <c r="CH15" s="61">
        <v>215931</v>
      </c>
      <c r="CI15" s="61">
        <v>40646</v>
      </c>
      <c r="CJ15" s="61">
        <v>51465</v>
      </c>
      <c r="CK15" s="176">
        <v>92111</v>
      </c>
    </row>
    <row r="16" spans="1:117" ht="16.899999999999999" customHeight="1">
      <c r="A16" s="5"/>
      <c r="B16" s="359"/>
      <c r="C16" s="32" t="s">
        <v>210</v>
      </c>
      <c r="D16" s="62">
        <v>1708</v>
      </c>
      <c r="E16" s="62">
        <v>1633</v>
      </c>
      <c r="F16" s="62">
        <v>3341</v>
      </c>
      <c r="G16" s="62">
        <v>1823</v>
      </c>
      <c r="H16" s="62">
        <v>1778</v>
      </c>
      <c r="I16" s="62">
        <v>3601</v>
      </c>
      <c r="J16" s="62">
        <v>1801</v>
      </c>
      <c r="K16" s="62">
        <v>1781</v>
      </c>
      <c r="L16" s="177">
        <v>3582</v>
      </c>
      <c r="M16" s="444"/>
      <c r="N16" s="3" t="s">
        <v>210</v>
      </c>
      <c r="O16" s="62">
        <v>1688</v>
      </c>
      <c r="P16" s="62">
        <v>1625</v>
      </c>
      <c r="Q16" s="62">
        <v>3313</v>
      </c>
      <c r="R16" s="62">
        <v>1631</v>
      </c>
      <c r="S16" s="62">
        <v>1573</v>
      </c>
      <c r="T16" s="62">
        <v>3204</v>
      </c>
      <c r="U16" s="62">
        <v>1924</v>
      </c>
      <c r="V16" s="62">
        <v>1914</v>
      </c>
      <c r="W16" s="177">
        <v>3838</v>
      </c>
      <c r="X16" s="359"/>
      <c r="Y16" s="32" t="s">
        <v>210</v>
      </c>
      <c r="Z16" s="239">
        <v>2376</v>
      </c>
      <c r="AA16" s="62">
        <v>2313</v>
      </c>
      <c r="AB16" s="62">
        <v>4689</v>
      </c>
      <c r="AC16" s="62">
        <v>3183</v>
      </c>
      <c r="AD16" s="62">
        <v>3011</v>
      </c>
      <c r="AE16" s="62">
        <v>6194</v>
      </c>
      <c r="AF16" s="62">
        <v>2685</v>
      </c>
      <c r="AG16" s="62">
        <v>2477</v>
      </c>
      <c r="AH16" s="177">
        <v>5162</v>
      </c>
      <c r="AI16" s="359"/>
      <c r="AJ16" s="32" t="s">
        <v>210</v>
      </c>
      <c r="AK16" s="62">
        <v>1995</v>
      </c>
      <c r="AL16" s="239">
        <v>1763</v>
      </c>
      <c r="AM16" s="62">
        <v>3758</v>
      </c>
      <c r="AN16" s="62">
        <v>1742</v>
      </c>
      <c r="AO16" s="62">
        <v>1734</v>
      </c>
      <c r="AP16" s="62">
        <v>3476</v>
      </c>
      <c r="AQ16" s="62">
        <v>2080</v>
      </c>
      <c r="AR16" s="62">
        <v>2200</v>
      </c>
      <c r="AS16" s="177">
        <v>4280</v>
      </c>
      <c r="AT16" s="359"/>
      <c r="AU16" s="32" t="s">
        <v>210</v>
      </c>
      <c r="AV16" s="62">
        <v>2702</v>
      </c>
      <c r="AW16" s="62">
        <v>2834</v>
      </c>
      <c r="AX16" s="239">
        <v>5536</v>
      </c>
      <c r="AY16" s="62">
        <v>2260</v>
      </c>
      <c r="AZ16" s="62">
        <v>2156</v>
      </c>
      <c r="BA16" s="62">
        <v>4416</v>
      </c>
      <c r="BB16" s="62">
        <v>1472</v>
      </c>
      <c r="BC16" s="62">
        <v>1519</v>
      </c>
      <c r="BD16" s="177">
        <v>2991</v>
      </c>
      <c r="BE16" s="359"/>
      <c r="BF16" s="32" t="s">
        <v>210</v>
      </c>
      <c r="BG16" s="62">
        <v>835</v>
      </c>
      <c r="BH16" s="62">
        <v>905</v>
      </c>
      <c r="BI16" s="62">
        <v>1740</v>
      </c>
      <c r="BJ16" s="239">
        <v>426</v>
      </c>
      <c r="BK16" s="62">
        <v>720</v>
      </c>
      <c r="BL16" s="62">
        <v>1146</v>
      </c>
      <c r="BM16" s="62">
        <v>159</v>
      </c>
      <c r="BN16" s="62">
        <v>471</v>
      </c>
      <c r="BO16" s="177">
        <v>630</v>
      </c>
      <c r="BP16" s="359"/>
      <c r="BQ16" s="32" t="s">
        <v>210</v>
      </c>
      <c r="BR16" s="62">
        <v>62</v>
      </c>
      <c r="BS16" s="62">
        <v>219</v>
      </c>
      <c r="BT16" s="62">
        <v>281</v>
      </c>
      <c r="BU16" s="62">
        <v>10</v>
      </c>
      <c r="BV16" s="62">
        <v>76</v>
      </c>
      <c r="BW16" s="62">
        <v>86</v>
      </c>
      <c r="BX16" s="62">
        <v>1</v>
      </c>
      <c r="BY16" s="62">
        <v>8</v>
      </c>
      <c r="BZ16" s="177">
        <v>9</v>
      </c>
      <c r="CA16" s="359"/>
      <c r="CB16" s="32" t="s">
        <v>210</v>
      </c>
      <c r="CC16" s="62">
        <v>5332</v>
      </c>
      <c r="CD16" s="62">
        <v>5192</v>
      </c>
      <c r="CE16" s="62">
        <v>10524</v>
      </c>
      <c r="CF16" s="62">
        <v>22006</v>
      </c>
      <c r="CG16" s="62">
        <v>21444</v>
      </c>
      <c r="CH16" s="62">
        <v>43450</v>
      </c>
      <c r="CI16" s="62">
        <v>6950</v>
      </c>
      <c r="CJ16" s="62">
        <v>9247</v>
      </c>
      <c r="CK16" s="177">
        <v>16197</v>
      </c>
    </row>
    <row r="17" spans="1:89" ht="16.899999999999999" customHeight="1">
      <c r="A17" s="5"/>
      <c r="B17" s="359"/>
      <c r="C17" s="32" t="s">
        <v>211</v>
      </c>
      <c r="D17" s="61">
        <v>661</v>
      </c>
      <c r="E17" s="61">
        <v>612</v>
      </c>
      <c r="F17" s="61">
        <v>1273</v>
      </c>
      <c r="G17" s="61">
        <v>794</v>
      </c>
      <c r="H17" s="61">
        <v>779</v>
      </c>
      <c r="I17" s="61">
        <v>1573</v>
      </c>
      <c r="J17" s="61">
        <v>893</v>
      </c>
      <c r="K17" s="61">
        <v>896</v>
      </c>
      <c r="L17" s="176">
        <v>1789</v>
      </c>
      <c r="M17" s="444"/>
      <c r="N17" s="3" t="s">
        <v>211</v>
      </c>
      <c r="O17" s="61">
        <v>894</v>
      </c>
      <c r="P17" s="61">
        <v>820</v>
      </c>
      <c r="Q17" s="61">
        <v>1714</v>
      </c>
      <c r="R17" s="61">
        <v>817</v>
      </c>
      <c r="S17" s="61">
        <v>748</v>
      </c>
      <c r="T17" s="61">
        <v>1565</v>
      </c>
      <c r="U17" s="61">
        <v>789</v>
      </c>
      <c r="V17" s="61">
        <v>773</v>
      </c>
      <c r="W17" s="176">
        <v>1562</v>
      </c>
      <c r="X17" s="359"/>
      <c r="Y17" s="32" t="s">
        <v>211</v>
      </c>
      <c r="Z17" s="237">
        <v>969</v>
      </c>
      <c r="AA17" s="61">
        <v>878</v>
      </c>
      <c r="AB17" s="61">
        <v>1847</v>
      </c>
      <c r="AC17" s="61">
        <v>1341</v>
      </c>
      <c r="AD17" s="61">
        <v>1247</v>
      </c>
      <c r="AE17" s="61">
        <v>2588</v>
      </c>
      <c r="AF17" s="61">
        <v>1317</v>
      </c>
      <c r="AG17" s="61">
        <v>1166</v>
      </c>
      <c r="AH17" s="176">
        <v>2483</v>
      </c>
      <c r="AI17" s="359"/>
      <c r="AJ17" s="32" t="s">
        <v>211</v>
      </c>
      <c r="AK17" s="61">
        <v>970</v>
      </c>
      <c r="AL17" s="237">
        <v>865</v>
      </c>
      <c r="AM17" s="61">
        <v>1835</v>
      </c>
      <c r="AN17" s="61">
        <v>843</v>
      </c>
      <c r="AO17" s="61">
        <v>950</v>
      </c>
      <c r="AP17" s="61">
        <v>1793</v>
      </c>
      <c r="AQ17" s="61">
        <v>1140</v>
      </c>
      <c r="AR17" s="61">
        <v>1080</v>
      </c>
      <c r="AS17" s="176">
        <v>2220</v>
      </c>
      <c r="AT17" s="359"/>
      <c r="AU17" s="32" t="s">
        <v>211</v>
      </c>
      <c r="AV17" s="61">
        <v>1333</v>
      </c>
      <c r="AW17" s="61">
        <v>1369</v>
      </c>
      <c r="AX17" s="237">
        <v>2702</v>
      </c>
      <c r="AY17" s="61">
        <v>1099</v>
      </c>
      <c r="AZ17" s="61">
        <v>1091</v>
      </c>
      <c r="BA17" s="61">
        <v>2190</v>
      </c>
      <c r="BB17" s="61">
        <v>850</v>
      </c>
      <c r="BC17" s="61">
        <v>803</v>
      </c>
      <c r="BD17" s="176">
        <v>1653</v>
      </c>
      <c r="BE17" s="359"/>
      <c r="BF17" s="32" t="s">
        <v>211</v>
      </c>
      <c r="BG17" s="61">
        <v>493</v>
      </c>
      <c r="BH17" s="61">
        <v>575</v>
      </c>
      <c r="BI17" s="61">
        <v>1068</v>
      </c>
      <c r="BJ17" s="237">
        <v>238</v>
      </c>
      <c r="BK17" s="61">
        <v>399</v>
      </c>
      <c r="BL17" s="61">
        <v>637</v>
      </c>
      <c r="BM17" s="61">
        <v>118</v>
      </c>
      <c r="BN17" s="61">
        <v>284</v>
      </c>
      <c r="BO17" s="176">
        <v>402</v>
      </c>
      <c r="BP17" s="359"/>
      <c r="BQ17" s="32" t="s">
        <v>211</v>
      </c>
      <c r="BR17" s="61">
        <v>38</v>
      </c>
      <c r="BS17" s="61">
        <v>147</v>
      </c>
      <c r="BT17" s="61">
        <v>185</v>
      </c>
      <c r="BU17" s="61">
        <v>8</v>
      </c>
      <c r="BV17" s="61">
        <v>42</v>
      </c>
      <c r="BW17" s="61">
        <v>50</v>
      </c>
      <c r="BX17" s="61">
        <v>1</v>
      </c>
      <c r="BY17" s="61">
        <v>7</v>
      </c>
      <c r="BZ17" s="176">
        <v>8</v>
      </c>
      <c r="CA17" s="359"/>
      <c r="CB17" s="32" t="s">
        <v>211</v>
      </c>
      <c r="CC17" s="61">
        <v>2348</v>
      </c>
      <c r="CD17" s="61">
        <v>2287</v>
      </c>
      <c r="CE17" s="61">
        <v>4635</v>
      </c>
      <c r="CF17" s="61">
        <v>10413</v>
      </c>
      <c r="CG17" s="61">
        <v>9896</v>
      </c>
      <c r="CH17" s="61">
        <v>20309</v>
      </c>
      <c r="CI17" s="61">
        <v>3906</v>
      </c>
      <c r="CJ17" s="61">
        <v>5282</v>
      </c>
      <c r="CK17" s="176">
        <v>9188</v>
      </c>
    </row>
    <row r="18" spans="1:89" ht="16.899999999999999" customHeight="1">
      <c r="A18" s="5"/>
      <c r="B18" s="360"/>
      <c r="C18" s="4" t="s">
        <v>212</v>
      </c>
      <c r="D18" s="137">
        <f t="shared" ref="D18:L18" si="16">SUM(D15:D17)</f>
        <v>9584</v>
      </c>
      <c r="E18" s="137">
        <f t="shared" si="16"/>
        <v>9199</v>
      </c>
      <c r="F18" s="137">
        <f t="shared" si="16"/>
        <v>18783</v>
      </c>
      <c r="G18" s="137">
        <f t="shared" si="16"/>
        <v>10313</v>
      </c>
      <c r="H18" s="137">
        <f t="shared" si="16"/>
        <v>9804</v>
      </c>
      <c r="I18" s="137">
        <f t="shared" si="16"/>
        <v>20117</v>
      </c>
      <c r="J18" s="137">
        <f t="shared" si="16"/>
        <v>10746</v>
      </c>
      <c r="K18" s="137">
        <f t="shared" si="16"/>
        <v>10474</v>
      </c>
      <c r="L18" s="175">
        <f t="shared" si="16"/>
        <v>21220</v>
      </c>
      <c r="M18" s="445"/>
      <c r="N18" s="282" t="s">
        <v>212</v>
      </c>
      <c r="O18" s="137">
        <f t="shared" ref="O18:W18" si="17">SUM(O15:O17)</f>
        <v>10439</v>
      </c>
      <c r="P18" s="137">
        <f t="shared" si="17"/>
        <v>10320</v>
      </c>
      <c r="Q18" s="137">
        <f t="shared" si="17"/>
        <v>20759</v>
      </c>
      <c r="R18" s="137">
        <f t="shared" si="17"/>
        <v>11271</v>
      </c>
      <c r="S18" s="137">
        <f t="shared" si="17"/>
        <v>11195</v>
      </c>
      <c r="T18" s="137">
        <f t="shared" si="17"/>
        <v>22466</v>
      </c>
      <c r="U18" s="137">
        <f t="shared" si="17"/>
        <v>12429</v>
      </c>
      <c r="V18" s="137">
        <f t="shared" si="17"/>
        <v>12295</v>
      </c>
      <c r="W18" s="175">
        <f t="shared" si="17"/>
        <v>24724</v>
      </c>
      <c r="X18" s="360"/>
      <c r="Y18" s="4" t="s">
        <v>212</v>
      </c>
      <c r="Z18" s="238">
        <f t="shared" ref="Z18:AH18" si="18">SUM(Z15:Z17)</f>
        <v>14960</v>
      </c>
      <c r="AA18" s="137">
        <f t="shared" si="18"/>
        <v>14339</v>
      </c>
      <c r="AB18" s="137">
        <f t="shared" si="18"/>
        <v>29299</v>
      </c>
      <c r="AC18" s="137">
        <f t="shared" si="18"/>
        <v>19852</v>
      </c>
      <c r="AD18" s="137">
        <f t="shared" si="18"/>
        <v>18355</v>
      </c>
      <c r="AE18" s="137">
        <f t="shared" si="18"/>
        <v>38207</v>
      </c>
      <c r="AF18" s="137">
        <f t="shared" si="18"/>
        <v>17414</v>
      </c>
      <c r="AG18" s="137">
        <f t="shared" si="18"/>
        <v>16136</v>
      </c>
      <c r="AH18" s="175">
        <f t="shared" si="18"/>
        <v>33550</v>
      </c>
      <c r="AI18" s="360"/>
      <c r="AJ18" s="4" t="s">
        <v>212</v>
      </c>
      <c r="AK18" s="137">
        <f t="shared" ref="AK18:AS18" si="19">SUM(AK15:AK17)</f>
        <v>13690</v>
      </c>
      <c r="AL18" s="238">
        <f t="shared" si="19"/>
        <v>12557</v>
      </c>
      <c r="AM18" s="137">
        <f t="shared" si="19"/>
        <v>26247</v>
      </c>
      <c r="AN18" s="137">
        <f t="shared" si="19"/>
        <v>11486</v>
      </c>
      <c r="AO18" s="137">
        <f t="shared" si="19"/>
        <v>11424</v>
      </c>
      <c r="AP18" s="137">
        <f t="shared" si="19"/>
        <v>22910</v>
      </c>
      <c r="AQ18" s="137">
        <f t="shared" si="19"/>
        <v>13293</v>
      </c>
      <c r="AR18" s="137">
        <f t="shared" si="19"/>
        <v>13954</v>
      </c>
      <c r="AS18" s="175">
        <f t="shared" si="19"/>
        <v>27247</v>
      </c>
      <c r="AT18" s="360"/>
      <c r="AU18" s="4" t="s">
        <v>212</v>
      </c>
      <c r="AV18" s="137">
        <f t="shared" ref="AV18:BD18" si="20">SUM(AV15:AV17)</f>
        <v>16510</v>
      </c>
      <c r="AW18" s="137">
        <f t="shared" si="20"/>
        <v>17771</v>
      </c>
      <c r="AX18" s="238">
        <f t="shared" si="20"/>
        <v>34281</v>
      </c>
      <c r="AY18" s="137">
        <f t="shared" si="20"/>
        <v>14691</v>
      </c>
      <c r="AZ18" s="137">
        <f t="shared" si="20"/>
        <v>15441</v>
      </c>
      <c r="BA18" s="137">
        <f t="shared" si="20"/>
        <v>30132</v>
      </c>
      <c r="BB18" s="137">
        <f t="shared" si="20"/>
        <v>11532</v>
      </c>
      <c r="BC18" s="137">
        <f t="shared" si="20"/>
        <v>11446</v>
      </c>
      <c r="BD18" s="175">
        <f t="shared" si="20"/>
        <v>22978</v>
      </c>
      <c r="BE18" s="360"/>
      <c r="BF18" s="4" t="s">
        <v>212</v>
      </c>
      <c r="BG18" s="137">
        <f t="shared" ref="BG18:BO18" si="21">SUM(BG15:BG17)</f>
        <v>6849</v>
      </c>
      <c r="BH18" s="137">
        <f t="shared" si="21"/>
        <v>7435</v>
      </c>
      <c r="BI18" s="137">
        <f t="shared" si="21"/>
        <v>14284</v>
      </c>
      <c r="BJ18" s="238">
        <f t="shared" si="21"/>
        <v>3233</v>
      </c>
      <c r="BK18" s="137">
        <f t="shared" si="21"/>
        <v>4785</v>
      </c>
      <c r="BL18" s="137">
        <f t="shared" si="21"/>
        <v>8018</v>
      </c>
      <c r="BM18" s="137">
        <f t="shared" si="21"/>
        <v>1201</v>
      </c>
      <c r="BN18" s="137">
        <f t="shared" si="21"/>
        <v>2981</v>
      </c>
      <c r="BO18" s="175">
        <f t="shared" si="21"/>
        <v>4182</v>
      </c>
      <c r="BP18" s="360"/>
      <c r="BQ18" s="4" t="s">
        <v>212</v>
      </c>
      <c r="BR18" s="137">
        <f t="shared" ref="BR18:BZ18" si="22">SUM(BR15:BR17)</f>
        <v>400</v>
      </c>
      <c r="BS18" s="137">
        <f t="shared" si="22"/>
        <v>1412</v>
      </c>
      <c r="BT18" s="137">
        <f t="shared" si="22"/>
        <v>1812</v>
      </c>
      <c r="BU18" s="137">
        <f t="shared" si="22"/>
        <v>93</v>
      </c>
      <c r="BV18" s="137">
        <f t="shared" si="22"/>
        <v>433</v>
      </c>
      <c r="BW18" s="137">
        <f t="shared" si="22"/>
        <v>526</v>
      </c>
      <c r="BX18" s="137">
        <f t="shared" si="22"/>
        <v>11</v>
      </c>
      <c r="BY18" s="137">
        <f t="shared" si="22"/>
        <v>63</v>
      </c>
      <c r="BZ18" s="175">
        <f t="shared" si="22"/>
        <v>74</v>
      </c>
      <c r="CA18" s="360"/>
      <c r="CB18" s="4" t="s">
        <v>212</v>
      </c>
      <c r="CC18" s="137">
        <f t="shared" ref="CC18:CK18" si="23">SUM(CC15:CC17)</f>
        <v>30643</v>
      </c>
      <c r="CD18" s="137">
        <f t="shared" si="23"/>
        <v>29477</v>
      </c>
      <c r="CE18" s="137">
        <f t="shared" si="23"/>
        <v>60120</v>
      </c>
      <c r="CF18" s="137">
        <f t="shared" si="23"/>
        <v>141344</v>
      </c>
      <c r="CG18" s="137">
        <f t="shared" si="23"/>
        <v>138346</v>
      </c>
      <c r="CH18" s="137">
        <f t="shared" si="23"/>
        <v>279690</v>
      </c>
      <c r="CI18" s="137">
        <f t="shared" si="23"/>
        <v>51502</v>
      </c>
      <c r="CJ18" s="137">
        <f t="shared" si="23"/>
        <v>65994</v>
      </c>
      <c r="CK18" s="175">
        <f t="shared" si="23"/>
        <v>117496</v>
      </c>
    </row>
    <row r="19" spans="1:89" ht="16.899999999999999" customHeight="1">
      <c r="A19" s="5"/>
      <c r="B19" s="3" t="s">
        <v>202</v>
      </c>
      <c r="C19" s="4" t="s">
        <v>203</v>
      </c>
      <c r="D19" s="137">
        <v>1295</v>
      </c>
      <c r="E19" s="137">
        <v>1296</v>
      </c>
      <c r="F19" s="137">
        <v>2591</v>
      </c>
      <c r="G19" s="137">
        <v>1317</v>
      </c>
      <c r="H19" s="137">
        <v>1214</v>
      </c>
      <c r="I19" s="137">
        <v>2531</v>
      </c>
      <c r="J19" s="137">
        <v>1402</v>
      </c>
      <c r="K19" s="137">
        <v>1363</v>
      </c>
      <c r="L19" s="175">
        <v>2765</v>
      </c>
      <c r="M19" s="261" t="s">
        <v>202</v>
      </c>
      <c r="N19" s="282" t="s">
        <v>203</v>
      </c>
      <c r="O19" s="137">
        <v>1539</v>
      </c>
      <c r="P19" s="137">
        <v>1448</v>
      </c>
      <c r="Q19" s="137">
        <v>2987</v>
      </c>
      <c r="R19" s="137">
        <v>2336</v>
      </c>
      <c r="S19" s="137">
        <v>2144</v>
      </c>
      <c r="T19" s="137">
        <v>4480</v>
      </c>
      <c r="U19" s="137">
        <v>2922</v>
      </c>
      <c r="V19" s="137">
        <v>2360</v>
      </c>
      <c r="W19" s="175">
        <v>5282</v>
      </c>
      <c r="X19" s="3" t="s">
        <v>202</v>
      </c>
      <c r="Y19" s="4" t="s">
        <v>203</v>
      </c>
      <c r="Z19" s="238">
        <v>2992</v>
      </c>
      <c r="AA19" s="137">
        <v>2487</v>
      </c>
      <c r="AB19" s="137">
        <v>5479</v>
      </c>
      <c r="AC19" s="137">
        <v>3181</v>
      </c>
      <c r="AD19" s="137">
        <v>2780</v>
      </c>
      <c r="AE19" s="137">
        <v>5961</v>
      </c>
      <c r="AF19" s="137">
        <v>2943</v>
      </c>
      <c r="AG19" s="137">
        <v>2640</v>
      </c>
      <c r="AH19" s="175">
        <v>5583</v>
      </c>
      <c r="AI19" s="3" t="s">
        <v>202</v>
      </c>
      <c r="AJ19" s="4" t="s">
        <v>203</v>
      </c>
      <c r="AK19" s="137">
        <v>2621</v>
      </c>
      <c r="AL19" s="238">
        <v>2273</v>
      </c>
      <c r="AM19" s="137">
        <v>4894</v>
      </c>
      <c r="AN19" s="137">
        <v>2322</v>
      </c>
      <c r="AO19" s="137">
        <v>2015</v>
      </c>
      <c r="AP19" s="137">
        <v>4337</v>
      </c>
      <c r="AQ19" s="137">
        <v>2295</v>
      </c>
      <c r="AR19" s="137">
        <v>2117</v>
      </c>
      <c r="AS19" s="175">
        <v>4412</v>
      </c>
      <c r="AT19" s="3" t="s">
        <v>202</v>
      </c>
      <c r="AU19" s="4" t="s">
        <v>203</v>
      </c>
      <c r="AV19" s="137">
        <v>2648</v>
      </c>
      <c r="AW19" s="137">
        <v>2552</v>
      </c>
      <c r="AX19" s="238">
        <v>5200</v>
      </c>
      <c r="AY19" s="137">
        <v>2136</v>
      </c>
      <c r="AZ19" s="137">
        <v>2254</v>
      </c>
      <c r="BA19" s="137">
        <v>4390</v>
      </c>
      <c r="BB19" s="137">
        <v>1627</v>
      </c>
      <c r="BC19" s="137">
        <v>1995</v>
      </c>
      <c r="BD19" s="175">
        <v>3622</v>
      </c>
      <c r="BE19" s="3" t="s">
        <v>202</v>
      </c>
      <c r="BF19" s="4" t="s">
        <v>203</v>
      </c>
      <c r="BG19" s="137">
        <v>1309</v>
      </c>
      <c r="BH19" s="137">
        <v>1724</v>
      </c>
      <c r="BI19" s="137">
        <v>3033</v>
      </c>
      <c r="BJ19" s="238">
        <v>811</v>
      </c>
      <c r="BK19" s="137">
        <v>1167</v>
      </c>
      <c r="BL19" s="137">
        <v>1978</v>
      </c>
      <c r="BM19" s="137">
        <v>345</v>
      </c>
      <c r="BN19" s="137">
        <v>693</v>
      </c>
      <c r="BO19" s="175">
        <v>1038</v>
      </c>
      <c r="BP19" s="3" t="s">
        <v>202</v>
      </c>
      <c r="BQ19" s="4" t="s">
        <v>203</v>
      </c>
      <c r="BR19" s="137">
        <v>97</v>
      </c>
      <c r="BS19" s="137">
        <v>359</v>
      </c>
      <c r="BT19" s="137">
        <v>456</v>
      </c>
      <c r="BU19" s="137">
        <v>16</v>
      </c>
      <c r="BV19" s="137">
        <v>100</v>
      </c>
      <c r="BW19" s="137">
        <v>116</v>
      </c>
      <c r="BX19" s="137">
        <v>2</v>
      </c>
      <c r="BY19" s="137">
        <v>15</v>
      </c>
      <c r="BZ19" s="175">
        <v>17</v>
      </c>
      <c r="CA19" s="3" t="s">
        <v>202</v>
      </c>
      <c r="CB19" s="4" t="s">
        <v>203</v>
      </c>
      <c r="CC19" s="137">
        <v>4014</v>
      </c>
      <c r="CD19" s="137">
        <v>3873</v>
      </c>
      <c r="CE19" s="137">
        <v>7887</v>
      </c>
      <c r="CF19" s="137">
        <v>25799</v>
      </c>
      <c r="CG19" s="137">
        <v>22816</v>
      </c>
      <c r="CH19" s="137">
        <v>48615</v>
      </c>
      <c r="CI19" s="137">
        <v>9383</v>
      </c>
      <c r="CJ19" s="137">
        <v>13532</v>
      </c>
      <c r="CK19" s="175">
        <v>22915</v>
      </c>
    </row>
    <row r="20" spans="1:89" ht="16.899999999999999" customHeight="1">
      <c r="A20" s="5"/>
      <c r="B20" s="3" t="s">
        <v>204</v>
      </c>
      <c r="C20" s="4" t="s">
        <v>205</v>
      </c>
      <c r="D20" s="137">
        <v>3331</v>
      </c>
      <c r="E20" s="137">
        <v>3177</v>
      </c>
      <c r="F20" s="137">
        <v>6508</v>
      </c>
      <c r="G20" s="137">
        <v>3212</v>
      </c>
      <c r="H20" s="137">
        <v>2865</v>
      </c>
      <c r="I20" s="137">
        <v>6077</v>
      </c>
      <c r="J20" s="137">
        <v>3102</v>
      </c>
      <c r="K20" s="137">
        <v>2857</v>
      </c>
      <c r="L20" s="175">
        <v>5959</v>
      </c>
      <c r="M20" s="261" t="s">
        <v>204</v>
      </c>
      <c r="N20" s="282" t="s">
        <v>205</v>
      </c>
      <c r="O20" s="137">
        <v>3047</v>
      </c>
      <c r="P20" s="137">
        <v>2931</v>
      </c>
      <c r="Q20" s="137">
        <v>5978</v>
      </c>
      <c r="R20" s="137">
        <v>3926</v>
      </c>
      <c r="S20" s="137">
        <v>3684</v>
      </c>
      <c r="T20" s="137">
        <v>7610</v>
      </c>
      <c r="U20" s="137">
        <v>4654</v>
      </c>
      <c r="V20" s="137">
        <v>4199</v>
      </c>
      <c r="W20" s="175">
        <v>8853</v>
      </c>
      <c r="X20" s="3" t="s">
        <v>204</v>
      </c>
      <c r="Y20" s="4" t="s">
        <v>205</v>
      </c>
      <c r="Z20" s="238">
        <v>5334</v>
      </c>
      <c r="AA20" s="137">
        <v>4996</v>
      </c>
      <c r="AB20" s="137">
        <v>10330</v>
      </c>
      <c r="AC20" s="137">
        <v>6566</v>
      </c>
      <c r="AD20" s="137">
        <v>5982</v>
      </c>
      <c r="AE20" s="137">
        <v>12548</v>
      </c>
      <c r="AF20" s="137">
        <v>5938</v>
      </c>
      <c r="AG20" s="137">
        <v>5128</v>
      </c>
      <c r="AH20" s="175">
        <v>11066</v>
      </c>
      <c r="AI20" s="3" t="s">
        <v>204</v>
      </c>
      <c r="AJ20" s="4" t="s">
        <v>205</v>
      </c>
      <c r="AK20" s="137">
        <v>4991</v>
      </c>
      <c r="AL20" s="238">
        <v>4131</v>
      </c>
      <c r="AM20" s="137">
        <v>9122</v>
      </c>
      <c r="AN20" s="137">
        <v>3754</v>
      </c>
      <c r="AO20" s="137">
        <v>2906</v>
      </c>
      <c r="AP20" s="137">
        <v>6660</v>
      </c>
      <c r="AQ20" s="137">
        <v>3562</v>
      </c>
      <c r="AR20" s="137">
        <v>2910</v>
      </c>
      <c r="AS20" s="175">
        <v>6472</v>
      </c>
      <c r="AT20" s="3" t="s">
        <v>204</v>
      </c>
      <c r="AU20" s="4" t="s">
        <v>205</v>
      </c>
      <c r="AV20" s="137">
        <v>3801</v>
      </c>
      <c r="AW20" s="137">
        <v>3309</v>
      </c>
      <c r="AX20" s="238">
        <v>7110</v>
      </c>
      <c r="AY20" s="137">
        <v>3087</v>
      </c>
      <c r="AZ20" s="137">
        <v>2972</v>
      </c>
      <c r="BA20" s="137">
        <v>6059</v>
      </c>
      <c r="BB20" s="137">
        <v>2290</v>
      </c>
      <c r="BC20" s="137">
        <v>2440</v>
      </c>
      <c r="BD20" s="175">
        <v>4730</v>
      </c>
      <c r="BE20" s="3" t="s">
        <v>204</v>
      </c>
      <c r="BF20" s="4" t="s">
        <v>205</v>
      </c>
      <c r="BG20" s="137">
        <v>1467</v>
      </c>
      <c r="BH20" s="137">
        <v>1838</v>
      </c>
      <c r="BI20" s="137">
        <v>3305</v>
      </c>
      <c r="BJ20" s="238">
        <v>790</v>
      </c>
      <c r="BK20" s="137">
        <v>1224</v>
      </c>
      <c r="BL20" s="137">
        <v>2014</v>
      </c>
      <c r="BM20" s="137">
        <v>305</v>
      </c>
      <c r="BN20" s="137">
        <v>648</v>
      </c>
      <c r="BO20" s="175">
        <v>953</v>
      </c>
      <c r="BP20" s="3" t="s">
        <v>204</v>
      </c>
      <c r="BQ20" s="4" t="s">
        <v>205</v>
      </c>
      <c r="BR20" s="137">
        <v>88</v>
      </c>
      <c r="BS20" s="137">
        <v>312</v>
      </c>
      <c r="BT20" s="137">
        <v>400</v>
      </c>
      <c r="BU20" s="137">
        <v>22</v>
      </c>
      <c r="BV20" s="137">
        <v>90</v>
      </c>
      <c r="BW20" s="137">
        <v>112</v>
      </c>
      <c r="BX20" s="137">
        <v>1</v>
      </c>
      <c r="BY20" s="137">
        <v>19</v>
      </c>
      <c r="BZ20" s="175">
        <v>20</v>
      </c>
      <c r="CA20" s="3" t="s">
        <v>204</v>
      </c>
      <c r="CB20" s="4" t="s">
        <v>205</v>
      </c>
      <c r="CC20" s="137">
        <v>9645</v>
      </c>
      <c r="CD20" s="137">
        <v>8899</v>
      </c>
      <c r="CE20" s="137">
        <v>18544</v>
      </c>
      <c r="CF20" s="137">
        <v>45573</v>
      </c>
      <c r="CG20" s="137">
        <v>40176</v>
      </c>
      <c r="CH20" s="137">
        <v>85749</v>
      </c>
      <c r="CI20" s="137">
        <v>11139</v>
      </c>
      <c r="CJ20" s="137">
        <v>14743</v>
      </c>
      <c r="CK20" s="175">
        <v>25882</v>
      </c>
    </row>
    <row r="21" spans="1:89" ht="16.899999999999999" customHeight="1">
      <c r="A21" s="5"/>
      <c r="B21" s="3" t="s">
        <v>213</v>
      </c>
      <c r="C21" s="4" t="s">
        <v>214</v>
      </c>
      <c r="D21" s="137">
        <v>3184</v>
      </c>
      <c r="E21" s="137">
        <v>3080</v>
      </c>
      <c r="F21" s="137">
        <v>6264</v>
      </c>
      <c r="G21" s="137">
        <v>2963</v>
      </c>
      <c r="H21" s="137">
        <v>2881</v>
      </c>
      <c r="I21" s="137">
        <v>5844</v>
      </c>
      <c r="J21" s="137">
        <v>3042</v>
      </c>
      <c r="K21" s="137">
        <v>2962</v>
      </c>
      <c r="L21" s="175">
        <v>6004</v>
      </c>
      <c r="M21" s="261" t="s">
        <v>213</v>
      </c>
      <c r="N21" s="282" t="s">
        <v>214</v>
      </c>
      <c r="O21" s="137">
        <v>3286</v>
      </c>
      <c r="P21" s="137">
        <v>3213</v>
      </c>
      <c r="Q21" s="137">
        <v>6499</v>
      </c>
      <c r="R21" s="137">
        <v>4007</v>
      </c>
      <c r="S21" s="137">
        <v>3545</v>
      </c>
      <c r="T21" s="137">
        <v>7552</v>
      </c>
      <c r="U21" s="137">
        <v>4386</v>
      </c>
      <c r="V21" s="137">
        <v>4232</v>
      </c>
      <c r="W21" s="175">
        <v>8618</v>
      </c>
      <c r="X21" s="3" t="s">
        <v>213</v>
      </c>
      <c r="Y21" s="4" t="s">
        <v>214</v>
      </c>
      <c r="Z21" s="238">
        <v>5165</v>
      </c>
      <c r="AA21" s="137">
        <v>4908</v>
      </c>
      <c r="AB21" s="137">
        <v>10073</v>
      </c>
      <c r="AC21" s="137">
        <v>6167</v>
      </c>
      <c r="AD21" s="137">
        <v>5939</v>
      </c>
      <c r="AE21" s="137">
        <v>12106</v>
      </c>
      <c r="AF21" s="137">
        <v>5767</v>
      </c>
      <c r="AG21" s="137">
        <v>5541</v>
      </c>
      <c r="AH21" s="175">
        <v>11308</v>
      </c>
      <c r="AI21" s="3" t="s">
        <v>213</v>
      </c>
      <c r="AJ21" s="4" t="s">
        <v>214</v>
      </c>
      <c r="AK21" s="137">
        <v>4953</v>
      </c>
      <c r="AL21" s="238">
        <v>4527</v>
      </c>
      <c r="AM21" s="137">
        <v>9480</v>
      </c>
      <c r="AN21" s="137">
        <v>3806</v>
      </c>
      <c r="AO21" s="137">
        <v>3319</v>
      </c>
      <c r="AP21" s="137">
        <v>7125</v>
      </c>
      <c r="AQ21" s="137">
        <v>3655</v>
      </c>
      <c r="AR21" s="137">
        <v>3509</v>
      </c>
      <c r="AS21" s="175">
        <v>7164</v>
      </c>
      <c r="AT21" s="3" t="s">
        <v>213</v>
      </c>
      <c r="AU21" s="4" t="s">
        <v>214</v>
      </c>
      <c r="AV21" s="137">
        <v>4191</v>
      </c>
      <c r="AW21" s="137">
        <v>4091</v>
      </c>
      <c r="AX21" s="238">
        <v>8282</v>
      </c>
      <c r="AY21" s="137">
        <v>3329</v>
      </c>
      <c r="AZ21" s="137">
        <v>3764</v>
      </c>
      <c r="BA21" s="137">
        <v>7093</v>
      </c>
      <c r="BB21" s="137">
        <v>2863</v>
      </c>
      <c r="BC21" s="137">
        <v>3125</v>
      </c>
      <c r="BD21" s="175">
        <v>5988</v>
      </c>
      <c r="BE21" s="3" t="s">
        <v>213</v>
      </c>
      <c r="BF21" s="4" t="s">
        <v>214</v>
      </c>
      <c r="BG21" s="137">
        <v>2032</v>
      </c>
      <c r="BH21" s="137">
        <v>2251</v>
      </c>
      <c r="BI21" s="137">
        <v>4283</v>
      </c>
      <c r="BJ21" s="238">
        <v>1030</v>
      </c>
      <c r="BK21" s="137">
        <v>1294</v>
      </c>
      <c r="BL21" s="137">
        <v>2324</v>
      </c>
      <c r="BM21" s="137">
        <v>331</v>
      </c>
      <c r="BN21" s="137">
        <v>710</v>
      </c>
      <c r="BO21" s="175">
        <v>1041</v>
      </c>
      <c r="BP21" s="3" t="s">
        <v>213</v>
      </c>
      <c r="BQ21" s="4" t="s">
        <v>214</v>
      </c>
      <c r="BR21" s="137">
        <v>96</v>
      </c>
      <c r="BS21" s="137">
        <v>357</v>
      </c>
      <c r="BT21" s="137">
        <v>453</v>
      </c>
      <c r="BU21" s="137">
        <v>21</v>
      </c>
      <c r="BV21" s="137">
        <v>104</v>
      </c>
      <c r="BW21" s="137">
        <v>125</v>
      </c>
      <c r="BX21" s="137">
        <v>2</v>
      </c>
      <c r="BY21" s="137">
        <v>23</v>
      </c>
      <c r="BZ21" s="175">
        <v>25</v>
      </c>
      <c r="CA21" s="3" t="s">
        <v>213</v>
      </c>
      <c r="CB21" s="4" t="s">
        <v>214</v>
      </c>
      <c r="CC21" s="137">
        <v>9189</v>
      </c>
      <c r="CD21" s="137">
        <v>8923</v>
      </c>
      <c r="CE21" s="137">
        <v>18112</v>
      </c>
      <c r="CF21" s="137">
        <v>45383</v>
      </c>
      <c r="CG21" s="137">
        <v>42824</v>
      </c>
      <c r="CH21" s="137">
        <v>88207</v>
      </c>
      <c r="CI21" s="137">
        <v>13666</v>
      </c>
      <c r="CJ21" s="137">
        <v>17561</v>
      </c>
      <c r="CK21" s="175">
        <v>31227</v>
      </c>
    </row>
    <row r="22" spans="1:89" ht="16.899999999999999" customHeight="1">
      <c r="A22" s="5"/>
      <c r="B22" s="3" t="s">
        <v>215</v>
      </c>
      <c r="C22" s="4" t="s">
        <v>216</v>
      </c>
      <c r="D22" s="137">
        <v>1567</v>
      </c>
      <c r="E22" s="137">
        <v>1471</v>
      </c>
      <c r="F22" s="137">
        <v>3038</v>
      </c>
      <c r="G22" s="137">
        <v>1611</v>
      </c>
      <c r="H22" s="137">
        <v>1498</v>
      </c>
      <c r="I22" s="137">
        <v>3109</v>
      </c>
      <c r="J22" s="137">
        <v>1652</v>
      </c>
      <c r="K22" s="137">
        <v>1536</v>
      </c>
      <c r="L22" s="175">
        <v>3188</v>
      </c>
      <c r="M22" s="261" t="s">
        <v>215</v>
      </c>
      <c r="N22" s="282" t="s">
        <v>216</v>
      </c>
      <c r="O22" s="137">
        <v>1714</v>
      </c>
      <c r="P22" s="137">
        <v>1619</v>
      </c>
      <c r="Q22" s="137">
        <v>3333</v>
      </c>
      <c r="R22" s="137">
        <v>2001</v>
      </c>
      <c r="S22" s="137">
        <v>1925</v>
      </c>
      <c r="T22" s="137">
        <v>3926</v>
      </c>
      <c r="U22" s="137">
        <v>2203</v>
      </c>
      <c r="V22" s="137">
        <v>2118</v>
      </c>
      <c r="W22" s="175">
        <v>4321</v>
      </c>
      <c r="X22" s="3" t="s">
        <v>215</v>
      </c>
      <c r="Y22" s="4" t="s">
        <v>216</v>
      </c>
      <c r="Z22" s="238">
        <v>2658</v>
      </c>
      <c r="AA22" s="137">
        <v>2528</v>
      </c>
      <c r="AB22" s="137">
        <v>5186</v>
      </c>
      <c r="AC22" s="137">
        <v>3182</v>
      </c>
      <c r="AD22" s="137">
        <v>3028</v>
      </c>
      <c r="AE22" s="137">
        <v>6210</v>
      </c>
      <c r="AF22" s="137">
        <v>2984</v>
      </c>
      <c r="AG22" s="137">
        <v>2695</v>
      </c>
      <c r="AH22" s="175">
        <v>5679</v>
      </c>
      <c r="AI22" s="3" t="s">
        <v>215</v>
      </c>
      <c r="AJ22" s="4" t="s">
        <v>216</v>
      </c>
      <c r="AK22" s="137">
        <v>2332</v>
      </c>
      <c r="AL22" s="238">
        <v>2129</v>
      </c>
      <c r="AM22" s="137">
        <v>4461</v>
      </c>
      <c r="AN22" s="137">
        <v>1855</v>
      </c>
      <c r="AO22" s="137">
        <v>1935</v>
      </c>
      <c r="AP22" s="137">
        <v>3790</v>
      </c>
      <c r="AQ22" s="137">
        <v>2114</v>
      </c>
      <c r="AR22" s="137">
        <v>2210</v>
      </c>
      <c r="AS22" s="175">
        <v>4324</v>
      </c>
      <c r="AT22" s="3" t="s">
        <v>215</v>
      </c>
      <c r="AU22" s="4" t="s">
        <v>216</v>
      </c>
      <c r="AV22" s="137">
        <v>2673</v>
      </c>
      <c r="AW22" s="137">
        <v>2809</v>
      </c>
      <c r="AX22" s="238">
        <v>5482</v>
      </c>
      <c r="AY22" s="137">
        <v>2304</v>
      </c>
      <c r="AZ22" s="137">
        <v>2388</v>
      </c>
      <c r="BA22" s="137">
        <v>4692</v>
      </c>
      <c r="BB22" s="137">
        <v>1835</v>
      </c>
      <c r="BC22" s="137">
        <v>1943</v>
      </c>
      <c r="BD22" s="175">
        <v>3778</v>
      </c>
      <c r="BE22" s="3" t="s">
        <v>215</v>
      </c>
      <c r="BF22" s="4" t="s">
        <v>216</v>
      </c>
      <c r="BG22" s="137">
        <v>1252</v>
      </c>
      <c r="BH22" s="137">
        <v>1342</v>
      </c>
      <c r="BI22" s="137">
        <v>2594</v>
      </c>
      <c r="BJ22" s="238">
        <v>615</v>
      </c>
      <c r="BK22" s="137">
        <v>811</v>
      </c>
      <c r="BL22" s="137">
        <v>1426</v>
      </c>
      <c r="BM22" s="137">
        <v>214</v>
      </c>
      <c r="BN22" s="137">
        <v>466</v>
      </c>
      <c r="BO22" s="175">
        <v>680</v>
      </c>
      <c r="BP22" s="3" t="s">
        <v>215</v>
      </c>
      <c r="BQ22" s="4" t="s">
        <v>216</v>
      </c>
      <c r="BR22" s="137">
        <v>68</v>
      </c>
      <c r="BS22" s="137">
        <v>202</v>
      </c>
      <c r="BT22" s="137">
        <v>270</v>
      </c>
      <c r="BU22" s="137">
        <v>14</v>
      </c>
      <c r="BV22" s="137">
        <v>57</v>
      </c>
      <c r="BW22" s="137">
        <v>71</v>
      </c>
      <c r="BX22" s="137">
        <v>0</v>
      </c>
      <c r="BY22" s="137">
        <v>12</v>
      </c>
      <c r="BZ22" s="175">
        <v>12</v>
      </c>
      <c r="CA22" s="3" t="s">
        <v>215</v>
      </c>
      <c r="CB22" s="4" t="s">
        <v>216</v>
      </c>
      <c r="CC22" s="137">
        <v>4830</v>
      </c>
      <c r="CD22" s="137">
        <v>4505</v>
      </c>
      <c r="CE22" s="137">
        <v>9335</v>
      </c>
      <c r="CF22" s="137">
        <v>23716</v>
      </c>
      <c r="CG22" s="137">
        <v>22996</v>
      </c>
      <c r="CH22" s="137">
        <v>46712</v>
      </c>
      <c r="CI22" s="137">
        <v>8761</v>
      </c>
      <c r="CJ22" s="137">
        <v>10848</v>
      </c>
      <c r="CK22" s="175">
        <v>19609</v>
      </c>
    </row>
    <row r="23" spans="1:89" ht="16.899999999999999" customHeight="1">
      <c r="A23" s="5"/>
      <c r="B23" s="3" t="s">
        <v>206</v>
      </c>
      <c r="C23" s="4" t="s">
        <v>207</v>
      </c>
      <c r="D23" s="137">
        <v>2159</v>
      </c>
      <c r="E23" s="137">
        <v>2012</v>
      </c>
      <c r="F23" s="137">
        <v>4171</v>
      </c>
      <c r="G23" s="137">
        <v>1943</v>
      </c>
      <c r="H23" s="137">
        <v>1845</v>
      </c>
      <c r="I23" s="137">
        <v>3788</v>
      </c>
      <c r="J23" s="137">
        <v>1739</v>
      </c>
      <c r="K23" s="137">
        <v>1780</v>
      </c>
      <c r="L23" s="175">
        <v>3519</v>
      </c>
      <c r="M23" s="261" t="s">
        <v>206</v>
      </c>
      <c r="N23" s="282" t="s">
        <v>207</v>
      </c>
      <c r="O23" s="137">
        <v>1722</v>
      </c>
      <c r="P23" s="137">
        <v>1545</v>
      </c>
      <c r="Q23" s="137">
        <v>3267</v>
      </c>
      <c r="R23" s="137">
        <v>2720</v>
      </c>
      <c r="S23" s="137">
        <v>2296</v>
      </c>
      <c r="T23" s="137">
        <v>5016</v>
      </c>
      <c r="U23" s="137">
        <v>4164</v>
      </c>
      <c r="V23" s="137">
        <v>3329</v>
      </c>
      <c r="W23" s="175">
        <v>7493</v>
      </c>
      <c r="X23" s="3" t="s">
        <v>206</v>
      </c>
      <c r="Y23" s="4" t="s">
        <v>207</v>
      </c>
      <c r="Z23" s="238">
        <v>4271</v>
      </c>
      <c r="AA23" s="137">
        <v>3587</v>
      </c>
      <c r="AB23" s="137">
        <v>7858</v>
      </c>
      <c r="AC23" s="137">
        <v>4627</v>
      </c>
      <c r="AD23" s="137">
        <v>4005</v>
      </c>
      <c r="AE23" s="137">
        <v>8632</v>
      </c>
      <c r="AF23" s="137">
        <v>3819</v>
      </c>
      <c r="AG23" s="137">
        <v>3241</v>
      </c>
      <c r="AH23" s="175">
        <v>7060</v>
      </c>
      <c r="AI23" s="3" t="s">
        <v>206</v>
      </c>
      <c r="AJ23" s="4" t="s">
        <v>207</v>
      </c>
      <c r="AK23" s="137">
        <v>2959</v>
      </c>
      <c r="AL23" s="238">
        <v>2338</v>
      </c>
      <c r="AM23" s="137">
        <v>5297</v>
      </c>
      <c r="AN23" s="137">
        <v>2168</v>
      </c>
      <c r="AO23" s="137">
        <v>1777</v>
      </c>
      <c r="AP23" s="137">
        <v>3945</v>
      </c>
      <c r="AQ23" s="137">
        <v>2145</v>
      </c>
      <c r="AR23" s="137">
        <v>1987</v>
      </c>
      <c r="AS23" s="175">
        <v>4132</v>
      </c>
      <c r="AT23" s="3" t="s">
        <v>206</v>
      </c>
      <c r="AU23" s="4" t="s">
        <v>207</v>
      </c>
      <c r="AV23" s="137">
        <v>2401</v>
      </c>
      <c r="AW23" s="137">
        <v>2432</v>
      </c>
      <c r="AX23" s="238">
        <v>4833</v>
      </c>
      <c r="AY23" s="137">
        <v>1811</v>
      </c>
      <c r="AZ23" s="137">
        <v>1860</v>
      </c>
      <c r="BA23" s="137">
        <v>3671</v>
      </c>
      <c r="BB23" s="137">
        <v>1367</v>
      </c>
      <c r="BC23" s="137">
        <v>1552</v>
      </c>
      <c r="BD23" s="175">
        <v>2919</v>
      </c>
      <c r="BE23" s="3" t="s">
        <v>206</v>
      </c>
      <c r="BF23" s="4" t="s">
        <v>207</v>
      </c>
      <c r="BG23" s="137">
        <v>1031</v>
      </c>
      <c r="BH23" s="137">
        <v>1266</v>
      </c>
      <c r="BI23" s="137">
        <v>2297</v>
      </c>
      <c r="BJ23" s="238">
        <v>576</v>
      </c>
      <c r="BK23" s="137">
        <v>797</v>
      </c>
      <c r="BL23" s="137">
        <v>1373</v>
      </c>
      <c r="BM23" s="137">
        <v>208</v>
      </c>
      <c r="BN23" s="137">
        <v>475</v>
      </c>
      <c r="BO23" s="175">
        <v>683</v>
      </c>
      <c r="BP23" s="3" t="s">
        <v>206</v>
      </c>
      <c r="BQ23" s="4" t="s">
        <v>207</v>
      </c>
      <c r="BR23" s="137">
        <v>70</v>
      </c>
      <c r="BS23" s="137">
        <v>241</v>
      </c>
      <c r="BT23" s="137">
        <v>311</v>
      </c>
      <c r="BU23" s="137">
        <v>14</v>
      </c>
      <c r="BV23" s="137">
        <v>75</v>
      </c>
      <c r="BW23" s="137">
        <v>89</v>
      </c>
      <c r="BX23" s="137">
        <v>2</v>
      </c>
      <c r="BY23" s="137">
        <v>8</v>
      </c>
      <c r="BZ23" s="175">
        <v>10</v>
      </c>
      <c r="CA23" s="3" t="s">
        <v>206</v>
      </c>
      <c r="CB23" s="4" t="s">
        <v>207</v>
      </c>
      <c r="CC23" s="137">
        <v>5841</v>
      </c>
      <c r="CD23" s="137">
        <v>5637</v>
      </c>
      <c r="CE23" s="137">
        <v>11478</v>
      </c>
      <c r="CF23" s="137">
        <v>30996</v>
      </c>
      <c r="CG23" s="137">
        <v>26537</v>
      </c>
      <c r="CH23" s="137">
        <v>57533</v>
      </c>
      <c r="CI23" s="137">
        <v>7274</v>
      </c>
      <c r="CJ23" s="137">
        <v>9935</v>
      </c>
      <c r="CK23" s="175">
        <v>17209</v>
      </c>
    </row>
    <row r="24" spans="1:89" ht="16.899999999999999" customHeight="1">
      <c r="A24" s="5"/>
      <c r="B24" s="3" t="s">
        <v>217</v>
      </c>
      <c r="C24" s="4" t="s">
        <v>218</v>
      </c>
      <c r="D24" s="137">
        <v>3695</v>
      </c>
      <c r="E24" s="137">
        <v>3486</v>
      </c>
      <c r="F24" s="137">
        <v>7181</v>
      </c>
      <c r="G24" s="137">
        <v>3568</v>
      </c>
      <c r="H24" s="137">
        <v>3618</v>
      </c>
      <c r="I24" s="137">
        <v>7186</v>
      </c>
      <c r="J24" s="137">
        <v>3730</v>
      </c>
      <c r="K24" s="137">
        <v>3483</v>
      </c>
      <c r="L24" s="175">
        <v>7213</v>
      </c>
      <c r="M24" s="261" t="s">
        <v>217</v>
      </c>
      <c r="N24" s="282" t="s">
        <v>218</v>
      </c>
      <c r="O24" s="137">
        <v>3939</v>
      </c>
      <c r="P24" s="137">
        <v>3818</v>
      </c>
      <c r="Q24" s="137">
        <v>7757</v>
      </c>
      <c r="R24" s="137">
        <v>4181</v>
      </c>
      <c r="S24" s="137">
        <v>4235</v>
      </c>
      <c r="T24" s="137">
        <v>8416</v>
      </c>
      <c r="U24" s="137">
        <v>4617</v>
      </c>
      <c r="V24" s="137">
        <v>4456</v>
      </c>
      <c r="W24" s="175">
        <v>9073</v>
      </c>
      <c r="X24" s="3" t="s">
        <v>217</v>
      </c>
      <c r="Y24" s="4" t="s">
        <v>218</v>
      </c>
      <c r="Z24" s="238">
        <v>5873</v>
      </c>
      <c r="AA24" s="137">
        <v>5500</v>
      </c>
      <c r="AB24" s="137">
        <v>11373</v>
      </c>
      <c r="AC24" s="137">
        <v>7284</v>
      </c>
      <c r="AD24" s="137">
        <v>6612</v>
      </c>
      <c r="AE24" s="137">
        <v>13896</v>
      </c>
      <c r="AF24" s="137">
        <v>6635</v>
      </c>
      <c r="AG24" s="137">
        <v>6126</v>
      </c>
      <c r="AH24" s="175">
        <v>12761</v>
      </c>
      <c r="AI24" s="3" t="s">
        <v>217</v>
      </c>
      <c r="AJ24" s="4" t="s">
        <v>218</v>
      </c>
      <c r="AK24" s="137">
        <v>5446</v>
      </c>
      <c r="AL24" s="238">
        <v>4905</v>
      </c>
      <c r="AM24" s="137">
        <v>10351</v>
      </c>
      <c r="AN24" s="137">
        <v>4489</v>
      </c>
      <c r="AO24" s="137">
        <v>4036</v>
      </c>
      <c r="AP24" s="137">
        <v>8525</v>
      </c>
      <c r="AQ24" s="137">
        <v>4700</v>
      </c>
      <c r="AR24" s="137">
        <v>4934</v>
      </c>
      <c r="AS24" s="175">
        <v>9634</v>
      </c>
      <c r="AT24" s="3" t="s">
        <v>217</v>
      </c>
      <c r="AU24" s="4" t="s">
        <v>218</v>
      </c>
      <c r="AV24" s="137">
        <v>6004</v>
      </c>
      <c r="AW24" s="137">
        <v>6439</v>
      </c>
      <c r="AX24" s="238">
        <v>12443</v>
      </c>
      <c r="AY24" s="137">
        <v>5464</v>
      </c>
      <c r="AZ24" s="137">
        <v>6005</v>
      </c>
      <c r="BA24" s="137">
        <v>11469</v>
      </c>
      <c r="BB24" s="137">
        <v>4411</v>
      </c>
      <c r="BC24" s="137">
        <v>4633</v>
      </c>
      <c r="BD24" s="175">
        <v>9044</v>
      </c>
      <c r="BE24" s="3" t="s">
        <v>217</v>
      </c>
      <c r="BF24" s="4" t="s">
        <v>218</v>
      </c>
      <c r="BG24" s="137">
        <v>2937</v>
      </c>
      <c r="BH24" s="137">
        <v>3015</v>
      </c>
      <c r="BI24" s="137">
        <v>5952</v>
      </c>
      <c r="BJ24" s="238">
        <v>1366</v>
      </c>
      <c r="BK24" s="137">
        <v>1818</v>
      </c>
      <c r="BL24" s="137">
        <v>3184</v>
      </c>
      <c r="BM24" s="137">
        <v>489</v>
      </c>
      <c r="BN24" s="137">
        <v>1146</v>
      </c>
      <c r="BO24" s="175">
        <v>1635</v>
      </c>
      <c r="BP24" s="3" t="s">
        <v>217</v>
      </c>
      <c r="BQ24" s="4" t="s">
        <v>218</v>
      </c>
      <c r="BR24" s="137">
        <v>159</v>
      </c>
      <c r="BS24" s="137">
        <v>545</v>
      </c>
      <c r="BT24" s="137">
        <v>704</v>
      </c>
      <c r="BU24" s="137">
        <v>37</v>
      </c>
      <c r="BV24" s="137">
        <v>209</v>
      </c>
      <c r="BW24" s="137">
        <v>246</v>
      </c>
      <c r="BX24" s="137">
        <v>2</v>
      </c>
      <c r="BY24" s="137">
        <v>27</v>
      </c>
      <c r="BZ24" s="175">
        <v>29</v>
      </c>
      <c r="CA24" s="3" t="s">
        <v>217</v>
      </c>
      <c r="CB24" s="4" t="s">
        <v>218</v>
      </c>
      <c r="CC24" s="137">
        <v>10993</v>
      </c>
      <c r="CD24" s="137">
        <v>10587</v>
      </c>
      <c r="CE24" s="137">
        <v>21580</v>
      </c>
      <c r="CF24" s="137">
        <v>53168</v>
      </c>
      <c r="CG24" s="137">
        <v>51061</v>
      </c>
      <c r="CH24" s="137">
        <v>104229</v>
      </c>
      <c r="CI24" s="137">
        <v>20542</v>
      </c>
      <c r="CJ24" s="137">
        <v>26085</v>
      </c>
      <c r="CK24" s="175">
        <v>46627</v>
      </c>
    </row>
    <row r="25" spans="1:89" ht="16.899999999999999" customHeight="1">
      <c r="A25" s="5"/>
      <c r="B25" s="358" t="s">
        <v>219</v>
      </c>
      <c r="C25" s="32" t="s">
        <v>220</v>
      </c>
      <c r="D25" s="61">
        <v>2425</v>
      </c>
      <c r="E25" s="61">
        <v>2357</v>
      </c>
      <c r="F25" s="61">
        <v>4782</v>
      </c>
      <c r="G25" s="61">
        <v>2474</v>
      </c>
      <c r="H25" s="61">
        <v>2384</v>
      </c>
      <c r="I25" s="61">
        <v>4858</v>
      </c>
      <c r="J25" s="61">
        <v>2491</v>
      </c>
      <c r="K25" s="61">
        <v>2487</v>
      </c>
      <c r="L25" s="176">
        <v>4978</v>
      </c>
      <c r="M25" s="446" t="s">
        <v>219</v>
      </c>
      <c r="N25" s="3" t="s">
        <v>220</v>
      </c>
      <c r="O25" s="61">
        <v>2487</v>
      </c>
      <c r="P25" s="61">
        <v>2493</v>
      </c>
      <c r="Q25" s="61">
        <v>4980</v>
      </c>
      <c r="R25" s="61">
        <v>2694</v>
      </c>
      <c r="S25" s="61">
        <v>2824</v>
      </c>
      <c r="T25" s="61">
        <v>5518</v>
      </c>
      <c r="U25" s="61">
        <v>3274</v>
      </c>
      <c r="V25" s="61">
        <v>3287</v>
      </c>
      <c r="W25" s="176">
        <v>6561</v>
      </c>
      <c r="X25" s="358" t="s">
        <v>219</v>
      </c>
      <c r="Y25" s="32" t="s">
        <v>220</v>
      </c>
      <c r="Z25" s="237">
        <v>4002</v>
      </c>
      <c r="AA25" s="61">
        <v>3786</v>
      </c>
      <c r="AB25" s="61">
        <v>7788</v>
      </c>
      <c r="AC25" s="61">
        <v>5113</v>
      </c>
      <c r="AD25" s="61">
        <v>4849</v>
      </c>
      <c r="AE25" s="61">
        <v>9962</v>
      </c>
      <c r="AF25" s="61">
        <v>4646</v>
      </c>
      <c r="AG25" s="61">
        <v>4212</v>
      </c>
      <c r="AH25" s="176">
        <v>8858</v>
      </c>
      <c r="AI25" s="358" t="s">
        <v>219</v>
      </c>
      <c r="AJ25" s="32" t="s">
        <v>220</v>
      </c>
      <c r="AK25" s="61">
        <v>3636</v>
      </c>
      <c r="AL25" s="237">
        <v>3229</v>
      </c>
      <c r="AM25" s="61">
        <v>6865</v>
      </c>
      <c r="AN25" s="61">
        <v>2915</v>
      </c>
      <c r="AO25" s="61">
        <v>2677</v>
      </c>
      <c r="AP25" s="61">
        <v>5592</v>
      </c>
      <c r="AQ25" s="61">
        <v>3053</v>
      </c>
      <c r="AR25" s="61">
        <v>3074</v>
      </c>
      <c r="AS25" s="176">
        <v>6127</v>
      </c>
      <c r="AT25" s="358" t="s">
        <v>219</v>
      </c>
      <c r="AU25" s="32" t="s">
        <v>220</v>
      </c>
      <c r="AV25" s="61">
        <v>3892</v>
      </c>
      <c r="AW25" s="61">
        <v>4205</v>
      </c>
      <c r="AX25" s="237">
        <v>8097</v>
      </c>
      <c r="AY25" s="61">
        <v>3719</v>
      </c>
      <c r="AZ25" s="61">
        <v>3968</v>
      </c>
      <c r="BA25" s="61">
        <v>7687</v>
      </c>
      <c r="BB25" s="61">
        <v>2920</v>
      </c>
      <c r="BC25" s="61">
        <v>3116</v>
      </c>
      <c r="BD25" s="176">
        <v>6036</v>
      </c>
      <c r="BE25" s="358" t="s">
        <v>219</v>
      </c>
      <c r="BF25" s="32" t="s">
        <v>220</v>
      </c>
      <c r="BG25" s="61">
        <v>1881</v>
      </c>
      <c r="BH25" s="61">
        <v>2072</v>
      </c>
      <c r="BI25" s="61">
        <v>3953</v>
      </c>
      <c r="BJ25" s="237">
        <v>923</v>
      </c>
      <c r="BK25" s="61">
        <v>1240</v>
      </c>
      <c r="BL25" s="61">
        <v>2163</v>
      </c>
      <c r="BM25" s="61">
        <v>355</v>
      </c>
      <c r="BN25" s="61">
        <v>761</v>
      </c>
      <c r="BO25" s="176">
        <v>1116</v>
      </c>
      <c r="BP25" s="358" t="s">
        <v>219</v>
      </c>
      <c r="BQ25" s="32" t="s">
        <v>220</v>
      </c>
      <c r="BR25" s="61">
        <v>95</v>
      </c>
      <c r="BS25" s="61">
        <v>375</v>
      </c>
      <c r="BT25" s="61">
        <v>470</v>
      </c>
      <c r="BU25" s="61">
        <v>20</v>
      </c>
      <c r="BV25" s="61">
        <v>120</v>
      </c>
      <c r="BW25" s="61">
        <v>140</v>
      </c>
      <c r="BX25" s="61">
        <v>3</v>
      </c>
      <c r="BY25" s="61">
        <v>11</v>
      </c>
      <c r="BZ25" s="176">
        <v>14</v>
      </c>
      <c r="CA25" s="358" t="s">
        <v>219</v>
      </c>
      <c r="CB25" s="32" t="s">
        <v>220</v>
      </c>
      <c r="CC25" s="61">
        <v>7390</v>
      </c>
      <c r="CD25" s="61">
        <v>7228</v>
      </c>
      <c r="CE25" s="61">
        <v>14618</v>
      </c>
      <c r="CF25" s="61">
        <v>35712</v>
      </c>
      <c r="CG25" s="61">
        <v>34636</v>
      </c>
      <c r="CH25" s="61">
        <v>70348</v>
      </c>
      <c r="CI25" s="61">
        <v>13666</v>
      </c>
      <c r="CJ25" s="61">
        <v>17509</v>
      </c>
      <c r="CK25" s="176">
        <v>31175</v>
      </c>
    </row>
    <row r="26" spans="1:89" ht="16.899999999999999" customHeight="1">
      <c r="A26" s="5"/>
      <c r="B26" s="359"/>
      <c r="C26" s="32" t="s">
        <v>182</v>
      </c>
      <c r="D26" s="61">
        <v>2342</v>
      </c>
      <c r="E26" s="61">
        <v>2253</v>
      </c>
      <c r="F26" s="61">
        <v>4595</v>
      </c>
      <c r="G26" s="61">
        <v>2502</v>
      </c>
      <c r="H26" s="61">
        <v>2417</v>
      </c>
      <c r="I26" s="61">
        <v>4919</v>
      </c>
      <c r="J26" s="61">
        <v>2693</v>
      </c>
      <c r="K26" s="61">
        <v>2542</v>
      </c>
      <c r="L26" s="176">
        <v>5235</v>
      </c>
      <c r="M26" s="444"/>
      <c r="N26" s="3" t="s">
        <v>182</v>
      </c>
      <c r="O26" s="61">
        <v>2583</v>
      </c>
      <c r="P26" s="61">
        <v>2521</v>
      </c>
      <c r="Q26" s="61">
        <v>5104</v>
      </c>
      <c r="R26" s="61">
        <v>2799</v>
      </c>
      <c r="S26" s="61">
        <v>2511</v>
      </c>
      <c r="T26" s="61">
        <v>5310</v>
      </c>
      <c r="U26" s="61">
        <v>2860</v>
      </c>
      <c r="V26" s="61">
        <v>2861</v>
      </c>
      <c r="W26" s="176">
        <v>5721</v>
      </c>
      <c r="X26" s="359"/>
      <c r="Y26" s="32" t="s">
        <v>182</v>
      </c>
      <c r="Z26" s="237">
        <v>3730</v>
      </c>
      <c r="AA26" s="61">
        <v>3512</v>
      </c>
      <c r="AB26" s="61">
        <v>7242</v>
      </c>
      <c r="AC26" s="61">
        <v>4894</v>
      </c>
      <c r="AD26" s="61">
        <v>4690</v>
      </c>
      <c r="AE26" s="61">
        <v>9584</v>
      </c>
      <c r="AF26" s="61">
        <v>4607</v>
      </c>
      <c r="AG26" s="61">
        <v>4096</v>
      </c>
      <c r="AH26" s="176">
        <v>8703</v>
      </c>
      <c r="AI26" s="359"/>
      <c r="AJ26" s="32" t="s">
        <v>182</v>
      </c>
      <c r="AK26" s="61">
        <v>3626</v>
      </c>
      <c r="AL26" s="237">
        <v>3277</v>
      </c>
      <c r="AM26" s="61">
        <v>6903</v>
      </c>
      <c r="AN26" s="61">
        <v>2852</v>
      </c>
      <c r="AO26" s="61">
        <v>2589</v>
      </c>
      <c r="AP26" s="61">
        <v>5441</v>
      </c>
      <c r="AQ26" s="61">
        <v>3040</v>
      </c>
      <c r="AR26" s="61">
        <v>3033</v>
      </c>
      <c r="AS26" s="176">
        <v>6073</v>
      </c>
      <c r="AT26" s="359"/>
      <c r="AU26" s="32" t="s">
        <v>182</v>
      </c>
      <c r="AV26" s="61">
        <v>3762</v>
      </c>
      <c r="AW26" s="61">
        <v>4153</v>
      </c>
      <c r="AX26" s="237">
        <v>7915</v>
      </c>
      <c r="AY26" s="61">
        <v>3641</v>
      </c>
      <c r="AZ26" s="61">
        <v>3962</v>
      </c>
      <c r="BA26" s="61">
        <v>7603</v>
      </c>
      <c r="BB26" s="61">
        <v>3070</v>
      </c>
      <c r="BC26" s="61">
        <v>3410</v>
      </c>
      <c r="BD26" s="176">
        <v>6480</v>
      </c>
      <c r="BE26" s="359"/>
      <c r="BF26" s="32" t="s">
        <v>182</v>
      </c>
      <c r="BG26" s="61">
        <v>2148</v>
      </c>
      <c r="BH26" s="61">
        <v>2275</v>
      </c>
      <c r="BI26" s="61">
        <v>4423</v>
      </c>
      <c r="BJ26" s="237">
        <v>886</v>
      </c>
      <c r="BK26" s="61">
        <v>1451</v>
      </c>
      <c r="BL26" s="61">
        <v>2337</v>
      </c>
      <c r="BM26" s="61">
        <v>378</v>
      </c>
      <c r="BN26" s="61">
        <v>833</v>
      </c>
      <c r="BO26" s="176">
        <v>1211</v>
      </c>
      <c r="BP26" s="359"/>
      <c r="BQ26" s="32" t="s">
        <v>182</v>
      </c>
      <c r="BR26" s="61">
        <v>122</v>
      </c>
      <c r="BS26" s="61">
        <v>469</v>
      </c>
      <c r="BT26" s="61">
        <v>591</v>
      </c>
      <c r="BU26" s="61">
        <v>27</v>
      </c>
      <c r="BV26" s="61">
        <v>149</v>
      </c>
      <c r="BW26" s="61">
        <v>176</v>
      </c>
      <c r="BX26" s="61">
        <v>5</v>
      </c>
      <c r="BY26" s="61">
        <v>22</v>
      </c>
      <c r="BZ26" s="176">
        <v>27</v>
      </c>
      <c r="CA26" s="359"/>
      <c r="CB26" s="32" t="s">
        <v>182</v>
      </c>
      <c r="CC26" s="61">
        <v>7537</v>
      </c>
      <c r="CD26" s="61">
        <v>7212</v>
      </c>
      <c r="CE26" s="61">
        <v>14749</v>
      </c>
      <c r="CF26" s="61">
        <v>34753</v>
      </c>
      <c r="CG26" s="61">
        <v>33243</v>
      </c>
      <c r="CH26" s="61">
        <v>67996</v>
      </c>
      <c r="CI26" s="61">
        <v>14375</v>
      </c>
      <c r="CJ26" s="61">
        <v>19243</v>
      </c>
      <c r="CK26" s="176">
        <v>33618</v>
      </c>
    </row>
    <row r="27" spans="1:89" ht="16.899999999999999" customHeight="1">
      <c r="A27" s="5"/>
      <c r="B27" s="359"/>
      <c r="C27" s="32" t="s">
        <v>221</v>
      </c>
      <c r="D27" s="61">
        <v>881</v>
      </c>
      <c r="E27" s="61">
        <v>827</v>
      </c>
      <c r="F27" s="61">
        <v>1708</v>
      </c>
      <c r="G27" s="61">
        <v>982</v>
      </c>
      <c r="H27" s="61">
        <v>976</v>
      </c>
      <c r="I27" s="61">
        <v>1958</v>
      </c>
      <c r="J27" s="61">
        <v>959</v>
      </c>
      <c r="K27" s="61">
        <v>867</v>
      </c>
      <c r="L27" s="176">
        <v>1826</v>
      </c>
      <c r="M27" s="444"/>
      <c r="N27" s="3" t="s">
        <v>221</v>
      </c>
      <c r="O27" s="61">
        <v>908</v>
      </c>
      <c r="P27" s="61">
        <v>893</v>
      </c>
      <c r="Q27" s="61">
        <v>1801</v>
      </c>
      <c r="R27" s="61">
        <v>871</v>
      </c>
      <c r="S27" s="61">
        <v>827</v>
      </c>
      <c r="T27" s="61">
        <v>1698</v>
      </c>
      <c r="U27" s="61">
        <v>912</v>
      </c>
      <c r="V27" s="61">
        <v>916</v>
      </c>
      <c r="W27" s="176">
        <v>1828</v>
      </c>
      <c r="X27" s="359"/>
      <c r="Y27" s="32" t="s">
        <v>221</v>
      </c>
      <c r="Z27" s="237">
        <v>1275</v>
      </c>
      <c r="AA27" s="61">
        <v>1274</v>
      </c>
      <c r="AB27" s="61">
        <v>2549</v>
      </c>
      <c r="AC27" s="61">
        <v>1881</v>
      </c>
      <c r="AD27" s="61">
        <v>1697</v>
      </c>
      <c r="AE27" s="61">
        <v>3578</v>
      </c>
      <c r="AF27" s="61">
        <v>1583</v>
      </c>
      <c r="AG27" s="61">
        <v>1414</v>
      </c>
      <c r="AH27" s="176">
        <v>2997</v>
      </c>
      <c r="AI27" s="359"/>
      <c r="AJ27" s="32" t="s">
        <v>221</v>
      </c>
      <c r="AK27" s="61">
        <v>1178</v>
      </c>
      <c r="AL27" s="237">
        <v>1115</v>
      </c>
      <c r="AM27" s="61">
        <v>2293</v>
      </c>
      <c r="AN27" s="61">
        <v>1005</v>
      </c>
      <c r="AO27" s="61">
        <v>944</v>
      </c>
      <c r="AP27" s="61">
        <v>1949</v>
      </c>
      <c r="AQ27" s="61">
        <v>1137</v>
      </c>
      <c r="AR27" s="61">
        <v>1226</v>
      </c>
      <c r="AS27" s="176">
        <v>2363</v>
      </c>
      <c r="AT27" s="359"/>
      <c r="AU27" s="32" t="s">
        <v>221</v>
      </c>
      <c r="AV27" s="61">
        <v>1533</v>
      </c>
      <c r="AW27" s="61">
        <v>1708</v>
      </c>
      <c r="AX27" s="237">
        <v>3241</v>
      </c>
      <c r="AY27" s="61">
        <v>1556</v>
      </c>
      <c r="AZ27" s="61">
        <v>1678</v>
      </c>
      <c r="BA27" s="61">
        <v>3234</v>
      </c>
      <c r="BB27" s="61">
        <v>1204</v>
      </c>
      <c r="BC27" s="61">
        <v>1189</v>
      </c>
      <c r="BD27" s="176">
        <v>2393</v>
      </c>
      <c r="BE27" s="359"/>
      <c r="BF27" s="32" t="s">
        <v>221</v>
      </c>
      <c r="BG27" s="61">
        <v>730</v>
      </c>
      <c r="BH27" s="61">
        <v>766</v>
      </c>
      <c r="BI27" s="61">
        <v>1496</v>
      </c>
      <c r="BJ27" s="237">
        <v>342</v>
      </c>
      <c r="BK27" s="61">
        <v>530</v>
      </c>
      <c r="BL27" s="61">
        <v>872</v>
      </c>
      <c r="BM27" s="61">
        <v>159</v>
      </c>
      <c r="BN27" s="61">
        <v>363</v>
      </c>
      <c r="BO27" s="176">
        <v>522</v>
      </c>
      <c r="BP27" s="359"/>
      <c r="BQ27" s="32" t="s">
        <v>221</v>
      </c>
      <c r="BR27" s="61">
        <v>43</v>
      </c>
      <c r="BS27" s="61">
        <v>241</v>
      </c>
      <c r="BT27" s="61">
        <v>284</v>
      </c>
      <c r="BU27" s="61">
        <v>20</v>
      </c>
      <c r="BV27" s="61">
        <v>80</v>
      </c>
      <c r="BW27" s="61">
        <v>100</v>
      </c>
      <c r="BX27" s="61">
        <v>0</v>
      </c>
      <c r="BY27" s="61">
        <v>13</v>
      </c>
      <c r="BZ27" s="176">
        <v>13</v>
      </c>
      <c r="CA27" s="359"/>
      <c r="CB27" s="32" t="s">
        <v>221</v>
      </c>
      <c r="CC27" s="61">
        <v>2822</v>
      </c>
      <c r="CD27" s="61">
        <v>2670</v>
      </c>
      <c r="CE27" s="61">
        <v>5492</v>
      </c>
      <c r="CF27" s="61">
        <v>12283</v>
      </c>
      <c r="CG27" s="61">
        <v>12014</v>
      </c>
      <c r="CH27" s="61">
        <v>24297</v>
      </c>
      <c r="CI27" s="61">
        <v>5570</v>
      </c>
      <c r="CJ27" s="61">
        <v>7550</v>
      </c>
      <c r="CK27" s="176">
        <v>13120</v>
      </c>
    </row>
    <row r="28" spans="1:89" ht="16.899999999999999" customHeight="1">
      <c r="A28" s="13"/>
      <c r="B28" s="360"/>
      <c r="C28" s="55" t="s">
        <v>212</v>
      </c>
      <c r="D28" s="137">
        <f t="shared" ref="D28:L28" si="24">SUM(D25:D27)</f>
        <v>5648</v>
      </c>
      <c r="E28" s="137">
        <f t="shared" si="24"/>
        <v>5437</v>
      </c>
      <c r="F28" s="137">
        <f t="shared" si="24"/>
        <v>11085</v>
      </c>
      <c r="G28" s="137">
        <f t="shared" si="24"/>
        <v>5958</v>
      </c>
      <c r="H28" s="137">
        <f t="shared" si="24"/>
        <v>5777</v>
      </c>
      <c r="I28" s="137">
        <f t="shared" si="24"/>
        <v>11735</v>
      </c>
      <c r="J28" s="137">
        <f t="shared" si="24"/>
        <v>6143</v>
      </c>
      <c r="K28" s="137">
        <f t="shared" si="24"/>
        <v>5896</v>
      </c>
      <c r="L28" s="175">
        <f t="shared" si="24"/>
        <v>12039</v>
      </c>
      <c r="M28" s="445"/>
      <c r="N28" s="283" t="s">
        <v>212</v>
      </c>
      <c r="O28" s="137">
        <f t="shared" ref="O28:W28" si="25">SUM(O25:O27)</f>
        <v>5978</v>
      </c>
      <c r="P28" s="137">
        <f t="shared" si="25"/>
        <v>5907</v>
      </c>
      <c r="Q28" s="137">
        <f t="shared" si="25"/>
        <v>11885</v>
      </c>
      <c r="R28" s="137">
        <f t="shared" si="25"/>
        <v>6364</v>
      </c>
      <c r="S28" s="137">
        <f t="shared" si="25"/>
        <v>6162</v>
      </c>
      <c r="T28" s="137">
        <f t="shared" si="25"/>
        <v>12526</v>
      </c>
      <c r="U28" s="137">
        <f t="shared" si="25"/>
        <v>7046</v>
      </c>
      <c r="V28" s="137">
        <f t="shared" si="25"/>
        <v>7064</v>
      </c>
      <c r="W28" s="175">
        <f t="shared" si="25"/>
        <v>14110</v>
      </c>
      <c r="X28" s="360"/>
      <c r="Y28" s="55" t="s">
        <v>212</v>
      </c>
      <c r="Z28" s="238">
        <f t="shared" ref="Z28:AH28" si="26">SUM(Z25:Z27)</f>
        <v>9007</v>
      </c>
      <c r="AA28" s="137">
        <f t="shared" si="26"/>
        <v>8572</v>
      </c>
      <c r="AB28" s="137">
        <f t="shared" si="26"/>
        <v>17579</v>
      </c>
      <c r="AC28" s="137">
        <f t="shared" si="26"/>
        <v>11888</v>
      </c>
      <c r="AD28" s="137">
        <f t="shared" si="26"/>
        <v>11236</v>
      </c>
      <c r="AE28" s="137">
        <f t="shared" si="26"/>
        <v>23124</v>
      </c>
      <c r="AF28" s="137">
        <f t="shared" si="26"/>
        <v>10836</v>
      </c>
      <c r="AG28" s="137">
        <f t="shared" si="26"/>
        <v>9722</v>
      </c>
      <c r="AH28" s="175">
        <f t="shared" si="26"/>
        <v>20558</v>
      </c>
      <c r="AI28" s="360"/>
      <c r="AJ28" s="55" t="s">
        <v>212</v>
      </c>
      <c r="AK28" s="137">
        <f t="shared" ref="AK28:AS28" si="27">SUM(AK25:AK27)</f>
        <v>8440</v>
      </c>
      <c r="AL28" s="238">
        <f t="shared" si="27"/>
        <v>7621</v>
      </c>
      <c r="AM28" s="137">
        <f t="shared" si="27"/>
        <v>16061</v>
      </c>
      <c r="AN28" s="137">
        <f t="shared" si="27"/>
        <v>6772</v>
      </c>
      <c r="AO28" s="137">
        <f t="shared" si="27"/>
        <v>6210</v>
      </c>
      <c r="AP28" s="137">
        <f t="shared" si="27"/>
        <v>12982</v>
      </c>
      <c r="AQ28" s="137">
        <f t="shared" si="27"/>
        <v>7230</v>
      </c>
      <c r="AR28" s="137">
        <f t="shared" si="27"/>
        <v>7333</v>
      </c>
      <c r="AS28" s="175">
        <f t="shared" si="27"/>
        <v>14563</v>
      </c>
      <c r="AT28" s="360"/>
      <c r="AU28" s="55" t="s">
        <v>212</v>
      </c>
      <c r="AV28" s="137">
        <f t="shared" ref="AV28:BD28" si="28">SUM(AV25:AV27)</f>
        <v>9187</v>
      </c>
      <c r="AW28" s="137">
        <f t="shared" si="28"/>
        <v>10066</v>
      </c>
      <c r="AX28" s="238">
        <f t="shared" si="28"/>
        <v>19253</v>
      </c>
      <c r="AY28" s="137">
        <f t="shared" si="28"/>
        <v>8916</v>
      </c>
      <c r="AZ28" s="137">
        <f t="shared" si="28"/>
        <v>9608</v>
      </c>
      <c r="BA28" s="137">
        <f t="shared" si="28"/>
        <v>18524</v>
      </c>
      <c r="BB28" s="137">
        <f t="shared" si="28"/>
        <v>7194</v>
      </c>
      <c r="BC28" s="137">
        <f t="shared" si="28"/>
        <v>7715</v>
      </c>
      <c r="BD28" s="175">
        <f t="shared" si="28"/>
        <v>14909</v>
      </c>
      <c r="BE28" s="360"/>
      <c r="BF28" s="55" t="s">
        <v>212</v>
      </c>
      <c r="BG28" s="137">
        <f t="shared" ref="BG28:BO28" si="29">SUM(BG25:BG27)</f>
        <v>4759</v>
      </c>
      <c r="BH28" s="137">
        <f t="shared" si="29"/>
        <v>5113</v>
      </c>
      <c r="BI28" s="137">
        <f t="shared" si="29"/>
        <v>9872</v>
      </c>
      <c r="BJ28" s="238">
        <f t="shared" si="29"/>
        <v>2151</v>
      </c>
      <c r="BK28" s="137">
        <f t="shared" si="29"/>
        <v>3221</v>
      </c>
      <c r="BL28" s="137">
        <f t="shared" si="29"/>
        <v>5372</v>
      </c>
      <c r="BM28" s="137">
        <f t="shared" si="29"/>
        <v>892</v>
      </c>
      <c r="BN28" s="137">
        <f t="shared" si="29"/>
        <v>1957</v>
      </c>
      <c r="BO28" s="175">
        <f t="shared" si="29"/>
        <v>2849</v>
      </c>
      <c r="BP28" s="360"/>
      <c r="BQ28" s="55" t="s">
        <v>212</v>
      </c>
      <c r="BR28" s="137">
        <f t="shared" ref="BR28:BZ28" si="30">SUM(BR25:BR27)</f>
        <v>260</v>
      </c>
      <c r="BS28" s="137">
        <f t="shared" si="30"/>
        <v>1085</v>
      </c>
      <c r="BT28" s="137">
        <f t="shared" si="30"/>
        <v>1345</v>
      </c>
      <c r="BU28" s="137">
        <f t="shared" si="30"/>
        <v>67</v>
      </c>
      <c r="BV28" s="137">
        <f t="shared" si="30"/>
        <v>349</v>
      </c>
      <c r="BW28" s="137">
        <f t="shared" si="30"/>
        <v>416</v>
      </c>
      <c r="BX28" s="137">
        <f t="shared" si="30"/>
        <v>8</v>
      </c>
      <c r="BY28" s="137">
        <f t="shared" si="30"/>
        <v>46</v>
      </c>
      <c r="BZ28" s="175">
        <f t="shared" si="30"/>
        <v>54</v>
      </c>
      <c r="CA28" s="360"/>
      <c r="CB28" s="55" t="s">
        <v>212</v>
      </c>
      <c r="CC28" s="137">
        <f t="shared" ref="CC28:CK28" si="31">SUM(CC25:CC27)</f>
        <v>17749</v>
      </c>
      <c r="CD28" s="137">
        <f t="shared" si="31"/>
        <v>17110</v>
      </c>
      <c r="CE28" s="137">
        <f t="shared" si="31"/>
        <v>34859</v>
      </c>
      <c r="CF28" s="137">
        <f t="shared" si="31"/>
        <v>82748</v>
      </c>
      <c r="CG28" s="137">
        <f t="shared" si="31"/>
        <v>79893</v>
      </c>
      <c r="CH28" s="137">
        <f t="shared" si="31"/>
        <v>162641</v>
      </c>
      <c r="CI28" s="137">
        <f t="shared" si="31"/>
        <v>33611</v>
      </c>
      <c r="CJ28" s="137">
        <f t="shared" si="31"/>
        <v>44302</v>
      </c>
      <c r="CK28" s="175">
        <f t="shared" si="31"/>
        <v>77913</v>
      </c>
    </row>
    <row r="29" spans="1:89" ht="16.899999999999999" customHeight="1" thickBot="1">
      <c r="A29" s="5"/>
      <c r="B29" s="361" t="s">
        <v>308</v>
      </c>
      <c r="C29" s="362"/>
      <c r="D29" s="138">
        <f t="shared" ref="D29:L29" si="32">SUM(D5:D6,D9:D10,D14,D18:D24,D28)</f>
        <v>92989</v>
      </c>
      <c r="E29" s="138">
        <f t="shared" si="32"/>
        <v>88864</v>
      </c>
      <c r="F29" s="138">
        <f t="shared" si="32"/>
        <v>181853</v>
      </c>
      <c r="G29" s="138">
        <f t="shared" si="32"/>
        <v>94873</v>
      </c>
      <c r="H29" s="138">
        <f t="shared" si="32"/>
        <v>90543</v>
      </c>
      <c r="I29" s="138">
        <f t="shared" si="32"/>
        <v>185416</v>
      </c>
      <c r="J29" s="138">
        <f t="shared" si="32"/>
        <v>98518</v>
      </c>
      <c r="K29" s="138">
        <f t="shared" si="32"/>
        <v>94385</v>
      </c>
      <c r="L29" s="178">
        <f t="shared" si="32"/>
        <v>192903</v>
      </c>
      <c r="M29" s="423" t="s">
        <v>308</v>
      </c>
      <c r="N29" s="361"/>
      <c r="O29" s="138">
        <f t="shared" ref="O29:W29" si="33">SUM(O5:O6,O9:O10,O14,O18:O24,O28)</f>
        <v>101725</v>
      </c>
      <c r="P29" s="138">
        <f t="shared" si="33"/>
        <v>96868</v>
      </c>
      <c r="Q29" s="138">
        <f t="shared" si="33"/>
        <v>198593</v>
      </c>
      <c r="R29" s="138">
        <f t="shared" si="33"/>
        <v>114959</v>
      </c>
      <c r="S29" s="138">
        <f t="shared" si="33"/>
        <v>107994</v>
      </c>
      <c r="T29" s="138">
        <f t="shared" si="33"/>
        <v>222953</v>
      </c>
      <c r="U29" s="138">
        <f t="shared" si="33"/>
        <v>130486</v>
      </c>
      <c r="V29" s="138">
        <f t="shared" si="33"/>
        <v>122553</v>
      </c>
      <c r="W29" s="178">
        <f t="shared" si="33"/>
        <v>253039</v>
      </c>
      <c r="X29" s="361" t="s">
        <v>308</v>
      </c>
      <c r="Y29" s="362"/>
      <c r="Z29" s="240">
        <f t="shared" ref="Z29:AH29" si="34">SUM(Z5:Z6,Z9:Z10,Z14,Z18:Z24,Z28)</f>
        <v>154606</v>
      </c>
      <c r="AA29" s="138">
        <f t="shared" si="34"/>
        <v>143813</v>
      </c>
      <c r="AB29" s="138">
        <f t="shared" si="34"/>
        <v>298419</v>
      </c>
      <c r="AC29" s="138">
        <f t="shared" si="34"/>
        <v>192941</v>
      </c>
      <c r="AD29" s="138">
        <f t="shared" si="34"/>
        <v>177420</v>
      </c>
      <c r="AE29" s="138">
        <f t="shared" si="34"/>
        <v>370361</v>
      </c>
      <c r="AF29" s="138">
        <f t="shared" si="34"/>
        <v>173361</v>
      </c>
      <c r="AG29" s="138">
        <f t="shared" si="34"/>
        <v>158218</v>
      </c>
      <c r="AH29" s="178">
        <f t="shared" si="34"/>
        <v>331579</v>
      </c>
      <c r="AI29" s="361" t="s">
        <v>308</v>
      </c>
      <c r="AJ29" s="362"/>
      <c r="AK29" s="138">
        <f t="shared" ref="AK29:AS29" si="35">SUM(AK5:AK6,AK9:AK10,AK14,AK18:AK24,AK28)</f>
        <v>144194</v>
      </c>
      <c r="AL29" s="240">
        <f t="shared" si="35"/>
        <v>130692</v>
      </c>
      <c r="AM29" s="138">
        <f t="shared" si="35"/>
        <v>274886</v>
      </c>
      <c r="AN29" s="138">
        <f t="shared" si="35"/>
        <v>119969</v>
      </c>
      <c r="AO29" s="138">
        <f t="shared" si="35"/>
        <v>110503</v>
      </c>
      <c r="AP29" s="138">
        <f t="shared" si="35"/>
        <v>230472</v>
      </c>
      <c r="AQ29" s="138">
        <f t="shared" si="35"/>
        <v>128024</v>
      </c>
      <c r="AR29" s="138">
        <f t="shared" si="35"/>
        <v>126496</v>
      </c>
      <c r="AS29" s="178">
        <f t="shared" si="35"/>
        <v>254520</v>
      </c>
      <c r="AT29" s="361" t="s">
        <v>308</v>
      </c>
      <c r="AU29" s="362"/>
      <c r="AV29" s="138">
        <f t="shared" ref="AV29:BD29" si="36">SUM(AV5:AV6,AV9:AV10,AV14,AV18:AV24,AV28)</f>
        <v>153632</v>
      </c>
      <c r="AW29" s="138">
        <f t="shared" si="36"/>
        <v>160171</v>
      </c>
      <c r="AX29" s="240">
        <f t="shared" si="36"/>
        <v>313803</v>
      </c>
      <c r="AY29" s="138">
        <f t="shared" si="36"/>
        <v>134167</v>
      </c>
      <c r="AZ29" s="138">
        <f t="shared" si="36"/>
        <v>140555</v>
      </c>
      <c r="BA29" s="138">
        <f t="shared" si="36"/>
        <v>274722</v>
      </c>
      <c r="BB29" s="138">
        <f t="shared" si="36"/>
        <v>104946</v>
      </c>
      <c r="BC29" s="138">
        <f t="shared" si="36"/>
        <v>110335</v>
      </c>
      <c r="BD29" s="178">
        <f t="shared" si="36"/>
        <v>215281</v>
      </c>
      <c r="BE29" s="361" t="s">
        <v>308</v>
      </c>
      <c r="BF29" s="362"/>
      <c r="BG29" s="138">
        <f t="shared" ref="BG29:BO29" si="37">SUM(BG5:BG6,BG9:BG10,BG14,BG18:BG24,BG28)</f>
        <v>70168</v>
      </c>
      <c r="BH29" s="138">
        <f t="shared" si="37"/>
        <v>78955</v>
      </c>
      <c r="BI29" s="138">
        <f t="shared" si="37"/>
        <v>149123</v>
      </c>
      <c r="BJ29" s="240">
        <f t="shared" si="37"/>
        <v>36114</v>
      </c>
      <c r="BK29" s="138">
        <f t="shared" si="37"/>
        <v>51778</v>
      </c>
      <c r="BL29" s="138">
        <f t="shared" si="37"/>
        <v>87892</v>
      </c>
      <c r="BM29" s="138">
        <f t="shared" si="37"/>
        <v>14063</v>
      </c>
      <c r="BN29" s="138">
        <f t="shared" si="37"/>
        <v>31331</v>
      </c>
      <c r="BO29" s="178">
        <f t="shared" si="37"/>
        <v>45394</v>
      </c>
      <c r="BP29" s="361" t="s">
        <v>308</v>
      </c>
      <c r="BQ29" s="362"/>
      <c r="BR29" s="138">
        <f t="shared" ref="BR29:BZ29" si="38">SUM(BR5:BR6,BR9:BR10,BR14,BR18:BR24,BR28)</f>
        <v>4510</v>
      </c>
      <c r="BS29" s="138">
        <f t="shared" si="38"/>
        <v>14988</v>
      </c>
      <c r="BT29" s="138">
        <f t="shared" si="38"/>
        <v>19498</v>
      </c>
      <c r="BU29" s="138">
        <f t="shared" si="38"/>
        <v>1009</v>
      </c>
      <c r="BV29" s="138">
        <f t="shared" si="38"/>
        <v>4623</v>
      </c>
      <c r="BW29" s="138">
        <f t="shared" si="38"/>
        <v>5632</v>
      </c>
      <c r="BX29" s="138">
        <f t="shared" si="38"/>
        <v>97</v>
      </c>
      <c r="BY29" s="138">
        <f t="shared" si="38"/>
        <v>652</v>
      </c>
      <c r="BZ29" s="178">
        <f t="shared" si="38"/>
        <v>749</v>
      </c>
      <c r="CA29" s="361" t="s">
        <v>308</v>
      </c>
      <c r="CB29" s="362"/>
      <c r="CC29" s="138">
        <f t="shared" ref="CC29:CK29" si="39">SUM(CC5:CC6,CC9:CC10,CC14,CC18:CC24,CC28)</f>
        <v>286380</v>
      </c>
      <c r="CD29" s="138">
        <f t="shared" si="39"/>
        <v>273792</v>
      </c>
      <c r="CE29" s="138">
        <f t="shared" si="39"/>
        <v>560172</v>
      </c>
      <c r="CF29" s="138">
        <f t="shared" si="39"/>
        <v>1413897</v>
      </c>
      <c r="CG29" s="138">
        <f t="shared" si="39"/>
        <v>1334728</v>
      </c>
      <c r="CH29" s="138">
        <f t="shared" si="39"/>
        <v>2748625</v>
      </c>
      <c r="CI29" s="138">
        <f t="shared" si="39"/>
        <v>510714</v>
      </c>
      <c r="CJ29" s="138">
        <f t="shared" si="39"/>
        <v>667138</v>
      </c>
      <c r="CK29" s="178">
        <f t="shared" si="39"/>
        <v>1177852</v>
      </c>
    </row>
    <row r="30" spans="1:89" ht="16.899999999999999" customHeight="1">
      <c r="A30" s="5"/>
      <c r="B30" s="363" t="s">
        <v>222</v>
      </c>
      <c r="C30" s="32" t="s">
        <v>223</v>
      </c>
      <c r="D30" s="62">
        <v>7227</v>
      </c>
      <c r="E30" s="62">
        <v>7049</v>
      </c>
      <c r="F30" s="62">
        <v>14276</v>
      </c>
      <c r="G30" s="62">
        <v>7391</v>
      </c>
      <c r="H30" s="62">
        <v>7186</v>
      </c>
      <c r="I30" s="62">
        <v>14577</v>
      </c>
      <c r="J30" s="62">
        <v>8155</v>
      </c>
      <c r="K30" s="62">
        <v>7487</v>
      </c>
      <c r="L30" s="177">
        <v>15642</v>
      </c>
      <c r="M30" s="443" t="s">
        <v>222</v>
      </c>
      <c r="N30" s="3" t="s">
        <v>223</v>
      </c>
      <c r="O30" s="62">
        <v>9131</v>
      </c>
      <c r="P30" s="62">
        <v>8292</v>
      </c>
      <c r="Q30" s="62">
        <v>17423</v>
      </c>
      <c r="R30" s="62">
        <v>10564</v>
      </c>
      <c r="S30" s="62">
        <v>9035</v>
      </c>
      <c r="T30" s="62">
        <v>19599</v>
      </c>
      <c r="U30" s="62">
        <v>10752</v>
      </c>
      <c r="V30" s="62">
        <v>9874</v>
      </c>
      <c r="W30" s="177">
        <v>20626</v>
      </c>
      <c r="X30" s="363" t="s">
        <v>222</v>
      </c>
      <c r="Y30" s="32" t="s">
        <v>223</v>
      </c>
      <c r="Z30" s="239">
        <v>12436</v>
      </c>
      <c r="AA30" s="62">
        <v>11389</v>
      </c>
      <c r="AB30" s="62">
        <v>23825</v>
      </c>
      <c r="AC30" s="62">
        <v>14642</v>
      </c>
      <c r="AD30" s="62">
        <v>13567</v>
      </c>
      <c r="AE30" s="62">
        <v>28209</v>
      </c>
      <c r="AF30" s="62">
        <v>12881</v>
      </c>
      <c r="AG30" s="62">
        <v>11999</v>
      </c>
      <c r="AH30" s="177">
        <v>24880</v>
      </c>
      <c r="AI30" s="363" t="s">
        <v>222</v>
      </c>
      <c r="AJ30" s="32" t="s">
        <v>223</v>
      </c>
      <c r="AK30" s="62">
        <v>10788</v>
      </c>
      <c r="AL30" s="239">
        <v>10270</v>
      </c>
      <c r="AM30" s="62">
        <v>21058</v>
      </c>
      <c r="AN30" s="62">
        <v>9585</v>
      </c>
      <c r="AO30" s="62">
        <v>9280</v>
      </c>
      <c r="AP30" s="62">
        <v>18865</v>
      </c>
      <c r="AQ30" s="62">
        <v>10858</v>
      </c>
      <c r="AR30" s="62">
        <v>11380</v>
      </c>
      <c r="AS30" s="177">
        <v>22238</v>
      </c>
      <c r="AT30" s="363" t="s">
        <v>222</v>
      </c>
      <c r="AU30" s="32" t="s">
        <v>223</v>
      </c>
      <c r="AV30" s="62">
        <v>13645</v>
      </c>
      <c r="AW30" s="62">
        <v>14753</v>
      </c>
      <c r="AX30" s="239">
        <v>28398</v>
      </c>
      <c r="AY30" s="62">
        <v>12099</v>
      </c>
      <c r="AZ30" s="62">
        <v>12801</v>
      </c>
      <c r="BA30" s="62">
        <v>24900</v>
      </c>
      <c r="BB30" s="62">
        <v>9460</v>
      </c>
      <c r="BC30" s="62">
        <v>9689</v>
      </c>
      <c r="BD30" s="177">
        <v>19149</v>
      </c>
      <c r="BE30" s="363" t="s">
        <v>222</v>
      </c>
      <c r="BF30" s="32" t="s">
        <v>223</v>
      </c>
      <c r="BG30" s="62">
        <v>6241</v>
      </c>
      <c r="BH30" s="62">
        <v>6945</v>
      </c>
      <c r="BI30" s="62">
        <v>13186</v>
      </c>
      <c r="BJ30" s="239">
        <v>3239</v>
      </c>
      <c r="BK30" s="62">
        <v>4657</v>
      </c>
      <c r="BL30" s="62">
        <v>7896</v>
      </c>
      <c r="BM30" s="62">
        <v>1296</v>
      </c>
      <c r="BN30" s="62">
        <v>2964</v>
      </c>
      <c r="BO30" s="177">
        <v>4260</v>
      </c>
      <c r="BP30" s="363" t="s">
        <v>222</v>
      </c>
      <c r="BQ30" s="32" t="s">
        <v>223</v>
      </c>
      <c r="BR30" s="62">
        <v>417</v>
      </c>
      <c r="BS30" s="62">
        <v>1347</v>
      </c>
      <c r="BT30" s="62">
        <v>1764</v>
      </c>
      <c r="BU30" s="62">
        <v>80</v>
      </c>
      <c r="BV30" s="62">
        <v>412</v>
      </c>
      <c r="BW30" s="62">
        <v>492</v>
      </c>
      <c r="BX30" s="62">
        <v>5</v>
      </c>
      <c r="BY30" s="62">
        <v>61</v>
      </c>
      <c r="BZ30" s="177">
        <v>66</v>
      </c>
      <c r="CA30" s="363" t="s">
        <v>222</v>
      </c>
      <c r="CB30" s="32" t="s">
        <v>223</v>
      </c>
      <c r="CC30" s="62">
        <v>22773</v>
      </c>
      <c r="CD30" s="62">
        <v>21722</v>
      </c>
      <c r="CE30" s="62">
        <v>44495</v>
      </c>
      <c r="CF30" s="62">
        <v>115282</v>
      </c>
      <c r="CG30" s="62">
        <v>109839</v>
      </c>
      <c r="CH30" s="62">
        <v>225121</v>
      </c>
      <c r="CI30" s="62">
        <v>45913</v>
      </c>
      <c r="CJ30" s="62">
        <v>60046</v>
      </c>
      <c r="CK30" s="177">
        <v>105959</v>
      </c>
    </row>
    <row r="31" spans="1:89" ht="16.899999999999999" customHeight="1">
      <c r="A31" s="5"/>
      <c r="B31" s="359"/>
      <c r="C31" s="32" t="s">
        <v>224</v>
      </c>
      <c r="D31" s="61">
        <v>1248</v>
      </c>
      <c r="E31" s="61">
        <v>1228</v>
      </c>
      <c r="F31" s="61">
        <v>2476</v>
      </c>
      <c r="G31" s="61">
        <v>1378</v>
      </c>
      <c r="H31" s="61">
        <v>1308</v>
      </c>
      <c r="I31" s="61">
        <v>2686</v>
      </c>
      <c r="J31" s="61">
        <v>1313</v>
      </c>
      <c r="K31" s="61">
        <v>1212</v>
      </c>
      <c r="L31" s="176">
        <v>2525</v>
      </c>
      <c r="M31" s="444"/>
      <c r="N31" s="3" t="s">
        <v>224</v>
      </c>
      <c r="O31" s="61">
        <v>1341</v>
      </c>
      <c r="P31" s="61">
        <v>1246</v>
      </c>
      <c r="Q31" s="61">
        <v>2587</v>
      </c>
      <c r="R31" s="61">
        <v>1392</v>
      </c>
      <c r="S31" s="61">
        <v>1490</v>
      </c>
      <c r="T31" s="61">
        <v>2882</v>
      </c>
      <c r="U31" s="61">
        <v>1563</v>
      </c>
      <c r="V31" s="61">
        <v>1581</v>
      </c>
      <c r="W31" s="176">
        <v>3144</v>
      </c>
      <c r="X31" s="359"/>
      <c r="Y31" s="32" t="s">
        <v>224</v>
      </c>
      <c r="Z31" s="237">
        <v>1970</v>
      </c>
      <c r="AA31" s="61">
        <v>1869</v>
      </c>
      <c r="AB31" s="61">
        <v>3839</v>
      </c>
      <c r="AC31" s="61">
        <v>2501</v>
      </c>
      <c r="AD31" s="61">
        <v>2200</v>
      </c>
      <c r="AE31" s="61">
        <v>4701</v>
      </c>
      <c r="AF31" s="61">
        <v>1906</v>
      </c>
      <c r="AG31" s="61">
        <v>1725</v>
      </c>
      <c r="AH31" s="176">
        <v>3631</v>
      </c>
      <c r="AI31" s="359"/>
      <c r="AJ31" s="32" t="s">
        <v>224</v>
      </c>
      <c r="AK31" s="61">
        <v>1473</v>
      </c>
      <c r="AL31" s="237">
        <v>1470</v>
      </c>
      <c r="AM31" s="61">
        <v>2943</v>
      </c>
      <c r="AN31" s="61">
        <v>1508</v>
      </c>
      <c r="AO31" s="61">
        <v>1582</v>
      </c>
      <c r="AP31" s="61">
        <v>3090</v>
      </c>
      <c r="AQ31" s="61">
        <v>2150</v>
      </c>
      <c r="AR31" s="61">
        <v>2328</v>
      </c>
      <c r="AS31" s="176">
        <v>4478</v>
      </c>
      <c r="AT31" s="359"/>
      <c r="AU31" s="32" t="s">
        <v>224</v>
      </c>
      <c r="AV31" s="61">
        <v>2707</v>
      </c>
      <c r="AW31" s="61">
        <v>2888</v>
      </c>
      <c r="AX31" s="237">
        <v>5595</v>
      </c>
      <c r="AY31" s="61">
        <v>2415</v>
      </c>
      <c r="AZ31" s="61">
        <v>2274</v>
      </c>
      <c r="BA31" s="61">
        <v>4689</v>
      </c>
      <c r="BB31" s="61">
        <v>1699</v>
      </c>
      <c r="BC31" s="61">
        <v>1529</v>
      </c>
      <c r="BD31" s="176">
        <v>3228</v>
      </c>
      <c r="BE31" s="359"/>
      <c r="BF31" s="32" t="s">
        <v>224</v>
      </c>
      <c r="BG31" s="61">
        <v>1013</v>
      </c>
      <c r="BH31" s="61">
        <v>1083</v>
      </c>
      <c r="BI31" s="61">
        <v>2096</v>
      </c>
      <c r="BJ31" s="237">
        <v>558</v>
      </c>
      <c r="BK31" s="61">
        <v>846</v>
      </c>
      <c r="BL31" s="61">
        <v>1404</v>
      </c>
      <c r="BM31" s="61">
        <v>227</v>
      </c>
      <c r="BN31" s="61">
        <v>630</v>
      </c>
      <c r="BO31" s="176">
        <v>857</v>
      </c>
      <c r="BP31" s="359"/>
      <c r="BQ31" s="32" t="s">
        <v>224</v>
      </c>
      <c r="BR31" s="61">
        <v>98</v>
      </c>
      <c r="BS31" s="61">
        <v>307</v>
      </c>
      <c r="BT31" s="61">
        <v>405</v>
      </c>
      <c r="BU31" s="61">
        <v>24</v>
      </c>
      <c r="BV31" s="61">
        <v>103</v>
      </c>
      <c r="BW31" s="61">
        <v>127</v>
      </c>
      <c r="BX31" s="61">
        <v>1</v>
      </c>
      <c r="BY31" s="61">
        <v>16</v>
      </c>
      <c r="BZ31" s="176">
        <v>17</v>
      </c>
      <c r="CA31" s="359"/>
      <c r="CB31" s="32" t="s">
        <v>224</v>
      </c>
      <c r="CC31" s="61">
        <v>3939</v>
      </c>
      <c r="CD31" s="61">
        <v>3748</v>
      </c>
      <c r="CE31" s="61">
        <v>7687</v>
      </c>
      <c r="CF31" s="61">
        <v>18511</v>
      </c>
      <c r="CG31" s="61">
        <v>18379</v>
      </c>
      <c r="CH31" s="61">
        <v>36890</v>
      </c>
      <c r="CI31" s="61">
        <v>8306</v>
      </c>
      <c r="CJ31" s="61">
        <v>10829</v>
      </c>
      <c r="CK31" s="176">
        <v>19135</v>
      </c>
    </row>
    <row r="32" spans="1:89" ht="16.899999999999999" customHeight="1">
      <c r="A32" s="5"/>
      <c r="B32" s="359"/>
      <c r="C32" s="32" t="s">
        <v>225</v>
      </c>
      <c r="D32" s="61">
        <v>343</v>
      </c>
      <c r="E32" s="61">
        <v>359</v>
      </c>
      <c r="F32" s="61">
        <v>702</v>
      </c>
      <c r="G32" s="61">
        <v>503</v>
      </c>
      <c r="H32" s="61">
        <v>435</v>
      </c>
      <c r="I32" s="61">
        <v>938</v>
      </c>
      <c r="J32" s="61">
        <v>497</v>
      </c>
      <c r="K32" s="61">
        <v>503</v>
      </c>
      <c r="L32" s="176">
        <v>1000</v>
      </c>
      <c r="M32" s="444"/>
      <c r="N32" s="3" t="s">
        <v>225</v>
      </c>
      <c r="O32" s="61">
        <v>583</v>
      </c>
      <c r="P32" s="61">
        <v>530</v>
      </c>
      <c r="Q32" s="61">
        <v>1113</v>
      </c>
      <c r="R32" s="61">
        <v>713</v>
      </c>
      <c r="S32" s="61">
        <v>591</v>
      </c>
      <c r="T32" s="61">
        <v>1304</v>
      </c>
      <c r="U32" s="61">
        <v>592</v>
      </c>
      <c r="V32" s="61">
        <v>563</v>
      </c>
      <c r="W32" s="176">
        <v>1155</v>
      </c>
      <c r="X32" s="359"/>
      <c r="Y32" s="32" t="s">
        <v>225</v>
      </c>
      <c r="Z32" s="237">
        <v>657</v>
      </c>
      <c r="AA32" s="61">
        <v>579</v>
      </c>
      <c r="AB32" s="61">
        <v>1236</v>
      </c>
      <c r="AC32" s="61">
        <v>822</v>
      </c>
      <c r="AD32" s="61">
        <v>670</v>
      </c>
      <c r="AE32" s="61">
        <v>1492</v>
      </c>
      <c r="AF32" s="61">
        <v>653</v>
      </c>
      <c r="AG32" s="61">
        <v>595</v>
      </c>
      <c r="AH32" s="176">
        <v>1248</v>
      </c>
      <c r="AI32" s="359"/>
      <c r="AJ32" s="32" t="s">
        <v>225</v>
      </c>
      <c r="AK32" s="61">
        <v>612</v>
      </c>
      <c r="AL32" s="237">
        <v>638</v>
      </c>
      <c r="AM32" s="61">
        <v>1250</v>
      </c>
      <c r="AN32" s="61">
        <v>721</v>
      </c>
      <c r="AO32" s="61">
        <v>737</v>
      </c>
      <c r="AP32" s="61">
        <v>1458</v>
      </c>
      <c r="AQ32" s="61">
        <v>1013</v>
      </c>
      <c r="AR32" s="61">
        <v>1015</v>
      </c>
      <c r="AS32" s="176">
        <v>2028</v>
      </c>
      <c r="AT32" s="359"/>
      <c r="AU32" s="32" t="s">
        <v>225</v>
      </c>
      <c r="AV32" s="61">
        <v>1208</v>
      </c>
      <c r="AW32" s="61">
        <v>1024</v>
      </c>
      <c r="AX32" s="237">
        <v>2232</v>
      </c>
      <c r="AY32" s="61">
        <v>737</v>
      </c>
      <c r="AZ32" s="61">
        <v>718</v>
      </c>
      <c r="BA32" s="61">
        <v>1455</v>
      </c>
      <c r="BB32" s="61">
        <v>585</v>
      </c>
      <c r="BC32" s="61">
        <v>545</v>
      </c>
      <c r="BD32" s="176">
        <v>1130</v>
      </c>
      <c r="BE32" s="359"/>
      <c r="BF32" s="32" t="s">
        <v>225</v>
      </c>
      <c r="BG32" s="61">
        <v>427</v>
      </c>
      <c r="BH32" s="61">
        <v>503</v>
      </c>
      <c r="BI32" s="61">
        <v>930</v>
      </c>
      <c r="BJ32" s="237">
        <v>288</v>
      </c>
      <c r="BK32" s="61">
        <v>464</v>
      </c>
      <c r="BL32" s="61">
        <v>752</v>
      </c>
      <c r="BM32" s="61">
        <v>143</v>
      </c>
      <c r="BN32" s="61">
        <v>328</v>
      </c>
      <c r="BO32" s="176">
        <v>471</v>
      </c>
      <c r="BP32" s="359"/>
      <c r="BQ32" s="32" t="s">
        <v>225</v>
      </c>
      <c r="BR32" s="61">
        <v>42</v>
      </c>
      <c r="BS32" s="61">
        <v>146</v>
      </c>
      <c r="BT32" s="61">
        <v>188</v>
      </c>
      <c r="BU32" s="61">
        <v>13</v>
      </c>
      <c r="BV32" s="61">
        <v>43</v>
      </c>
      <c r="BW32" s="61">
        <v>56</v>
      </c>
      <c r="BX32" s="61">
        <v>0</v>
      </c>
      <c r="BY32" s="61">
        <v>6</v>
      </c>
      <c r="BZ32" s="176">
        <v>6</v>
      </c>
      <c r="CA32" s="359"/>
      <c r="CB32" s="32" t="s">
        <v>225</v>
      </c>
      <c r="CC32" s="61">
        <v>1343</v>
      </c>
      <c r="CD32" s="61">
        <v>1297</v>
      </c>
      <c r="CE32" s="61">
        <v>2640</v>
      </c>
      <c r="CF32" s="61">
        <v>7574</v>
      </c>
      <c r="CG32" s="61">
        <v>6942</v>
      </c>
      <c r="CH32" s="61">
        <v>14516</v>
      </c>
      <c r="CI32" s="61">
        <v>3346</v>
      </c>
      <c r="CJ32" s="61">
        <v>4766</v>
      </c>
      <c r="CK32" s="176">
        <v>8112</v>
      </c>
    </row>
    <row r="33" spans="1:89" ht="16.899999999999999" customHeight="1">
      <c r="A33" s="5"/>
      <c r="B33" s="360"/>
      <c r="C33" s="4" t="s">
        <v>212</v>
      </c>
      <c r="D33" s="137">
        <f t="shared" ref="D33:L33" si="40">SUM(D30:D32)</f>
        <v>8818</v>
      </c>
      <c r="E33" s="137">
        <f t="shared" si="40"/>
        <v>8636</v>
      </c>
      <c r="F33" s="137">
        <f t="shared" si="40"/>
        <v>17454</v>
      </c>
      <c r="G33" s="137">
        <f t="shared" si="40"/>
        <v>9272</v>
      </c>
      <c r="H33" s="137">
        <f t="shared" si="40"/>
        <v>8929</v>
      </c>
      <c r="I33" s="137">
        <f t="shared" si="40"/>
        <v>18201</v>
      </c>
      <c r="J33" s="137">
        <f t="shared" si="40"/>
        <v>9965</v>
      </c>
      <c r="K33" s="137">
        <f t="shared" si="40"/>
        <v>9202</v>
      </c>
      <c r="L33" s="175">
        <f t="shared" si="40"/>
        <v>19167</v>
      </c>
      <c r="M33" s="445"/>
      <c r="N33" s="282" t="s">
        <v>212</v>
      </c>
      <c r="O33" s="137">
        <f t="shared" ref="O33:W33" si="41">SUM(O30:O32)</f>
        <v>11055</v>
      </c>
      <c r="P33" s="137">
        <f t="shared" si="41"/>
        <v>10068</v>
      </c>
      <c r="Q33" s="137">
        <f t="shared" si="41"/>
        <v>21123</v>
      </c>
      <c r="R33" s="137">
        <f t="shared" si="41"/>
        <v>12669</v>
      </c>
      <c r="S33" s="137">
        <f t="shared" si="41"/>
        <v>11116</v>
      </c>
      <c r="T33" s="137">
        <f t="shared" si="41"/>
        <v>23785</v>
      </c>
      <c r="U33" s="137">
        <f t="shared" si="41"/>
        <v>12907</v>
      </c>
      <c r="V33" s="137">
        <f t="shared" si="41"/>
        <v>12018</v>
      </c>
      <c r="W33" s="175">
        <f t="shared" si="41"/>
        <v>24925</v>
      </c>
      <c r="X33" s="360"/>
      <c r="Y33" s="4" t="s">
        <v>212</v>
      </c>
      <c r="Z33" s="238">
        <f t="shared" ref="Z33:AH33" si="42">SUM(Z30:Z32)</f>
        <v>15063</v>
      </c>
      <c r="AA33" s="137">
        <f t="shared" si="42"/>
        <v>13837</v>
      </c>
      <c r="AB33" s="137">
        <f t="shared" si="42"/>
        <v>28900</v>
      </c>
      <c r="AC33" s="137">
        <f t="shared" si="42"/>
        <v>17965</v>
      </c>
      <c r="AD33" s="137">
        <f t="shared" si="42"/>
        <v>16437</v>
      </c>
      <c r="AE33" s="137">
        <f t="shared" si="42"/>
        <v>34402</v>
      </c>
      <c r="AF33" s="137">
        <f t="shared" si="42"/>
        <v>15440</v>
      </c>
      <c r="AG33" s="137">
        <f t="shared" si="42"/>
        <v>14319</v>
      </c>
      <c r="AH33" s="175">
        <f t="shared" si="42"/>
        <v>29759</v>
      </c>
      <c r="AI33" s="360"/>
      <c r="AJ33" s="4" t="s">
        <v>212</v>
      </c>
      <c r="AK33" s="137">
        <f t="shared" ref="AK33:AS33" si="43">SUM(AK30:AK32)</f>
        <v>12873</v>
      </c>
      <c r="AL33" s="238">
        <f t="shared" si="43"/>
        <v>12378</v>
      </c>
      <c r="AM33" s="137">
        <f t="shared" si="43"/>
        <v>25251</v>
      </c>
      <c r="AN33" s="137">
        <f t="shared" si="43"/>
        <v>11814</v>
      </c>
      <c r="AO33" s="137">
        <f t="shared" si="43"/>
        <v>11599</v>
      </c>
      <c r="AP33" s="137">
        <f t="shared" si="43"/>
        <v>23413</v>
      </c>
      <c r="AQ33" s="137">
        <f t="shared" si="43"/>
        <v>14021</v>
      </c>
      <c r="AR33" s="137">
        <f t="shared" si="43"/>
        <v>14723</v>
      </c>
      <c r="AS33" s="175">
        <f t="shared" si="43"/>
        <v>28744</v>
      </c>
      <c r="AT33" s="360"/>
      <c r="AU33" s="4" t="s">
        <v>212</v>
      </c>
      <c r="AV33" s="137">
        <f t="shared" ref="AV33:BD33" si="44">SUM(AV30:AV32)</f>
        <v>17560</v>
      </c>
      <c r="AW33" s="137">
        <f t="shared" si="44"/>
        <v>18665</v>
      </c>
      <c r="AX33" s="238">
        <f t="shared" si="44"/>
        <v>36225</v>
      </c>
      <c r="AY33" s="137">
        <f t="shared" si="44"/>
        <v>15251</v>
      </c>
      <c r="AZ33" s="137">
        <f t="shared" si="44"/>
        <v>15793</v>
      </c>
      <c r="BA33" s="137">
        <f t="shared" si="44"/>
        <v>31044</v>
      </c>
      <c r="BB33" s="137">
        <f t="shared" si="44"/>
        <v>11744</v>
      </c>
      <c r="BC33" s="137">
        <f t="shared" si="44"/>
        <v>11763</v>
      </c>
      <c r="BD33" s="175">
        <f t="shared" si="44"/>
        <v>23507</v>
      </c>
      <c r="BE33" s="360"/>
      <c r="BF33" s="4" t="s">
        <v>212</v>
      </c>
      <c r="BG33" s="137">
        <f t="shared" ref="BG33:BO33" si="45">SUM(BG30:BG32)</f>
        <v>7681</v>
      </c>
      <c r="BH33" s="137">
        <f t="shared" si="45"/>
        <v>8531</v>
      </c>
      <c r="BI33" s="137">
        <f t="shared" si="45"/>
        <v>16212</v>
      </c>
      <c r="BJ33" s="238">
        <f t="shared" si="45"/>
        <v>4085</v>
      </c>
      <c r="BK33" s="137">
        <f t="shared" si="45"/>
        <v>5967</v>
      </c>
      <c r="BL33" s="137">
        <f t="shared" si="45"/>
        <v>10052</v>
      </c>
      <c r="BM33" s="137">
        <f t="shared" si="45"/>
        <v>1666</v>
      </c>
      <c r="BN33" s="137">
        <f t="shared" si="45"/>
        <v>3922</v>
      </c>
      <c r="BO33" s="175">
        <f t="shared" si="45"/>
        <v>5588</v>
      </c>
      <c r="BP33" s="360"/>
      <c r="BQ33" s="4" t="s">
        <v>212</v>
      </c>
      <c r="BR33" s="137">
        <f t="shared" ref="BR33:BZ33" si="46">SUM(BR30:BR32)</f>
        <v>557</v>
      </c>
      <c r="BS33" s="137">
        <f t="shared" si="46"/>
        <v>1800</v>
      </c>
      <c r="BT33" s="137">
        <f t="shared" si="46"/>
        <v>2357</v>
      </c>
      <c r="BU33" s="137">
        <f t="shared" si="46"/>
        <v>117</v>
      </c>
      <c r="BV33" s="137">
        <f t="shared" si="46"/>
        <v>558</v>
      </c>
      <c r="BW33" s="137">
        <f t="shared" si="46"/>
        <v>675</v>
      </c>
      <c r="BX33" s="137">
        <f t="shared" si="46"/>
        <v>6</v>
      </c>
      <c r="BY33" s="137">
        <f t="shared" si="46"/>
        <v>83</v>
      </c>
      <c r="BZ33" s="175">
        <f t="shared" si="46"/>
        <v>89</v>
      </c>
      <c r="CA33" s="360"/>
      <c r="CB33" s="4" t="s">
        <v>212</v>
      </c>
      <c r="CC33" s="137">
        <f t="shared" ref="CC33:CK33" si="47">SUM(CC30:CC32)</f>
        <v>28055</v>
      </c>
      <c r="CD33" s="137">
        <f t="shared" si="47"/>
        <v>26767</v>
      </c>
      <c r="CE33" s="137">
        <f t="shared" si="47"/>
        <v>54822</v>
      </c>
      <c r="CF33" s="137">
        <f t="shared" si="47"/>
        <v>141367</v>
      </c>
      <c r="CG33" s="137">
        <f t="shared" si="47"/>
        <v>135160</v>
      </c>
      <c r="CH33" s="137">
        <f t="shared" si="47"/>
        <v>276527</v>
      </c>
      <c r="CI33" s="137">
        <f t="shared" si="47"/>
        <v>57565</v>
      </c>
      <c r="CJ33" s="137">
        <f t="shared" si="47"/>
        <v>75641</v>
      </c>
      <c r="CK33" s="175">
        <f t="shared" si="47"/>
        <v>133206</v>
      </c>
    </row>
    <row r="34" spans="1:89" ht="16.899999999999999" customHeight="1">
      <c r="A34" s="5"/>
      <c r="B34" s="34" t="s">
        <v>254</v>
      </c>
      <c r="C34" s="57" t="s">
        <v>255</v>
      </c>
      <c r="D34" s="137">
        <v>1606</v>
      </c>
      <c r="E34" s="137">
        <v>1517</v>
      </c>
      <c r="F34" s="137">
        <v>3123</v>
      </c>
      <c r="G34" s="137">
        <v>1917</v>
      </c>
      <c r="H34" s="137">
        <v>1765</v>
      </c>
      <c r="I34" s="137">
        <v>3682</v>
      </c>
      <c r="J34" s="137">
        <v>2033</v>
      </c>
      <c r="K34" s="137">
        <v>1939</v>
      </c>
      <c r="L34" s="175">
        <v>3972</v>
      </c>
      <c r="M34" s="262" t="s">
        <v>254</v>
      </c>
      <c r="N34" s="281" t="s">
        <v>255</v>
      </c>
      <c r="O34" s="137">
        <v>2372</v>
      </c>
      <c r="P34" s="137">
        <v>2115</v>
      </c>
      <c r="Q34" s="137">
        <v>4487</v>
      </c>
      <c r="R34" s="137">
        <v>2355</v>
      </c>
      <c r="S34" s="137">
        <v>2124</v>
      </c>
      <c r="T34" s="137">
        <v>4479</v>
      </c>
      <c r="U34" s="137">
        <v>2432</v>
      </c>
      <c r="V34" s="137">
        <v>2271</v>
      </c>
      <c r="W34" s="175">
        <v>4703</v>
      </c>
      <c r="X34" s="34" t="s">
        <v>254</v>
      </c>
      <c r="Y34" s="57" t="s">
        <v>255</v>
      </c>
      <c r="Z34" s="238">
        <v>2723</v>
      </c>
      <c r="AA34" s="137">
        <v>2558</v>
      </c>
      <c r="AB34" s="137">
        <v>5281</v>
      </c>
      <c r="AC34" s="137">
        <v>3211</v>
      </c>
      <c r="AD34" s="137">
        <v>2940</v>
      </c>
      <c r="AE34" s="137">
        <v>6151</v>
      </c>
      <c r="AF34" s="137">
        <v>2832</v>
      </c>
      <c r="AG34" s="137">
        <v>2689</v>
      </c>
      <c r="AH34" s="175">
        <v>5521</v>
      </c>
      <c r="AI34" s="34" t="s">
        <v>254</v>
      </c>
      <c r="AJ34" s="57" t="s">
        <v>255</v>
      </c>
      <c r="AK34" s="137">
        <v>2673</v>
      </c>
      <c r="AL34" s="238">
        <v>2576</v>
      </c>
      <c r="AM34" s="137">
        <v>5249</v>
      </c>
      <c r="AN34" s="137">
        <v>2797</v>
      </c>
      <c r="AO34" s="137">
        <v>2706</v>
      </c>
      <c r="AP34" s="137">
        <v>5503</v>
      </c>
      <c r="AQ34" s="137">
        <v>3296</v>
      </c>
      <c r="AR34" s="137">
        <v>3371</v>
      </c>
      <c r="AS34" s="175">
        <v>6667</v>
      </c>
      <c r="AT34" s="34" t="s">
        <v>254</v>
      </c>
      <c r="AU34" s="57" t="s">
        <v>255</v>
      </c>
      <c r="AV34" s="137">
        <v>3887</v>
      </c>
      <c r="AW34" s="137">
        <v>3805</v>
      </c>
      <c r="AX34" s="238">
        <v>7692</v>
      </c>
      <c r="AY34" s="137">
        <v>2837</v>
      </c>
      <c r="AZ34" s="137">
        <v>3017</v>
      </c>
      <c r="BA34" s="137">
        <v>5854</v>
      </c>
      <c r="BB34" s="137">
        <v>2248</v>
      </c>
      <c r="BC34" s="137">
        <v>2332</v>
      </c>
      <c r="BD34" s="175">
        <v>4580</v>
      </c>
      <c r="BE34" s="34" t="s">
        <v>254</v>
      </c>
      <c r="BF34" s="57" t="s">
        <v>255</v>
      </c>
      <c r="BG34" s="137">
        <v>1565</v>
      </c>
      <c r="BH34" s="137">
        <v>1983</v>
      </c>
      <c r="BI34" s="137">
        <v>3548</v>
      </c>
      <c r="BJ34" s="238">
        <v>1022</v>
      </c>
      <c r="BK34" s="137">
        <v>1688</v>
      </c>
      <c r="BL34" s="137">
        <v>2710</v>
      </c>
      <c r="BM34" s="137">
        <v>476</v>
      </c>
      <c r="BN34" s="137">
        <v>1124</v>
      </c>
      <c r="BO34" s="175">
        <v>1600</v>
      </c>
      <c r="BP34" s="34" t="s">
        <v>254</v>
      </c>
      <c r="BQ34" s="57" t="s">
        <v>255</v>
      </c>
      <c r="BR34" s="137">
        <v>196</v>
      </c>
      <c r="BS34" s="137">
        <v>510</v>
      </c>
      <c r="BT34" s="137">
        <v>706</v>
      </c>
      <c r="BU34" s="137">
        <v>32</v>
      </c>
      <c r="BV34" s="137">
        <v>153</v>
      </c>
      <c r="BW34" s="137">
        <v>185</v>
      </c>
      <c r="BX34" s="137">
        <v>5</v>
      </c>
      <c r="BY34" s="137">
        <v>20</v>
      </c>
      <c r="BZ34" s="175">
        <v>25</v>
      </c>
      <c r="CA34" s="34" t="s">
        <v>254</v>
      </c>
      <c r="CB34" s="57" t="s">
        <v>255</v>
      </c>
      <c r="CC34" s="137">
        <v>5556</v>
      </c>
      <c r="CD34" s="137">
        <v>5221</v>
      </c>
      <c r="CE34" s="137">
        <v>10777</v>
      </c>
      <c r="CF34" s="137">
        <v>28578</v>
      </c>
      <c r="CG34" s="137">
        <v>27155</v>
      </c>
      <c r="CH34" s="137">
        <v>55733</v>
      </c>
      <c r="CI34" s="137">
        <v>12386</v>
      </c>
      <c r="CJ34" s="137">
        <v>18112</v>
      </c>
      <c r="CK34" s="175">
        <v>30498</v>
      </c>
    </row>
    <row r="35" spans="1:89" ht="16.899999999999999" customHeight="1">
      <c r="A35" s="5"/>
      <c r="B35" s="3" t="s">
        <v>239</v>
      </c>
      <c r="C35" s="4" t="s">
        <v>240</v>
      </c>
      <c r="D35" s="137">
        <v>1443</v>
      </c>
      <c r="E35" s="137">
        <v>1383</v>
      </c>
      <c r="F35" s="137">
        <v>2826</v>
      </c>
      <c r="G35" s="137">
        <v>1681</v>
      </c>
      <c r="H35" s="137">
        <v>1508</v>
      </c>
      <c r="I35" s="137">
        <v>3189</v>
      </c>
      <c r="J35" s="137">
        <v>1948</v>
      </c>
      <c r="K35" s="137">
        <v>1813</v>
      </c>
      <c r="L35" s="175">
        <v>3761</v>
      </c>
      <c r="M35" s="261" t="s">
        <v>239</v>
      </c>
      <c r="N35" s="282" t="s">
        <v>240</v>
      </c>
      <c r="O35" s="137">
        <v>2486</v>
      </c>
      <c r="P35" s="137">
        <v>2323</v>
      </c>
      <c r="Q35" s="137">
        <v>4809</v>
      </c>
      <c r="R35" s="137">
        <v>2572</v>
      </c>
      <c r="S35" s="137">
        <v>2192</v>
      </c>
      <c r="T35" s="137">
        <v>4764</v>
      </c>
      <c r="U35" s="137">
        <v>2211</v>
      </c>
      <c r="V35" s="137">
        <v>2060</v>
      </c>
      <c r="W35" s="175">
        <v>4271</v>
      </c>
      <c r="X35" s="3" t="s">
        <v>239</v>
      </c>
      <c r="Y35" s="4" t="s">
        <v>240</v>
      </c>
      <c r="Z35" s="238">
        <v>2318</v>
      </c>
      <c r="AA35" s="137">
        <v>2273</v>
      </c>
      <c r="AB35" s="137">
        <v>4591</v>
      </c>
      <c r="AC35" s="137">
        <v>2995</v>
      </c>
      <c r="AD35" s="137">
        <v>2688</v>
      </c>
      <c r="AE35" s="137">
        <v>5683</v>
      </c>
      <c r="AF35" s="137">
        <v>2683</v>
      </c>
      <c r="AG35" s="137">
        <v>2589</v>
      </c>
      <c r="AH35" s="175">
        <v>5272</v>
      </c>
      <c r="AI35" s="3" t="s">
        <v>239</v>
      </c>
      <c r="AJ35" s="4" t="s">
        <v>240</v>
      </c>
      <c r="AK35" s="137">
        <v>2697</v>
      </c>
      <c r="AL35" s="238">
        <v>2692</v>
      </c>
      <c r="AM35" s="137">
        <v>5389</v>
      </c>
      <c r="AN35" s="137">
        <v>2728</v>
      </c>
      <c r="AO35" s="137">
        <v>2719</v>
      </c>
      <c r="AP35" s="137">
        <v>5447</v>
      </c>
      <c r="AQ35" s="137">
        <v>3362</v>
      </c>
      <c r="AR35" s="137">
        <v>3216</v>
      </c>
      <c r="AS35" s="175">
        <v>6578</v>
      </c>
      <c r="AT35" s="3" t="s">
        <v>239</v>
      </c>
      <c r="AU35" s="4" t="s">
        <v>240</v>
      </c>
      <c r="AV35" s="137">
        <v>3828</v>
      </c>
      <c r="AW35" s="137">
        <v>3649</v>
      </c>
      <c r="AX35" s="238">
        <v>7477</v>
      </c>
      <c r="AY35" s="137">
        <v>2908</v>
      </c>
      <c r="AZ35" s="137">
        <v>2920</v>
      </c>
      <c r="BA35" s="137">
        <v>5828</v>
      </c>
      <c r="BB35" s="137">
        <v>2285</v>
      </c>
      <c r="BC35" s="137">
        <v>2400</v>
      </c>
      <c r="BD35" s="175">
        <v>4685</v>
      </c>
      <c r="BE35" s="3" t="s">
        <v>239</v>
      </c>
      <c r="BF35" s="4" t="s">
        <v>240</v>
      </c>
      <c r="BG35" s="137">
        <v>1654</v>
      </c>
      <c r="BH35" s="137">
        <v>1963</v>
      </c>
      <c r="BI35" s="137">
        <v>3617</v>
      </c>
      <c r="BJ35" s="238">
        <v>1052</v>
      </c>
      <c r="BK35" s="137">
        <v>1598</v>
      </c>
      <c r="BL35" s="137">
        <v>2650</v>
      </c>
      <c r="BM35" s="137">
        <v>506</v>
      </c>
      <c r="BN35" s="137">
        <v>1168</v>
      </c>
      <c r="BO35" s="175">
        <v>1674</v>
      </c>
      <c r="BP35" s="3" t="s">
        <v>239</v>
      </c>
      <c r="BQ35" s="4" t="s">
        <v>240</v>
      </c>
      <c r="BR35" s="137">
        <v>171</v>
      </c>
      <c r="BS35" s="137">
        <v>563</v>
      </c>
      <c r="BT35" s="137">
        <v>734</v>
      </c>
      <c r="BU35" s="137">
        <v>33</v>
      </c>
      <c r="BV35" s="137">
        <v>169</v>
      </c>
      <c r="BW35" s="137">
        <v>202</v>
      </c>
      <c r="BX35" s="137">
        <v>2</v>
      </c>
      <c r="BY35" s="137">
        <v>18</v>
      </c>
      <c r="BZ35" s="175">
        <v>20</v>
      </c>
      <c r="CA35" s="3" t="s">
        <v>239</v>
      </c>
      <c r="CB35" s="4" t="s">
        <v>240</v>
      </c>
      <c r="CC35" s="137">
        <v>5072</v>
      </c>
      <c r="CD35" s="137">
        <v>4704</v>
      </c>
      <c r="CE35" s="137">
        <v>9776</v>
      </c>
      <c r="CF35" s="137">
        <v>27880</v>
      </c>
      <c r="CG35" s="137">
        <v>26401</v>
      </c>
      <c r="CH35" s="137">
        <v>54281</v>
      </c>
      <c r="CI35" s="137">
        <v>12741</v>
      </c>
      <c r="CJ35" s="137">
        <v>18196</v>
      </c>
      <c r="CK35" s="175">
        <v>30937</v>
      </c>
    </row>
    <row r="36" spans="1:89" ht="16.899999999999999" customHeight="1">
      <c r="A36" s="5"/>
      <c r="B36" s="3" t="s">
        <v>576</v>
      </c>
      <c r="C36" s="58" t="s">
        <v>568</v>
      </c>
      <c r="D36" s="137">
        <v>2100</v>
      </c>
      <c r="E36" s="137">
        <v>1989</v>
      </c>
      <c r="F36" s="137">
        <v>4089</v>
      </c>
      <c r="G36" s="137">
        <v>2232</v>
      </c>
      <c r="H36" s="137">
        <v>2140</v>
      </c>
      <c r="I36" s="137">
        <v>4372</v>
      </c>
      <c r="J36" s="137">
        <v>2437</v>
      </c>
      <c r="K36" s="137">
        <v>2436</v>
      </c>
      <c r="L36" s="175">
        <v>4873</v>
      </c>
      <c r="M36" s="3" t="s">
        <v>576</v>
      </c>
      <c r="N36" s="284" t="s">
        <v>568</v>
      </c>
      <c r="O36" s="137">
        <v>2980</v>
      </c>
      <c r="P36" s="137">
        <v>2682</v>
      </c>
      <c r="Q36" s="137">
        <v>5662</v>
      </c>
      <c r="R36" s="137">
        <v>2969</v>
      </c>
      <c r="S36" s="137">
        <v>2806</v>
      </c>
      <c r="T36" s="137">
        <v>5775</v>
      </c>
      <c r="U36" s="137">
        <v>2884</v>
      </c>
      <c r="V36" s="137">
        <v>2829</v>
      </c>
      <c r="W36" s="175">
        <v>5713</v>
      </c>
      <c r="X36" s="3" t="s">
        <v>576</v>
      </c>
      <c r="Y36" s="58" t="s">
        <v>568</v>
      </c>
      <c r="Z36" s="238">
        <v>3168</v>
      </c>
      <c r="AA36" s="137">
        <v>2932</v>
      </c>
      <c r="AB36" s="137">
        <v>6100</v>
      </c>
      <c r="AC36" s="137">
        <v>3791</v>
      </c>
      <c r="AD36" s="137">
        <v>3440</v>
      </c>
      <c r="AE36" s="137">
        <v>7231</v>
      </c>
      <c r="AF36" s="137">
        <v>3206</v>
      </c>
      <c r="AG36" s="137">
        <v>3117</v>
      </c>
      <c r="AH36" s="175">
        <v>6323</v>
      </c>
      <c r="AI36" s="3" t="s">
        <v>576</v>
      </c>
      <c r="AJ36" s="58" t="s">
        <v>568</v>
      </c>
      <c r="AK36" s="137">
        <v>3190</v>
      </c>
      <c r="AL36" s="238">
        <v>3227</v>
      </c>
      <c r="AM36" s="137">
        <v>6417</v>
      </c>
      <c r="AN36" s="137">
        <v>3686</v>
      </c>
      <c r="AO36" s="137">
        <v>3600</v>
      </c>
      <c r="AP36" s="137">
        <v>7286</v>
      </c>
      <c r="AQ36" s="137">
        <v>4329</v>
      </c>
      <c r="AR36" s="137">
        <v>4115</v>
      </c>
      <c r="AS36" s="175">
        <v>8444</v>
      </c>
      <c r="AT36" s="3" t="s">
        <v>576</v>
      </c>
      <c r="AU36" s="58" t="s">
        <v>568</v>
      </c>
      <c r="AV36" s="137">
        <v>4595</v>
      </c>
      <c r="AW36" s="137">
        <v>4331</v>
      </c>
      <c r="AX36" s="238">
        <v>8926</v>
      </c>
      <c r="AY36" s="137">
        <v>3177</v>
      </c>
      <c r="AZ36" s="137">
        <v>3051</v>
      </c>
      <c r="BA36" s="137">
        <v>6228</v>
      </c>
      <c r="BB36" s="137">
        <v>2389</v>
      </c>
      <c r="BC36" s="137">
        <v>2515</v>
      </c>
      <c r="BD36" s="175">
        <v>4904</v>
      </c>
      <c r="BE36" s="3" t="s">
        <v>576</v>
      </c>
      <c r="BF36" s="58" t="s">
        <v>568</v>
      </c>
      <c r="BG36" s="137">
        <v>1811</v>
      </c>
      <c r="BH36" s="137">
        <v>2358</v>
      </c>
      <c r="BI36" s="137">
        <v>4169</v>
      </c>
      <c r="BJ36" s="238">
        <v>1238</v>
      </c>
      <c r="BK36" s="137">
        <v>1913</v>
      </c>
      <c r="BL36" s="137">
        <v>3151</v>
      </c>
      <c r="BM36" s="137">
        <v>544</v>
      </c>
      <c r="BN36" s="137">
        <v>1237</v>
      </c>
      <c r="BO36" s="175">
        <v>1781</v>
      </c>
      <c r="BP36" s="3" t="s">
        <v>576</v>
      </c>
      <c r="BQ36" s="58" t="s">
        <v>568</v>
      </c>
      <c r="BR36" s="137">
        <v>185</v>
      </c>
      <c r="BS36" s="137">
        <v>530</v>
      </c>
      <c r="BT36" s="137">
        <v>715</v>
      </c>
      <c r="BU36" s="137">
        <v>47</v>
      </c>
      <c r="BV36" s="137">
        <v>157</v>
      </c>
      <c r="BW36" s="137">
        <v>204</v>
      </c>
      <c r="BX36" s="137">
        <v>0</v>
      </c>
      <c r="BY36" s="137">
        <v>13</v>
      </c>
      <c r="BZ36" s="175">
        <v>13</v>
      </c>
      <c r="CA36" s="3" t="s">
        <v>576</v>
      </c>
      <c r="CB36" s="58" t="s">
        <v>568</v>
      </c>
      <c r="CC36" s="137">
        <v>6769</v>
      </c>
      <c r="CD36" s="137">
        <v>6565</v>
      </c>
      <c r="CE36" s="137">
        <v>13334</v>
      </c>
      <c r="CF36" s="137">
        <v>34798</v>
      </c>
      <c r="CG36" s="137">
        <v>33079</v>
      </c>
      <c r="CH36" s="137">
        <v>67877</v>
      </c>
      <c r="CI36" s="137">
        <v>13992</v>
      </c>
      <c r="CJ36" s="137">
        <v>19919</v>
      </c>
      <c r="CK36" s="175">
        <v>33911</v>
      </c>
    </row>
    <row r="37" spans="1:89" ht="16.899999999999999" customHeight="1">
      <c r="A37" s="5"/>
      <c r="B37" s="3" t="s">
        <v>263</v>
      </c>
      <c r="C37" s="58" t="s">
        <v>569</v>
      </c>
      <c r="D37" s="137">
        <v>187</v>
      </c>
      <c r="E37" s="137">
        <v>169</v>
      </c>
      <c r="F37" s="137">
        <v>356</v>
      </c>
      <c r="G37" s="137">
        <v>216</v>
      </c>
      <c r="H37" s="137">
        <v>215</v>
      </c>
      <c r="I37" s="137">
        <v>431</v>
      </c>
      <c r="J37" s="137">
        <v>285</v>
      </c>
      <c r="K37" s="137">
        <v>292</v>
      </c>
      <c r="L37" s="175">
        <v>577</v>
      </c>
      <c r="M37" s="261" t="s">
        <v>263</v>
      </c>
      <c r="N37" s="284" t="s">
        <v>569</v>
      </c>
      <c r="O37" s="137">
        <v>385</v>
      </c>
      <c r="P37" s="137">
        <v>355</v>
      </c>
      <c r="Q37" s="137">
        <v>740</v>
      </c>
      <c r="R37" s="137">
        <v>401</v>
      </c>
      <c r="S37" s="137">
        <v>358</v>
      </c>
      <c r="T37" s="137">
        <v>759</v>
      </c>
      <c r="U37" s="137">
        <v>336</v>
      </c>
      <c r="V37" s="137">
        <v>329</v>
      </c>
      <c r="W37" s="175">
        <v>665</v>
      </c>
      <c r="X37" s="3" t="s">
        <v>263</v>
      </c>
      <c r="Y37" s="58" t="s">
        <v>569</v>
      </c>
      <c r="Z37" s="238">
        <v>337</v>
      </c>
      <c r="AA37" s="137">
        <v>280</v>
      </c>
      <c r="AB37" s="137">
        <v>617</v>
      </c>
      <c r="AC37" s="137">
        <v>370</v>
      </c>
      <c r="AD37" s="137">
        <v>360</v>
      </c>
      <c r="AE37" s="137">
        <v>730</v>
      </c>
      <c r="AF37" s="137">
        <v>376</v>
      </c>
      <c r="AG37" s="137">
        <v>349</v>
      </c>
      <c r="AH37" s="175">
        <v>725</v>
      </c>
      <c r="AI37" s="3" t="s">
        <v>263</v>
      </c>
      <c r="AJ37" s="58" t="s">
        <v>569</v>
      </c>
      <c r="AK37" s="137">
        <v>404</v>
      </c>
      <c r="AL37" s="238">
        <v>463</v>
      </c>
      <c r="AM37" s="137">
        <v>867</v>
      </c>
      <c r="AN37" s="137">
        <v>507</v>
      </c>
      <c r="AO37" s="137">
        <v>505</v>
      </c>
      <c r="AP37" s="137">
        <v>1012</v>
      </c>
      <c r="AQ37" s="137">
        <v>629</v>
      </c>
      <c r="AR37" s="137">
        <v>570</v>
      </c>
      <c r="AS37" s="175">
        <v>1199</v>
      </c>
      <c r="AT37" s="3" t="s">
        <v>263</v>
      </c>
      <c r="AU37" s="58" t="s">
        <v>569</v>
      </c>
      <c r="AV37" s="137">
        <v>576</v>
      </c>
      <c r="AW37" s="137">
        <v>496</v>
      </c>
      <c r="AX37" s="238">
        <v>1072</v>
      </c>
      <c r="AY37" s="137">
        <v>426</v>
      </c>
      <c r="AZ37" s="137">
        <v>409</v>
      </c>
      <c r="BA37" s="137">
        <v>835</v>
      </c>
      <c r="BB37" s="137">
        <v>321</v>
      </c>
      <c r="BC37" s="137">
        <v>347</v>
      </c>
      <c r="BD37" s="175">
        <v>668</v>
      </c>
      <c r="BE37" s="3" t="s">
        <v>263</v>
      </c>
      <c r="BF37" s="58" t="s">
        <v>569</v>
      </c>
      <c r="BG37" s="137">
        <v>228</v>
      </c>
      <c r="BH37" s="137">
        <v>284</v>
      </c>
      <c r="BI37" s="137">
        <v>512</v>
      </c>
      <c r="BJ37" s="238">
        <v>158</v>
      </c>
      <c r="BK37" s="137">
        <v>270</v>
      </c>
      <c r="BL37" s="137">
        <v>428</v>
      </c>
      <c r="BM37" s="137">
        <v>56</v>
      </c>
      <c r="BN37" s="137">
        <v>171</v>
      </c>
      <c r="BO37" s="175">
        <v>227</v>
      </c>
      <c r="BP37" s="3" t="s">
        <v>263</v>
      </c>
      <c r="BQ37" s="58" t="s">
        <v>569</v>
      </c>
      <c r="BR37" s="137">
        <v>23</v>
      </c>
      <c r="BS37" s="137">
        <v>82</v>
      </c>
      <c r="BT37" s="137">
        <v>105</v>
      </c>
      <c r="BU37" s="137">
        <v>4</v>
      </c>
      <c r="BV37" s="137">
        <v>23</v>
      </c>
      <c r="BW37" s="137">
        <v>27</v>
      </c>
      <c r="BX37" s="137">
        <v>0</v>
      </c>
      <c r="BY37" s="137">
        <v>4</v>
      </c>
      <c r="BZ37" s="175">
        <v>4</v>
      </c>
      <c r="CA37" s="3" t="s">
        <v>263</v>
      </c>
      <c r="CB37" s="58" t="s">
        <v>569</v>
      </c>
      <c r="CC37" s="137">
        <v>688</v>
      </c>
      <c r="CD37" s="137">
        <v>676</v>
      </c>
      <c r="CE37" s="137">
        <v>1364</v>
      </c>
      <c r="CF37" s="137">
        <v>4321</v>
      </c>
      <c r="CG37" s="137">
        <v>4065</v>
      </c>
      <c r="CH37" s="137">
        <v>8386</v>
      </c>
      <c r="CI37" s="137">
        <v>1768</v>
      </c>
      <c r="CJ37" s="137">
        <v>2704</v>
      </c>
      <c r="CK37" s="175">
        <v>4472</v>
      </c>
    </row>
    <row r="38" spans="1:89" ht="16.899999999999999" customHeight="1">
      <c r="A38" s="5"/>
      <c r="B38" s="375" t="s">
        <v>264</v>
      </c>
      <c r="C38" s="32" t="s">
        <v>265</v>
      </c>
      <c r="D38" s="61">
        <v>1686</v>
      </c>
      <c r="E38" s="61">
        <v>1625</v>
      </c>
      <c r="F38" s="61">
        <v>3311</v>
      </c>
      <c r="G38" s="61">
        <v>1852</v>
      </c>
      <c r="H38" s="61">
        <v>1802</v>
      </c>
      <c r="I38" s="61">
        <v>3654</v>
      </c>
      <c r="J38" s="61">
        <v>1991</v>
      </c>
      <c r="K38" s="61">
        <v>1926</v>
      </c>
      <c r="L38" s="176">
        <v>3917</v>
      </c>
      <c r="M38" s="447" t="s">
        <v>264</v>
      </c>
      <c r="N38" s="3" t="s">
        <v>265</v>
      </c>
      <c r="O38" s="61">
        <v>2985</v>
      </c>
      <c r="P38" s="61">
        <v>2548</v>
      </c>
      <c r="Q38" s="61">
        <v>5533</v>
      </c>
      <c r="R38" s="61">
        <v>3567</v>
      </c>
      <c r="S38" s="61">
        <v>2688</v>
      </c>
      <c r="T38" s="61">
        <v>6255</v>
      </c>
      <c r="U38" s="61">
        <v>2662</v>
      </c>
      <c r="V38" s="61">
        <v>2426</v>
      </c>
      <c r="W38" s="176">
        <v>5088</v>
      </c>
      <c r="X38" s="375" t="s">
        <v>264</v>
      </c>
      <c r="Y38" s="32" t="s">
        <v>265</v>
      </c>
      <c r="Z38" s="237">
        <v>2801</v>
      </c>
      <c r="AA38" s="61">
        <v>2652</v>
      </c>
      <c r="AB38" s="61">
        <v>5453</v>
      </c>
      <c r="AC38" s="61">
        <v>3397</v>
      </c>
      <c r="AD38" s="61">
        <v>2989</v>
      </c>
      <c r="AE38" s="61">
        <v>6386</v>
      </c>
      <c r="AF38" s="61">
        <v>3021</v>
      </c>
      <c r="AG38" s="61">
        <v>2807</v>
      </c>
      <c r="AH38" s="176">
        <v>5828</v>
      </c>
      <c r="AI38" s="375" t="s">
        <v>264</v>
      </c>
      <c r="AJ38" s="32" t="s">
        <v>265</v>
      </c>
      <c r="AK38" s="61">
        <v>2721</v>
      </c>
      <c r="AL38" s="237">
        <v>2678</v>
      </c>
      <c r="AM38" s="61">
        <v>5399</v>
      </c>
      <c r="AN38" s="61">
        <v>2940</v>
      </c>
      <c r="AO38" s="61">
        <v>3007</v>
      </c>
      <c r="AP38" s="61">
        <v>5947</v>
      </c>
      <c r="AQ38" s="61">
        <v>3620</v>
      </c>
      <c r="AR38" s="61">
        <v>3518</v>
      </c>
      <c r="AS38" s="176">
        <v>7138</v>
      </c>
      <c r="AT38" s="375" t="s">
        <v>264</v>
      </c>
      <c r="AU38" s="32" t="s">
        <v>265</v>
      </c>
      <c r="AV38" s="61">
        <v>3953</v>
      </c>
      <c r="AW38" s="61">
        <v>3829</v>
      </c>
      <c r="AX38" s="237">
        <v>7782</v>
      </c>
      <c r="AY38" s="61">
        <v>3008</v>
      </c>
      <c r="AZ38" s="61">
        <v>3008</v>
      </c>
      <c r="BA38" s="61">
        <v>6016</v>
      </c>
      <c r="BB38" s="61">
        <v>2322</v>
      </c>
      <c r="BC38" s="61">
        <v>2316</v>
      </c>
      <c r="BD38" s="176">
        <v>4638</v>
      </c>
      <c r="BE38" s="375" t="s">
        <v>264</v>
      </c>
      <c r="BF38" s="32" t="s">
        <v>265</v>
      </c>
      <c r="BG38" s="61">
        <v>1665</v>
      </c>
      <c r="BH38" s="61">
        <v>1920</v>
      </c>
      <c r="BI38" s="61">
        <v>3585</v>
      </c>
      <c r="BJ38" s="237">
        <v>974</v>
      </c>
      <c r="BK38" s="61">
        <v>1393</v>
      </c>
      <c r="BL38" s="61">
        <v>2367</v>
      </c>
      <c r="BM38" s="61">
        <v>349</v>
      </c>
      <c r="BN38" s="61">
        <v>758</v>
      </c>
      <c r="BO38" s="176">
        <v>1107</v>
      </c>
      <c r="BP38" s="375" t="s">
        <v>264</v>
      </c>
      <c r="BQ38" s="32" t="s">
        <v>265</v>
      </c>
      <c r="BR38" s="61">
        <v>117</v>
      </c>
      <c r="BS38" s="61">
        <v>335</v>
      </c>
      <c r="BT38" s="61">
        <v>452</v>
      </c>
      <c r="BU38" s="61">
        <v>23</v>
      </c>
      <c r="BV38" s="61">
        <v>102</v>
      </c>
      <c r="BW38" s="61">
        <v>125</v>
      </c>
      <c r="BX38" s="61">
        <v>3</v>
      </c>
      <c r="BY38" s="61">
        <v>11</v>
      </c>
      <c r="BZ38" s="176">
        <v>14</v>
      </c>
      <c r="CA38" s="375" t="s">
        <v>264</v>
      </c>
      <c r="CB38" s="32" t="s">
        <v>265</v>
      </c>
      <c r="CC38" s="61">
        <v>5529</v>
      </c>
      <c r="CD38" s="61">
        <v>5353</v>
      </c>
      <c r="CE38" s="61">
        <v>10882</v>
      </c>
      <c r="CF38" s="61">
        <v>31667</v>
      </c>
      <c r="CG38" s="61">
        <v>29142</v>
      </c>
      <c r="CH38" s="61">
        <v>60809</v>
      </c>
      <c r="CI38" s="61">
        <v>12084</v>
      </c>
      <c r="CJ38" s="61">
        <v>15568</v>
      </c>
      <c r="CK38" s="176">
        <v>27652</v>
      </c>
    </row>
    <row r="39" spans="1:89" ht="16.899999999999999" customHeight="1">
      <c r="A39" s="5"/>
      <c r="B39" s="376"/>
      <c r="C39" s="32" t="s">
        <v>266</v>
      </c>
      <c r="D39" s="61">
        <v>481</v>
      </c>
      <c r="E39" s="61">
        <v>478</v>
      </c>
      <c r="F39" s="61">
        <v>959</v>
      </c>
      <c r="G39" s="61">
        <v>526</v>
      </c>
      <c r="H39" s="61">
        <v>453</v>
      </c>
      <c r="I39" s="61">
        <v>979</v>
      </c>
      <c r="J39" s="61">
        <v>388</v>
      </c>
      <c r="K39" s="61">
        <v>339</v>
      </c>
      <c r="L39" s="176">
        <v>727</v>
      </c>
      <c r="M39" s="448"/>
      <c r="N39" s="3" t="s">
        <v>266</v>
      </c>
      <c r="O39" s="61">
        <v>379</v>
      </c>
      <c r="P39" s="61">
        <v>297</v>
      </c>
      <c r="Q39" s="61">
        <v>676</v>
      </c>
      <c r="R39" s="61">
        <v>441</v>
      </c>
      <c r="S39" s="61">
        <v>390</v>
      </c>
      <c r="T39" s="61">
        <v>831</v>
      </c>
      <c r="U39" s="61">
        <v>559</v>
      </c>
      <c r="V39" s="61">
        <v>551</v>
      </c>
      <c r="W39" s="176">
        <v>1110</v>
      </c>
      <c r="X39" s="376"/>
      <c r="Y39" s="32" t="s">
        <v>266</v>
      </c>
      <c r="Z39" s="237">
        <v>680</v>
      </c>
      <c r="AA39" s="61">
        <v>668</v>
      </c>
      <c r="AB39" s="61">
        <v>1348</v>
      </c>
      <c r="AC39" s="61">
        <v>857</v>
      </c>
      <c r="AD39" s="61">
        <v>758</v>
      </c>
      <c r="AE39" s="61">
        <v>1615</v>
      </c>
      <c r="AF39" s="61">
        <v>692</v>
      </c>
      <c r="AG39" s="61">
        <v>556</v>
      </c>
      <c r="AH39" s="176">
        <v>1248</v>
      </c>
      <c r="AI39" s="376"/>
      <c r="AJ39" s="32" t="s">
        <v>266</v>
      </c>
      <c r="AK39" s="61">
        <v>536</v>
      </c>
      <c r="AL39" s="237">
        <v>451</v>
      </c>
      <c r="AM39" s="61">
        <v>987</v>
      </c>
      <c r="AN39" s="61">
        <v>537</v>
      </c>
      <c r="AO39" s="61">
        <v>489</v>
      </c>
      <c r="AP39" s="61">
        <v>1026</v>
      </c>
      <c r="AQ39" s="61">
        <v>651</v>
      </c>
      <c r="AR39" s="61">
        <v>610</v>
      </c>
      <c r="AS39" s="176">
        <v>1261</v>
      </c>
      <c r="AT39" s="376"/>
      <c r="AU39" s="32" t="s">
        <v>266</v>
      </c>
      <c r="AV39" s="61">
        <v>693</v>
      </c>
      <c r="AW39" s="61">
        <v>630</v>
      </c>
      <c r="AX39" s="237">
        <v>1323</v>
      </c>
      <c r="AY39" s="61">
        <v>492</v>
      </c>
      <c r="AZ39" s="61">
        <v>484</v>
      </c>
      <c r="BA39" s="61">
        <v>976</v>
      </c>
      <c r="BB39" s="61">
        <v>411</v>
      </c>
      <c r="BC39" s="61">
        <v>386</v>
      </c>
      <c r="BD39" s="176">
        <v>797</v>
      </c>
      <c r="BE39" s="376"/>
      <c r="BF39" s="32" t="s">
        <v>266</v>
      </c>
      <c r="BG39" s="61">
        <v>257</v>
      </c>
      <c r="BH39" s="61">
        <v>306</v>
      </c>
      <c r="BI39" s="61">
        <v>563</v>
      </c>
      <c r="BJ39" s="237">
        <v>177</v>
      </c>
      <c r="BK39" s="61">
        <v>267</v>
      </c>
      <c r="BL39" s="61">
        <v>444</v>
      </c>
      <c r="BM39" s="61">
        <v>69</v>
      </c>
      <c r="BN39" s="61">
        <v>183</v>
      </c>
      <c r="BO39" s="176">
        <v>252</v>
      </c>
      <c r="BP39" s="376"/>
      <c r="BQ39" s="32" t="s">
        <v>266</v>
      </c>
      <c r="BR39" s="61">
        <v>23</v>
      </c>
      <c r="BS39" s="61">
        <v>102</v>
      </c>
      <c r="BT39" s="61">
        <v>125</v>
      </c>
      <c r="BU39" s="61">
        <v>5</v>
      </c>
      <c r="BV39" s="61">
        <v>23</v>
      </c>
      <c r="BW39" s="61">
        <v>28</v>
      </c>
      <c r="BX39" s="61">
        <v>1</v>
      </c>
      <c r="BY39" s="61">
        <v>5</v>
      </c>
      <c r="BZ39" s="176">
        <v>6</v>
      </c>
      <c r="CA39" s="376"/>
      <c r="CB39" s="32" t="s">
        <v>266</v>
      </c>
      <c r="CC39" s="61">
        <v>1395</v>
      </c>
      <c r="CD39" s="61">
        <v>1270</v>
      </c>
      <c r="CE39" s="61">
        <v>2665</v>
      </c>
      <c r="CF39" s="61">
        <v>6025</v>
      </c>
      <c r="CG39" s="61">
        <v>5400</v>
      </c>
      <c r="CH39" s="61">
        <v>11425</v>
      </c>
      <c r="CI39" s="61">
        <v>2065</v>
      </c>
      <c r="CJ39" s="61">
        <v>2955</v>
      </c>
      <c r="CK39" s="176">
        <v>5020</v>
      </c>
    </row>
    <row r="40" spans="1:89" ht="16.899999999999999" customHeight="1">
      <c r="A40" s="5"/>
      <c r="B40" s="376"/>
      <c r="C40" s="32" t="s">
        <v>267</v>
      </c>
      <c r="D40" s="61">
        <v>327</v>
      </c>
      <c r="E40" s="61">
        <v>292</v>
      </c>
      <c r="F40" s="61">
        <v>619</v>
      </c>
      <c r="G40" s="61">
        <v>382</v>
      </c>
      <c r="H40" s="61">
        <v>367</v>
      </c>
      <c r="I40" s="61">
        <v>749</v>
      </c>
      <c r="J40" s="61">
        <v>411</v>
      </c>
      <c r="K40" s="61">
        <v>408</v>
      </c>
      <c r="L40" s="176">
        <v>819</v>
      </c>
      <c r="M40" s="448"/>
      <c r="N40" s="3" t="s">
        <v>267</v>
      </c>
      <c r="O40" s="61">
        <v>410</v>
      </c>
      <c r="P40" s="61">
        <v>423</v>
      </c>
      <c r="Q40" s="61">
        <v>833</v>
      </c>
      <c r="R40" s="61">
        <v>503</v>
      </c>
      <c r="S40" s="61">
        <v>487</v>
      </c>
      <c r="T40" s="61">
        <v>990</v>
      </c>
      <c r="U40" s="61">
        <v>523</v>
      </c>
      <c r="V40" s="61">
        <v>504</v>
      </c>
      <c r="W40" s="176">
        <v>1027</v>
      </c>
      <c r="X40" s="376"/>
      <c r="Y40" s="32" t="s">
        <v>267</v>
      </c>
      <c r="Z40" s="237">
        <v>587</v>
      </c>
      <c r="AA40" s="61">
        <v>598</v>
      </c>
      <c r="AB40" s="61">
        <v>1185</v>
      </c>
      <c r="AC40" s="61">
        <v>771</v>
      </c>
      <c r="AD40" s="61">
        <v>622</v>
      </c>
      <c r="AE40" s="61">
        <v>1393</v>
      </c>
      <c r="AF40" s="61">
        <v>648</v>
      </c>
      <c r="AG40" s="61">
        <v>585</v>
      </c>
      <c r="AH40" s="176">
        <v>1233</v>
      </c>
      <c r="AI40" s="376"/>
      <c r="AJ40" s="32" t="s">
        <v>267</v>
      </c>
      <c r="AK40" s="61">
        <v>554</v>
      </c>
      <c r="AL40" s="237">
        <v>539</v>
      </c>
      <c r="AM40" s="61">
        <v>1093</v>
      </c>
      <c r="AN40" s="61">
        <v>638</v>
      </c>
      <c r="AO40" s="61">
        <v>588</v>
      </c>
      <c r="AP40" s="61">
        <v>1226</v>
      </c>
      <c r="AQ40" s="61">
        <v>751</v>
      </c>
      <c r="AR40" s="61">
        <v>723</v>
      </c>
      <c r="AS40" s="176">
        <v>1474</v>
      </c>
      <c r="AT40" s="376"/>
      <c r="AU40" s="32" t="s">
        <v>267</v>
      </c>
      <c r="AV40" s="61">
        <v>910</v>
      </c>
      <c r="AW40" s="61">
        <v>917</v>
      </c>
      <c r="AX40" s="237">
        <v>1827</v>
      </c>
      <c r="AY40" s="61">
        <v>704</v>
      </c>
      <c r="AZ40" s="61">
        <v>758</v>
      </c>
      <c r="BA40" s="61">
        <v>1462</v>
      </c>
      <c r="BB40" s="61">
        <v>547</v>
      </c>
      <c r="BC40" s="61">
        <v>541</v>
      </c>
      <c r="BD40" s="176">
        <v>1088</v>
      </c>
      <c r="BE40" s="376"/>
      <c r="BF40" s="32" t="s">
        <v>267</v>
      </c>
      <c r="BG40" s="61">
        <v>366</v>
      </c>
      <c r="BH40" s="61">
        <v>449</v>
      </c>
      <c r="BI40" s="61">
        <v>815</v>
      </c>
      <c r="BJ40" s="237">
        <v>220</v>
      </c>
      <c r="BK40" s="61">
        <v>333</v>
      </c>
      <c r="BL40" s="61">
        <v>553</v>
      </c>
      <c r="BM40" s="61">
        <v>89</v>
      </c>
      <c r="BN40" s="61">
        <v>227</v>
      </c>
      <c r="BO40" s="176">
        <v>316</v>
      </c>
      <c r="BP40" s="376"/>
      <c r="BQ40" s="32" t="s">
        <v>267</v>
      </c>
      <c r="BR40" s="61">
        <v>40</v>
      </c>
      <c r="BS40" s="61">
        <v>98</v>
      </c>
      <c r="BT40" s="61">
        <v>138</v>
      </c>
      <c r="BU40" s="61">
        <v>5</v>
      </c>
      <c r="BV40" s="61">
        <v>31</v>
      </c>
      <c r="BW40" s="61">
        <v>36</v>
      </c>
      <c r="BX40" s="61">
        <v>1</v>
      </c>
      <c r="BY40" s="61">
        <v>5</v>
      </c>
      <c r="BZ40" s="176">
        <v>6</v>
      </c>
      <c r="CA40" s="376"/>
      <c r="CB40" s="32" t="s">
        <v>267</v>
      </c>
      <c r="CC40" s="61">
        <v>1120</v>
      </c>
      <c r="CD40" s="61">
        <v>1067</v>
      </c>
      <c r="CE40" s="61">
        <v>2187</v>
      </c>
      <c r="CF40" s="61">
        <v>6295</v>
      </c>
      <c r="CG40" s="61">
        <v>5986</v>
      </c>
      <c r="CH40" s="61">
        <v>12281</v>
      </c>
      <c r="CI40" s="61">
        <v>2828</v>
      </c>
      <c r="CJ40" s="61">
        <v>3946</v>
      </c>
      <c r="CK40" s="176">
        <v>6774</v>
      </c>
    </row>
    <row r="41" spans="1:89" ht="16.899999999999999" customHeight="1">
      <c r="A41" s="5"/>
      <c r="B41" s="376"/>
      <c r="C41" s="32" t="s">
        <v>268</v>
      </c>
      <c r="D41" s="63">
        <v>289</v>
      </c>
      <c r="E41" s="63">
        <v>262</v>
      </c>
      <c r="F41" s="63">
        <v>551</v>
      </c>
      <c r="G41" s="63">
        <v>389</v>
      </c>
      <c r="H41" s="63">
        <v>405</v>
      </c>
      <c r="I41" s="63">
        <v>794</v>
      </c>
      <c r="J41" s="63">
        <v>547</v>
      </c>
      <c r="K41" s="63">
        <v>520</v>
      </c>
      <c r="L41" s="179">
        <v>1067</v>
      </c>
      <c r="M41" s="448"/>
      <c r="N41" s="3" t="s">
        <v>268</v>
      </c>
      <c r="O41" s="63">
        <v>666</v>
      </c>
      <c r="P41" s="63">
        <v>641</v>
      </c>
      <c r="Q41" s="63">
        <v>1307</v>
      </c>
      <c r="R41" s="63">
        <v>604</v>
      </c>
      <c r="S41" s="63">
        <v>596</v>
      </c>
      <c r="T41" s="63">
        <v>1200</v>
      </c>
      <c r="U41" s="61">
        <v>551</v>
      </c>
      <c r="V41" s="63">
        <v>486</v>
      </c>
      <c r="W41" s="179">
        <v>1037</v>
      </c>
      <c r="X41" s="376"/>
      <c r="Y41" s="32" t="s">
        <v>268</v>
      </c>
      <c r="Z41" s="237">
        <v>526</v>
      </c>
      <c r="AA41" s="63">
        <v>503</v>
      </c>
      <c r="AB41" s="63">
        <v>1029</v>
      </c>
      <c r="AC41" s="63">
        <v>703</v>
      </c>
      <c r="AD41" s="63">
        <v>623</v>
      </c>
      <c r="AE41" s="63">
        <v>1326</v>
      </c>
      <c r="AF41" s="61">
        <v>729</v>
      </c>
      <c r="AG41" s="63">
        <v>709</v>
      </c>
      <c r="AH41" s="179">
        <v>1438</v>
      </c>
      <c r="AI41" s="376"/>
      <c r="AJ41" s="32" t="s">
        <v>268</v>
      </c>
      <c r="AK41" s="61">
        <v>752</v>
      </c>
      <c r="AL41" s="237">
        <v>731</v>
      </c>
      <c r="AM41" s="63">
        <v>1483</v>
      </c>
      <c r="AN41" s="63">
        <v>824</v>
      </c>
      <c r="AO41" s="63">
        <v>749</v>
      </c>
      <c r="AP41" s="63">
        <v>1573</v>
      </c>
      <c r="AQ41" s="61">
        <v>989</v>
      </c>
      <c r="AR41" s="63">
        <v>877</v>
      </c>
      <c r="AS41" s="179">
        <v>1866</v>
      </c>
      <c r="AT41" s="376"/>
      <c r="AU41" s="32" t="s">
        <v>268</v>
      </c>
      <c r="AV41" s="63">
        <v>981</v>
      </c>
      <c r="AW41" s="61">
        <v>937</v>
      </c>
      <c r="AX41" s="237">
        <v>1918</v>
      </c>
      <c r="AY41" s="63">
        <v>687</v>
      </c>
      <c r="AZ41" s="63">
        <v>640</v>
      </c>
      <c r="BA41" s="63">
        <v>1327</v>
      </c>
      <c r="BB41" s="61">
        <v>536</v>
      </c>
      <c r="BC41" s="63">
        <v>529</v>
      </c>
      <c r="BD41" s="179">
        <v>1065</v>
      </c>
      <c r="BE41" s="376"/>
      <c r="BF41" s="32" t="s">
        <v>268</v>
      </c>
      <c r="BG41" s="61">
        <v>349</v>
      </c>
      <c r="BH41" s="63">
        <v>498</v>
      </c>
      <c r="BI41" s="63">
        <v>847</v>
      </c>
      <c r="BJ41" s="237">
        <v>264</v>
      </c>
      <c r="BK41" s="63">
        <v>397</v>
      </c>
      <c r="BL41" s="63">
        <v>661</v>
      </c>
      <c r="BM41" s="61">
        <v>102</v>
      </c>
      <c r="BN41" s="63">
        <v>262</v>
      </c>
      <c r="BO41" s="179">
        <v>364</v>
      </c>
      <c r="BP41" s="376"/>
      <c r="BQ41" s="32" t="s">
        <v>268</v>
      </c>
      <c r="BR41" s="63">
        <v>45</v>
      </c>
      <c r="BS41" s="63">
        <v>140</v>
      </c>
      <c r="BT41" s="63">
        <v>185</v>
      </c>
      <c r="BU41" s="63">
        <v>4</v>
      </c>
      <c r="BV41" s="63">
        <v>24</v>
      </c>
      <c r="BW41" s="63">
        <v>28</v>
      </c>
      <c r="BX41" s="61">
        <v>1</v>
      </c>
      <c r="BY41" s="63">
        <v>4</v>
      </c>
      <c r="BZ41" s="179">
        <v>5</v>
      </c>
      <c r="CA41" s="376"/>
      <c r="CB41" s="32" t="s">
        <v>268</v>
      </c>
      <c r="CC41" s="63">
        <v>1225</v>
      </c>
      <c r="CD41" s="63">
        <v>1187</v>
      </c>
      <c r="CE41" s="63">
        <v>2412</v>
      </c>
      <c r="CF41" s="63">
        <v>7325</v>
      </c>
      <c r="CG41" s="63">
        <v>6852</v>
      </c>
      <c r="CH41" s="63">
        <v>14177</v>
      </c>
      <c r="CI41" s="61">
        <v>2905</v>
      </c>
      <c r="CJ41" s="63">
        <v>4249</v>
      </c>
      <c r="CK41" s="179">
        <v>7154</v>
      </c>
    </row>
    <row r="42" spans="1:89" ht="16.899999999999999" customHeight="1">
      <c r="A42" s="5"/>
      <c r="B42" s="377"/>
      <c r="C42" s="4" t="s">
        <v>212</v>
      </c>
      <c r="D42" s="137">
        <f t="shared" ref="D42:L42" si="48">SUM(D38:D41)</f>
        <v>2783</v>
      </c>
      <c r="E42" s="137">
        <f t="shared" si="48"/>
        <v>2657</v>
      </c>
      <c r="F42" s="137">
        <f t="shared" si="48"/>
        <v>5440</v>
      </c>
      <c r="G42" s="137">
        <f t="shared" si="48"/>
        <v>3149</v>
      </c>
      <c r="H42" s="137">
        <f t="shared" si="48"/>
        <v>3027</v>
      </c>
      <c r="I42" s="137">
        <f t="shared" si="48"/>
        <v>6176</v>
      </c>
      <c r="J42" s="137">
        <f t="shared" si="48"/>
        <v>3337</v>
      </c>
      <c r="K42" s="137">
        <f t="shared" si="48"/>
        <v>3193</v>
      </c>
      <c r="L42" s="175">
        <f t="shared" si="48"/>
        <v>6530</v>
      </c>
      <c r="M42" s="449"/>
      <c r="N42" s="282" t="s">
        <v>212</v>
      </c>
      <c r="O42" s="137">
        <f t="shared" ref="O42:W42" si="49">SUM(O38:O41)</f>
        <v>4440</v>
      </c>
      <c r="P42" s="137">
        <f t="shared" si="49"/>
        <v>3909</v>
      </c>
      <c r="Q42" s="137">
        <f t="shared" si="49"/>
        <v>8349</v>
      </c>
      <c r="R42" s="137">
        <f t="shared" si="49"/>
        <v>5115</v>
      </c>
      <c r="S42" s="137">
        <f t="shared" si="49"/>
        <v>4161</v>
      </c>
      <c r="T42" s="137">
        <f t="shared" si="49"/>
        <v>9276</v>
      </c>
      <c r="U42" s="137">
        <f t="shared" si="49"/>
        <v>4295</v>
      </c>
      <c r="V42" s="137">
        <f t="shared" si="49"/>
        <v>3967</v>
      </c>
      <c r="W42" s="175">
        <f t="shared" si="49"/>
        <v>8262</v>
      </c>
      <c r="X42" s="377"/>
      <c r="Y42" s="4" t="s">
        <v>212</v>
      </c>
      <c r="Z42" s="238">
        <f t="shared" ref="Z42:AH42" si="50">SUM(Z38:Z41)</f>
        <v>4594</v>
      </c>
      <c r="AA42" s="137">
        <f t="shared" si="50"/>
        <v>4421</v>
      </c>
      <c r="AB42" s="137">
        <f t="shared" si="50"/>
        <v>9015</v>
      </c>
      <c r="AC42" s="137">
        <f t="shared" si="50"/>
        <v>5728</v>
      </c>
      <c r="AD42" s="137">
        <f t="shared" si="50"/>
        <v>4992</v>
      </c>
      <c r="AE42" s="137">
        <f t="shared" si="50"/>
        <v>10720</v>
      </c>
      <c r="AF42" s="137">
        <f t="shared" si="50"/>
        <v>5090</v>
      </c>
      <c r="AG42" s="137">
        <f t="shared" si="50"/>
        <v>4657</v>
      </c>
      <c r="AH42" s="175">
        <f t="shared" si="50"/>
        <v>9747</v>
      </c>
      <c r="AI42" s="377"/>
      <c r="AJ42" s="4" t="s">
        <v>212</v>
      </c>
      <c r="AK42" s="137">
        <f t="shared" ref="AK42:AS42" si="51">SUM(AK38:AK41)</f>
        <v>4563</v>
      </c>
      <c r="AL42" s="238">
        <f t="shared" si="51"/>
        <v>4399</v>
      </c>
      <c r="AM42" s="137">
        <f t="shared" si="51"/>
        <v>8962</v>
      </c>
      <c r="AN42" s="137">
        <f t="shared" si="51"/>
        <v>4939</v>
      </c>
      <c r="AO42" s="137">
        <f t="shared" si="51"/>
        <v>4833</v>
      </c>
      <c r="AP42" s="137">
        <f t="shared" si="51"/>
        <v>9772</v>
      </c>
      <c r="AQ42" s="137">
        <f t="shared" si="51"/>
        <v>6011</v>
      </c>
      <c r="AR42" s="137">
        <f t="shared" si="51"/>
        <v>5728</v>
      </c>
      <c r="AS42" s="175">
        <f t="shared" si="51"/>
        <v>11739</v>
      </c>
      <c r="AT42" s="377"/>
      <c r="AU42" s="4" t="s">
        <v>212</v>
      </c>
      <c r="AV42" s="137">
        <f t="shared" ref="AV42:BD42" si="52">SUM(AV38:AV41)</f>
        <v>6537</v>
      </c>
      <c r="AW42" s="137">
        <f t="shared" si="52"/>
        <v>6313</v>
      </c>
      <c r="AX42" s="238">
        <f t="shared" si="52"/>
        <v>12850</v>
      </c>
      <c r="AY42" s="137">
        <f t="shared" si="52"/>
        <v>4891</v>
      </c>
      <c r="AZ42" s="137">
        <f t="shared" si="52"/>
        <v>4890</v>
      </c>
      <c r="BA42" s="137">
        <f t="shared" si="52"/>
        <v>9781</v>
      </c>
      <c r="BB42" s="137">
        <f t="shared" si="52"/>
        <v>3816</v>
      </c>
      <c r="BC42" s="137">
        <f t="shared" si="52"/>
        <v>3772</v>
      </c>
      <c r="BD42" s="175">
        <f t="shared" si="52"/>
        <v>7588</v>
      </c>
      <c r="BE42" s="377"/>
      <c r="BF42" s="4" t="s">
        <v>212</v>
      </c>
      <c r="BG42" s="137">
        <f t="shared" ref="BG42:BO42" si="53">SUM(BG38:BG41)</f>
        <v>2637</v>
      </c>
      <c r="BH42" s="137">
        <f t="shared" si="53"/>
        <v>3173</v>
      </c>
      <c r="BI42" s="137">
        <f t="shared" si="53"/>
        <v>5810</v>
      </c>
      <c r="BJ42" s="238">
        <f t="shared" si="53"/>
        <v>1635</v>
      </c>
      <c r="BK42" s="137">
        <f t="shared" si="53"/>
        <v>2390</v>
      </c>
      <c r="BL42" s="137">
        <f t="shared" si="53"/>
        <v>4025</v>
      </c>
      <c r="BM42" s="137">
        <f t="shared" si="53"/>
        <v>609</v>
      </c>
      <c r="BN42" s="137">
        <f t="shared" si="53"/>
        <v>1430</v>
      </c>
      <c r="BO42" s="175">
        <f t="shared" si="53"/>
        <v>2039</v>
      </c>
      <c r="BP42" s="377"/>
      <c r="BQ42" s="4" t="s">
        <v>212</v>
      </c>
      <c r="BR42" s="137">
        <f t="shared" ref="BR42:BZ42" si="54">SUM(BR38:BR41)</f>
        <v>225</v>
      </c>
      <c r="BS42" s="137">
        <f t="shared" si="54"/>
        <v>675</v>
      </c>
      <c r="BT42" s="137">
        <f t="shared" si="54"/>
        <v>900</v>
      </c>
      <c r="BU42" s="137">
        <f t="shared" si="54"/>
        <v>37</v>
      </c>
      <c r="BV42" s="137">
        <f t="shared" si="54"/>
        <v>180</v>
      </c>
      <c r="BW42" s="137">
        <f t="shared" si="54"/>
        <v>217</v>
      </c>
      <c r="BX42" s="137">
        <f t="shared" si="54"/>
        <v>6</v>
      </c>
      <c r="BY42" s="137">
        <f t="shared" si="54"/>
        <v>25</v>
      </c>
      <c r="BZ42" s="175">
        <f t="shared" si="54"/>
        <v>31</v>
      </c>
      <c r="CA42" s="377"/>
      <c r="CB42" s="4" t="s">
        <v>212</v>
      </c>
      <c r="CC42" s="137">
        <f t="shared" ref="CC42:CK42" si="55">SUM(CC38:CC41)</f>
        <v>9269</v>
      </c>
      <c r="CD42" s="137">
        <f t="shared" si="55"/>
        <v>8877</v>
      </c>
      <c r="CE42" s="137">
        <f t="shared" si="55"/>
        <v>18146</v>
      </c>
      <c r="CF42" s="137">
        <f t="shared" si="55"/>
        <v>51312</v>
      </c>
      <c r="CG42" s="137">
        <f t="shared" si="55"/>
        <v>47380</v>
      </c>
      <c r="CH42" s="137">
        <f t="shared" si="55"/>
        <v>98692</v>
      </c>
      <c r="CI42" s="137">
        <f t="shared" si="55"/>
        <v>19882</v>
      </c>
      <c r="CJ42" s="137">
        <f t="shared" si="55"/>
        <v>26718</v>
      </c>
      <c r="CK42" s="175">
        <f t="shared" si="55"/>
        <v>46600</v>
      </c>
    </row>
    <row r="43" spans="1:89" ht="16.899999999999999" customHeight="1">
      <c r="A43" s="5"/>
      <c r="B43" s="3" t="s">
        <v>230</v>
      </c>
      <c r="C43" s="4" t="s">
        <v>231</v>
      </c>
      <c r="D43" s="139">
        <v>2959</v>
      </c>
      <c r="E43" s="139">
        <v>2805</v>
      </c>
      <c r="F43" s="139">
        <v>5764</v>
      </c>
      <c r="G43" s="139">
        <v>3136</v>
      </c>
      <c r="H43" s="139">
        <v>3059</v>
      </c>
      <c r="I43" s="139">
        <v>6195</v>
      </c>
      <c r="J43" s="139">
        <v>3396</v>
      </c>
      <c r="K43" s="139">
        <v>3275</v>
      </c>
      <c r="L43" s="174">
        <v>6671</v>
      </c>
      <c r="M43" s="261" t="s">
        <v>230</v>
      </c>
      <c r="N43" s="282" t="s">
        <v>231</v>
      </c>
      <c r="O43" s="139">
        <v>3865</v>
      </c>
      <c r="P43" s="139">
        <v>3530</v>
      </c>
      <c r="Q43" s="139">
        <v>7395</v>
      </c>
      <c r="R43" s="139">
        <v>4675</v>
      </c>
      <c r="S43" s="139">
        <v>3938</v>
      </c>
      <c r="T43" s="139">
        <v>8613</v>
      </c>
      <c r="U43" s="139">
        <v>4995</v>
      </c>
      <c r="V43" s="139">
        <v>4135</v>
      </c>
      <c r="W43" s="174">
        <v>9130</v>
      </c>
      <c r="X43" s="3" t="s">
        <v>230</v>
      </c>
      <c r="Y43" s="4" t="s">
        <v>231</v>
      </c>
      <c r="Z43" s="236">
        <v>5276</v>
      </c>
      <c r="AA43" s="139">
        <v>4654</v>
      </c>
      <c r="AB43" s="139">
        <v>9930</v>
      </c>
      <c r="AC43" s="139">
        <v>6589</v>
      </c>
      <c r="AD43" s="139">
        <v>5810</v>
      </c>
      <c r="AE43" s="139">
        <v>12399</v>
      </c>
      <c r="AF43" s="139">
        <v>5497</v>
      </c>
      <c r="AG43" s="139">
        <v>5028</v>
      </c>
      <c r="AH43" s="174">
        <v>10525</v>
      </c>
      <c r="AI43" s="3" t="s">
        <v>230</v>
      </c>
      <c r="AJ43" s="4" t="s">
        <v>231</v>
      </c>
      <c r="AK43" s="139">
        <v>4775</v>
      </c>
      <c r="AL43" s="236">
        <v>4427</v>
      </c>
      <c r="AM43" s="139">
        <v>9202</v>
      </c>
      <c r="AN43" s="139">
        <v>4527</v>
      </c>
      <c r="AO43" s="139">
        <v>4460</v>
      </c>
      <c r="AP43" s="139">
        <v>8987</v>
      </c>
      <c r="AQ43" s="139">
        <v>5501</v>
      </c>
      <c r="AR43" s="139">
        <v>5761</v>
      </c>
      <c r="AS43" s="174">
        <v>11262</v>
      </c>
      <c r="AT43" s="3" t="s">
        <v>230</v>
      </c>
      <c r="AU43" s="4" t="s">
        <v>231</v>
      </c>
      <c r="AV43" s="139">
        <v>6903</v>
      </c>
      <c r="AW43" s="139">
        <v>7293</v>
      </c>
      <c r="AX43" s="236">
        <v>14196</v>
      </c>
      <c r="AY43" s="139">
        <v>6204</v>
      </c>
      <c r="AZ43" s="139">
        <v>6303</v>
      </c>
      <c r="BA43" s="139">
        <v>12507</v>
      </c>
      <c r="BB43" s="139">
        <v>4574</v>
      </c>
      <c r="BC43" s="139">
        <v>4378</v>
      </c>
      <c r="BD43" s="174">
        <v>8952</v>
      </c>
      <c r="BE43" s="3" t="s">
        <v>230</v>
      </c>
      <c r="BF43" s="4" t="s">
        <v>231</v>
      </c>
      <c r="BG43" s="139">
        <v>2869</v>
      </c>
      <c r="BH43" s="139">
        <v>3221</v>
      </c>
      <c r="BI43" s="139">
        <v>6090</v>
      </c>
      <c r="BJ43" s="236">
        <v>1678</v>
      </c>
      <c r="BK43" s="139">
        <v>2364</v>
      </c>
      <c r="BL43" s="139">
        <v>4042</v>
      </c>
      <c r="BM43" s="139">
        <v>680</v>
      </c>
      <c r="BN43" s="139">
        <v>1548</v>
      </c>
      <c r="BO43" s="174">
        <v>2228</v>
      </c>
      <c r="BP43" s="3" t="s">
        <v>230</v>
      </c>
      <c r="BQ43" s="4" t="s">
        <v>231</v>
      </c>
      <c r="BR43" s="139">
        <v>208</v>
      </c>
      <c r="BS43" s="139">
        <v>705</v>
      </c>
      <c r="BT43" s="139">
        <v>913</v>
      </c>
      <c r="BU43" s="139">
        <v>52</v>
      </c>
      <c r="BV43" s="139">
        <v>220</v>
      </c>
      <c r="BW43" s="139">
        <v>272</v>
      </c>
      <c r="BX43" s="139">
        <v>4</v>
      </c>
      <c r="BY43" s="139">
        <v>37</v>
      </c>
      <c r="BZ43" s="174">
        <v>41</v>
      </c>
      <c r="CA43" s="3" t="s">
        <v>230</v>
      </c>
      <c r="CB43" s="4" t="s">
        <v>231</v>
      </c>
      <c r="CC43" s="139">
        <v>9491</v>
      </c>
      <c r="CD43" s="139">
        <v>9139</v>
      </c>
      <c r="CE43" s="139">
        <v>18630</v>
      </c>
      <c r="CF43" s="139">
        <v>52603</v>
      </c>
      <c r="CG43" s="139">
        <v>49036</v>
      </c>
      <c r="CH43" s="139">
        <v>101639</v>
      </c>
      <c r="CI43" s="139">
        <v>22704</v>
      </c>
      <c r="CJ43" s="139">
        <v>29381</v>
      </c>
      <c r="CK43" s="174">
        <v>52085</v>
      </c>
    </row>
    <row r="44" spans="1:89" ht="16.899999999999999" customHeight="1">
      <c r="A44" s="5"/>
      <c r="B44" s="3" t="s">
        <v>257</v>
      </c>
      <c r="C44" s="4" t="s">
        <v>258</v>
      </c>
      <c r="D44" s="137">
        <v>1060</v>
      </c>
      <c r="E44" s="137">
        <v>996</v>
      </c>
      <c r="F44" s="137">
        <v>2056</v>
      </c>
      <c r="G44" s="137">
        <v>1267</v>
      </c>
      <c r="H44" s="137">
        <v>1222</v>
      </c>
      <c r="I44" s="137">
        <v>2489</v>
      </c>
      <c r="J44" s="137">
        <v>1360</v>
      </c>
      <c r="K44" s="137">
        <v>1331</v>
      </c>
      <c r="L44" s="175">
        <v>2691</v>
      </c>
      <c r="M44" s="261" t="s">
        <v>257</v>
      </c>
      <c r="N44" s="282" t="s">
        <v>258</v>
      </c>
      <c r="O44" s="137">
        <v>1489</v>
      </c>
      <c r="P44" s="137">
        <v>1423</v>
      </c>
      <c r="Q44" s="137">
        <v>2912</v>
      </c>
      <c r="R44" s="137">
        <v>1463</v>
      </c>
      <c r="S44" s="137">
        <v>1361</v>
      </c>
      <c r="T44" s="137">
        <v>2824</v>
      </c>
      <c r="U44" s="137">
        <v>1622</v>
      </c>
      <c r="V44" s="137">
        <v>1435</v>
      </c>
      <c r="W44" s="175">
        <v>3057</v>
      </c>
      <c r="X44" s="3" t="s">
        <v>257</v>
      </c>
      <c r="Y44" s="4" t="s">
        <v>258</v>
      </c>
      <c r="Z44" s="238">
        <v>1813</v>
      </c>
      <c r="AA44" s="137">
        <v>1567</v>
      </c>
      <c r="AB44" s="137">
        <v>3380</v>
      </c>
      <c r="AC44" s="137">
        <v>2015</v>
      </c>
      <c r="AD44" s="137">
        <v>1907</v>
      </c>
      <c r="AE44" s="137">
        <v>3922</v>
      </c>
      <c r="AF44" s="137">
        <v>1873</v>
      </c>
      <c r="AG44" s="137">
        <v>1724</v>
      </c>
      <c r="AH44" s="175">
        <v>3597</v>
      </c>
      <c r="AI44" s="3" t="s">
        <v>257</v>
      </c>
      <c r="AJ44" s="4" t="s">
        <v>258</v>
      </c>
      <c r="AK44" s="137">
        <v>1780</v>
      </c>
      <c r="AL44" s="238">
        <v>1732</v>
      </c>
      <c r="AM44" s="137">
        <v>3512</v>
      </c>
      <c r="AN44" s="137">
        <v>1957</v>
      </c>
      <c r="AO44" s="137">
        <v>1869</v>
      </c>
      <c r="AP44" s="137">
        <v>3826</v>
      </c>
      <c r="AQ44" s="137">
        <v>2232</v>
      </c>
      <c r="AR44" s="137">
        <v>2145</v>
      </c>
      <c r="AS44" s="175">
        <v>4377</v>
      </c>
      <c r="AT44" s="3" t="s">
        <v>257</v>
      </c>
      <c r="AU44" s="4" t="s">
        <v>258</v>
      </c>
      <c r="AV44" s="137">
        <v>2447</v>
      </c>
      <c r="AW44" s="137">
        <v>2354</v>
      </c>
      <c r="AX44" s="238">
        <v>4801</v>
      </c>
      <c r="AY44" s="137">
        <v>1810</v>
      </c>
      <c r="AZ44" s="137">
        <v>1810</v>
      </c>
      <c r="BA44" s="137">
        <v>3620</v>
      </c>
      <c r="BB44" s="137">
        <v>1404</v>
      </c>
      <c r="BC44" s="137">
        <v>1571</v>
      </c>
      <c r="BD44" s="175">
        <v>2975</v>
      </c>
      <c r="BE44" s="3" t="s">
        <v>257</v>
      </c>
      <c r="BF44" s="4" t="s">
        <v>258</v>
      </c>
      <c r="BG44" s="137">
        <v>1160</v>
      </c>
      <c r="BH44" s="137">
        <v>1405</v>
      </c>
      <c r="BI44" s="137">
        <v>2565</v>
      </c>
      <c r="BJ44" s="238">
        <v>765</v>
      </c>
      <c r="BK44" s="137">
        <v>1129</v>
      </c>
      <c r="BL44" s="137">
        <v>1894</v>
      </c>
      <c r="BM44" s="137">
        <v>330</v>
      </c>
      <c r="BN44" s="137">
        <v>777</v>
      </c>
      <c r="BO44" s="175">
        <v>1107</v>
      </c>
      <c r="BP44" s="3" t="s">
        <v>257</v>
      </c>
      <c r="BQ44" s="4" t="s">
        <v>258</v>
      </c>
      <c r="BR44" s="137">
        <v>100</v>
      </c>
      <c r="BS44" s="137">
        <v>307</v>
      </c>
      <c r="BT44" s="137">
        <v>407</v>
      </c>
      <c r="BU44" s="137">
        <v>23</v>
      </c>
      <c r="BV44" s="137">
        <v>108</v>
      </c>
      <c r="BW44" s="137">
        <v>131</v>
      </c>
      <c r="BX44" s="137">
        <v>3</v>
      </c>
      <c r="BY44" s="137">
        <v>8</v>
      </c>
      <c r="BZ44" s="175">
        <v>11</v>
      </c>
      <c r="CA44" s="3" t="s">
        <v>257</v>
      </c>
      <c r="CB44" s="4" t="s">
        <v>258</v>
      </c>
      <c r="CC44" s="137">
        <v>3687</v>
      </c>
      <c r="CD44" s="137">
        <v>3549</v>
      </c>
      <c r="CE44" s="137">
        <v>7236</v>
      </c>
      <c r="CF44" s="137">
        <v>18691</v>
      </c>
      <c r="CG44" s="137">
        <v>17517</v>
      </c>
      <c r="CH44" s="137">
        <v>36208</v>
      </c>
      <c r="CI44" s="137">
        <v>8432</v>
      </c>
      <c r="CJ44" s="137">
        <v>12049</v>
      </c>
      <c r="CK44" s="175">
        <v>20481</v>
      </c>
    </row>
    <row r="45" spans="1:89" ht="16.899999999999999" customHeight="1">
      <c r="A45" s="5"/>
      <c r="B45" s="35" t="s">
        <v>184</v>
      </c>
      <c r="C45" s="4" t="s">
        <v>241</v>
      </c>
      <c r="D45" s="137">
        <v>2342</v>
      </c>
      <c r="E45" s="137">
        <v>2247</v>
      </c>
      <c r="F45" s="137">
        <v>4589</v>
      </c>
      <c r="G45" s="137">
        <v>2542</v>
      </c>
      <c r="H45" s="137">
        <v>2515</v>
      </c>
      <c r="I45" s="137">
        <v>5057</v>
      </c>
      <c r="J45" s="137">
        <v>2850</v>
      </c>
      <c r="K45" s="137">
        <v>2763</v>
      </c>
      <c r="L45" s="175">
        <v>5613</v>
      </c>
      <c r="M45" s="263" t="s">
        <v>184</v>
      </c>
      <c r="N45" s="282" t="s">
        <v>241</v>
      </c>
      <c r="O45" s="137">
        <v>3248</v>
      </c>
      <c r="P45" s="137">
        <v>2951</v>
      </c>
      <c r="Q45" s="137">
        <v>6199</v>
      </c>
      <c r="R45" s="137">
        <v>3346</v>
      </c>
      <c r="S45" s="137">
        <v>3238</v>
      </c>
      <c r="T45" s="137">
        <v>6584</v>
      </c>
      <c r="U45" s="137">
        <v>3365</v>
      </c>
      <c r="V45" s="137">
        <v>3397</v>
      </c>
      <c r="W45" s="175">
        <v>6762</v>
      </c>
      <c r="X45" s="35" t="s">
        <v>184</v>
      </c>
      <c r="Y45" s="4" t="s">
        <v>241</v>
      </c>
      <c r="Z45" s="238">
        <v>3896</v>
      </c>
      <c r="AA45" s="137">
        <v>3630</v>
      </c>
      <c r="AB45" s="137">
        <v>7526</v>
      </c>
      <c r="AC45" s="137">
        <v>4541</v>
      </c>
      <c r="AD45" s="137">
        <v>4356</v>
      </c>
      <c r="AE45" s="137">
        <v>8897</v>
      </c>
      <c r="AF45" s="137">
        <v>4062</v>
      </c>
      <c r="AG45" s="137">
        <v>3902</v>
      </c>
      <c r="AH45" s="175">
        <v>7964</v>
      </c>
      <c r="AI45" s="35" t="s">
        <v>184</v>
      </c>
      <c r="AJ45" s="4" t="s">
        <v>241</v>
      </c>
      <c r="AK45" s="137">
        <v>3786</v>
      </c>
      <c r="AL45" s="238">
        <v>3925</v>
      </c>
      <c r="AM45" s="137">
        <v>7711</v>
      </c>
      <c r="AN45" s="137">
        <v>3897</v>
      </c>
      <c r="AO45" s="137">
        <v>3978</v>
      </c>
      <c r="AP45" s="137">
        <v>7875</v>
      </c>
      <c r="AQ45" s="137">
        <v>4671</v>
      </c>
      <c r="AR45" s="137">
        <v>4645</v>
      </c>
      <c r="AS45" s="175">
        <v>9316</v>
      </c>
      <c r="AT45" s="35" t="s">
        <v>184</v>
      </c>
      <c r="AU45" s="4" t="s">
        <v>241</v>
      </c>
      <c r="AV45" s="137">
        <v>5149</v>
      </c>
      <c r="AW45" s="137">
        <v>5384</v>
      </c>
      <c r="AX45" s="238">
        <v>10533</v>
      </c>
      <c r="AY45" s="137">
        <v>4221</v>
      </c>
      <c r="AZ45" s="137">
        <v>4134</v>
      </c>
      <c r="BA45" s="137">
        <v>8355</v>
      </c>
      <c r="BB45" s="137">
        <v>3066</v>
      </c>
      <c r="BC45" s="137">
        <v>3162</v>
      </c>
      <c r="BD45" s="175">
        <v>6228</v>
      </c>
      <c r="BE45" s="35" t="s">
        <v>184</v>
      </c>
      <c r="BF45" s="4" t="s">
        <v>241</v>
      </c>
      <c r="BG45" s="137">
        <v>2160</v>
      </c>
      <c r="BH45" s="137">
        <v>2496</v>
      </c>
      <c r="BI45" s="137">
        <v>4656</v>
      </c>
      <c r="BJ45" s="238">
        <v>1242</v>
      </c>
      <c r="BK45" s="137">
        <v>1834</v>
      </c>
      <c r="BL45" s="137">
        <v>3076</v>
      </c>
      <c r="BM45" s="137">
        <v>515</v>
      </c>
      <c r="BN45" s="137">
        <v>1176</v>
      </c>
      <c r="BO45" s="175">
        <v>1691</v>
      </c>
      <c r="BP45" s="35" t="s">
        <v>184</v>
      </c>
      <c r="BQ45" s="4" t="s">
        <v>241</v>
      </c>
      <c r="BR45" s="137">
        <v>168</v>
      </c>
      <c r="BS45" s="137">
        <v>521</v>
      </c>
      <c r="BT45" s="137">
        <v>689</v>
      </c>
      <c r="BU45" s="137">
        <v>36</v>
      </c>
      <c r="BV45" s="137">
        <v>173</v>
      </c>
      <c r="BW45" s="137">
        <v>209</v>
      </c>
      <c r="BX45" s="137">
        <v>7</v>
      </c>
      <c r="BY45" s="137">
        <v>34</v>
      </c>
      <c r="BZ45" s="175">
        <v>41</v>
      </c>
      <c r="CA45" s="35" t="s">
        <v>184</v>
      </c>
      <c r="CB45" s="4" t="s">
        <v>241</v>
      </c>
      <c r="CC45" s="137">
        <v>7734</v>
      </c>
      <c r="CD45" s="137">
        <v>7525</v>
      </c>
      <c r="CE45" s="137">
        <v>15259</v>
      </c>
      <c r="CF45" s="137">
        <v>39961</v>
      </c>
      <c r="CG45" s="137">
        <v>39406</v>
      </c>
      <c r="CH45" s="137">
        <v>79367</v>
      </c>
      <c r="CI45" s="137">
        <v>16269</v>
      </c>
      <c r="CJ45" s="137">
        <v>21668</v>
      </c>
      <c r="CK45" s="175">
        <v>37937</v>
      </c>
    </row>
    <row r="46" spans="1:89" ht="16.899999999999999" customHeight="1">
      <c r="A46" s="5"/>
      <c r="B46" s="358" t="s">
        <v>232</v>
      </c>
      <c r="C46" s="32" t="s">
        <v>233</v>
      </c>
      <c r="D46" s="61">
        <v>4953</v>
      </c>
      <c r="E46" s="61">
        <v>4568</v>
      </c>
      <c r="F46" s="61">
        <v>9521</v>
      </c>
      <c r="G46" s="61">
        <v>5335</v>
      </c>
      <c r="H46" s="61">
        <v>5092</v>
      </c>
      <c r="I46" s="61">
        <v>10427</v>
      </c>
      <c r="J46" s="61">
        <v>5651</v>
      </c>
      <c r="K46" s="61">
        <v>5498</v>
      </c>
      <c r="L46" s="176">
        <v>11149</v>
      </c>
      <c r="M46" s="446" t="s">
        <v>232</v>
      </c>
      <c r="N46" s="3" t="s">
        <v>233</v>
      </c>
      <c r="O46" s="61">
        <v>5540</v>
      </c>
      <c r="P46" s="61">
        <v>5247</v>
      </c>
      <c r="Q46" s="61">
        <v>10787</v>
      </c>
      <c r="R46" s="61">
        <v>5710</v>
      </c>
      <c r="S46" s="61">
        <v>5435</v>
      </c>
      <c r="T46" s="61">
        <v>11145</v>
      </c>
      <c r="U46" s="61">
        <v>6583</v>
      </c>
      <c r="V46" s="61">
        <v>6215</v>
      </c>
      <c r="W46" s="176">
        <v>12798</v>
      </c>
      <c r="X46" s="358" t="s">
        <v>232</v>
      </c>
      <c r="Y46" s="32" t="s">
        <v>233</v>
      </c>
      <c r="Z46" s="237">
        <v>7799</v>
      </c>
      <c r="AA46" s="61">
        <v>7299</v>
      </c>
      <c r="AB46" s="61">
        <v>15098</v>
      </c>
      <c r="AC46" s="61">
        <v>9937</v>
      </c>
      <c r="AD46" s="61">
        <v>9482</v>
      </c>
      <c r="AE46" s="61">
        <v>19419</v>
      </c>
      <c r="AF46" s="61">
        <v>8971</v>
      </c>
      <c r="AG46" s="61">
        <v>8401</v>
      </c>
      <c r="AH46" s="176">
        <v>17372</v>
      </c>
      <c r="AI46" s="358" t="s">
        <v>232</v>
      </c>
      <c r="AJ46" s="32" t="s">
        <v>233</v>
      </c>
      <c r="AK46" s="61">
        <v>7324</v>
      </c>
      <c r="AL46" s="237">
        <v>6980</v>
      </c>
      <c r="AM46" s="61">
        <v>14304</v>
      </c>
      <c r="AN46" s="61">
        <v>6345</v>
      </c>
      <c r="AO46" s="61">
        <v>6072</v>
      </c>
      <c r="AP46" s="61">
        <v>12417</v>
      </c>
      <c r="AQ46" s="61">
        <v>7019</v>
      </c>
      <c r="AR46" s="61">
        <v>7443</v>
      </c>
      <c r="AS46" s="176">
        <v>14462</v>
      </c>
      <c r="AT46" s="358" t="s">
        <v>232</v>
      </c>
      <c r="AU46" s="32" t="s">
        <v>233</v>
      </c>
      <c r="AV46" s="61">
        <v>8527</v>
      </c>
      <c r="AW46" s="61">
        <v>9311</v>
      </c>
      <c r="AX46" s="237">
        <v>17838</v>
      </c>
      <c r="AY46" s="61">
        <v>7938</v>
      </c>
      <c r="AZ46" s="61">
        <v>8697</v>
      </c>
      <c r="BA46" s="61">
        <v>16635</v>
      </c>
      <c r="BB46" s="61">
        <v>6593</v>
      </c>
      <c r="BC46" s="61">
        <v>6603</v>
      </c>
      <c r="BD46" s="176">
        <v>13196</v>
      </c>
      <c r="BE46" s="358" t="s">
        <v>232</v>
      </c>
      <c r="BF46" s="32" t="s">
        <v>233</v>
      </c>
      <c r="BG46" s="61">
        <v>4125</v>
      </c>
      <c r="BH46" s="61">
        <v>4356</v>
      </c>
      <c r="BI46" s="61">
        <v>8481</v>
      </c>
      <c r="BJ46" s="237">
        <v>2030</v>
      </c>
      <c r="BK46" s="61">
        <v>2667</v>
      </c>
      <c r="BL46" s="61">
        <v>4697</v>
      </c>
      <c r="BM46" s="61">
        <v>761</v>
      </c>
      <c r="BN46" s="61">
        <v>1589</v>
      </c>
      <c r="BO46" s="176">
        <v>2350</v>
      </c>
      <c r="BP46" s="358" t="s">
        <v>232</v>
      </c>
      <c r="BQ46" s="32" t="s">
        <v>233</v>
      </c>
      <c r="BR46" s="61">
        <v>254</v>
      </c>
      <c r="BS46" s="61">
        <v>753</v>
      </c>
      <c r="BT46" s="61">
        <v>1007</v>
      </c>
      <c r="BU46" s="61">
        <v>61</v>
      </c>
      <c r="BV46" s="61">
        <v>210</v>
      </c>
      <c r="BW46" s="61">
        <v>271</v>
      </c>
      <c r="BX46" s="61">
        <v>1</v>
      </c>
      <c r="BY46" s="61">
        <v>29</v>
      </c>
      <c r="BZ46" s="176">
        <v>30</v>
      </c>
      <c r="CA46" s="358" t="s">
        <v>232</v>
      </c>
      <c r="CB46" s="32" t="s">
        <v>233</v>
      </c>
      <c r="CC46" s="61">
        <v>15939</v>
      </c>
      <c r="CD46" s="61">
        <v>15158</v>
      </c>
      <c r="CE46" s="61">
        <v>31097</v>
      </c>
      <c r="CF46" s="61">
        <v>73755</v>
      </c>
      <c r="CG46" s="61">
        <v>71885</v>
      </c>
      <c r="CH46" s="61">
        <v>145640</v>
      </c>
      <c r="CI46" s="61">
        <v>30072</v>
      </c>
      <c r="CJ46" s="61">
        <v>37089</v>
      </c>
      <c r="CK46" s="176">
        <v>67161</v>
      </c>
    </row>
    <row r="47" spans="1:89" ht="16.899999999999999" customHeight="1">
      <c r="A47" s="5"/>
      <c r="B47" s="359"/>
      <c r="C47" s="32" t="s">
        <v>234</v>
      </c>
      <c r="D47" s="61">
        <v>1365</v>
      </c>
      <c r="E47" s="61">
        <v>1220</v>
      </c>
      <c r="F47" s="61">
        <v>2585</v>
      </c>
      <c r="G47" s="61">
        <v>1405</v>
      </c>
      <c r="H47" s="61">
        <v>1219</v>
      </c>
      <c r="I47" s="61">
        <v>2624</v>
      </c>
      <c r="J47" s="61">
        <v>1186</v>
      </c>
      <c r="K47" s="61">
        <v>1111</v>
      </c>
      <c r="L47" s="176">
        <v>2297</v>
      </c>
      <c r="M47" s="444"/>
      <c r="N47" s="3" t="s">
        <v>234</v>
      </c>
      <c r="O47" s="61">
        <v>997</v>
      </c>
      <c r="P47" s="61">
        <v>903</v>
      </c>
      <c r="Q47" s="61">
        <v>1900</v>
      </c>
      <c r="R47" s="61">
        <v>1001</v>
      </c>
      <c r="S47" s="61">
        <v>977</v>
      </c>
      <c r="T47" s="61">
        <v>1978</v>
      </c>
      <c r="U47" s="61">
        <v>1232</v>
      </c>
      <c r="V47" s="61">
        <v>1268</v>
      </c>
      <c r="W47" s="176">
        <v>2500</v>
      </c>
      <c r="X47" s="359"/>
      <c r="Y47" s="32" t="s">
        <v>234</v>
      </c>
      <c r="Z47" s="237">
        <v>1727</v>
      </c>
      <c r="AA47" s="61">
        <v>1709</v>
      </c>
      <c r="AB47" s="61">
        <v>3436</v>
      </c>
      <c r="AC47" s="61">
        <v>2356</v>
      </c>
      <c r="AD47" s="61">
        <v>2177</v>
      </c>
      <c r="AE47" s="61">
        <v>4533</v>
      </c>
      <c r="AF47" s="61">
        <v>1832</v>
      </c>
      <c r="AG47" s="61">
        <v>1619</v>
      </c>
      <c r="AH47" s="176">
        <v>3451</v>
      </c>
      <c r="AI47" s="359"/>
      <c r="AJ47" s="32" t="s">
        <v>234</v>
      </c>
      <c r="AK47" s="61">
        <v>1247</v>
      </c>
      <c r="AL47" s="237">
        <v>1034</v>
      </c>
      <c r="AM47" s="61">
        <v>2281</v>
      </c>
      <c r="AN47" s="61">
        <v>1007</v>
      </c>
      <c r="AO47" s="61">
        <v>951</v>
      </c>
      <c r="AP47" s="61">
        <v>1958</v>
      </c>
      <c r="AQ47" s="61">
        <v>1196</v>
      </c>
      <c r="AR47" s="61">
        <v>1270</v>
      </c>
      <c r="AS47" s="176">
        <v>2466</v>
      </c>
      <c r="AT47" s="359"/>
      <c r="AU47" s="32" t="s">
        <v>234</v>
      </c>
      <c r="AV47" s="61">
        <v>1534</v>
      </c>
      <c r="AW47" s="61">
        <v>1703</v>
      </c>
      <c r="AX47" s="237">
        <v>3237</v>
      </c>
      <c r="AY47" s="61">
        <v>1470</v>
      </c>
      <c r="AZ47" s="61">
        <v>1459</v>
      </c>
      <c r="BA47" s="61">
        <v>2929</v>
      </c>
      <c r="BB47" s="61">
        <v>996</v>
      </c>
      <c r="BC47" s="61">
        <v>864</v>
      </c>
      <c r="BD47" s="176">
        <v>1860</v>
      </c>
      <c r="BE47" s="359"/>
      <c r="BF47" s="32" t="s">
        <v>234</v>
      </c>
      <c r="BG47" s="61">
        <v>535</v>
      </c>
      <c r="BH47" s="61">
        <v>619</v>
      </c>
      <c r="BI47" s="61">
        <v>1154</v>
      </c>
      <c r="BJ47" s="237">
        <v>285</v>
      </c>
      <c r="BK47" s="61">
        <v>387</v>
      </c>
      <c r="BL47" s="61">
        <v>672</v>
      </c>
      <c r="BM47" s="61">
        <v>122</v>
      </c>
      <c r="BN47" s="61">
        <v>266</v>
      </c>
      <c r="BO47" s="176">
        <v>388</v>
      </c>
      <c r="BP47" s="359"/>
      <c r="BQ47" s="32" t="s">
        <v>234</v>
      </c>
      <c r="BR47" s="61">
        <v>49</v>
      </c>
      <c r="BS47" s="61">
        <v>116</v>
      </c>
      <c r="BT47" s="61">
        <v>165</v>
      </c>
      <c r="BU47" s="61">
        <v>8</v>
      </c>
      <c r="BV47" s="61">
        <v>52</v>
      </c>
      <c r="BW47" s="61">
        <v>60</v>
      </c>
      <c r="BX47" s="61">
        <v>2</v>
      </c>
      <c r="BY47" s="61">
        <v>2</v>
      </c>
      <c r="BZ47" s="176">
        <v>4</v>
      </c>
      <c r="CA47" s="359"/>
      <c r="CB47" s="32" t="s">
        <v>234</v>
      </c>
      <c r="CC47" s="61">
        <v>3956</v>
      </c>
      <c r="CD47" s="61">
        <v>3550</v>
      </c>
      <c r="CE47" s="61">
        <v>7506</v>
      </c>
      <c r="CF47" s="61">
        <v>14129</v>
      </c>
      <c r="CG47" s="61">
        <v>13611</v>
      </c>
      <c r="CH47" s="61">
        <v>27740</v>
      </c>
      <c r="CI47" s="61">
        <v>4649</v>
      </c>
      <c r="CJ47" s="61">
        <v>5643</v>
      </c>
      <c r="CK47" s="176">
        <v>10292</v>
      </c>
    </row>
    <row r="48" spans="1:89" ht="16.899999999999999" customHeight="1">
      <c r="A48" s="5"/>
      <c r="B48" s="360"/>
      <c r="C48" s="4" t="s">
        <v>212</v>
      </c>
      <c r="D48" s="137">
        <f t="shared" ref="D48:L48" si="56">SUM(D46:D47)</f>
        <v>6318</v>
      </c>
      <c r="E48" s="137">
        <f t="shared" si="56"/>
        <v>5788</v>
      </c>
      <c r="F48" s="137">
        <f t="shared" si="56"/>
        <v>12106</v>
      </c>
      <c r="G48" s="137">
        <f t="shared" si="56"/>
        <v>6740</v>
      </c>
      <c r="H48" s="137">
        <f t="shared" si="56"/>
        <v>6311</v>
      </c>
      <c r="I48" s="137">
        <f t="shared" si="56"/>
        <v>13051</v>
      </c>
      <c r="J48" s="137">
        <f t="shared" si="56"/>
        <v>6837</v>
      </c>
      <c r="K48" s="137">
        <f t="shared" si="56"/>
        <v>6609</v>
      </c>
      <c r="L48" s="175">
        <f t="shared" si="56"/>
        <v>13446</v>
      </c>
      <c r="M48" s="445"/>
      <c r="N48" s="282" t="s">
        <v>212</v>
      </c>
      <c r="O48" s="137">
        <f t="shared" ref="O48:W48" si="57">SUM(O46:O47)</f>
        <v>6537</v>
      </c>
      <c r="P48" s="137">
        <f t="shared" si="57"/>
        <v>6150</v>
      </c>
      <c r="Q48" s="137">
        <f t="shared" si="57"/>
        <v>12687</v>
      </c>
      <c r="R48" s="137">
        <f t="shared" si="57"/>
        <v>6711</v>
      </c>
      <c r="S48" s="137">
        <f t="shared" si="57"/>
        <v>6412</v>
      </c>
      <c r="T48" s="137">
        <f t="shared" si="57"/>
        <v>13123</v>
      </c>
      <c r="U48" s="137">
        <f t="shared" si="57"/>
        <v>7815</v>
      </c>
      <c r="V48" s="137">
        <f t="shared" si="57"/>
        <v>7483</v>
      </c>
      <c r="W48" s="175">
        <f t="shared" si="57"/>
        <v>15298</v>
      </c>
      <c r="X48" s="360"/>
      <c r="Y48" s="4" t="s">
        <v>212</v>
      </c>
      <c r="Z48" s="238">
        <f t="shared" ref="Z48:AH48" si="58">SUM(Z46:Z47)</f>
        <v>9526</v>
      </c>
      <c r="AA48" s="137">
        <f t="shared" si="58"/>
        <v>9008</v>
      </c>
      <c r="AB48" s="137">
        <f t="shared" si="58"/>
        <v>18534</v>
      </c>
      <c r="AC48" s="137">
        <f t="shared" si="58"/>
        <v>12293</v>
      </c>
      <c r="AD48" s="137">
        <f t="shared" si="58"/>
        <v>11659</v>
      </c>
      <c r="AE48" s="137">
        <f t="shared" si="58"/>
        <v>23952</v>
      </c>
      <c r="AF48" s="137">
        <f t="shared" si="58"/>
        <v>10803</v>
      </c>
      <c r="AG48" s="137">
        <f t="shared" si="58"/>
        <v>10020</v>
      </c>
      <c r="AH48" s="175">
        <f t="shared" si="58"/>
        <v>20823</v>
      </c>
      <c r="AI48" s="360"/>
      <c r="AJ48" s="4" t="s">
        <v>212</v>
      </c>
      <c r="AK48" s="137">
        <f t="shared" ref="AK48:AS48" si="59">SUM(AK46:AK47)</f>
        <v>8571</v>
      </c>
      <c r="AL48" s="238">
        <f t="shared" si="59"/>
        <v>8014</v>
      </c>
      <c r="AM48" s="137">
        <f t="shared" si="59"/>
        <v>16585</v>
      </c>
      <c r="AN48" s="137">
        <f t="shared" si="59"/>
        <v>7352</v>
      </c>
      <c r="AO48" s="137">
        <f t="shared" si="59"/>
        <v>7023</v>
      </c>
      <c r="AP48" s="137">
        <f t="shared" si="59"/>
        <v>14375</v>
      </c>
      <c r="AQ48" s="137">
        <f t="shared" si="59"/>
        <v>8215</v>
      </c>
      <c r="AR48" s="137">
        <f t="shared" si="59"/>
        <v>8713</v>
      </c>
      <c r="AS48" s="175">
        <f t="shared" si="59"/>
        <v>16928</v>
      </c>
      <c r="AT48" s="360"/>
      <c r="AU48" s="4" t="s">
        <v>212</v>
      </c>
      <c r="AV48" s="137">
        <f t="shared" ref="AV48:BD48" si="60">SUM(AV46:AV47)</f>
        <v>10061</v>
      </c>
      <c r="AW48" s="137">
        <f t="shared" si="60"/>
        <v>11014</v>
      </c>
      <c r="AX48" s="238">
        <f t="shared" si="60"/>
        <v>21075</v>
      </c>
      <c r="AY48" s="137">
        <f t="shared" si="60"/>
        <v>9408</v>
      </c>
      <c r="AZ48" s="137">
        <f t="shared" si="60"/>
        <v>10156</v>
      </c>
      <c r="BA48" s="137">
        <f t="shared" si="60"/>
        <v>19564</v>
      </c>
      <c r="BB48" s="137">
        <f t="shared" si="60"/>
        <v>7589</v>
      </c>
      <c r="BC48" s="137">
        <f t="shared" si="60"/>
        <v>7467</v>
      </c>
      <c r="BD48" s="175">
        <f t="shared" si="60"/>
        <v>15056</v>
      </c>
      <c r="BE48" s="360"/>
      <c r="BF48" s="4" t="s">
        <v>212</v>
      </c>
      <c r="BG48" s="137">
        <f t="shared" ref="BG48:BO48" si="61">SUM(BG46:BG47)</f>
        <v>4660</v>
      </c>
      <c r="BH48" s="137">
        <f t="shared" si="61"/>
        <v>4975</v>
      </c>
      <c r="BI48" s="137">
        <f t="shared" si="61"/>
        <v>9635</v>
      </c>
      <c r="BJ48" s="238">
        <f t="shared" si="61"/>
        <v>2315</v>
      </c>
      <c r="BK48" s="137">
        <f t="shared" si="61"/>
        <v>3054</v>
      </c>
      <c r="BL48" s="137">
        <f t="shared" si="61"/>
        <v>5369</v>
      </c>
      <c r="BM48" s="137">
        <f t="shared" si="61"/>
        <v>883</v>
      </c>
      <c r="BN48" s="137">
        <f t="shared" si="61"/>
        <v>1855</v>
      </c>
      <c r="BO48" s="175">
        <f t="shared" si="61"/>
        <v>2738</v>
      </c>
      <c r="BP48" s="360"/>
      <c r="BQ48" s="4" t="s">
        <v>212</v>
      </c>
      <c r="BR48" s="137">
        <f t="shared" ref="BR48:BZ48" si="62">SUM(BR46:BR47)</f>
        <v>303</v>
      </c>
      <c r="BS48" s="137">
        <f t="shared" si="62"/>
        <v>869</v>
      </c>
      <c r="BT48" s="137">
        <f t="shared" si="62"/>
        <v>1172</v>
      </c>
      <c r="BU48" s="137">
        <f t="shared" si="62"/>
        <v>69</v>
      </c>
      <c r="BV48" s="137">
        <f t="shared" si="62"/>
        <v>262</v>
      </c>
      <c r="BW48" s="137">
        <f t="shared" si="62"/>
        <v>331</v>
      </c>
      <c r="BX48" s="137">
        <f t="shared" si="62"/>
        <v>3</v>
      </c>
      <c r="BY48" s="137">
        <f t="shared" si="62"/>
        <v>31</v>
      </c>
      <c r="BZ48" s="175">
        <f t="shared" si="62"/>
        <v>34</v>
      </c>
      <c r="CA48" s="360"/>
      <c r="CB48" s="4" t="s">
        <v>212</v>
      </c>
      <c r="CC48" s="137">
        <f t="shared" ref="CC48:CK48" si="63">SUM(CC46:CC47)</f>
        <v>19895</v>
      </c>
      <c r="CD48" s="137">
        <f t="shared" si="63"/>
        <v>18708</v>
      </c>
      <c r="CE48" s="137">
        <f t="shared" si="63"/>
        <v>38603</v>
      </c>
      <c r="CF48" s="137">
        <f t="shared" si="63"/>
        <v>87884</v>
      </c>
      <c r="CG48" s="137">
        <f t="shared" si="63"/>
        <v>85496</v>
      </c>
      <c r="CH48" s="137">
        <f t="shared" si="63"/>
        <v>173380</v>
      </c>
      <c r="CI48" s="137">
        <f t="shared" si="63"/>
        <v>34721</v>
      </c>
      <c r="CJ48" s="137">
        <f t="shared" si="63"/>
        <v>42732</v>
      </c>
      <c r="CK48" s="175">
        <f t="shared" si="63"/>
        <v>77453</v>
      </c>
    </row>
    <row r="49" spans="1:89" ht="16.899999999999999" customHeight="1">
      <c r="A49" s="5"/>
      <c r="B49" s="3" t="s">
        <v>235</v>
      </c>
      <c r="C49" s="4" t="s">
        <v>236</v>
      </c>
      <c r="D49" s="137">
        <v>3022</v>
      </c>
      <c r="E49" s="137">
        <v>2981</v>
      </c>
      <c r="F49" s="137">
        <v>6003</v>
      </c>
      <c r="G49" s="137">
        <v>3493</v>
      </c>
      <c r="H49" s="137">
        <v>3266</v>
      </c>
      <c r="I49" s="137">
        <v>6759</v>
      </c>
      <c r="J49" s="137">
        <v>3700</v>
      </c>
      <c r="K49" s="137">
        <v>3637</v>
      </c>
      <c r="L49" s="175">
        <v>7337</v>
      </c>
      <c r="M49" s="261" t="s">
        <v>235</v>
      </c>
      <c r="N49" s="282" t="s">
        <v>236</v>
      </c>
      <c r="O49" s="137">
        <v>4030</v>
      </c>
      <c r="P49" s="137">
        <v>4374</v>
      </c>
      <c r="Q49" s="137">
        <v>8404</v>
      </c>
      <c r="R49" s="137">
        <v>4192</v>
      </c>
      <c r="S49" s="137">
        <v>4062</v>
      </c>
      <c r="T49" s="137">
        <v>8254</v>
      </c>
      <c r="U49" s="137">
        <v>4270</v>
      </c>
      <c r="V49" s="137">
        <v>4088</v>
      </c>
      <c r="W49" s="175">
        <v>8358</v>
      </c>
      <c r="X49" s="3" t="s">
        <v>235</v>
      </c>
      <c r="Y49" s="4" t="s">
        <v>236</v>
      </c>
      <c r="Z49" s="238">
        <v>4822</v>
      </c>
      <c r="AA49" s="137">
        <v>4605</v>
      </c>
      <c r="AB49" s="137">
        <v>9427</v>
      </c>
      <c r="AC49" s="137">
        <v>6190</v>
      </c>
      <c r="AD49" s="137">
        <v>5753</v>
      </c>
      <c r="AE49" s="137">
        <v>11943</v>
      </c>
      <c r="AF49" s="137">
        <v>5592</v>
      </c>
      <c r="AG49" s="137">
        <v>5088</v>
      </c>
      <c r="AH49" s="175">
        <v>10680</v>
      </c>
      <c r="AI49" s="3" t="s">
        <v>235</v>
      </c>
      <c r="AJ49" s="4" t="s">
        <v>236</v>
      </c>
      <c r="AK49" s="137">
        <v>4716</v>
      </c>
      <c r="AL49" s="238">
        <v>4729</v>
      </c>
      <c r="AM49" s="137">
        <v>9445</v>
      </c>
      <c r="AN49" s="137">
        <v>4492</v>
      </c>
      <c r="AO49" s="137">
        <v>4666</v>
      </c>
      <c r="AP49" s="137">
        <v>9158</v>
      </c>
      <c r="AQ49" s="137">
        <v>5438</v>
      </c>
      <c r="AR49" s="137">
        <v>5687</v>
      </c>
      <c r="AS49" s="175">
        <v>11125</v>
      </c>
      <c r="AT49" s="3" t="s">
        <v>235</v>
      </c>
      <c r="AU49" s="4" t="s">
        <v>236</v>
      </c>
      <c r="AV49" s="137">
        <v>6309</v>
      </c>
      <c r="AW49" s="137">
        <v>6444</v>
      </c>
      <c r="AX49" s="238">
        <v>12753</v>
      </c>
      <c r="AY49" s="137">
        <v>5097</v>
      </c>
      <c r="AZ49" s="137">
        <v>5391</v>
      </c>
      <c r="BA49" s="137">
        <v>10488</v>
      </c>
      <c r="BB49" s="137">
        <v>3978</v>
      </c>
      <c r="BC49" s="137">
        <v>3914</v>
      </c>
      <c r="BD49" s="175">
        <v>7892</v>
      </c>
      <c r="BE49" s="3" t="s">
        <v>235</v>
      </c>
      <c r="BF49" s="4" t="s">
        <v>236</v>
      </c>
      <c r="BG49" s="137">
        <v>2533</v>
      </c>
      <c r="BH49" s="137">
        <v>3001</v>
      </c>
      <c r="BI49" s="137">
        <v>5534</v>
      </c>
      <c r="BJ49" s="238">
        <v>1377</v>
      </c>
      <c r="BK49" s="137">
        <v>1985</v>
      </c>
      <c r="BL49" s="137">
        <v>3362</v>
      </c>
      <c r="BM49" s="137">
        <v>606</v>
      </c>
      <c r="BN49" s="137">
        <v>1303</v>
      </c>
      <c r="BO49" s="175">
        <v>1909</v>
      </c>
      <c r="BP49" s="3" t="s">
        <v>235</v>
      </c>
      <c r="BQ49" s="4" t="s">
        <v>236</v>
      </c>
      <c r="BR49" s="137">
        <v>176</v>
      </c>
      <c r="BS49" s="137">
        <v>551</v>
      </c>
      <c r="BT49" s="137">
        <v>727</v>
      </c>
      <c r="BU49" s="137">
        <v>38</v>
      </c>
      <c r="BV49" s="137">
        <v>186</v>
      </c>
      <c r="BW49" s="137">
        <v>224</v>
      </c>
      <c r="BX49" s="137">
        <v>1</v>
      </c>
      <c r="BY49" s="137">
        <v>28</v>
      </c>
      <c r="BZ49" s="175">
        <v>29</v>
      </c>
      <c r="CA49" s="3" t="s">
        <v>235</v>
      </c>
      <c r="CB49" s="4" t="s">
        <v>236</v>
      </c>
      <c r="CC49" s="137">
        <v>10215</v>
      </c>
      <c r="CD49" s="137">
        <v>9884</v>
      </c>
      <c r="CE49" s="137">
        <v>20099</v>
      </c>
      <c r="CF49" s="137">
        <v>50051</v>
      </c>
      <c r="CG49" s="137">
        <v>49496</v>
      </c>
      <c r="CH49" s="137">
        <v>99547</v>
      </c>
      <c r="CI49" s="137">
        <v>19358</v>
      </c>
      <c r="CJ49" s="137">
        <v>25481</v>
      </c>
      <c r="CK49" s="175">
        <v>44839</v>
      </c>
    </row>
    <row r="50" spans="1:89" ht="16.899999999999999" customHeight="1">
      <c r="A50" s="5"/>
      <c r="B50" s="3" t="s">
        <v>242</v>
      </c>
      <c r="C50" s="4" t="s">
        <v>243</v>
      </c>
      <c r="D50" s="137">
        <v>1558</v>
      </c>
      <c r="E50" s="137">
        <v>1374</v>
      </c>
      <c r="F50" s="137">
        <v>2932</v>
      </c>
      <c r="G50" s="137">
        <v>1704</v>
      </c>
      <c r="H50" s="137">
        <v>1599</v>
      </c>
      <c r="I50" s="137">
        <v>3303</v>
      </c>
      <c r="J50" s="137">
        <v>1787</v>
      </c>
      <c r="K50" s="137">
        <v>1754</v>
      </c>
      <c r="L50" s="175">
        <v>3541</v>
      </c>
      <c r="M50" s="261" t="s">
        <v>242</v>
      </c>
      <c r="N50" s="282" t="s">
        <v>243</v>
      </c>
      <c r="O50" s="137">
        <v>1786</v>
      </c>
      <c r="P50" s="137">
        <v>1793</v>
      </c>
      <c r="Q50" s="137">
        <v>3579</v>
      </c>
      <c r="R50" s="137">
        <v>1898</v>
      </c>
      <c r="S50" s="137">
        <v>1806</v>
      </c>
      <c r="T50" s="137">
        <v>3704</v>
      </c>
      <c r="U50" s="137">
        <v>2016</v>
      </c>
      <c r="V50" s="137">
        <v>2018</v>
      </c>
      <c r="W50" s="175">
        <v>4034</v>
      </c>
      <c r="X50" s="3" t="s">
        <v>242</v>
      </c>
      <c r="Y50" s="4" t="s">
        <v>243</v>
      </c>
      <c r="Z50" s="238">
        <v>2419</v>
      </c>
      <c r="AA50" s="137">
        <v>2273</v>
      </c>
      <c r="AB50" s="137">
        <v>4692</v>
      </c>
      <c r="AC50" s="137">
        <v>3101</v>
      </c>
      <c r="AD50" s="137">
        <v>2975</v>
      </c>
      <c r="AE50" s="137">
        <v>6076</v>
      </c>
      <c r="AF50" s="137">
        <v>2782</v>
      </c>
      <c r="AG50" s="137">
        <v>2674</v>
      </c>
      <c r="AH50" s="175">
        <v>5456</v>
      </c>
      <c r="AI50" s="3" t="s">
        <v>242</v>
      </c>
      <c r="AJ50" s="4" t="s">
        <v>243</v>
      </c>
      <c r="AK50" s="137">
        <v>2420</v>
      </c>
      <c r="AL50" s="238">
        <v>2342</v>
      </c>
      <c r="AM50" s="137">
        <v>4762</v>
      </c>
      <c r="AN50" s="137">
        <v>2232</v>
      </c>
      <c r="AO50" s="137">
        <v>2200</v>
      </c>
      <c r="AP50" s="137">
        <v>4432</v>
      </c>
      <c r="AQ50" s="137">
        <v>2589</v>
      </c>
      <c r="AR50" s="137">
        <v>2613</v>
      </c>
      <c r="AS50" s="175">
        <v>5202</v>
      </c>
      <c r="AT50" s="3" t="s">
        <v>242</v>
      </c>
      <c r="AU50" s="4" t="s">
        <v>243</v>
      </c>
      <c r="AV50" s="137">
        <v>3013</v>
      </c>
      <c r="AW50" s="137">
        <v>3285</v>
      </c>
      <c r="AX50" s="238">
        <v>6298</v>
      </c>
      <c r="AY50" s="137">
        <v>2773</v>
      </c>
      <c r="AZ50" s="137">
        <v>2881</v>
      </c>
      <c r="BA50" s="137">
        <v>5654</v>
      </c>
      <c r="BB50" s="137">
        <v>2258</v>
      </c>
      <c r="BC50" s="137">
        <v>2282</v>
      </c>
      <c r="BD50" s="175">
        <v>4540</v>
      </c>
      <c r="BE50" s="3" t="s">
        <v>242</v>
      </c>
      <c r="BF50" s="4" t="s">
        <v>243</v>
      </c>
      <c r="BG50" s="137">
        <v>1498</v>
      </c>
      <c r="BH50" s="137">
        <v>1580</v>
      </c>
      <c r="BI50" s="137">
        <v>3078</v>
      </c>
      <c r="BJ50" s="238">
        <v>769</v>
      </c>
      <c r="BK50" s="137">
        <v>1048</v>
      </c>
      <c r="BL50" s="137">
        <v>1817</v>
      </c>
      <c r="BM50" s="137">
        <v>277</v>
      </c>
      <c r="BN50" s="137">
        <v>681</v>
      </c>
      <c r="BO50" s="175">
        <v>958</v>
      </c>
      <c r="BP50" s="3" t="s">
        <v>242</v>
      </c>
      <c r="BQ50" s="4" t="s">
        <v>243</v>
      </c>
      <c r="BR50" s="137">
        <v>92</v>
      </c>
      <c r="BS50" s="137">
        <v>328</v>
      </c>
      <c r="BT50" s="137">
        <v>420</v>
      </c>
      <c r="BU50" s="137">
        <v>29</v>
      </c>
      <c r="BV50" s="137">
        <v>102</v>
      </c>
      <c r="BW50" s="137">
        <v>131</v>
      </c>
      <c r="BX50" s="137">
        <v>2</v>
      </c>
      <c r="BY50" s="137">
        <v>8</v>
      </c>
      <c r="BZ50" s="175">
        <v>10</v>
      </c>
      <c r="CA50" s="3" t="s">
        <v>242</v>
      </c>
      <c r="CB50" s="4" t="s">
        <v>243</v>
      </c>
      <c r="CC50" s="137">
        <v>5049</v>
      </c>
      <c r="CD50" s="137">
        <v>4727</v>
      </c>
      <c r="CE50" s="137">
        <v>9776</v>
      </c>
      <c r="CF50" s="137">
        <v>24256</v>
      </c>
      <c r="CG50" s="137">
        <v>23979</v>
      </c>
      <c r="CH50" s="137">
        <v>48235</v>
      </c>
      <c r="CI50" s="137">
        <v>10765</v>
      </c>
      <c r="CJ50" s="137">
        <v>13776</v>
      </c>
      <c r="CK50" s="175">
        <v>24541</v>
      </c>
    </row>
    <row r="51" spans="1:89" ht="16.899999999999999" customHeight="1">
      <c r="A51" s="5"/>
      <c r="B51" s="35" t="s">
        <v>578</v>
      </c>
      <c r="C51" s="4" t="s">
        <v>359</v>
      </c>
      <c r="D51" s="137">
        <v>2990</v>
      </c>
      <c r="E51" s="137">
        <v>2859</v>
      </c>
      <c r="F51" s="137">
        <v>5849</v>
      </c>
      <c r="G51" s="137">
        <v>3208</v>
      </c>
      <c r="H51" s="137">
        <v>3103</v>
      </c>
      <c r="I51" s="137">
        <v>6311</v>
      </c>
      <c r="J51" s="137">
        <v>3492</v>
      </c>
      <c r="K51" s="137">
        <v>3357</v>
      </c>
      <c r="L51" s="175">
        <v>6849</v>
      </c>
      <c r="M51" s="35" t="s">
        <v>578</v>
      </c>
      <c r="N51" s="282" t="s">
        <v>359</v>
      </c>
      <c r="O51" s="137">
        <v>4127</v>
      </c>
      <c r="P51" s="137">
        <v>3872</v>
      </c>
      <c r="Q51" s="137">
        <v>7999</v>
      </c>
      <c r="R51" s="137">
        <v>4406</v>
      </c>
      <c r="S51" s="137">
        <v>4040</v>
      </c>
      <c r="T51" s="137">
        <v>8446</v>
      </c>
      <c r="U51" s="137">
        <v>4416</v>
      </c>
      <c r="V51" s="137">
        <v>4266</v>
      </c>
      <c r="W51" s="175">
        <v>8682</v>
      </c>
      <c r="X51" s="35" t="s">
        <v>578</v>
      </c>
      <c r="Y51" s="4" t="s">
        <v>359</v>
      </c>
      <c r="Z51" s="238">
        <v>5157</v>
      </c>
      <c r="AA51" s="137">
        <v>4695</v>
      </c>
      <c r="AB51" s="137">
        <v>9852</v>
      </c>
      <c r="AC51" s="137">
        <v>6084</v>
      </c>
      <c r="AD51" s="137">
        <v>5485</v>
      </c>
      <c r="AE51" s="137">
        <v>11569</v>
      </c>
      <c r="AF51" s="137">
        <v>5048</v>
      </c>
      <c r="AG51" s="137">
        <v>4898</v>
      </c>
      <c r="AH51" s="175">
        <v>9946</v>
      </c>
      <c r="AI51" s="35" t="s">
        <v>578</v>
      </c>
      <c r="AJ51" s="4" t="s">
        <v>359</v>
      </c>
      <c r="AK51" s="137">
        <v>4829</v>
      </c>
      <c r="AL51" s="238">
        <v>4834</v>
      </c>
      <c r="AM51" s="137">
        <v>9663</v>
      </c>
      <c r="AN51" s="137">
        <v>4985</v>
      </c>
      <c r="AO51" s="137">
        <v>5043</v>
      </c>
      <c r="AP51" s="137">
        <v>10028</v>
      </c>
      <c r="AQ51" s="137">
        <v>6194</v>
      </c>
      <c r="AR51" s="137">
        <v>6242</v>
      </c>
      <c r="AS51" s="175">
        <v>12436</v>
      </c>
      <c r="AT51" s="35" t="s">
        <v>578</v>
      </c>
      <c r="AU51" s="4" t="s">
        <v>359</v>
      </c>
      <c r="AV51" s="137">
        <v>7132</v>
      </c>
      <c r="AW51" s="137">
        <v>7202</v>
      </c>
      <c r="AX51" s="238">
        <v>14334</v>
      </c>
      <c r="AY51" s="137">
        <v>5609</v>
      </c>
      <c r="AZ51" s="137">
        <v>5406</v>
      </c>
      <c r="BA51" s="137">
        <v>11015</v>
      </c>
      <c r="BB51" s="137">
        <v>4096</v>
      </c>
      <c r="BC51" s="137">
        <v>4143</v>
      </c>
      <c r="BD51" s="175">
        <v>8239</v>
      </c>
      <c r="BE51" s="35" t="s">
        <v>578</v>
      </c>
      <c r="BF51" s="4" t="s">
        <v>359</v>
      </c>
      <c r="BG51" s="137">
        <v>2770</v>
      </c>
      <c r="BH51" s="137">
        <v>3143</v>
      </c>
      <c r="BI51" s="137">
        <v>5913</v>
      </c>
      <c r="BJ51" s="238">
        <v>1529</v>
      </c>
      <c r="BK51" s="137">
        <v>2318</v>
      </c>
      <c r="BL51" s="137">
        <v>3847</v>
      </c>
      <c r="BM51" s="137">
        <v>657</v>
      </c>
      <c r="BN51" s="137">
        <v>1392</v>
      </c>
      <c r="BO51" s="175">
        <v>2049</v>
      </c>
      <c r="BP51" s="35" t="s">
        <v>578</v>
      </c>
      <c r="BQ51" s="4" t="s">
        <v>359</v>
      </c>
      <c r="BR51" s="137">
        <v>204</v>
      </c>
      <c r="BS51" s="137">
        <v>592</v>
      </c>
      <c r="BT51" s="137">
        <v>796</v>
      </c>
      <c r="BU51" s="137">
        <v>40</v>
      </c>
      <c r="BV51" s="137">
        <v>144</v>
      </c>
      <c r="BW51" s="137">
        <v>184</v>
      </c>
      <c r="BX51" s="137">
        <v>5</v>
      </c>
      <c r="BY51" s="137">
        <v>19</v>
      </c>
      <c r="BZ51" s="175">
        <v>24</v>
      </c>
      <c r="CA51" s="35" t="s">
        <v>578</v>
      </c>
      <c r="CB51" s="4" t="s">
        <v>359</v>
      </c>
      <c r="CC51" s="137">
        <v>9690</v>
      </c>
      <c r="CD51" s="137">
        <v>9319</v>
      </c>
      <c r="CE51" s="137">
        <v>19009</v>
      </c>
      <c r="CF51" s="137">
        <v>52378</v>
      </c>
      <c r="CG51" s="137">
        <v>50577</v>
      </c>
      <c r="CH51" s="137">
        <v>102955</v>
      </c>
      <c r="CI51" s="137">
        <v>21021</v>
      </c>
      <c r="CJ51" s="137">
        <v>26912</v>
      </c>
      <c r="CK51" s="175">
        <v>47933</v>
      </c>
    </row>
    <row r="52" spans="1:89" ht="16.899999999999999" customHeight="1">
      <c r="A52" s="5"/>
      <c r="B52" s="3" t="s">
        <v>245</v>
      </c>
      <c r="C52" s="4" t="s">
        <v>246</v>
      </c>
      <c r="D52" s="137">
        <v>1323</v>
      </c>
      <c r="E52" s="137">
        <v>1283</v>
      </c>
      <c r="F52" s="137">
        <v>2606</v>
      </c>
      <c r="G52" s="137">
        <v>1504</v>
      </c>
      <c r="H52" s="137">
        <v>1502</v>
      </c>
      <c r="I52" s="137">
        <v>3006</v>
      </c>
      <c r="J52" s="137">
        <v>1687</v>
      </c>
      <c r="K52" s="137">
        <v>1466</v>
      </c>
      <c r="L52" s="175">
        <v>3153</v>
      </c>
      <c r="M52" s="261" t="s">
        <v>245</v>
      </c>
      <c r="N52" s="282" t="s">
        <v>246</v>
      </c>
      <c r="O52" s="137">
        <v>1791</v>
      </c>
      <c r="P52" s="137">
        <v>1669</v>
      </c>
      <c r="Q52" s="137">
        <v>3460</v>
      </c>
      <c r="R52" s="137">
        <v>1790</v>
      </c>
      <c r="S52" s="137">
        <v>1818</v>
      </c>
      <c r="T52" s="137">
        <v>3608</v>
      </c>
      <c r="U52" s="137">
        <v>1928</v>
      </c>
      <c r="V52" s="137">
        <v>1886</v>
      </c>
      <c r="W52" s="175">
        <v>3814</v>
      </c>
      <c r="X52" s="3" t="s">
        <v>245</v>
      </c>
      <c r="Y52" s="4" t="s">
        <v>246</v>
      </c>
      <c r="Z52" s="238">
        <v>2138</v>
      </c>
      <c r="AA52" s="137">
        <v>2021</v>
      </c>
      <c r="AB52" s="137">
        <v>4159</v>
      </c>
      <c r="AC52" s="137">
        <v>2808</v>
      </c>
      <c r="AD52" s="137">
        <v>2694</v>
      </c>
      <c r="AE52" s="137">
        <v>5502</v>
      </c>
      <c r="AF52" s="137">
        <v>2521</v>
      </c>
      <c r="AG52" s="137">
        <v>2343</v>
      </c>
      <c r="AH52" s="175">
        <v>4864</v>
      </c>
      <c r="AI52" s="3" t="s">
        <v>245</v>
      </c>
      <c r="AJ52" s="4" t="s">
        <v>246</v>
      </c>
      <c r="AK52" s="137">
        <v>2117</v>
      </c>
      <c r="AL52" s="238">
        <v>2224</v>
      </c>
      <c r="AM52" s="137">
        <v>4341</v>
      </c>
      <c r="AN52" s="137">
        <v>2113</v>
      </c>
      <c r="AO52" s="137">
        <v>2151</v>
      </c>
      <c r="AP52" s="137">
        <v>4264</v>
      </c>
      <c r="AQ52" s="137">
        <v>2428</v>
      </c>
      <c r="AR52" s="137">
        <v>2567</v>
      </c>
      <c r="AS52" s="175">
        <v>4995</v>
      </c>
      <c r="AT52" s="3" t="s">
        <v>245</v>
      </c>
      <c r="AU52" s="4" t="s">
        <v>246</v>
      </c>
      <c r="AV52" s="137">
        <v>2927</v>
      </c>
      <c r="AW52" s="137">
        <v>3145</v>
      </c>
      <c r="AX52" s="238">
        <v>6072</v>
      </c>
      <c r="AY52" s="137">
        <v>2624</v>
      </c>
      <c r="AZ52" s="137">
        <v>2723</v>
      </c>
      <c r="BA52" s="137">
        <v>5347</v>
      </c>
      <c r="BB52" s="137">
        <v>2135</v>
      </c>
      <c r="BC52" s="137">
        <v>2064</v>
      </c>
      <c r="BD52" s="175">
        <v>4199</v>
      </c>
      <c r="BE52" s="3" t="s">
        <v>245</v>
      </c>
      <c r="BF52" s="4" t="s">
        <v>246</v>
      </c>
      <c r="BG52" s="137">
        <v>1318</v>
      </c>
      <c r="BH52" s="137">
        <v>1392</v>
      </c>
      <c r="BI52" s="137">
        <v>2710</v>
      </c>
      <c r="BJ52" s="238">
        <v>694</v>
      </c>
      <c r="BK52" s="137">
        <v>880</v>
      </c>
      <c r="BL52" s="137">
        <v>1574</v>
      </c>
      <c r="BM52" s="137">
        <v>250</v>
      </c>
      <c r="BN52" s="137">
        <v>571</v>
      </c>
      <c r="BO52" s="175">
        <v>821</v>
      </c>
      <c r="BP52" s="3" t="s">
        <v>245</v>
      </c>
      <c r="BQ52" s="4" t="s">
        <v>246</v>
      </c>
      <c r="BR52" s="137">
        <v>71</v>
      </c>
      <c r="BS52" s="137">
        <v>229</v>
      </c>
      <c r="BT52" s="137">
        <v>300</v>
      </c>
      <c r="BU52" s="137">
        <v>12</v>
      </c>
      <c r="BV52" s="137">
        <v>70</v>
      </c>
      <c r="BW52" s="137">
        <v>82</v>
      </c>
      <c r="BX52" s="137">
        <v>2</v>
      </c>
      <c r="BY52" s="137">
        <v>8</v>
      </c>
      <c r="BZ52" s="175">
        <v>10</v>
      </c>
      <c r="CA52" s="3" t="s">
        <v>245</v>
      </c>
      <c r="CB52" s="4" t="s">
        <v>246</v>
      </c>
      <c r="CC52" s="137">
        <v>4514</v>
      </c>
      <c r="CD52" s="137">
        <v>4251</v>
      </c>
      <c r="CE52" s="137">
        <v>8765</v>
      </c>
      <c r="CF52" s="137">
        <v>22561</v>
      </c>
      <c r="CG52" s="137">
        <v>22518</v>
      </c>
      <c r="CH52" s="137">
        <v>45079</v>
      </c>
      <c r="CI52" s="137">
        <v>9788</v>
      </c>
      <c r="CJ52" s="137">
        <v>11965</v>
      </c>
      <c r="CK52" s="175">
        <v>21753</v>
      </c>
    </row>
    <row r="53" spans="1:89" ht="16.899999999999999" customHeight="1">
      <c r="A53" s="5"/>
      <c r="B53" s="358" t="s">
        <v>237</v>
      </c>
      <c r="C53" s="32" t="s">
        <v>238</v>
      </c>
      <c r="D53" s="61">
        <v>1337</v>
      </c>
      <c r="E53" s="61">
        <v>1155</v>
      </c>
      <c r="F53" s="61">
        <v>2492</v>
      </c>
      <c r="G53" s="61">
        <v>1400</v>
      </c>
      <c r="H53" s="61">
        <v>1206</v>
      </c>
      <c r="I53" s="61">
        <v>2606</v>
      </c>
      <c r="J53" s="61">
        <v>1435</v>
      </c>
      <c r="K53" s="61">
        <v>1300</v>
      </c>
      <c r="L53" s="176">
        <v>2735</v>
      </c>
      <c r="M53" s="446" t="s">
        <v>237</v>
      </c>
      <c r="N53" s="3" t="s">
        <v>238</v>
      </c>
      <c r="O53" s="61">
        <v>1441</v>
      </c>
      <c r="P53" s="61">
        <v>1318</v>
      </c>
      <c r="Q53" s="61">
        <v>2759</v>
      </c>
      <c r="R53" s="61">
        <v>1426</v>
      </c>
      <c r="S53" s="61">
        <v>1589</v>
      </c>
      <c r="T53" s="61">
        <v>3015</v>
      </c>
      <c r="U53" s="61">
        <v>1809</v>
      </c>
      <c r="V53" s="61">
        <v>1814</v>
      </c>
      <c r="W53" s="176">
        <v>3623</v>
      </c>
      <c r="X53" s="358" t="s">
        <v>237</v>
      </c>
      <c r="Y53" s="32" t="s">
        <v>238</v>
      </c>
      <c r="Z53" s="237">
        <v>2193</v>
      </c>
      <c r="AA53" s="61">
        <v>2016</v>
      </c>
      <c r="AB53" s="61">
        <v>4209</v>
      </c>
      <c r="AC53" s="61">
        <v>2606</v>
      </c>
      <c r="AD53" s="61">
        <v>2497</v>
      </c>
      <c r="AE53" s="61">
        <v>5103</v>
      </c>
      <c r="AF53" s="61">
        <v>2296</v>
      </c>
      <c r="AG53" s="61">
        <v>1999</v>
      </c>
      <c r="AH53" s="176">
        <v>4295</v>
      </c>
      <c r="AI53" s="358" t="s">
        <v>237</v>
      </c>
      <c r="AJ53" s="32" t="s">
        <v>238</v>
      </c>
      <c r="AK53" s="61">
        <v>1843</v>
      </c>
      <c r="AL53" s="237">
        <v>1745</v>
      </c>
      <c r="AM53" s="61">
        <v>3588</v>
      </c>
      <c r="AN53" s="61">
        <v>1696</v>
      </c>
      <c r="AO53" s="61">
        <v>1774</v>
      </c>
      <c r="AP53" s="61">
        <v>3470</v>
      </c>
      <c r="AQ53" s="61">
        <v>2275</v>
      </c>
      <c r="AR53" s="61">
        <v>2332</v>
      </c>
      <c r="AS53" s="176">
        <v>4607</v>
      </c>
      <c r="AT53" s="358" t="s">
        <v>237</v>
      </c>
      <c r="AU53" s="32" t="s">
        <v>238</v>
      </c>
      <c r="AV53" s="61">
        <v>2809</v>
      </c>
      <c r="AW53" s="61">
        <v>3032</v>
      </c>
      <c r="AX53" s="237">
        <v>5841</v>
      </c>
      <c r="AY53" s="61">
        <v>2622</v>
      </c>
      <c r="AZ53" s="61">
        <v>2584</v>
      </c>
      <c r="BA53" s="61">
        <v>5206</v>
      </c>
      <c r="BB53" s="61">
        <v>1953</v>
      </c>
      <c r="BC53" s="61">
        <v>1882</v>
      </c>
      <c r="BD53" s="176">
        <v>3835</v>
      </c>
      <c r="BE53" s="358" t="s">
        <v>237</v>
      </c>
      <c r="BF53" s="32" t="s">
        <v>238</v>
      </c>
      <c r="BG53" s="61">
        <v>1297</v>
      </c>
      <c r="BH53" s="61">
        <v>1422</v>
      </c>
      <c r="BI53" s="61">
        <v>2719</v>
      </c>
      <c r="BJ53" s="237">
        <v>708</v>
      </c>
      <c r="BK53" s="61">
        <v>1010</v>
      </c>
      <c r="BL53" s="61">
        <v>1718</v>
      </c>
      <c r="BM53" s="61">
        <v>277</v>
      </c>
      <c r="BN53" s="61">
        <v>658</v>
      </c>
      <c r="BO53" s="176">
        <v>935</v>
      </c>
      <c r="BP53" s="358" t="s">
        <v>237</v>
      </c>
      <c r="BQ53" s="32" t="s">
        <v>238</v>
      </c>
      <c r="BR53" s="61">
        <v>106</v>
      </c>
      <c r="BS53" s="61">
        <v>326</v>
      </c>
      <c r="BT53" s="61">
        <v>432</v>
      </c>
      <c r="BU53" s="61">
        <v>14</v>
      </c>
      <c r="BV53" s="61">
        <v>96</v>
      </c>
      <c r="BW53" s="61">
        <v>110</v>
      </c>
      <c r="BX53" s="61">
        <v>1</v>
      </c>
      <c r="BY53" s="61">
        <v>9</v>
      </c>
      <c r="BZ53" s="176">
        <v>10</v>
      </c>
      <c r="CA53" s="358" t="s">
        <v>237</v>
      </c>
      <c r="CB53" s="32" t="s">
        <v>238</v>
      </c>
      <c r="CC53" s="61">
        <v>4172</v>
      </c>
      <c r="CD53" s="61">
        <v>3661</v>
      </c>
      <c r="CE53" s="61">
        <v>7833</v>
      </c>
      <c r="CF53" s="61">
        <v>20394</v>
      </c>
      <c r="CG53" s="61">
        <v>20116</v>
      </c>
      <c r="CH53" s="61">
        <v>40510</v>
      </c>
      <c r="CI53" s="61">
        <v>9779</v>
      </c>
      <c r="CJ53" s="61">
        <v>12597</v>
      </c>
      <c r="CK53" s="176">
        <v>22376</v>
      </c>
    </row>
    <row r="54" spans="1:89" ht="16.899999999999999" customHeight="1">
      <c r="A54" s="5"/>
      <c r="B54" s="359"/>
      <c r="C54" s="32" t="s">
        <v>556</v>
      </c>
      <c r="D54" s="61">
        <v>1047</v>
      </c>
      <c r="E54" s="61">
        <v>986</v>
      </c>
      <c r="F54" s="61">
        <v>2033</v>
      </c>
      <c r="G54" s="61">
        <v>1155</v>
      </c>
      <c r="H54" s="61">
        <v>1089</v>
      </c>
      <c r="I54" s="61">
        <v>2244</v>
      </c>
      <c r="J54" s="61">
        <v>1276</v>
      </c>
      <c r="K54" s="61">
        <v>1185</v>
      </c>
      <c r="L54" s="176">
        <v>2461</v>
      </c>
      <c r="M54" s="444"/>
      <c r="N54" s="3" t="s">
        <v>556</v>
      </c>
      <c r="O54" s="61">
        <v>1321</v>
      </c>
      <c r="P54" s="61">
        <v>1294</v>
      </c>
      <c r="Q54" s="61">
        <v>2615</v>
      </c>
      <c r="R54" s="61">
        <v>1343</v>
      </c>
      <c r="S54" s="61">
        <v>1208</v>
      </c>
      <c r="T54" s="61">
        <v>2551</v>
      </c>
      <c r="U54" s="61">
        <v>1307</v>
      </c>
      <c r="V54" s="61">
        <v>1362</v>
      </c>
      <c r="W54" s="176">
        <v>2669</v>
      </c>
      <c r="X54" s="359"/>
      <c r="Y54" s="32" t="s">
        <v>556</v>
      </c>
      <c r="Z54" s="237">
        <v>1637</v>
      </c>
      <c r="AA54" s="61">
        <v>1559</v>
      </c>
      <c r="AB54" s="61">
        <v>3196</v>
      </c>
      <c r="AC54" s="61">
        <v>2129</v>
      </c>
      <c r="AD54" s="61">
        <v>1980</v>
      </c>
      <c r="AE54" s="61">
        <v>4109</v>
      </c>
      <c r="AF54" s="61">
        <v>1846</v>
      </c>
      <c r="AG54" s="61">
        <v>1738</v>
      </c>
      <c r="AH54" s="176">
        <v>3584</v>
      </c>
      <c r="AI54" s="359"/>
      <c r="AJ54" s="32" t="s">
        <v>556</v>
      </c>
      <c r="AK54" s="61">
        <v>1665</v>
      </c>
      <c r="AL54" s="237">
        <v>1639</v>
      </c>
      <c r="AM54" s="61">
        <v>3304</v>
      </c>
      <c r="AN54" s="61">
        <v>1615</v>
      </c>
      <c r="AO54" s="61">
        <v>1555</v>
      </c>
      <c r="AP54" s="61">
        <v>3170</v>
      </c>
      <c r="AQ54" s="61">
        <v>1809</v>
      </c>
      <c r="AR54" s="61">
        <v>1782</v>
      </c>
      <c r="AS54" s="176">
        <v>3591</v>
      </c>
      <c r="AT54" s="359"/>
      <c r="AU54" s="32" t="s">
        <v>556</v>
      </c>
      <c r="AV54" s="61">
        <v>2020</v>
      </c>
      <c r="AW54" s="61">
        <v>2083</v>
      </c>
      <c r="AX54" s="237">
        <v>4103</v>
      </c>
      <c r="AY54" s="61">
        <v>1793</v>
      </c>
      <c r="AZ54" s="61">
        <v>1838</v>
      </c>
      <c r="BA54" s="61">
        <v>3631</v>
      </c>
      <c r="BB54" s="61">
        <v>1364</v>
      </c>
      <c r="BC54" s="61">
        <v>1355</v>
      </c>
      <c r="BD54" s="176">
        <v>2719</v>
      </c>
      <c r="BE54" s="359"/>
      <c r="BF54" s="32" t="s">
        <v>556</v>
      </c>
      <c r="BG54" s="61">
        <v>905</v>
      </c>
      <c r="BH54" s="61">
        <v>1010</v>
      </c>
      <c r="BI54" s="61">
        <v>1915</v>
      </c>
      <c r="BJ54" s="237">
        <v>478</v>
      </c>
      <c r="BK54" s="61">
        <v>756</v>
      </c>
      <c r="BL54" s="61">
        <v>1234</v>
      </c>
      <c r="BM54" s="61">
        <v>213</v>
      </c>
      <c r="BN54" s="61">
        <v>452</v>
      </c>
      <c r="BO54" s="176">
        <v>665</v>
      </c>
      <c r="BP54" s="359"/>
      <c r="BQ54" s="32" t="s">
        <v>556</v>
      </c>
      <c r="BR54" s="61">
        <v>66</v>
      </c>
      <c r="BS54" s="61">
        <v>261</v>
      </c>
      <c r="BT54" s="61">
        <v>327</v>
      </c>
      <c r="BU54" s="61">
        <v>18</v>
      </c>
      <c r="BV54" s="61">
        <v>77</v>
      </c>
      <c r="BW54" s="61">
        <v>95</v>
      </c>
      <c r="BX54" s="61">
        <v>0</v>
      </c>
      <c r="BY54" s="61">
        <v>12</v>
      </c>
      <c r="BZ54" s="176">
        <v>12</v>
      </c>
      <c r="CA54" s="359"/>
      <c r="CB54" s="32" t="s">
        <v>556</v>
      </c>
      <c r="CC54" s="61">
        <v>3478</v>
      </c>
      <c r="CD54" s="61">
        <v>3260</v>
      </c>
      <c r="CE54" s="61">
        <v>6738</v>
      </c>
      <c r="CF54" s="61">
        <v>16692</v>
      </c>
      <c r="CG54" s="61">
        <v>16200</v>
      </c>
      <c r="CH54" s="61">
        <v>32892</v>
      </c>
      <c r="CI54" s="61">
        <v>6814</v>
      </c>
      <c r="CJ54" s="61">
        <v>9131</v>
      </c>
      <c r="CK54" s="176">
        <v>15945</v>
      </c>
    </row>
    <row r="55" spans="1:89" ht="16.899999999999999" customHeight="1">
      <c r="A55" s="5"/>
      <c r="B55" s="360"/>
      <c r="C55" s="4" t="s">
        <v>212</v>
      </c>
      <c r="D55" s="137">
        <f t="shared" ref="D55:L55" si="64">SUM(D53:D54)</f>
        <v>2384</v>
      </c>
      <c r="E55" s="137">
        <f t="shared" si="64"/>
        <v>2141</v>
      </c>
      <c r="F55" s="137">
        <f t="shared" si="64"/>
        <v>4525</v>
      </c>
      <c r="G55" s="137">
        <f t="shared" si="64"/>
        <v>2555</v>
      </c>
      <c r="H55" s="137">
        <f t="shared" si="64"/>
        <v>2295</v>
      </c>
      <c r="I55" s="137">
        <f t="shared" si="64"/>
        <v>4850</v>
      </c>
      <c r="J55" s="137">
        <f t="shared" si="64"/>
        <v>2711</v>
      </c>
      <c r="K55" s="137">
        <f t="shared" si="64"/>
        <v>2485</v>
      </c>
      <c r="L55" s="175">
        <f t="shared" si="64"/>
        <v>5196</v>
      </c>
      <c r="M55" s="445"/>
      <c r="N55" s="282" t="s">
        <v>212</v>
      </c>
      <c r="O55" s="137">
        <f t="shared" ref="O55:W55" si="65">SUM(O53:O54)</f>
        <v>2762</v>
      </c>
      <c r="P55" s="137">
        <f t="shared" si="65"/>
        <v>2612</v>
      </c>
      <c r="Q55" s="137">
        <f t="shared" si="65"/>
        <v>5374</v>
      </c>
      <c r="R55" s="137">
        <f t="shared" si="65"/>
        <v>2769</v>
      </c>
      <c r="S55" s="137">
        <f t="shared" si="65"/>
        <v>2797</v>
      </c>
      <c r="T55" s="137">
        <f t="shared" si="65"/>
        <v>5566</v>
      </c>
      <c r="U55" s="137">
        <f t="shared" si="65"/>
        <v>3116</v>
      </c>
      <c r="V55" s="137">
        <f t="shared" si="65"/>
        <v>3176</v>
      </c>
      <c r="W55" s="175">
        <f t="shared" si="65"/>
        <v>6292</v>
      </c>
      <c r="X55" s="360"/>
      <c r="Y55" s="4" t="s">
        <v>212</v>
      </c>
      <c r="Z55" s="238">
        <f t="shared" ref="Z55:AH55" si="66">SUM(Z53:Z54)</f>
        <v>3830</v>
      </c>
      <c r="AA55" s="137">
        <f t="shared" si="66"/>
        <v>3575</v>
      </c>
      <c r="AB55" s="137">
        <f t="shared" si="66"/>
        <v>7405</v>
      </c>
      <c r="AC55" s="137">
        <f t="shared" si="66"/>
        <v>4735</v>
      </c>
      <c r="AD55" s="137">
        <f t="shared" si="66"/>
        <v>4477</v>
      </c>
      <c r="AE55" s="137">
        <f t="shared" si="66"/>
        <v>9212</v>
      </c>
      <c r="AF55" s="137">
        <f t="shared" si="66"/>
        <v>4142</v>
      </c>
      <c r="AG55" s="137">
        <f t="shared" si="66"/>
        <v>3737</v>
      </c>
      <c r="AH55" s="175">
        <f t="shared" si="66"/>
        <v>7879</v>
      </c>
      <c r="AI55" s="360"/>
      <c r="AJ55" s="4" t="s">
        <v>212</v>
      </c>
      <c r="AK55" s="137">
        <f t="shared" ref="AK55:AS55" si="67">SUM(AK53:AK54)</f>
        <v>3508</v>
      </c>
      <c r="AL55" s="238">
        <f t="shared" si="67"/>
        <v>3384</v>
      </c>
      <c r="AM55" s="137">
        <f t="shared" si="67"/>
        <v>6892</v>
      </c>
      <c r="AN55" s="137">
        <f t="shared" si="67"/>
        <v>3311</v>
      </c>
      <c r="AO55" s="137">
        <f t="shared" si="67"/>
        <v>3329</v>
      </c>
      <c r="AP55" s="137">
        <f t="shared" si="67"/>
        <v>6640</v>
      </c>
      <c r="AQ55" s="137">
        <f t="shared" si="67"/>
        <v>4084</v>
      </c>
      <c r="AR55" s="137">
        <f t="shared" si="67"/>
        <v>4114</v>
      </c>
      <c r="AS55" s="175">
        <f t="shared" si="67"/>
        <v>8198</v>
      </c>
      <c r="AT55" s="360"/>
      <c r="AU55" s="4" t="s">
        <v>212</v>
      </c>
      <c r="AV55" s="137">
        <f t="shared" ref="AV55:BD55" si="68">SUM(AV53:AV54)</f>
        <v>4829</v>
      </c>
      <c r="AW55" s="137">
        <f t="shared" si="68"/>
        <v>5115</v>
      </c>
      <c r="AX55" s="238">
        <f t="shared" si="68"/>
        <v>9944</v>
      </c>
      <c r="AY55" s="137">
        <f t="shared" si="68"/>
        <v>4415</v>
      </c>
      <c r="AZ55" s="137">
        <f t="shared" si="68"/>
        <v>4422</v>
      </c>
      <c r="BA55" s="137">
        <f t="shared" si="68"/>
        <v>8837</v>
      </c>
      <c r="BB55" s="137">
        <f t="shared" si="68"/>
        <v>3317</v>
      </c>
      <c r="BC55" s="137">
        <f t="shared" si="68"/>
        <v>3237</v>
      </c>
      <c r="BD55" s="175">
        <f t="shared" si="68"/>
        <v>6554</v>
      </c>
      <c r="BE55" s="360"/>
      <c r="BF55" s="4" t="s">
        <v>212</v>
      </c>
      <c r="BG55" s="137">
        <f t="shared" ref="BG55:BO55" si="69">SUM(BG53:BG54)</f>
        <v>2202</v>
      </c>
      <c r="BH55" s="137">
        <f t="shared" si="69"/>
        <v>2432</v>
      </c>
      <c r="BI55" s="137">
        <f t="shared" si="69"/>
        <v>4634</v>
      </c>
      <c r="BJ55" s="238">
        <f t="shared" si="69"/>
        <v>1186</v>
      </c>
      <c r="BK55" s="137">
        <f t="shared" si="69"/>
        <v>1766</v>
      </c>
      <c r="BL55" s="137">
        <f t="shared" si="69"/>
        <v>2952</v>
      </c>
      <c r="BM55" s="137">
        <f t="shared" si="69"/>
        <v>490</v>
      </c>
      <c r="BN55" s="137">
        <f t="shared" si="69"/>
        <v>1110</v>
      </c>
      <c r="BO55" s="175">
        <f t="shared" si="69"/>
        <v>1600</v>
      </c>
      <c r="BP55" s="360"/>
      <c r="BQ55" s="4" t="s">
        <v>212</v>
      </c>
      <c r="BR55" s="137">
        <f t="shared" ref="BR55:BZ55" si="70">SUM(BR53:BR54)</f>
        <v>172</v>
      </c>
      <c r="BS55" s="137">
        <f t="shared" si="70"/>
        <v>587</v>
      </c>
      <c r="BT55" s="137">
        <f t="shared" si="70"/>
        <v>759</v>
      </c>
      <c r="BU55" s="137">
        <f t="shared" si="70"/>
        <v>32</v>
      </c>
      <c r="BV55" s="137">
        <f t="shared" si="70"/>
        <v>173</v>
      </c>
      <c r="BW55" s="137">
        <f t="shared" si="70"/>
        <v>205</v>
      </c>
      <c r="BX55" s="137">
        <f t="shared" si="70"/>
        <v>1</v>
      </c>
      <c r="BY55" s="137">
        <f t="shared" si="70"/>
        <v>21</v>
      </c>
      <c r="BZ55" s="175">
        <f t="shared" si="70"/>
        <v>22</v>
      </c>
      <c r="CA55" s="360"/>
      <c r="CB55" s="4" t="s">
        <v>212</v>
      </c>
      <c r="CC55" s="137">
        <f t="shared" ref="CC55:CK55" si="71">SUM(CC53:CC54)</f>
        <v>7650</v>
      </c>
      <c r="CD55" s="137">
        <f t="shared" si="71"/>
        <v>6921</v>
      </c>
      <c r="CE55" s="137">
        <f t="shared" si="71"/>
        <v>14571</v>
      </c>
      <c r="CF55" s="137">
        <f t="shared" si="71"/>
        <v>37086</v>
      </c>
      <c r="CG55" s="137">
        <f t="shared" si="71"/>
        <v>36316</v>
      </c>
      <c r="CH55" s="137">
        <f t="shared" si="71"/>
        <v>73402</v>
      </c>
      <c r="CI55" s="137">
        <f t="shared" si="71"/>
        <v>16593</v>
      </c>
      <c r="CJ55" s="137">
        <f t="shared" si="71"/>
        <v>21728</v>
      </c>
      <c r="CK55" s="175">
        <f t="shared" si="71"/>
        <v>38321</v>
      </c>
    </row>
    <row r="56" spans="1:89" ht="16.899999999999999" customHeight="1">
      <c r="A56" s="5"/>
      <c r="B56" s="358" t="s">
        <v>247</v>
      </c>
      <c r="C56" s="32" t="s">
        <v>248</v>
      </c>
      <c r="D56" s="62">
        <v>2230</v>
      </c>
      <c r="E56" s="62">
        <v>2192</v>
      </c>
      <c r="F56" s="62">
        <v>4422</v>
      </c>
      <c r="G56" s="62">
        <v>2362</v>
      </c>
      <c r="H56" s="62">
        <v>2263</v>
      </c>
      <c r="I56" s="62">
        <v>4625</v>
      </c>
      <c r="J56" s="62">
        <v>2241</v>
      </c>
      <c r="K56" s="62">
        <v>2110</v>
      </c>
      <c r="L56" s="177">
        <v>4351</v>
      </c>
      <c r="M56" s="446" t="s">
        <v>247</v>
      </c>
      <c r="N56" s="3" t="s">
        <v>248</v>
      </c>
      <c r="O56" s="62">
        <v>2906</v>
      </c>
      <c r="P56" s="62">
        <v>2492</v>
      </c>
      <c r="Q56" s="62">
        <v>5398</v>
      </c>
      <c r="R56" s="62">
        <v>3299</v>
      </c>
      <c r="S56" s="62">
        <v>2851</v>
      </c>
      <c r="T56" s="62">
        <v>6150</v>
      </c>
      <c r="U56" s="62">
        <v>2909</v>
      </c>
      <c r="V56" s="62">
        <v>2789</v>
      </c>
      <c r="W56" s="177">
        <v>5698</v>
      </c>
      <c r="X56" s="358" t="s">
        <v>247</v>
      </c>
      <c r="Y56" s="32" t="s">
        <v>248</v>
      </c>
      <c r="Z56" s="239">
        <v>3605</v>
      </c>
      <c r="AA56" s="62">
        <v>3484</v>
      </c>
      <c r="AB56" s="62">
        <v>7089</v>
      </c>
      <c r="AC56" s="62">
        <v>4638</v>
      </c>
      <c r="AD56" s="62">
        <v>4097</v>
      </c>
      <c r="AE56" s="62">
        <v>8735</v>
      </c>
      <c r="AF56" s="62">
        <v>3560</v>
      </c>
      <c r="AG56" s="62">
        <v>3203</v>
      </c>
      <c r="AH56" s="177">
        <v>6763</v>
      </c>
      <c r="AI56" s="358" t="s">
        <v>247</v>
      </c>
      <c r="AJ56" s="32" t="s">
        <v>248</v>
      </c>
      <c r="AK56" s="62">
        <v>2834</v>
      </c>
      <c r="AL56" s="239">
        <v>2739</v>
      </c>
      <c r="AM56" s="62">
        <v>5573</v>
      </c>
      <c r="AN56" s="62">
        <v>2745</v>
      </c>
      <c r="AO56" s="62">
        <v>2670</v>
      </c>
      <c r="AP56" s="62">
        <v>5415</v>
      </c>
      <c r="AQ56" s="62">
        <v>3382</v>
      </c>
      <c r="AR56" s="62">
        <v>3730</v>
      </c>
      <c r="AS56" s="177">
        <v>7112</v>
      </c>
      <c r="AT56" s="358" t="s">
        <v>247</v>
      </c>
      <c r="AU56" s="32" t="s">
        <v>248</v>
      </c>
      <c r="AV56" s="62">
        <v>4316</v>
      </c>
      <c r="AW56" s="62">
        <v>4828</v>
      </c>
      <c r="AX56" s="239">
        <v>9144</v>
      </c>
      <c r="AY56" s="62">
        <v>4058</v>
      </c>
      <c r="AZ56" s="62">
        <v>3978</v>
      </c>
      <c r="BA56" s="62">
        <v>8036</v>
      </c>
      <c r="BB56" s="62">
        <v>2821</v>
      </c>
      <c r="BC56" s="62">
        <v>2607</v>
      </c>
      <c r="BD56" s="177">
        <v>5428</v>
      </c>
      <c r="BE56" s="358" t="s">
        <v>247</v>
      </c>
      <c r="BF56" s="32" t="s">
        <v>248</v>
      </c>
      <c r="BG56" s="62">
        <v>1711</v>
      </c>
      <c r="BH56" s="62">
        <v>1793</v>
      </c>
      <c r="BI56" s="62">
        <v>3504</v>
      </c>
      <c r="BJ56" s="239">
        <v>888</v>
      </c>
      <c r="BK56" s="62">
        <v>1289</v>
      </c>
      <c r="BL56" s="62">
        <v>2177</v>
      </c>
      <c r="BM56" s="62">
        <v>325</v>
      </c>
      <c r="BN56" s="62">
        <v>852</v>
      </c>
      <c r="BO56" s="177">
        <v>1177</v>
      </c>
      <c r="BP56" s="358" t="s">
        <v>247</v>
      </c>
      <c r="BQ56" s="32" t="s">
        <v>248</v>
      </c>
      <c r="BR56" s="62">
        <v>111</v>
      </c>
      <c r="BS56" s="62">
        <v>363</v>
      </c>
      <c r="BT56" s="62">
        <v>474</v>
      </c>
      <c r="BU56" s="62">
        <v>23</v>
      </c>
      <c r="BV56" s="62">
        <v>122</v>
      </c>
      <c r="BW56" s="62">
        <v>145</v>
      </c>
      <c r="BX56" s="62">
        <v>4</v>
      </c>
      <c r="BY56" s="62">
        <v>14</v>
      </c>
      <c r="BZ56" s="177">
        <v>18</v>
      </c>
      <c r="CA56" s="358" t="s">
        <v>247</v>
      </c>
      <c r="CB56" s="32" t="s">
        <v>248</v>
      </c>
      <c r="CC56" s="62">
        <v>6833</v>
      </c>
      <c r="CD56" s="62">
        <v>6565</v>
      </c>
      <c r="CE56" s="62">
        <v>13398</v>
      </c>
      <c r="CF56" s="62">
        <v>34194</v>
      </c>
      <c r="CG56" s="62">
        <v>32883</v>
      </c>
      <c r="CH56" s="62">
        <v>67077</v>
      </c>
      <c r="CI56" s="62">
        <v>13466</v>
      </c>
      <c r="CJ56" s="62">
        <v>16802</v>
      </c>
      <c r="CK56" s="177">
        <v>30268</v>
      </c>
    </row>
    <row r="57" spans="1:89" ht="16.899999999999999" customHeight="1">
      <c r="A57" s="5"/>
      <c r="B57" s="359"/>
      <c r="C57" s="32" t="s">
        <v>249</v>
      </c>
      <c r="D57" s="62">
        <v>1552</v>
      </c>
      <c r="E57" s="62">
        <v>1526</v>
      </c>
      <c r="F57" s="62">
        <v>3078</v>
      </c>
      <c r="G57" s="62">
        <v>1735</v>
      </c>
      <c r="H57" s="62">
        <v>1634</v>
      </c>
      <c r="I57" s="62">
        <v>3369</v>
      </c>
      <c r="J57" s="62">
        <v>1649</v>
      </c>
      <c r="K57" s="62">
        <v>1588</v>
      </c>
      <c r="L57" s="177">
        <v>3237</v>
      </c>
      <c r="M57" s="444"/>
      <c r="N57" s="3" t="s">
        <v>249</v>
      </c>
      <c r="O57" s="62">
        <v>1876</v>
      </c>
      <c r="P57" s="62">
        <v>1730</v>
      </c>
      <c r="Q57" s="62">
        <v>3606</v>
      </c>
      <c r="R57" s="62">
        <v>2234</v>
      </c>
      <c r="S57" s="62">
        <v>2116</v>
      </c>
      <c r="T57" s="62">
        <v>4350</v>
      </c>
      <c r="U57" s="62">
        <v>2102</v>
      </c>
      <c r="V57" s="62">
        <v>2005</v>
      </c>
      <c r="W57" s="177">
        <v>4107</v>
      </c>
      <c r="X57" s="359"/>
      <c r="Y57" s="32" t="s">
        <v>249</v>
      </c>
      <c r="Z57" s="239">
        <v>2456</v>
      </c>
      <c r="AA57" s="62">
        <v>2521</v>
      </c>
      <c r="AB57" s="62">
        <v>4977</v>
      </c>
      <c r="AC57" s="62">
        <v>3145</v>
      </c>
      <c r="AD57" s="62">
        <v>3015</v>
      </c>
      <c r="AE57" s="62">
        <v>6160</v>
      </c>
      <c r="AF57" s="62">
        <v>2649</v>
      </c>
      <c r="AG57" s="62">
        <v>2379</v>
      </c>
      <c r="AH57" s="177">
        <v>5028</v>
      </c>
      <c r="AI57" s="359"/>
      <c r="AJ57" s="32" t="s">
        <v>249</v>
      </c>
      <c r="AK57" s="62">
        <v>2022</v>
      </c>
      <c r="AL57" s="239">
        <v>1951</v>
      </c>
      <c r="AM57" s="62">
        <v>3973</v>
      </c>
      <c r="AN57" s="62">
        <v>1846</v>
      </c>
      <c r="AO57" s="62">
        <v>2051</v>
      </c>
      <c r="AP57" s="62">
        <v>3897</v>
      </c>
      <c r="AQ57" s="62">
        <v>2398</v>
      </c>
      <c r="AR57" s="62">
        <v>2666</v>
      </c>
      <c r="AS57" s="177">
        <v>5064</v>
      </c>
      <c r="AT57" s="359"/>
      <c r="AU57" s="32" t="s">
        <v>249</v>
      </c>
      <c r="AV57" s="62">
        <v>3070</v>
      </c>
      <c r="AW57" s="62">
        <v>3304</v>
      </c>
      <c r="AX57" s="239">
        <v>6374</v>
      </c>
      <c r="AY57" s="62">
        <v>2688</v>
      </c>
      <c r="AZ57" s="62">
        <v>2493</v>
      </c>
      <c r="BA57" s="62">
        <v>5181</v>
      </c>
      <c r="BB57" s="62">
        <v>1722</v>
      </c>
      <c r="BC57" s="62">
        <v>1516</v>
      </c>
      <c r="BD57" s="177">
        <v>3238</v>
      </c>
      <c r="BE57" s="359"/>
      <c r="BF57" s="32" t="s">
        <v>249</v>
      </c>
      <c r="BG57" s="62">
        <v>957</v>
      </c>
      <c r="BH57" s="62">
        <v>1017</v>
      </c>
      <c r="BI57" s="62">
        <v>1974</v>
      </c>
      <c r="BJ57" s="239">
        <v>492</v>
      </c>
      <c r="BK57" s="62">
        <v>728</v>
      </c>
      <c r="BL57" s="62">
        <v>1220</v>
      </c>
      <c r="BM57" s="62">
        <v>184</v>
      </c>
      <c r="BN57" s="62">
        <v>461</v>
      </c>
      <c r="BO57" s="177">
        <v>645</v>
      </c>
      <c r="BP57" s="359"/>
      <c r="BQ57" s="32" t="s">
        <v>249</v>
      </c>
      <c r="BR57" s="62">
        <v>74</v>
      </c>
      <c r="BS57" s="62">
        <v>236</v>
      </c>
      <c r="BT57" s="62">
        <v>310</v>
      </c>
      <c r="BU57" s="62">
        <v>20</v>
      </c>
      <c r="BV57" s="62">
        <v>76</v>
      </c>
      <c r="BW57" s="62">
        <v>96</v>
      </c>
      <c r="BX57" s="62">
        <v>0</v>
      </c>
      <c r="BY57" s="62">
        <v>5</v>
      </c>
      <c r="BZ57" s="177">
        <v>5</v>
      </c>
      <c r="CA57" s="359"/>
      <c r="CB57" s="32" t="s">
        <v>249</v>
      </c>
      <c r="CC57" s="62">
        <v>4936</v>
      </c>
      <c r="CD57" s="62">
        <v>4748</v>
      </c>
      <c r="CE57" s="62">
        <v>9684</v>
      </c>
      <c r="CF57" s="62">
        <v>23798</v>
      </c>
      <c r="CG57" s="62">
        <v>23738</v>
      </c>
      <c r="CH57" s="62">
        <v>47536</v>
      </c>
      <c r="CI57" s="62">
        <v>8142</v>
      </c>
      <c r="CJ57" s="62">
        <v>9833</v>
      </c>
      <c r="CK57" s="177">
        <v>17975</v>
      </c>
    </row>
    <row r="58" spans="1:89" ht="16.899999999999999" customHeight="1">
      <c r="A58" s="5"/>
      <c r="B58" s="360"/>
      <c r="C58" s="4" t="s">
        <v>212</v>
      </c>
      <c r="D58" s="137">
        <f t="shared" ref="D58:L58" si="72">SUM(D56:D57)</f>
        <v>3782</v>
      </c>
      <c r="E58" s="137">
        <f t="shared" si="72"/>
        <v>3718</v>
      </c>
      <c r="F58" s="137">
        <f t="shared" si="72"/>
        <v>7500</v>
      </c>
      <c r="G58" s="137">
        <f t="shared" si="72"/>
        <v>4097</v>
      </c>
      <c r="H58" s="137">
        <f t="shared" si="72"/>
        <v>3897</v>
      </c>
      <c r="I58" s="137">
        <f t="shared" si="72"/>
        <v>7994</v>
      </c>
      <c r="J58" s="137">
        <f t="shared" si="72"/>
        <v>3890</v>
      </c>
      <c r="K58" s="137">
        <f t="shared" si="72"/>
        <v>3698</v>
      </c>
      <c r="L58" s="175">
        <f t="shared" si="72"/>
        <v>7588</v>
      </c>
      <c r="M58" s="445"/>
      <c r="N58" s="282" t="s">
        <v>212</v>
      </c>
      <c r="O58" s="137">
        <f t="shared" ref="O58:W58" si="73">SUM(O56:O57)</f>
        <v>4782</v>
      </c>
      <c r="P58" s="137">
        <f t="shared" si="73"/>
        <v>4222</v>
      </c>
      <c r="Q58" s="137">
        <f t="shared" si="73"/>
        <v>9004</v>
      </c>
      <c r="R58" s="137">
        <f t="shared" si="73"/>
        <v>5533</v>
      </c>
      <c r="S58" s="137">
        <f t="shared" si="73"/>
        <v>4967</v>
      </c>
      <c r="T58" s="137">
        <f t="shared" si="73"/>
        <v>10500</v>
      </c>
      <c r="U58" s="137">
        <f t="shared" si="73"/>
        <v>5011</v>
      </c>
      <c r="V58" s="137">
        <f t="shared" si="73"/>
        <v>4794</v>
      </c>
      <c r="W58" s="175">
        <f t="shared" si="73"/>
        <v>9805</v>
      </c>
      <c r="X58" s="360"/>
      <c r="Y58" s="4" t="s">
        <v>212</v>
      </c>
      <c r="Z58" s="238">
        <f t="shared" ref="Z58:AH58" si="74">SUM(Z56:Z57)</f>
        <v>6061</v>
      </c>
      <c r="AA58" s="137">
        <f t="shared" si="74"/>
        <v>6005</v>
      </c>
      <c r="AB58" s="137">
        <f t="shared" si="74"/>
        <v>12066</v>
      </c>
      <c r="AC58" s="137">
        <f t="shared" si="74"/>
        <v>7783</v>
      </c>
      <c r="AD58" s="137">
        <f t="shared" si="74"/>
        <v>7112</v>
      </c>
      <c r="AE58" s="137">
        <f t="shared" si="74"/>
        <v>14895</v>
      </c>
      <c r="AF58" s="137">
        <f t="shared" si="74"/>
        <v>6209</v>
      </c>
      <c r="AG58" s="137">
        <f t="shared" si="74"/>
        <v>5582</v>
      </c>
      <c r="AH58" s="175">
        <f t="shared" si="74"/>
        <v>11791</v>
      </c>
      <c r="AI58" s="360"/>
      <c r="AJ58" s="4" t="s">
        <v>212</v>
      </c>
      <c r="AK58" s="137">
        <f t="shared" ref="AK58:AS58" si="75">SUM(AK56:AK57)</f>
        <v>4856</v>
      </c>
      <c r="AL58" s="238">
        <f t="shared" si="75"/>
        <v>4690</v>
      </c>
      <c r="AM58" s="137">
        <f t="shared" si="75"/>
        <v>9546</v>
      </c>
      <c r="AN58" s="137">
        <f t="shared" si="75"/>
        <v>4591</v>
      </c>
      <c r="AO58" s="137">
        <f t="shared" si="75"/>
        <v>4721</v>
      </c>
      <c r="AP58" s="137">
        <f t="shared" si="75"/>
        <v>9312</v>
      </c>
      <c r="AQ58" s="137">
        <f t="shared" si="75"/>
        <v>5780</v>
      </c>
      <c r="AR58" s="137">
        <f t="shared" si="75"/>
        <v>6396</v>
      </c>
      <c r="AS58" s="175">
        <f t="shared" si="75"/>
        <v>12176</v>
      </c>
      <c r="AT58" s="360"/>
      <c r="AU58" s="4" t="s">
        <v>212</v>
      </c>
      <c r="AV58" s="137">
        <f t="shared" ref="AV58:BD58" si="76">SUM(AV56:AV57)</f>
        <v>7386</v>
      </c>
      <c r="AW58" s="137">
        <f t="shared" si="76"/>
        <v>8132</v>
      </c>
      <c r="AX58" s="238">
        <f t="shared" si="76"/>
        <v>15518</v>
      </c>
      <c r="AY58" s="137">
        <f t="shared" si="76"/>
        <v>6746</v>
      </c>
      <c r="AZ58" s="137">
        <f t="shared" si="76"/>
        <v>6471</v>
      </c>
      <c r="BA58" s="137">
        <f t="shared" si="76"/>
        <v>13217</v>
      </c>
      <c r="BB58" s="137">
        <f t="shared" si="76"/>
        <v>4543</v>
      </c>
      <c r="BC58" s="137">
        <f t="shared" si="76"/>
        <v>4123</v>
      </c>
      <c r="BD58" s="175">
        <f t="shared" si="76"/>
        <v>8666</v>
      </c>
      <c r="BE58" s="360"/>
      <c r="BF58" s="4" t="s">
        <v>212</v>
      </c>
      <c r="BG58" s="137">
        <f t="shared" ref="BG58:BO58" si="77">SUM(BG56:BG57)</f>
        <v>2668</v>
      </c>
      <c r="BH58" s="137">
        <f t="shared" si="77"/>
        <v>2810</v>
      </c>
      <c r="BI58" s="137">
        <f t="shared" si="77"/>
        <v>5478</v>
      </c>
      <c r="BJ58" s="238">
        <f t="shared" si="77"/>
        <v>1380</v>
      </c>
      <c r="BK58" s="137">
        <f t="shared" si="77"/>
        <v>2017</v>
      </c>
      <c r="BL58" s="137">
        <f t="shared" si="77"/>
        <v>3397</v>
      </c>
      <c r="BM58" s="137">
        <f t="shared" si="77"/>
        <v>509</v>
      </c>
      <c r="BN58" s="137">
        <f t="shared" si="77"/>
        <v>1313</v>
      </c>
      <c r="BO58" s="175">
        <f t="shared" si="77"/>
        <v>1822</v>
      </c>
      <c r="BP58" s="360"/>
      <c r="BQ58" s="4" t="s">
        <v>212</v>
      </c>
      <c r="BR58" s="137">
        <f t="shared" ref="BR58:BZ58" si="78">SUM(BR56:BR57)</f>
        <v>185</v>
      </c>
      <c r="BS58" s="137">
        <f t="shared" si="78"/>
        <v>599</v>
      </c>
      <c r="BT58" s="137">
        <f t="shared" si="78"/>
        <v>784</v>
      </c>
      <c r="BU58" s="137">
        <f t="shared" si="78"/>
        <v>43</v>
      </c>
      <c r="BV58" s="137">
        <f t="shared" si="78"/>
        <v>198</v>
      </c>
      <c r="BW58" s="137">
        <f t="shared" si="78"/>
        <v>241</v>
      </c>
      <c r="BX58" s="137">
        <f t="shared" si="78"/>
        <v>4</v>
      </c>
      <c r="BY58" s="137">
        <f t="shared" si="78"/>
        <v>19</v>
      </c>
      <c r="BZ58" s="175">
        <f t="shared" si="78"/>
        <v>23</v>
      </c>
      <c r="CA58" s="360"/>
      <c r="CB58" s="4" t="s">
        <v>212</v>
      </c>
      <c r="CC58" s="137">
        <f t="shared" ref="CC58:CK58" si="79">SUM(CC56:CC57)</f>
        <v>11769</v>
      </c>
      <c r="CD58" s="137">
        <f t="shared" si="79"/>
        <v>11313</v>
      </c>
      <c r="CE58" s="137">
        <f t="shared" si="79"/>
        <v>23082</v>
      </c>
      <c r="CF58" s="137">
        <f t="shared" si="79"/>
        <v>57992</v>
      </c>
      <c r="CG58" s="137">
        <f t="shared" si="79"/>
        <v>56621</v>
      </c>
      <c r="CH58" s="137">
        <f t="shared" si="79"/>
        <v>114613</v>
      </c>
      <c r="CI58" s="137">
        <f t="shared" si="79"/>
        <v>21608</v>
      </c>
      <c r="CJ58" s="137">
        <f t="shared" si="79"/>
        <v>26635</v>
      </c>
      <c r="CK58" s="175">
        <f t="shared" si="79"/>
        <v>48243</v>
      </c>
    </row>
    <row r="59" spans="1:89" ht="16.899999999999999" customHeight="1">
      <c r="A59" s="5"/>
      <c r="B59" s="358" t="s">
        <v>250</v>
      </c>
      <c r="C59" s="32" t="s">
        <v>251</v>
      </c>
      <c r="D59" s="61">
        <v>1001</v>
      </c>
      <c r="E59" s="61">
        <v>889</v>
      </c>
      <c r="F59" s="61">
        <v>1890</v>
      </c>
      <c r="G59" s="61">
        <v>1062</v>
      </c>
      <c r="H59" s="61">
        <v>943</v>
      </c>
      <c r="I59" s="61">
        <v>2005</v>
      </c>
      <c r="J59" s="61">
        <v>1121</v>
      </c>
      <c r="K59" s="61">
        <v>1090</v>
      </c>
      <c r="L59" s="176">
        <v>2211</v>
      </c>
      <c r="M59" s="446" t="s">
        <v>250</v>
      </c>
      <c r="N59" s="3" t="s">
        <v>251</v>
      </c>
      <c r="O59" s="61">
        <v>1282</v>
      </c>
      <c r="P59" s="61">
        <v>1224</v>
      </c>
      <c r="Q59" s="61">
        <v>2506</v>
      </c>
      <c r="R59" s="61">
        <v>1394</v>
      </c>
      <c r="S59" s="61">
        <v>1342</v>
      </c>
      <c r="T59" s="61">
        <v>2736</v>
      </c>
      <c r="U59" s="61">
        <v>1514</v>
      </c>
      <c r="V59" s="61">
        <v>1508</v>
      </c>
      <c r="W59" s="176">
        <v>3022</v>
      </c>
      <c r="X59" s="358" t="s">
        <v>250</v>
      </c>
      <c r="Y59" s="32" t="s">
        <v>251</v>
      </c>
      <c r="Z59" s="237">
        <v>1656</v>
      </c>
      <c r="AA59" s="61">
        <v>1593</v>
      </c>
      <c r="AB59" s="61">
        <v>3249</v>
      </c>
      <c r="AC59" s="61">
        <v>2123</v>
      </c>
      <c r="AD59" s="61">
        <v>1836</v>
      </c>
      <c r="AE59" s="61">
        <v>3959</v>
      </c>
      <c r="AF59" s="61">
        <v>1736</v>
      </c>
      <c r="AG59" s="61">
        <v>1594</v>
      </c>
      <c r="AH59" s="176">
        <v>3330</v>
      </c>
      <c r="AI59" s="358" t="s">
        <v>250</v>
      </c>
      <c r="AJ59" s="32" t="s">
        <v>251</v>
      </c>
      <c r="AK59" s="61">
        <v>1506</v>
      </c>
      <c r="AL59" s="237">
        <v>1472</v>
      </c>
      <c r="AM59" s="61">
        <v>2978</v>
      </c>
      <c r="AN59" s="61">
        <v>1646</v>
      </c>
      <c r="AO59" s="61">
        <v>1774</v>
      </c>
      <c r="AP59" s="61">
        <v>3420</v>
      </c>
      <c r="AQ59" s="61">
        <v>2241</v>
      </c>
      <c r="AR59" s="61">
        <v>2308</v>
      </c>
      <c r="AS59" s="176">
        <v>4549</v>
      </c>
      <c r="AT59" s="358" t="s">
        <v>250</v>
      </c>
      <c r="AU59" s="32" t="s">
        <v>251</v>
      </c>
      <c r="AV59" s="61">
        <v>2706</v>
      </c>
      <c r="AW59" s="61">
        <v>2772</v>
      </c>
      <c r="AX59" s="237">
        <v>5478</v>
      </c>
      <c r="AY59" s="61">
        <v>2375</v>
      </c>
      <c r="AZ59" s="61">
        <v>2242</v>
      </c>
      <c r="BA59" s="61">
        <v>4617</v>
      </c>
      <c r="BB59" s="61">
        <v>1629</v>
      </c>
      <c r="BC59" s="61">
        <v>1540</v>
      </c>
      <c r="BD59" s="176">
        <v>3169</v>
      </c>
      <c r="BE59" s="358" t="s">
        <v>250</v>
      </c>
      <c r="BF59" s="32" t="s">
        <v>251</v>
      </c>
      <c r="BG59" s="61">
        <v>1068</v>
      </c>
      <c r="BH59" s="61">
        <v>1126</v>
      </c>
      <c r="BI59" s="61">
        <v>2194</v>
      </c>
      <c r="BJ59" s="237">
        <v>544</v>
      </c>
      <c r="BK59" s="61">
        <v>888</v>
      </c>
      <c r="BL59" s="61">
        <v>1432</v>
      </c>
      <c r="BM59" s="61">
        <v>218</v>
      </c>
      <c r="BN59" s="61">
        <v>592</v>
      </c>
      <c r="BO59" s="176">
        <v>810</v>
      </c>
      <c r="BP59" s="358" t="s">
        <v>250</v>
      </c>
      <c r="BQ59" s="32" t="s">
        <v>251</v>
      </c>
      <c r="BR59" s="61">
        <v>75</v>
      </c>
      <c r="BS59" s="61">
        <v>257</v>
      </c>
      <c r="BT59" s="61">
        <v>332</v>
      </c>
      <c r="BU59" s="61">
        <v>12</v>
      </c>
      <c r="BV59" s="61">
        <v>89</v>
      </c>
      <c r="BW59" s="61">
        <v>101</v>
      </c>
      <c r="BX59" s="61">
        <v>3</v>
      </c>
      <c r="BY59" s="61">
        <v>8</v>
      </c>
      <c r="BZ59" s="176">
        <v>11</v>
      </c>
      <c r="CA59" s="358" t="s">
        <v>250</v>
      </c>
      <c r="CB59" s="32" t="s">
        <v>251</v>
      </c>
      <c r="CC59" s="61">
        <v>3184</v>
      </c>
      <c r="CD59" s="61">
        <v>2922</v>
      </c>
      <c r="CE59" s="61">
        <v>6106</v>
      </c>
      <c r="CF59" s="61">
        <v>17804</v>
      </c>
      <c r="CG59" s="61">
        <v>17423</v>
      </c>
      <c r="CH59" s="61">
        <v>35227</v>
      </c>
      <c r="CI59" s="61">
        <v>8152</v>
      </c>
      <c r="CJ59" s="61">
        <v>10648</v>
      </c>
      <c r="CK59" s="176">
        <v>18800</v>
      </c>
    </row>
    <row r="60" spans="1:89" ht="16.899999999999999" customHeight="1">
      <c r="A60" s="5"/>
      <c r="B60" s="359"/>
      <c r="C60" s="32" t="s">
        <v>252</v>
      </c>
      <c r="D60" s="61">
        <v>568</v>
      </c>
      <c r="E60" s="61">
        <v>526</v>
      </c>
      <c r="F60" s="61">
        <v>1094</v>
      </c>
      <c r="G60" s="61">
        <v>611</v>
      </c>
      <c r="H60" s="61">
        <v>632</v>
      </c>
      <c r="I60" s="61">
        <v>1243</v>
      </c>
      <c r="J60" s="61">
        <v>681</v>
      </c>
      <c r="K60" s="61">
        <v>670</v>
      </c>
      <c r="L60" s="176">
        <v>1351</v>
      </c>
      <c r="M60" s="444"/>
      <c r="N60" s="3" t="s">
        <v>252</v>
      </c>
      <c r="O60" s="61">
        <v>1039</v>
      </c>
      <c r="P60" s="61">
        <v>703</v>
      </c>
      <c r="Q60" s="61">
        <v>1742</v>
      </c>
      <c r="R60" s="61">
        <v>1461</v>
      </c>
      <c r="S60" s="61">
        <v>839</v>
      </c>
      <c r="T60" s="61">
        <v>2300</v>
      </c>
      <c r="U60" s="61">
        <v>888</v>
      </c>
      <c r="V60" s="61">
        <v>804</v>
      </c>
      <c r="W60" s="176">
        <v>1692</v>
      </c>
      <c r="X60" s="359"/>
      <c r="Y60" s="32" t="s">
        <v>252</v>
      </c>
      <c r="Z60" s="237">
        <v>1022</v>
      </c>
      <c r="AA60" s="61">
        <v>940</v>
      </c>
      <c r="AB60" s="61">
        <v>1962</v>
      </c>
      <c r="AC60" s="61">
        <v>1320</v>
      </c>
      <c r="AD60" s="61">
        <v>1146</v>
      </c>
      <c r="AE60" s="61">
        <v>2466</v>
      </c>
      <c r="AF60" s="61">
        <v>1077</v>
      </c>
      <c r="AG60" s="61">
        <v>989</v>
      </c>
      <c r="AH60" s="176">
        <v>2066</v>
      </c>
      <c r="AI60" s="359"/>
      <c r="AJ60" s="32" t="s">
        <v>252</v>
      </c>
      <c r="AK60" s="61">
        <v>948</v>
      </c>
      <c r="AL60" s="237">
        <v>939</v>
      </c>
      <c r="AM60" s="61">
        <v>1887</v>
      </c>
      <c r="AN60" s="61">
        <v>932</v>
      </c>
      <c r="AO60" s="61">
        <v>954</v>
      </c>
      <c r="AP60" s="61">
        <v>1886</v>
      </c>
      <c r="AQ60" s="61">
        <v>1257</v>
      </c>
      <c r="AR60" s="61">
        <v>1275</v>
      </c>
      <c r="AS60" s="176">
        <v>2532</v>
      </c>
      <c r="AT60" s="359"/>
      <c r="AU60" s="32" t="s">
        <v>252</v>
      </c>
      <c r="AV60" s="61">
        <v>1507</v>
      </c>
      <c r="AW60" s="61">
        <v>1644</v>
      </c>
      <c r="AX60" s="237">
        <v>3151</v>
      </c>
      <c r="AY60" s="61">
        <v>1451</v>
      </c>
      <c r="AZ60" s="61">
        <v>1473</v>
      </c>
      <c r="BA60" s="61">
        <v>2924</v>
      </c>
      <c r="BB60" s="61">
        <v>1159</v>
      </c>
      <c r="BC60" s="61">
        <v>1063</v>
      </c>
      <c r="BD60" s="176">
        <v>2222</v>
      </c>
      <c r="BE60" s="359"/>
      <c r="BF60" s="32" t="s">
        <v>252</v>
      </c>
      <c r="BG60" s="61">
        <v>721</v>
      </c>
      <c r="BH60" s="61">
        <v>720</v>
      </c>
      <c r="BI60" s="61">
        <v>1441</v>
      </c>
      <c r="BJ60" s="237">
        <v>367</v>
      </c>
      <c r="BK60" s="61">
        <v>508</v>
      </c>
      <c r="BL60" s="61">
        <v>875</v>
      </c>
      <c r="BM60" s="61">
        <v>148</v>
      </c>
      <c r="BN60" s="61">
        <v>331</v>
      </c>
      <c r="BO60" s="176">
        <v>479</v>
      </c>
      <c r="BP60" s="359"/>
      <c r="BQ60" s="32" t="s">
        <v>252</v>
      </c>
      <c r="BR60" s="61">
        <v>59</v>
      </c>
      <c r="BS60" s="61">
        <v>144</v>
      </c>
      <c r="BT60" s="61">
        <v>203</v>
      </c>
      <c r="BU60" s="61">
        <v>12</v>
      </c>
      <c r="BV60" s="61">
        <v>53</v>
      </c>
      <c r="BW60" s="61">
        <v>65</v>
      </c>
      <c r="BX60" s="61">
        <v>2</v>
      </c>
      <c r="BY60" s="61">
        <v>7</v>
      </c>
      <c r="BZ60" s="176">
        <v>9</v>
      </c>
      <c r="CA60" s="359"/>
      <c r="CB60" s="32" t="s">
        <v>252</v>
      </c>
      <c r="CC60" s="61">
        <v>1860</v>
      </c>
      <c r="CD60" s="61">
        <v>1828</v>
      </c>
      <c r="CE60" s="61">
        <v>3688</v>
      </c>
      <c r="CF60" s="61">
        <v>11451</v>
      </c>
      <c r="CG60" s="61">
        <v>10233</v>
      </c>
      <c r="CH60" s="61">
        <v>21684</v>
      </c>
      <c r="CI60" s="61">
        <v>5449</v>
      </c>
      <c r="CJ60" s="61">
        <v>6597</v>
      </c>
      <c r="CK60" s="176">
        <v>12046</v>
      </c>
    </row>
    <row r="61" spans="1:89" ht="16.899999999999999" customHeight="1">
      <c r="A61" s="5"/>
      <c r="B61" s="359"/>
      <c r="C61" s="32" t="s">
        <v>253</v>
      </c>
      <c r="D61" s="61">
        <v>965</v>
      </c>
      <c r="E61" s="61">
        <v>880</v>
      </c>
      <c r="F61" s="61">
        <v>1845</v>
      </c>
      <c r="G61" s="61">
        <v>1065</v>
      </c>
      <c r="H61" s="61">
        <v>945</v>
      </c>
      <c r="I61" s="61">
        <v>2010</v>
      </c>
      <c r="J61" s="61">
        <v>1117</v>
      </c>
      <c r="K61" s="61">
        <v>1096</v>
      </c>
      <c r="L61" s="176">
        <v>2213</v>
      </c>
      <c r="M61" s="444"/>
      <c r="N61" s="3" t="s">
        <v>253</v>
      </c>
      <c r="O61" s="61">
        <v>1205</v>
      </c>
      <c r="P61" s="61">
        <v>1084</v>
      </c>
      <c r="Q61" s="61">
        <v>2289</v>
      </c>
      <c r="R61" s="61">
        <v>1256</v>
      </c>
      <c r="S61" s="61">
        <v>1176</v>
      </c>
      <c r="T61" s="61">
        <v>2432</v>
      </c>
      <c r="U61" s="61">
        <v>1251</v>
      </c>
      <c r="V61" s="61">
        <v>1202</v>
      </c>
      <c r="W61" s="176">
        <v>2453</v>
      </c>
      <c r="X61" s="359"/>
      <c r="Y61" s="32" t="s">
        <v>253</v>
      </c>
      <c r="Z61" s="237">
        <v>1543</v>
      </c>
      <c r="AA61" s="61">
        <v>1405</v>
      </c>
      <c r="AB61" s="61">
        <v>2948</v>
      </c>
      <c r="AC61" s="61">
        <v>1970</v>
      </c>
      <c r="AD61" s="61">
        <v>1734</v>
      </c>
      <c r="AE61" s="61">
        <v>3704</v>
      </c>
      <c r="AF61" s="61">
        <v>1603</v>
      </c>
      <c r="AG61" s="61">
        <v>1543</v>
      </c>
      <c r="AH61" s="176">
        <v>3146</v>
      </c>
      <c r="AI61" s="359"/>
      <c r="AJ61" s="32" t="s">
        <v>253</v>
      </c>
      <c r="AK61" s="61">
        <v>1417</v>
      </c>
      <c r="AL61" s="237">
        <v>1367</v>
      </c>
      <c r="AM61" s="61">
        <v>2784</v>
      </c>
      <c r="AN61" s="61">
        <v>1372</v>
      </c>
      <c r="AO61" s="61">
        <v>1386</v>
      </c>
      <c r="AP61" s="61">
        <v>2758</v>
      </c>
      <c r="AQ61" s="61">
        <v>1758</v>
      </c>
      <c r="AR61" s="61">
        <v>1843</v>
      </c>
      <c r="AS61" s="176">
        <v>3601</v>
      </c>
      <c r="AT61" s="359"/>
      <c r="AU61" s="32" t="s">
        <v>253</v>
      </c>
      <c r="AV61" s="61">
        <v>2135</v>
      </c>
      <c r="AW61" s="61">
        <v>2249</v>
      </c>
      <c r="AX61" s="237">
        <v>4384</v>
      </c>
      <c r="AY61" s="61">
        <v>1929</v>
      </c>
      <c r="AZ61" s="61">
        <v>1896</v>
      </c>
      <c r="BA61" s="61">
        <v>3825</v>
      </c>
      <c r="BB61" s="61">
        <v>1404</v>
      </c>
      <c r="BC61" s="61">
        <v>1300</v>
      </c>
      <c r="BD61" s="176">
        <v>2704</v>
      </c>
      <c r="BE61" s="359"/>
      <c r="BF61" s="32" t="s">
        <v>253</v>
      </c>
      <c r="BG61" s="61">
        <v>837</v>
      </c>
      <c r="BH61" s="61">
        <v>903</v>
      </c>
      <c r="BI61" s="61">
        <v>1740</v>
      </c>
      <c r="BJ61" s="237">
        <v>447</v>
      </c>
      <c r="BK61" s="61">
        <v>663</v>
      </c>
      <c r="BL61" s="61">
        <v>1110</v>
      </c>
      <c r="BM61" s="61">
        <v>191</v>
      </c>
      <c r="BN61" s="61">
        <v>422</v>
      </c>
      <c r="BO61" s="176">
        <v>613</v>
      </c>
      <c r="BP61" s="359"/>
      <c r="BQ61" s="32" t="s">
        <v>253</v>
      </c>
      <c r="BR61" s="61">
        <v>70</v>
      </c>
      <c r="BS61" s="61">
        <v>186</v>
      </c>
      <c r="BT61" s="61">
        <v>256</v>
      </c>
      <c r="BU61" s="61">
        <v>17</v>
      </c>
      <c r="BV61" s="61">
        <v>58</v>
      </c>
      <c r="BW61" s="61">
        <v>75</v>
      </c>
      <c r="BX61" s="61">
        <v>2</v>
      </c>
      <c r="BY61" s="61">
        <v>2</v>
      </c>
      <c r="BZ61" s="176">
        <v>4</v>
      </c>
      <c r="CA61" s="359"/>
      <c r="CB61" s="32" t="s">
        <v>253</v>
      </c>
      <c r="CC61" s="61">
        <v>3147</v>
      </c>
      <c r="CD61" s="61">
        <v>2921</v>
      </c>
      <c r="CE61" s="61">
        <v>6068</v>
      </c>
      <c r="CF61" s="61">
        <v>15510</v>
      </c>
      <c r="CG61" s="61">
        <v>14989</v>
      </c>
      <c r="CH61" s="61">
        <v>30499</v>
      </c>
      <c r="CI61" s="61">
        <v>6741</v>
      </c>
      <c r="CJ61" s="61">
        <v>8332</v>
      </c>
      <c r="CK61" s="176">
        <v>15073</v>
      </c>
    </row>
    <row r="62" spans="1:89" ht="16.899999999999999" customHeight="1">
      <c r="A62" s="5"/>
      <c r="B62" s="360"/>
      <c r="C62" s="4" t="s">
        <v>212</v>
      </c>
      <c r="D62" s="137">
        <f t="shared" ref="D62:L62" si="80">SUM(D59:D61)</f>
        <v>2534</v>
      </c>
      <c r="E62" s="137">
        <f t="shared" si="80"/>
        <v>2295</v>
      </c>
      <c r="F62" s="137">
        <f t="shared" si="80"/>
        <v>4829</v>
      </c>
      <c r="G62" s="137">
        <f t="shared" si="80"/>
        <v>2738</v>
      </c>
      <c r="H62" s="137">
        <f t="shared" si="80"/>
        <v>2520</v>
      </c>
      <c r="I62" s="137">
        <f t="shared" si="80"/>
        <v>5258</v>
      </c>
      <c r="J62" s="137">
        <f t="shared" si="80"/>
        <v>2919</v>
      </c>
      <c r="K62" s="137">
        <f t="shared" si="80"/>
        <v>2856</v>
      </c>
      <c r="L62" s="175">
        <f t="shared" si="80"/>
        <v>5775</v>
      </c>
      <c r="M62" s="445"/>
      <c r="N62" s="282" t="s">
        <v>212</v>
      </c>
      <c r="O62" s="137">
        <f t="shared" ref="O62:W62" si="81">SUM(O59:O61)</f>
        <v>3526</v>
      </c>
      <c r="P62" s="137">
        <f t="shared" si="81"/>
        <v>3011</v>
      </c>
      <c r="Q62" s="137">
        <f t="shared" si="81"/>
        <v>6537</v>
      </c>
      <c r="R62" s="137">
        <f t="shared" si="81"/>
        <v>4111</v>
      </c>
      <c r="S62" s="137">
        <f t="shared" si="81"/>
        <v>3357</v>
      </c>
      <c r="T62" s="137">
        <f t="shared" si="81"/>
        <v>7468</v>
      </c>
      <c r="U62" s="137">
        <f t="shared" si="81"/>
        <v>3653</v>
      </c>
      <c r="V62" s="137">
        <f t="shared" si="81"/>
        <v>3514</v>
      </c>
      <c r="W62" s="175">
        <f t="shared" si="81"/>
        <v>7167</v>
      </c>
      <c r="X62" s="360"/>
      <c r="Y62" s="4" t="s">
        <v>212</v>
      </c>
      <c r="Z62" s="238">
        <f t="shared" ref="Z62:AH62" si="82">SUM(Z59:Z61)</f>
        <v>4221</v>
      </c>
      <c r="AA62" s="137">
        <f t="shared" si="82"/>
        <v>3938</v>
      </c>
      <c r="AB62" s="137">
        <f t="shared" si="82"/>
        <v>8159</v>
      </c>
      <c r="AC62" s="137">
        <f t="shared" si="82"/>
        <v>5413</v>
      </c>
      <c r="AD62" s="137">
        <f t="shared" si="82"/>
        <v>4716</v>
      </c>
      <c r="AE62" s="137">
        <f t="shared" si="82"/>
        <v>10129</v>
      </c>
      <c r="AF62" s="137">
        <f t="shared" si="82"/>
        <v>4416</v>
      </c>
      <c r="AG62" s="137">
        <f t="shared" si="82"/>
        <v>4126</v>
      </c>
      <c r="AH62" s="175">
        <f t="shared" si="82"/>
        <v>8542</v>
      </c>
      <c r="AI62" s="360"/>
      <c r="AJ62" s="4" t="s">
        <v>212</v>
      </c>
      <c r="AK62" s="137">
        <f t="shared" ref="AK62:AS62" si="83">SUM(AK59:AK61)</f>
        <v>3871</v>
      </c>
      <c r="AL62" s="238">
        <f t="shared" si="83"/>
        <v>3778</v>
      </c>
      <c r="AM62" s="137">
        <f t="shared" si="83"/>
        <v>7649</v>
      </c>
      <c r="AN62" s="137">
        <f t="shared" si="83"/>
        <v>3950</v>
      </c>
      <c r="AO62" s="137">
        <f t="shared" si="83"/>
        <v>4114</v>
      </c>
      <c r="AP62" s="137">
        <f t="shared" si="83"/>
        <v>8064</v>
      </c>
      <c r="AQ62" s="137">
        <f t="shared" si="83"/>
        <v>5256</v>
      </c>
      <c r="AR62" s="137">
        <f t="shared" si="83"/>
        <v>5426</v>
      </c>
      <c r="AS62" s="175">
        <f t="shared" si="83"/>
        <v>10682</v>
      </c>
      <c r="AT62" s="360"/>
      <c r="AU62" s="4" t="s">
        <v>212</v>
      </c>
      <c r="AV62" s="137">
        <f t="shared" ref="AV62:BD62" si="84">SUM(AV59:AV61)</f>
        <v>6348</v>
      </c>
      <c r="AW62" s="137">
        <f t="shared" si="84"/>
        <v>6665</v>
      </c>
      <c r="AX62" s="238">
        <f t="shared" si="84"/>
        <v>13013</v>
      </c>
      <c r="AY62" s="137">
        <f t="shared" si="84"/>
        <v>5755</v>
      </c>
      <c r="AZ62" s="137">
        <f t="shared" si="84"/>
        <v>5611</v>
      </c>
      <c r="BA62" s="137">
        <f t="shared" si="84"/>
        <v>11366</v>
      </c>
      <c r="BB62" s="137">
        <f t="shared" si="84"/>
        <v>4192</v>
      </c>
      <c r="BC62" s="137">
        <f t="shared" si="84"/>
        <v>3903</v>
      </c>
      <c r="BD62" s="175">
        <f t="shared" si="84"/>
        <v>8095</v>
      </c>
      <c r="BE62" s="360"/>
      <c r="BF62" s="4" t="s">
        <v>212</v>
      </c>
      <c r="BG62" s="137">
        <f t="shared" ref="BG62:BO62" si="85">SUM(BG59:BG61)</f>
        <v>2626</v>
      </c>
      <c r="BH62" s="137">
        <f t="shared" si="85"/>
        <v>2749</v>
      </c>
      <c r="BI62" s="137">
        <f t="shared" si="85"/>
        <v>5375</v>
      </c>
      <c r="BJ62" s="238">
        <f t="shared" si="85"/>
        <v>1358</v>
      </c>
      <c r="BK62" s="137">
        <f t="shared" si="85"/>
        <v>2059</v>
      </c>
      <c r="BL62" s="137">
        <f t="shared" si="85"/>
        <v>3417</v>
      </c>
      <c r="BM62" s="137">
        <f t="shared" si="85"/>
        <v>557</v>
      </c>
      <c r="BN62" s="137">
        <f t="shared" si="85"/>
        <v>1345</v>
      </c>
      <c r="BO62" s="175">
        <f t="shared" si="85"/>
        <v>1902</v>
      </c>
      <c r="BP62" s="360"/>
      <c r="BQ62" s="4" t="s">
        <v>212</v>
      </c>
      <c r="BR62" s="137">
        <f t="shared" ref="BR62:BZ62" si="86">SUM(BR59:BR61)</f>
        <v>204</v>
      </c>
      <c r="BS62" s="137">
        <f t="shared" si="86"/>
        <v>587</v>
      </c>
      <c r="BT62" s="137">
        <f t="shared" si="86"/>
        <v>791</v>
      </c>
      <c r="BU62" s="137">
        <f t="shared" si="86"/>
        <v>41</v>
      </c>
      <c r="BV62" s="137">
        <f t="shared" si="86"/>
        <v>200</v>
      </c>
      <c r="BW62" s="137">
        <f t="shared" si="86"/>
        <v>241</v>
      </c>
      <c r="BX62" s="137">
        <f t="shared" si="86"/>
        <v>7</v>
      </c>
      <c r="BY62" s="137">
        <f t="shared" si="86"/>
        <v>17</v>
      </c>
      <c r="BZ62" s="175">
        <f t="shared" si="86"/>
        <v>24</v>
      </c>
      <c r="CA62" s="360"/>
      <c r="CB62" s="4" t="s">
        <v>212</v>
      </c>
      <c r="CC62" s="137">
        <f t="shared" ref="CC62:CK62" si="87">SUM(CC59:CC61)</f>
        <v>8191</v>
      </c>
      <c r="CD62" s="137">
        <f t="shared" si="87"/>
        <v>7671</v>
      </c>
      <c r="CE62" s="137">
        <f t="shared" si="87"/>
        <v>15862</v>
      </c>
      <c r="CF62" s="137">
        <f t="shared" si="87"/>
        <v>44765</v>
      </c>
      <c r="CG62" s="137">
        <f t="shared" si="87"/>
        <v>42645</v>
      </c>
      <c r="CH62" s="137">
        <f t="shared" si="87"/>
        <v>87410</v>
      </c>
      <c r="CI62" s="137">
        <f t="shared" si="87"/>
        <v>20342</v>
      </c>
      <c r="CJ62" s="137">
        <f t="shared" si="87"/>
        <v>25577</v>
      </c>
      <c r="CK62" s="175">
        <f t="shared" si="87"/>
        <v>45919</v>
      </c>
    </row>
    <row r="63" spans="1:89" ht="17.25" customHeight="1">
      <c r="A63" s="5"/>
      <c r="B63" s="3" t="s">
        <v>281</v>
      </c>
      <c r="C63" s="59" t="s">
        <v>291</v>
      </c>
      <c r="D63" s="137">
        <v>437</v>
      </c>
      <c r="E63" s="137">
        <v>414</v>
      </c>
      <c r="F63" s="137">
        <v>851</v>
      </c>
      <c r="G63" s="137">
        <v>592</v>
      </c>
      <c r="H63" s="137">
        <v>507</v>
      </c>
      <c r="I63" s="137">
        <v>1099</v>
      </c>
      <c r="J63" s="137">
        <v>700</v>
      </c>
      <c r="K63" s="137">
        <v>653</v>
      </c>
      <c r="L63" s="175">
        <v>1353</v>
      </c>
      <c r="M63" s="261" t="s">
        <v>281</v>
      </c>
      <c r="N63" s="285" t="s">
        <v>291</v>
      </c>
      <c r="O63" s="137">
        <v>886</v>
      </c>
      <c r="P63" s="137">
        <v>857</v>
      </c>
      <c r="Q63" s="137">
        <v>1743</v>
      </c>
      <c r="R63" s="137">
        <v>962</v>
      </c>
      <c r="S63" s="137">
        <v>886</v>
      </c>
      <c r="T63" s="137">
        <v>1848</v>
      </c>
      <c r="U63" s="137">
        <v>840</v>
      </c>
      <c r="V63" s="137">
        <v>805</v>
      </c>
      <c r="W63" s="175">
        <v>1645</v>
      </c>
      <c r="X63" s="3" t="s">
        <v>281</v>
      </c>
      <c r="Y63" s="59" t="s">
        <v>291</v>
      </c>
      <c r="Z63" s="238">
        <v>795</v>
      </c>
      <c r="AA63" s="137">
        <v>704</v>
      </c>
      <c r="AB63" s="137">
        <v>1499</v>
      </c>
      <c r="AC63" s="137">
        <v>909</v>
      </c>
      <c r="AD63" s="137">
        <v>851</v>
      </c>
      <c r="AE63" s="137">
        <v>1760</v>
      </c>
      <c r="AF63" s="137">
        <v>919</v>
      </c>
      <c r="AG63" s="137">
        <v>909</v>
      </c>
      <c r="AH63" s="175">
        <v>1828</v>
      </c>
      <c r="AI63" s="3" t="s">
        <v>281</v>
      </c>
      <c r="AJ63" s="59" t="s">
        <v>291</v>
      </c>
      <c r="AK63" s="137">
        <v>996</v>
      </c>
      <c r="AL63" s="238">
        <v>1066</v>
      </c>
      <c r="AM63" s="137">
        <v>2062</v>
      </c>
      <c r="AN63" s="137">
        <v>1236</v>
      </c>
      <c r="AO63" s="137">
        <v>1342</v>
      </c>
      <c r="AP63" s="137">
        <v>2578</v>
      </c>
      <c r="AQ63" s="137">
        <v>1675</v>
      </c>
      <c r="AR63" s="137">
        <v>1556</v>
      </c>
      <c r="AS63" s="175">
        <v>3231</v>
      </c>
      <c r="AT63" s="3" t="s">
        <v>281</v>
      </c>
      <c r="AU63" s="59" t="s">
        <v>291</v>
      </c>
      <c r="AV63" s="137">
        <v>1667</v>
      </c>
      <c r="AW63" s="137">
        <v>1524</v>
      </c>
      <c r="AX63" s="238">
        <v>3191</v>
      </c>
      <c r="AY63" s="137">
        <v>1152</v>
      </c>
      <c r="AZ63" s="137">
        <v>1175</v>
      </c>
      <c r="BA63" s="137">
        <v>2327</v>
      </c>
      <c r="BB63" s="137">
        <v>914</v>
      </c>
      <c r="BC63" s="137">
        <v>954</v>
      </c>
      <c r="BD63" s="175">
        <v>1868</v>
      </c>
      <c r="BE63" s="3" t="s">
        <v>281</v>
      </c>
      <c r="BF63" s="59" t="s">
        <v>291</v>
      </c>
      <c r="BG63" s="137">
        <v>739</v>
      </c>
      <c r="BH63" s="137">
        <v>923</v>
      </c>
      <c r="BI63" s="137">
        <v>1662</v>
      </c>
      <c r="BJ63" s="238">
        <v>526</v>
      </c>
      <c r="BK63" s="137">
        <v>786</v>
      </c>
      <c r="BL63" s="137">
        <v>1312</v>
      </c>
      <c r="BM63" s="137">
        <v>214</v>
      </c>
      <c r="BN63" s="137">
        <v>523</v>
      </c>
      <c r="BO63" s="175">
        <v>737</v>
      </c>
      <c r="BP63" s="3" t="s">
        <v>281</v>
      </c>
      <c r="BQ63" s="59" t="s">
        <v>291</v>
      </c>
      <c r="BR63" s="137">
        <v>72</v>
      </c>
      <c r="BS63" s="137">
        <v>171</v>
      </c>
      <c r="BT63" s="137">
        <v>243</v>
      </c>
      <c r="BU63" s="137">
        <v>12</v>
      </c>
      <c r="BV63" s="137">
        <v>56</v>
      </c>
      <c r="BW63" s="137">
        <v>68</v>
      </c>
      <c r="BX63" s="137">
        <v>0</v>
      </c>
      <c r="BY63" s="137">
        <v>4</v>
      </c>
      <c r="BZ63" s="175">
        <v>4</v>
      </c>
      <c r="CA63" s="3" t="s">
        <v>281</v>
      </c>
      <c r="CB63" s="59" t="s">
        <v>291</v>
      </c>
      <c r="CC63" s="137">
        <v>1729</v>
      </c>
      <c r="CD63" s="137">
        <v>1574</v>
      </c>
      <c r="CE63" s="137">
        <v>3303</v>
      </c>
      <c r="CF63" s="137">
        <v>10885</v>
      </c>
      <c r="CG63" s="137">
        <v>10500</v>
      </c>
      <c r="CH63" s="137">
        <v>21385</v>
      </c>
      <c r="CI63" s="137">
        <v>5490</v>
      </c>
      <c r="CJ63" s="137">
        <v>7809</v>
      </c>
      <c r="CK63" s="175">
        <v>13299</v>
      </c>
    </row>
    <row r="64" spans="1:89" ht="16.899999999999999" customHeight="1">
      <c r="A64" s="5"/>
      <c r="B64" s="368" t="s">
        <v>259</v>
      </c>
      <c r="C64" s="32" t="s">
        <v>260</v>
      </c>
      <c r="D64" s="61">
        <v>619</v>
      </c>
      <c r="E64" s="61">
        <v>551</v>
      </c>
      <c r="F64" s="61">
        <v>1170</v>
      </c>
      <c r="G64" s="61">
        <v>755</v>
      </c>
      <c r="H64" s="61">
        <v>728</v>
      </c>
      <c r="I64" s="61">
        <v>1483</v>
      </c>
      <c r="J64" s="61">
        <v>828</v>
      </c>
      <c r="K64" s="61">
        <v>747</v>
      </c>
      <c r="L64" s="176">
        <v>1575</v>
      </c>
      <c r="M64" s="450" t="s">
        <v>259</v>
      </c>
      <c r="N64" s="3" t="s">
        <v>260</v>
      </c>
      <c r="O64" s="61">
        <v>1229</v>
      </c>
      <c r="P64" s="61">
        <v>1091</v>
      </c>
      <c r="Q64" s="61">
        <v>2320</v>
      </c>
      <c r="R64" s="61">
        <v>1634</v>
      </c>
      <c r="S64" s="61">
        <v>1684</v>
      </c>
      <c r="T64" s="61">
        <v>3318</v>
      </c>
      <c r="U64" s="61">
        <v>1048</v>
      </c>
      <c r="V64" s="61">
        <v>1086</v>
      </c>
      <c r="W64" s="176">
        <v>2134</v>
      </c>
      <c r="X64" s="368" t="s">
        <v>259</v>
      </c>
      <c r="Y64" s="32" t="s">
        <v>260</v>
      </c>
      <c r="Z64" s="237">
        <v>1175</v>
      </c>
      <c r="AA64" s="61">
        <v>1072</v>
      </c>
      <c r="AB64" s="61">
        <v>2247</v>
      </c>
      <c r="AC64" s="61">
        <v>1416</v>
      </c>
      <c r="AD64" s="61">
        <v>1331</v>
      </c>
      <c r="AE64" s="61">
        <v>2747</v>
      </c>
      <c r="AF64" s="61">
        <v>1290</v>
      </c>
      <c r="AG64" s="61">
        <v>1142</v>
      </c>
      <c r="AH64" s="176">
        <v>2432</v>
      </c>
      <c r="AI64" s="368" t="s">
        <v>259</v>
      </c>
      <c r="AJ64" s="32" t="s">
        <v>260</v>
      </c>
      <c r="AK64" s="61">
        <v>1167</v>
      </c>
      <c r="AL64" s="237">
        <v>988</v>
      </c>
      <c r="AM64" s="61">
        <v>2155</v>
      </c>
      <c r="AN64" s="61">
        <v>1140</v>
      </c>
      <c r="AO64" s="61">
        <v>1091</v>
      </c>
      <c r="AP64" s="61">
        <v>2231</v>
      </c>
      <c r="AQ64" s="61">
        <v>1456</v>
      </c>
      <c r="AR64" s="61">
        <v>1433</v>
      </c>
      <c r="AS64" s="176">
        <v>2889</v>
      </c>
      <c r="AT64" s="368" t="s">
        <v>259</v>
      </c>
      <c r="AU64" s="32" t="s">
        <v>260</v>
      </c>
      <c r="AV64" s="61">
        <v>1626</v>
      </c>
      <c r="AW64" s="61">
        <v>1794</v>
      </c>
      <c r="AX64" s="237">
        <v>3420</v>
      </c>
      <c r="AY64" s="61">
        <v>1618</v>
      </c>
      <c r="AZ64" s="61">
        <v>1534</v>
      </c>
      <c r="BA64" s="61">
        <v>3152</v>
      </c>
      <c r="BB64" s="61">
        <v>1139</v>
      </c>
      <c r="BC64" s="61">
        <v>1134</v>
      </c>
      <c r="BD64" s="176">
        <v>2273</v>
      </c>
      <c r="BE64" s="368" t="s">
        <v>259</v>
      </c>
      <c r="BF64" s="32" t="s">
        <v>260</v>
      </c>
      <c r="BG64" s="61">
        <v>755</v>
      </c>
      <c r="BH64" s="61">
        <v>845</v>
      </c>
      <c r="BI64" s="61">
        <v>1600</v>
      </c>
      <c r="BJ64" s="237">
        <v>398</v>
      </c>
      <c r="BK64" s="61">
        <v>555</v>
      </c>
      <c r="BL64" s="61">
        <v>953</v>
      </c>
      <c r="BM64" s="61">
        <v>169</v>
      </c>
      <c r="BN64" s="61">
        <v>417</v>
      </c>
      <c r="BO64" s="176">
        <v>586</v>
      </c>
      <c r="BP64" s="368" t="s">
        <v>259</v>
      </c>
      <c r="BQ64" s="32" t="s">
        <v>260</v>
      </c>
      <c r="BR64" s="61">
        <v>65</v>
      </c>
      <c r="BS64" s="61">
        <v>191</v>
      </c>
      <c r="BT64" s="61">
        <v>256</v>
      </c>
      <c r="BU64" s="61">
        <v>10</v>
      </c>
      <c r="BV64" s="61">
        <v>50</v>
      </c>
      <c r="BW64" s="61">
        <v>60</v>
      </c>
      <c r="BX64" s="61">
        <v>0</v>
      </c>
      <c r="BY64" s="61">
        <v>5</v>
      </c>
      <c r="BZ64" s="176">
        <v>5</v>
      </c>
      <c r="CA64" s="368" t="s">
        <v>259</v>
      </c>
      <c r="CB64" s="32" t="s">
        <v>260</v>
      </c>
      <c r="CC64" s="61">
        <v>2202</v>
      </c>
      <c r="CD64" s="61">
        <v>2026</v>
      </c>
      <c r="CE64" s="61">
        <v>4228</v>
      </c>
      <c r="CF64" s="61">
        <v>13181</v>
      </c>
      <c r="CG64" s="61">
        <v>12712</v>
      </c>
      <c r="CH64" s="61">
        <v>25893</v>
      </c>
      <c r="CI64" s="61">
        <v>5795</v>
      </c>
      <c r="CJ64" s="61">
        <v>7457</v>
      </c>
      <c r="CK64" s="176">
        <v>13252</v>
      </c>
    </row>
    <row r="65" spans="1:89" ht="16.899999999999999" customHeight="1">
      <c r="A65" s="5"/>
      <c r="B65" s="369"/>
      <c r="C65" s="32" t="s">
        <v>261</v>
      </c>
      <c r="D65" s="61">
        <v>198</v>
      </c>
      <c r="E65" s="61">
        <v>182</v>
      </c>
      <c r="F65" s="61">
        <v>380</v>
      </c>
      <c r="G65" s="61">
        <v>264</v>
      </c>
      <c r="H65" s="61">
        <v>232</v>
      </c>
      <c r="I65" s="61">
        <v>496</v>
      </c>
      <c r="J65" s="61">
        <v>297</v>
      </c>
      <c r="K65" s="61">
        <v>274</v>
      </c>
      <c r="L65" s="176">
        <v>571</v>
      </c>
      <c r="M65" s="451"/>
      <c r="N65" s="3" t="s">
        <v>261</v>
      </c>
      <c r="O65" s="61">
        <v>340</v>
      </c>
      <c r="P65" s="61">
        <v>342</v>
      </c>
      <c r="Q65" s="61">
        <v>682</v>
      </c>
      <c r="R65" s="61">
        <v>320</v>
      </c>
      <c r="S65" s="61">
        <v>292</v>
      </c>
      <c r="T65" s="61">
        <v>612</v>
      </c>
      <c r="U65" s="61">
        <v>282</v>
      </c>
      <c r="V65" s="61">
        <v>306</v>
      </c>
      <c r="W65" s="176">
        <v>588</v>
      </c>
      <c r="X65" s="369"/>
      <c r="Y65" s="32" t="s">
        <v>261</v>
      </c>
      <c r="Z65" s="237">
        <v>354</v>
      </c>
      <c r="AA65" s="61">
        <v>298</v>
      </c>
      <c r="AB65" s="61">
        <v>652</v>
      </c>
      <c r="AC65" s="61">
        <v>407</v>
      </c>
      <c r="AD65" s="61">
        <v>415</v>
      </c>
      <c r="AE65" s="61">
        <v>822</v>
      </c>
      <c r="AF65" s="61">
        <v>408</v>
      </c>
      <c r="AG65" s="61">
        <v>369</v>
      </c>
      <c r="AH65" s="176">
        <v>777</v>
      </c>
      <c r="AI65" s="369"/>
      <c r="AJ65" s="32" t="s">
        <v>261</v>
      </c>
      <c r="AK65" s="61">
        <v>376</v>
      </c>
      <c r="AL65" s="237">
        <v>411</v>
      </c>
      <c r="AM65" s="61">
        <v>787</v>
      </c>
      <c r="AN65" s="61">
        <v>434</v>
      </c>
      <c r="AO65" s="61">
        <v>419</v>
      </c>
      <c r="AP65" s="61">
        <v>853</v>
      </c>
      <c r="AQ65" s="61">
        <v>539</v>
      </c>
      <c r="AR65" s="61">
        <v>495</v>
      </c>
      <c r="AS65" s="176">
        <v>1034</v>
      </c>
      <c r="AT65" s="369"/>
      <c r="AU65" s="32" t="s">
        <v>261</v>
      </c>
      <c r="AV65" s="61">
        <v>632</v>
      </c>
      <c r="AW65" s="61">
        <v>552</v>
      </c>
      <c r="AX65" s="237">
        <v>1184</v>
      </c>
      <c r="AY65" s="61">
        <v>447</v>
      </c>
      <c r="AZ65" s="61">
        <v>481</v>
      </c>
      <c r="BA65" s="61">
        <v>928</v>
      </c>
      <c r="BB65" s="61">
        <v>351</v>
      </c>
      <c r="BC65" s="61">
        <v>378</v>
      </c>
      <c r="BD65" s="176">
        <v>729</v>
      </c>
      <c r="BE65" s="369"/>
      <c r="BF65" s="32" t="s">
        <v>261</v>
      </c>
      <c r="BG65" s="61">
        <v>263</v>
      </c>
      <c r="BH65" s="61">
        <v>330</v>
      </c>
      <c r="BI65" s="61">
        <v>593</v>
      </c>
      <c r="BJ65" s="237">
        <v>189</v>
      </c>
      <c r="BK65" s="61">
        <v>258</v>
      </c>
      <c r="BL65" s="61">
        <v>447</v>
      </c>
      <c r="BM65" s="61">
        <v>78</v>
      </c>
      <c r="BN65" s="61">
        <v>192</v>
      </c>
      <c r="BO65" s="176">
        <v>270</v>
      </c>
      <c r="BP65" s="369"/>
      <c r="BQ65" s="32" t="s">
        <v>261</v>
      </c>
      <c r="BR65" s="61">
        <v>19</v>
      </c>
      <c r="BS65" s="61">
        <v>84</v>
      </c>
      <c r="BT65" s="61">
        <v>103</v>
      </c>
      <c r="BU65" s="61">
        <v>6</v>
      </c>
      <c r="BV65" s="61">
        <v>19</v>
      </c>
      <c r="BW65" s="61">
        <v>25</v>
      </c>
      <c r="BX65" s="61">
        <v>0</v>
      </c>
      <c r="BY65" s="61">
        <v>2</v>
      </c>
      <c r="BZ65" s="176">
        <v>2</v>
      </c>
      <c r="CA65" s="369"/>
      <c r="CB65" s="32" t="s">
        <v>261</v>
      </c>
      <c r="CC65" s="61">
        <v>759</v>
      </c>
      <c r="CD65" s="61">
        <v>688</v>
      </c>
      <c r="CE65" s="61">
        <v>1447</v>
      </c>
      <c r="CF65" s="61">
        <v>4092</v>
      </c>
      <c r="CG65" s="61">
        <v>3899</v>
      </c>
      <c r="CH65" s="61">
        <v>7991</v>
      </c>
      <c r="CI65" s="61">
        <v>2011</v>
      </c>
      <c r="CJ65" s="61">
        <v>2926</v>
      </c>
      <c r="CK65" s="176">
        <v>4937</v>
      </c>
    </row>
    <row r="66" spans="1:89" ht="16.899999999999999" customHeight="1">
      <c r="A66" s="5"/>
      <c r="B66" s="369"/>
      <c r="C66" s="32" t="s">
        <v>262</v>
      </c>
      <c r="D66" s="61">
        <v>176</v>
      </c>
      <c r="E66" s="61">
        <v>160</v>
      </c>
      <c r="F66" s="61">
        <v>336</v>
      </c>
      <c r="G66" s="61">
        <v>271</v>
      </c>
      <c r="H66" s="61">
        <v>236</v>
      </c>
      <c r="I66" s="61">
        <v>507</v>
      </c>
      <c r="J66" s="61">
        <v>273</v>
      </c>
      <c r="K66" s="61">
        <v>268</v>
      </c>
      <c r="L66" s="176">
        <v>541</v>
      </c>
      <c r="M66" s="451"/>
      <c r="N66" s="3" t="s">
        <v>262</v>
      </c>
      <c r="O66" s="61">
        <v>316</v>
      </c>
      <c r="P66" s="61">
        <v>341</v>
      </c>
      <c r="Q66" s="61">
        <v>657</v>
      </c>
      <c r="R66" s="61">
        <v>390</v>
      </c>
      <c r="S66" s="61">
        <v>373</v>
      </c>
      <c r="T66" s="61">
        <v>763</v>
      </c>
      <c r="U66" s="61">
        <v>349</v>
      </c>
      <c r="V66" s="61">
        <v>310</v>
      </c>
      <c r="W66" s="176">
        <v>659</v>
      </c>
      <c r="X66" s="369"/>
      <c r="Y66" s="32" t="s">
        <v>262</v>
      </c>
      <c r="Z66" s="237">
        <v>396</v>
      </c>
      <c r="AA66" s="61">
        <v>366</v>
      </c>
      <c r="AB66" s="61">
        <v>762</v>
      </c>
      <c r="AC66" s="61">
        <v>524</v>
      </c>
      <c r="AD66" s="61">
        <v>452</v>
      </c>
      <c r="AE66" s="61">
        <v>976</v>
      </c>
      <c r="AF66" s="61">
        <v>392</v>
      </c>
      <c r="AG66" s="61">
        <v>372</v>
      </c>
      <c r="AH66" s="176">
        <v>764</v>
      </c>
      <c r="AI66" s="369"/>
      <c r="AJ66" s="32" t="s">
        <v>262</v>
      </c>
      <c r="AK66" s="61">
        <v>340</v>
      </c>
      <c r="AL66" s="237">
        <v>351</v>
      </c>
      <c r="AM66" s="61">
        <v>691</v>
      </c>
      <c r="AN66" s="61">
        <v>456</v>
      </c>
      <c r="AO66" s="61">
        <v>557</v>
      </c>
      <c r="AP66" s="61">
        <v>1013</v>
      </c>
      <c r="AQ66" s="61">
        <v>667</v>
      </c>
      <c r="AR66" s="61">
        <v>751</v>
      </c>
      <c r="AS66" s="176">
        <v>1418</v>
      </c>
      <c r="AT66" s="369"/>
      <c r="AU66" s="32" t="s">
        <v>262</v>
      </c>
      <c r="AV66" s="61">
        <v>926</v>
      </c>
      <c r="AW66" s="61">
        <v>975</v>
      </c>
      <c r="AX66" s="237">
        <v>1901</v>
      </c>
      <c r="AY66" s="61">
        <v>821</v>
      </c>
      <c r="AZ66" s="61">
        <v>742</v>
      </c>
      <c r="BA66" s="61">
        <v>1563</v>
      </c>
      <c r="BB66" s="61">
        <v>533</v>
      </c>
      <c r="BC66" s="61">
        <v>419</v>
      </c>
      <c r="BD66" s="176">
        <v>952</v>
      </c>
      <c r="BE66" s="369"/>
      <c r="BF66" s="32" t="s">
        <v>262</v>
      </c>
      <c r="BG66" s="61">
        <v>297</v>
      </c>
      <c r="BH66" s="61">
        <v>314</v>
      </c>
      <c r="BI66" s="61">
        <v>611</v>
      </c>
      <c r="BJ66" s="237">
        <v>229</v>
      </c>
      <c r="BK66" s="61">
        <v>358</v>
      </c>
      <c r="BL66" s="61">
        <v>587</v>
      </c>
      <c r="BM66" s="61">
        <v>95</v>
      </c>
      <c r="BN66" s="61">
        <v>288</v>
      </c>
      <c r="BO66" s="176">
        <v>383</v>
      </c>
      <c r="BP66" s="369"/>
      <c r="BQ66" s="32" t="s">
        <v>262</v>
      </c>
      <c r="BR66" s="61">
        <v>42</v>
      </c>
      <c r="BS66" s="61">
        <v>129</v>
      </c>
      <c r="BT66" s="61">
        <v>171</v>
      </c>
      <c r="BU66" s="61">
        <v>9</v>
      </c>
      <c r="BV66" s="61">
        <v>38</v>
      </c>
      <c r="BW66" s="61">
        <v>47</v>
      </c>
      <c r="BX66" s="61">
        <v>1</v>
      </c>
      <c r="BY66" s="61">
        <v>2</v>
      </c>
      <c r="BZ66" s="176">
        <v>3</v>
      </c>
      <c r="CA66" s="369"/>
      <c r="CB66" s="32" t="s">
        <v>262</v>
      </c>
      <c r="CC66" s="61">
        <v>720</v>
      </c>
      <c r="CD66" s="61">
        <v>664</v>
      </c>
      <c r="CE66" s="61">
        <v>1384</v>
      </c>
      <c r="CF66" s="61">
        <v>4756</v>
      </c>
      <c r="CG66" s="61">
        <v>4848</v>
      </c>
      <c r="CH66" s="61">
        <v>9604</v>
      </c>
      <c r="CI66" s="61">
        <v>2847</v>
      </c>
      <c r="CJ66" s="61">
        <v>3876</v>
      </c>
      <c r="CK66" s="176">
        <v>6723</v>
      </c>
    </row>
    <row r="67" spans="1:89" ht="16.899999999999999" customHeight="1">
      <c r="A67" s="5"/>
      <c r="B67" s="370"/>
      <c r="C67" s="4" t="s">
        <v>212</v>
      </c>
      <c r="D67" s="137">
        <f t="shared" ref="D67:L67" si="88">SUM(D64:D66)</f>
        <v>993</v>
      </c>
      <c r="E67" s="137">
        <f t="shared" si="88"/>
        <v>893</v>
      </c>
      <c r="F67" s="137">
        <f t="shared" si="88"/>
        <v>1886</v>
      </c>
      <c r="G67" s="137">
        <f t="shared" si="88"/>
        <v>1290</v>
      </c>
      <c r="H67" s="137">
        <f t="shared" si="88"/>
        <v>1196</v>
      </c>
      <c r="I67" s="137">
        <f t="shared" si="88"/>
        <v>2486</v>
      </c>
      <c r="J67" s="137">
        <f t="shared" si="88"/>
        <v>1398</v>
      </c>
      <c r="K67" s="137">
        <f t="shared" si="88"/>
        <v>1289</v>
      </c>
      <c r="L67" s="175">
        <f t="shared" si="88"/>
        <v>2687</v>
      </c>
      <c r="M67" s="452"/>
      <c r="N67" s="282" t="s">
        <v>212</v>
      </c>
      <c r="O67" s="137">
        <f t="shared" ref="O67:W67" si="89">SUM(O64:O66)</f>
        <v>1885</v>
      </c>
      <c r="P67" s="137">
        <f t="shared" si="89"/>
        <v>1774</v>
      </c>
      <c r="Q67" s="137">
        <f t="shared" si="89"/>
        <v>3659</v>
      </c>
      <c r="R67" s="137">
        <f t="shared" si="89"/>
        <v>2344</v>
      </c>
      <c r="S67" s="137">
        <f t="shared" si="89"/>
        <v>2349</v>
      </c>
      <c r="T67" s="137">
        <f t="shared" si="89"/>
        <v>4693</v>
      </c>
      <c r="U67" s="137">
        <f t="shared" si="89"/>
        <v>1679</v>
      </c>
      <c r="V67" s="137">
        <f t="shared" si="89"/>
        <v>1702</v>
      </c>
      <c r="W67" s="175">
        <f t="shared" si="89"/>
        <v>3381</v>
      </c>
      <c r="X67" s="370"/>
      <c r="Y67" s="4" t="s">
        <v>212</v>
      </c>
      <c r="Z67" s="238">
        <f t="shared" ref="Z67:AH67" si="90">SUM(Z64:Z66)</f>
        <v>1925</v>
      </c>
      <c r="AA67" s="137">
        <f t="shared" si="90"/>
        <v>1736</v>
      </c>
      <c r="AB67" s="137">
        <f t="shared" si="90"/>
        <v>3661</v>
      </c>
      <c r="AC67" s="137">
        <f t="shared" si="90"/>
        <v>2347</v>
      </c>
      <c r="AD67" s="137">
        <f t="shared" si="90"/>
        <v>2198</v>
      </c>
      <c r="AE67" s="137">
        <f t="shared" si="90"/>
        <v>4545</v>
      </c>
      <c r="AF67" s="137">
        <f t="shared" si="90"/>
        <v>2090</v>
      </c>
      <c r="AG67" s="137">
        <f t="shared" si="90"/>
        <v>1883</v>
      </c>
      <c r="AH67" s="175">
        <f t="shared" si="90"/>
        <v>3973</v>
      </c>
      <c r="AI67" s="370"/>
      <c r="AJ67" s="4" t="s">
        <v>212</v>
      </c>
      <c r="AK67" s="137">
        <f t="shared" ref="AK67:AS67" si="91">SUM(AK64:AK66)</f>
        <v>1883</v>
      </c>
      <c r="AL67" s="238">
        <f t="shared" si="91"/>
        <v>1750</v>
      </c>
      <c r="AM67" s="137">
        <f t="shared" si="91"/>
        <v>3633</v>
      </c>
      <c r="AN67" s="137">
        <f t="shared" si="91"/>
        <v>2030</v>
      </c>
      <c r="AO67" s="137">
        <f t="shared" si="91"/>
        <v>2067</v>
      </c>
      <c r="AP67" s="137">
        <f t="shared" si="91"/>
        <v>4097</v>
      </c>
      <c r="AQ67" s="137">
        <f t="shared" si="91"/>
        <v>2662</v>
      </c>
      <c r="AR67" s="137">
        <f t="shared" si="91"/>
        <v>2679</v>
      </c>
      <c r="AS67" s="175">
        <f t="shared" si="91"/>
        <v>5341</v>
      </c>
      <c r="AT67" s="370"/>
      <c r="AU67" s="4" t="s">
        <v>212</v>
      </c>
      <c r="AV67" s="137">
        <f t="shared" ref="AV67:BD67" si="92">SUM(AV64:AV66)</f>
        <v>3184</v>
      </c>
      <c r="AW67" s="137">
        <f t="shared" si="92"/>
        <v>3321</v>
      </c>
      <c r="AX67" s="238">
        <f t="shared" si="92"/>
        <v>6505</v>
      </c>
      <c r="AY67" s="137">
        <f t="shared" si="92"/>
        <v>2886</v>
      </c>
      <c r="AZ67" s="137">
        <f t="shared" si="92"/>
        <v>2757</v>
      </c>
      <c r="BA67" s="137">
        <f t="shared" si="92"/>
        <v>5643</v>
      </c>
      <c r="BB67" s="137">
        <f t="shared" si="92"/>
        <v>2023</v>
      </c>
      <c r="BC67" s="137">
        <f t="shared" si="92"/>
        <v>1931</v>
      </c>
      <c r="BD67" s="175">
        <f t="shared" si="92"/>
        <v>3954</v>
      </c>
      <c r="BE67" s="370"/>
      <c r="BF67" s="4" t="s">
        <v>212</v>
      </c>
      <c r="BG67" s="137">
        <f t="shared" ref="BG67:BO67" si="93">SUM(BG64:BG66)</f>
        <v>1315</v>
      </c>
      <c r="BH67" s="137">
        <f t="shared" si="93"/>
        <v>1489</v>
      </c>
      <c r="BI67" s="137">
        <f t="shared" si="93"/>
        <v>2804</v>
      </c>
      <c r="BJ67" s="238">
        <f t="shared" si="93"/>
        <v>816</v>
      </c>
      <c r="BK67" s="137">
        <f t="shared" si="93"/>
        <v>1171</v>
      </c>
      <c r="BL67" s="137">
        <f t="shared" si="93"/>
        <v>1987</v>
      </c>
      <c r="BM67" s="137">
        <f t="shared" si="93"/>
        <v>342</v>
      </c>
      <c r="BN67" s="137">
        <f t="shared" si="93"/>
        <v>897</v>
      </c>
      <c r="BO67" s="175">
        <f t="shared" si="93"/>
        <v>1239</v>
      </c>
      <c r="BP67" s="370"/>
      <c r="BQ67" s="4" t="s">
        <v>212</v>
      </c>
      <c r="BR67" s="137">
        <f t="shared" ref="BR67:BZ67" si="94">SUM(BR64:BR66)</f>
        <v>126</v>
      </c>
      <c r="BS67" s="137">
        <f t="shared" si="94"/>
        <v>404</v>
      </c>
      <c r="BT67" s="137">
        <f t="shared" si="94"/>
        <v>530</v>
      </c>
      <c r="BU67" s="137">
        <f t="shared" si="94"/>
        <v>25</v>
      </c>
      <c r="BV67" s="137">
        <f t="shared" si="94"/>
        <v>107</v>
      </c>
      <c r="BW67" s="137">
        <f t="shared" si="94"/>
        <v>132</v>
      </c>
      <c r="BX67" s="137">
        <f t="shared" si="94"/>
        <v>1</v>
      </c>
      <c r="BY67" s="137">
        <f t="shared" si="94"/>
        <v>9</v>
      </c>
      <c r="BZ67" s="175">
        <f t="shared" si="94"/>
        <v>10</v>
      </c>
      <c r="CA67" s="370"/>
      <c r="CB67" s="4" t="s">
        <v>212</v>
      </c>
      <c r="CC67" s="137">
        <f t="shared" ref="CC67:CK67" si="95">SUM(CC64:CC66)</f>
        <v>3681</v>
      </c>
      <c r="CD67" s="137">
        <f t="shared" si="95"/>
        <v>3378</v>
      </c>
      <c r="CE67" s="137">
        <f t="shared" si="95"/>
        <v>7059</v>
      </c>
      <c r="CF67" s="137">
        <f t="shared" si="95"/>
        <v>22029</v>
      </c>
      <c r="CG67" s="137">
        <f t="shared" si="95"/>
        <v>21459</v>
      </c>
      <c r="CH67" s="137">
        <f t="shared" si="95"/>
        <v>43488</v>
      </c>
      <c r="CI67" s="137">
        <f t="shared" si="95"/>
        <v>10653</v>
      </c>
      <c r="CJ67" s="137">
        <f t="shared" si="95"/>
        <v>14259</v>
      </c>
      <c r="CK67" s="175">
        <f t="shared" si="95"/>
        <v>24912</v>
      </c>
    </row>
    <row r="68" spans="1:89" ht="16.899999999999999" customHeight="1">
      <c r="A68" s="5"/>
      <c r="B68" s="56" t="s">
        <v>521</v>
      </c>
      <c r="C68" s="55" t="s">
        <v>183</v>
      </c>
      <c r="D68" s="137">
        <v>146</v>
      </c>
      <c r="E68" s="137">
        <v>148</v>
      </c>
      <c r="F68" s="137">
        <v>294</v>
      </c>
      <c r="G68" s="137">
        <v>200</v>
      </c>
      <c r="H68" s="137">
        <v>197</v>
      </c>
      <c r="I68" s="137">
        <v>397</v>
      </c>
      <c r="J68" s="137">
        <v>288</v>
      </c>
      <c r="K68" s="137">
        <v>270</v>
      </c>
      <c r="L68" s="175">
        <v>558</v>
      </c>
      <c r="M68" s="264" t="s">
        <v>521</v>
      </c>
      <c r="N68" s="283" t="s">
        <v>183</v>
      </c>
      <c r="O68" s="137">
        <v>341</v>
      </c>
      <c r="P68" s="137">
        <v>307</v>
      </c>
      <c r="Q68" s="137">
        <v>648</v>
      </c>
      <c r="R68" s="137">
        <v>343</v>
      </c>
      <c r="S68" s="137">
        <v>312</v>
      </c>
      <c r="T68" s="137">
        <v>655</v>
      </c>
      <c r="U68" s="137">
        <v>291</v>
      </c>
      <c r="V68" s="137">
        <v>295</v>
      </c>
      <c r="W68" s="175">
        <v>586</v>
      </c>
      <c r="X68" s="56" t="s">
        <v>521</v>
      </c>
      <c r="Y68" s="55" t="s">
        <v>183</v>
      </c>
      <c r="Z68" s="238">
        <v>308</v>
      </c>
      <c r="AA68" s="137">
        <v>266</v>
      </c>
      <c r="AB68" s="137">
        <v>574</v>
      </c>
      <c r="AC68" s="137">
        <v>371</v>
      </c>
      <c r="AD68" s="137">
        <v>312</v>
      </c>
      <c r="AE68" s="137">
        <v>683</v>
      </c>
      <c r="AF68" s="137">
        <v>355</v>
      </c>
      <c r="AG68" s="137">
        <v>327</v>
      </c>
      <c r="AH68" s="175">
        <v>682</v>
      </c>
      <c r="AI68" s="56" t="s">
        <v>521</v>
      </c>
      <c r="AJ68" s="55" t="s">
        <v>183</v>
      </c>
      <c r="AK68" s="137">
        <v>394</v>
      </c>
      <c r="AL68" s="238">
        <v>394</v>
      </c>
      <c r="AM68" s="137">
        <v>788</v>
      </c>
      <c r="AN68" s="137">
        <v>528</v>
      </c>
      <c r="AO68" s="137">
        <v>486</v>
      </c>
      <c r="AP68" s="137">
        <v>1014</v>
      </c>
      <c r="AQ68" s="137">
        <v>583</v>
      </c>
      <c r="AR68" s="137">
        <v>559</v>
      </c>
      <c r="AS68" s="175">
        <v>1142</v>
      </c>
      <c r="AT68" s="56" t="s">
        <v>521</v>
      </c>
      <c r="AU68" s="55" t="s">
        <v>183</v>
      </c>
      <c r="AV68" s="137">
        <v>640</v>
      </c>
      <c r="AW68" s="137">
        <v>580</v>
      </c>
      <c r="AX68" s="238">
        <v>1220</v>
      </c>
      <c r="AY68" s="137">
        <v>463</v>
      </c>
      <c r="AZ68" s="137">
        <v>369</v>
      </c>
      <c r="BA68" s="137">
        <v>832</v>
      </c>
      <c r="BB68" s="137">
        <v>343</v>
      </c>
      <c r="BC68" s="137">
        <v>366</v>
      </c>
      <c r="BD68" s="175">
        <v>709</v>
      </c>
      <c r="BE68" s="56" t="s">
        <v>521</v>
      </c>
      <c r="BF68" s="55" t="s">
        <v>183</v>
      </c>
      <c r="BG68" s="137">
        <v>253</v>
      </c>
      <c r="BH68" s="137">
        <v>345</v>
      </c>
      <c r="BI68" s="137">
        <v>598</v>
      </c>
      <c r="BJ68" s="238">
        <v>220</v>
      </c>
      <c r="BK68" s="137">
        <v>337</v>
      </c>
      <c r="BL68" s="137">
        <v>557</v>
      </c>
      <c r="BM68" s="137">
        <v>94</v>
      </c>
      <c r="BN68" s="137">
        <v>207</v>
      </c>
      <c r="BO68" s="175">
        <v>301</v>
      </c>
      <c r="BP68" s="56" t="s">
        <v>521</v>
      </c>
      <c r="BQ68" s="55" t="s">
        <v>183</v>
      </c>
      <c r="BR68" s="137">
        <v>37</v>
      </c>
      <c r="BS68" s="137">
        <v>107</v>
      </c>
      <c r="BT68" s="137">
        <v>144</v>
      </c>
      <c r="BU68" s="137">
        <v>10</v>
      </c>
      <c r="BV68" s="137">
        <v>23</v>
      </c>
      <c r="BW68" s="137">
        <v>33</v>
      </c>
      <c r="BX68" s="137">
        <v>1</v>
      </c>
      <c r="BY68" s="137">
        <v>1</v>
      </c>
      <c r="BZ68" s="175">
        <v>2</v>
      </c>
      <c r="CA68" s="56" t="s">
        <v>521</v>
      </c>
      <c r="CB68" s="55" t="s">
        <v>183</v>
      </c>
      <c r="CC68" s="137">
        <v>634</v>
      </c>
      <c r="CD68" s="137">
        <v>615</v>
      </c>
      <c r="CE68" s="137">
        <v>1249</v>
      </c>
      <c r="CF68" s="137">
        <v>4154</v>
      </c>
      <c r="CG68" s="137">
        <v>3838</v>
      </c>
      <c r="CH68" s="137">
        <v>7992</v>
      </c>
      <c r="CI68" s="137">
        <v>2178</v>
      </c>
      <c r="CJ68" s="137">
        <v>3113</v>
      </c>
      <c r="CK68" s="175">
        <v>5291</v>
      </c>
    </row>
    <row r="69" spans="1:89" ht="16.899999999999999" customHeight="1" thickBot="1">
      <c r="A69" s="5"/>
      <c r="B69" s="361" t="s">
        <v>309</v>
      </c>
      <c r="C69" s="362"/>
      <c r="D69" s="138">
        <f t="shared" ref="D69:L69" si="96">SUM(D33:D37,D42:D45,D48:D52,D55,D58,D62:D63,D67:D68)</f>
        <v>48785</v>
      </c>
      <c r="E69" s="138">
        <f t="shared" si="96"/>
        <v>46293</v>
      </c>
      <c r="F69" s="138">
        <f t="shared" si="96"/>
        <v>95078</v>
      </c>
      <c r="G69" s="138">
        <f t="shared" si="96"/>
        <v>53533</v>
      </c>
      <c r="H69" s="138">
        <f t="shared" si="96"/>
        <v>50773</v>
      </c>
      <c r="I69" s="138">
        <f t="shared" si="96"/>
        <v>104306</v>
      </c>
      <c r="J69" s="138">
        <f t="shared" si="96"/>
        <v>57020</v>
      </c>
      <c r="K69" s="138">
        <f t="shared" si="96"/>
        <v>54318</v>
      </c>
      <c r="L69" s="178">
        <f t="shared" si="96"/>
        <v>111338</v>
      </c>
      <c r="M69" s="423" t="s">
        <v>309</v>
      </c>
      <c r="N69" s="361"/>
      <c r="O69" s="138">
        <f t="shared" ref="O69:W69" si="97">SUM(O33:O37,O42:O45,O48:O52,O55,O58,O62:O63,O67:O68)</f>
        <v>64773</v>
      </c>
      <c r="P69" s="138">
        <f t="shared" si="97"/>
        <v>59997</v>
      </c>
      <c r="Q69" s="138">
        <f t="shared" si="97"/>
        <v>124770</v>
      </c>
      <c r="R69" s="138">
        <f t="shared" si="97"/>
        <v>70624</v>
      </c>
      <c r="S69" s="138">
        <f t="shared" si="97"/>
        <v>64100</v>
      </c>
      <c r="T69" s="138">
        <f t="shared" si="97"/>
        <v>134724</v>
      </c>
      <c r="U69" s="138">
        <f t="shared" si="97"/>
        <v>70082</v>
      </c>
      <c r="V69" s="138">
        <f t="shared" si="97"/>
        <v>66468</v>
      </c>
      <c r="W69" s="178">
        <f t="shared" si="97"/>
        <v>136550</v>
      </c>
      <c r="X69" s="361" t="s">
        <v>309</v>
      </c>
      <c r="Y69" s="362"/>
      <c r="Z69" s="240">
        <f t="shared" ref="Z69:AH69" si="98">SUM(Z33:Z37,Z42:Z45,Z48:Z52,Z55,Z58,Z62:Z63,Z67:Z68)</f>
        <v>80390</v>
      </c>
      <c r="AA69" s="138">
        <f t="shared" si="98"/>
        <v>74978</v>
      </c>
      <c r="AB69" s="138">
        <f t="shared" si="98"/>
        <v>155368</v>
      </c>
      <c r="AC69" s="138">
        <f t="shared" si="98"/>
        <v>99239</v>
      </c>
      <c r="AD69" s="138">
        <f t="shared" si="98"/>
        <v>91162</v>
      </c>
      <c r="AE69" s="138">
        <f t="shared" si="98"/>
        <v>190401</v>
      </c>
      <c r="AF69" s="138">
        <f t="shared" si="98"/>
        <v>85936</v>
      </c>
      <c r="AG69" s="138">
        <f t="shared" si="98"/>
        <v>79961</v>
      </c>
      <c r="AH69" s="178">
        <f t="shared" si="98"/>
        <v>165897</v>
      </c>
      <c r="AI69" s="361" t="s">
        <v>309</v>
      </c>
      <c r="AJ69" s="362"/>
      <c r="AK69" s="138">
        <f t="shared" ref="AK69:AS69" si="99">SUM(AK33:AK37,AK42:AK45,AK48:AK52,AK55,AK58,AK62:AK63,AK67:AK68)</f>
        <v>74902</v>
      </c>
      <c r="AL69" s="240">
        <f t="shared" si="99"/>
        <v>73024</v>
      </c>
      <c r="AM69" s="138">
        <f t="shared" si="99"/>
        <v>147926</v>
      </c>
      <c r="AN69" s="138">
        <f t="shared" si="99"/>
        <v>73672</v>
      </c>
      <c r="AO69" s="138">
        <f t="shared" si="99"/>
        <v>73411</v>
      </c>
      <c r="AP69" s="138">
        <f t="shared" si="99"/>
        <v>147083</v>
      </c>
      <c r="AQ69" s="138">
        <f t="shared" si="99"/>
        <v>88956</v>
      </c>
      <c r="AR69" s="138">
        <f t="shared" si="99"/>
        <v>90826</v>
      </c>
      <c r="AS69" s="178">
        <f t="shared" si="99"/>
        <v>179782</v>
      </c>
      <c r="AT69" s="361" t="s">
        <v>309</v>
      </c>
      <c r="AU69" s="362"/>
      <c r="AV69" s="138">
        <f t="shared" ref="AV69:BD69" si="100">SUM(AV33:AV37,AV42:AV45,AV48:AV52,AV55,AV58,AV62:AV63,AV67:AV68)</f>
        <v>104978</v>
      </c>
      <c r="AW69" s="138">
        <f t="shared" si="100"/>
        <v>108717</v>
      </c>
      <c r="AX69" s="240">
        <f t="shared" si="100"/>
        <v>213695</v>
      </c>
      <c r="AY69" s="138">
        <f t="shared" si="100"/>
        <v>88653</v>
      </c>
      <c r="AZ69" s="138">
        <f t="shared" si="100"/>
        <v>89689</v>
      </c>
      <c r="BA69" s="138">
        <f t="shared" si="100"/>
        <v>178342</v>
      </c>
      <c r="BB69" s="138">
        <f t="shared" si="100"/>
        <v>67235</v>
      </c>
      <c r="BC69" s="138">
        <f t="shared" si="100"/>
        <v>66624</v>
      </c>
      <c r="BD69" s="178">
        <f t="shared" si="100"/>
        <v>133859</v>
      </c>
      <c r="BE69" s="361" t="s">
        <v>309</v>
      </c>
      <c r="BF69" s="362"/>
      <c r="BG69" s="138">
        <f t="shared" ref="BG69:BO69" si="101">SUM(BG33:BG37,BG42:BG45,BG48:BG52,BG55,BG58,BG62:BG63,BG67:BG68)</f>
        <v>44347</v>
      </c>
      <c r="BH69" s="138">
        <f t="shared" si="101"/>
        <v>50253</v>
      </c>
      <c r="BI69" s="138">
        <f t="shared" si="101"/>
        <v>94600</v>
      </c>
      <c r="BJ69" s="240">
        <f t="shared" si="101"/>
        <v>25045</v>
      </c>
      <c r="BK69" s="138">
        <f t="shared" si="101"/>
        <v>36574</v>
      </c>
      <c r="BL69" s="138">
        <f t="shared" si="101"/>
        <v>61619</v>
      </c>
      <c r="BM69" s="138">
        <f t="shared" si="101"/>
        <v>10261</v>
      </c>
      <c r="BN69" s="138">
        <f t="shared" si="101"/>
        <v>23750</v>
      </c>
      <c r="BO69" s="178">
        <f t="shared" si="101"/>
        <v>34011</v>
      </c>
      <c r="BP69" s="361" t="s">
        <v>309</v>
      </c>
      <c r="BQ69" s="362"/>
      <c r="BR69" s="138">
        <f t="shared" ref="BR69:BZ69" si="102">SUM(BR33:BR37,BR42:BR45,BR48:BR52,BR55,BR58,BR62:BR63,BR67:BR68)</f>
        <v>3475</v>
      </c>
      <c r="BS69" s="138">
        <f t="shared" si="102"/>
        <v>10717</v>
      </c>
      <c r="BT69" s="138">
        <f t="shared" si="102"/>
        <v>14192</v>
      </c>
      <c r="BU69" s="138">
        <f t="shared" si="102"/>
        <v>732</v>
      </c>
      <c r="BV69" s="138">
        <f t="shared" si="102"/>
        <v>3262</v>
      </c>
      <c r="BW69" s="138">
        <f t="shared" si="102"/>
        <v>3994</v>
      </c>
      <c r="BX69" s="138">
        <f t="shared" si="102"/>
        <v>60</v>
      </c>
      <c r="BY69" s="138">
        <f t="shared" si="102"/>
        <v>407</v>
      </c>
      <c r="BZ69" s="178">
        <f t="shared" si="102"/>
        <v>467</v>
      </c>
      <c r="CA69" s="361" t="s">
        <v>309</v>
      </c>
      <c r="CB69" s="362"/>
      <c r="CC69" s="138">
        <f t="shared" ref="CC69:CK69" si="103">SUM(CC33:CC37,CC42:CC45,CC48:CC52,CC55,CC58,CC62:CC63,CC67:CC68)</f>
        <v>159338</v>
      </c>
      <c r="CD69" s="138">
        <f t="shared" si="103"/>
        <v>151384</v>
      </c>
      <c r="CE69" s="138">
        <f t="shared" si="103"/>
        <v>310722</v>
      </c>
      <c r="CF69" s="138">
        <f t="shared" si="103"/>
        <v>813552</v>
      </c>
      <c r="CG69" s="138">
        <f t="shared" si="103"/>
        <v>782644</v>
      </c>
      <c r="CH69" s="138">
        <f t="shared" si="103"/>
        <v>1596196</v>
      </c>
      <c r="CI69" s="138">
        <f t="shared" si="103"/>
        <v>338256</v>
      </c>
      <c r="CJ69" s="138">
        <f t="shared" si="103"/>
        <v>444375</v>
      </c>
      <c r="CK69" s="178">
        <f t="shared" si="103"/>
        <v>782631</v>
      </c>
    </row>
    <row r="70" spans="1:89" ht="16.899999999999999" customHeight="1">
      <c r="A70" s="5"/>
      <c r="B70" s="227" t="s">
        <v>269</v>
      </c>
      <c r="C70" s="216" t="s">
        <v>270</v>
      </c>
      <c r="D70" s="217">
        <v>4061</v>
      </c>
      <c r="E70" s="217">
        <v>3873</v>
      </c>
      <c r="F70" s="217">
        <v>7934</v>
      </c>
      <c r="G70" s="217">
        <v>4501</v>
      </c>
      <c r="H70" s="217">
        <v>4227</v>
      </c>
      <c r="I70" s="217">
        <v>8728</v>
      </c>
      <c r="J70" s="217">
        <v>4903</v>
      </c>
      <c r="K70" s="217">
        <v>4434</v>
      </c>
      <c r="L70" s="218">
        <v>9337</v>
      </c>
      <c r="M70" s="265" t="s">
        <v>269</v>
      </c>
      <c r="N70" s="286" t="s">
        <v>270</v>
      </c>
      <c r="O70" s="217">
        <v>5492</v>
      </c>
      <c r="P70" s="217">
        <v>5064</v>
      </c>
      <c r="Q70" s="217">
        <v>10556</v>
      </c>
      <c r="R70" s="217">
        <v>5885</v>
      </c>
      <c r="S70" s="217">
        <v>5310</v>
      </c>
      <c r="T70" s="217">
        <v>11195</v>
      </c>
      <c r="U70" s="217">
        <v>5982</v>
      </c>
      <c r="V70" s="217">
        <v>5317</v>
      </c>
      <c r="W70" s="218">
        <v>11299</v>
      </c>
      <c r="X70" s="227" t="s">
        <v>269</v>
      </c>
      <c r="Y70" s="216" t="s">
        <v>270</v>
      </c>
      <c r="Z70" s="243">
        <v>6646</v>
      </c>
      <c r="AA70" s="217">
        <v>6044</v>
      </c>
      <c r="AB70" s="217">
        <v>12690</v>
      </c>
      <c r="AC70" s="217">
        <v>7816</v>
      </c>
      <c r="AD70" s="217">
        <v>7278</v>
      </c>
      <c r="AE70" s="217">
        <v>15094</v>
      </c>
      <c r="AF70" s="217">
        <v>7015</v>
      </c>
      <c r="AG70" s="217">
        <v>6623</v>
      </c>
      <c r="AH70" s="218">
        <v>13638</v>
      </c>
      <c r="AI70" s="227" t="s">
        <v>269</v>
      </c>
      <c r="AJ70" s="216" t="s">
        <v>270</v>
      </c>
      <c r="AK70" s="217">
        <v>6602</v>
      </c>
      <c r="AL70" s="243">
        <v>6295</v>
      </c>
      <c r="AM70" s="217">
        <v>12897</v>
      </c>
      <c r="AN70" s="217">
        <v>6685</v>
      </c>
      <c r="AO70" s="217">
        <v>6455</v>
      </c>
      <c r="AP70" s="217">
        <v>13140</v>
      </c>
      <c r="AQ70" s="217">
        <v>7688</v>
      </c>
      <c r="AR70" s="217">
        <v>7485</v>
      </c>
      <c r="AS70" s="218">
        <v>15173</v>
      </c>
      <c r="AT70" s="227" t="s">
        <v>269</v>
      </c>
      <c r="AU70" s="216" t="s">
        <v>270</v>
      </c>
      <c r="AV70" s="217">
        <v>8348</v>
      </c>
      <c r="AW70" s="217">
        <v>8421</v>
      </c>
      <c r="AX70" s="243">
        <v>16769</v>
      </c>
      <c r="AY70" s="217">
        <v>6603</v>
      </c>
      <c r="AZ70" s="217">
        <v>6798</v>
      </c>
      <c r="BA70" s="217">
        <v>13401</v>
      </c>
      <c r="BB70" s="217">
        <v>5245</v>
      </c>
      <c r="BC70" s="217">
        <v>5621</v>
      </c>
      <c r="BD70" s="218">
        <v>10866</v>
      </c>
      <c r="BE70" s="227" t="s">
        <v>269</v>
      </c>
      <c r="BF70" s="216" t="s">
        <v>270</v>
      </c>
      <c r="BG70" s="217">
        <v>3724</v>
      </c>
      <c r="BH70" s="217">
        <v>4784</v>
      </c>
      <c r="BI70" s="217">
        <v>8508</v>
      </c>
      <c r="BJ70" s="243">
        <v>2440</v>
      </c>
      <c r="BK70" s="217">
        <v>3700</v>
      </c>
      <c r="BL70" s="217">
        <v>6140</v>
      </c>
      <c r="BM70" s="217">
        <v>1032</v>
      </c>
      <c r="BN70" s="217">
        <v>2398</v>
      </c>
      <c r="BO70" s="218">
        <v>3430</v>
      </c>
      <c r="BP70" s="227" t="s">
        <v>269</v>
      </c>
      <c r="BQ70" s="216" t="s">
        <v>270</v>
      </c>
      <c r="BR70" s="217">
        <v>351</v>
      </c>
      <c r="BS70" s="217">
        <v>1102</v>
      </c>
      <c r="BT70" s="217">
        <v>1453</v>
      </c>
      <c r="BU70" s="217">
        <v>68</v>
      </c>
      <c r="BV70" s="217">
        <v>272</v>
      </c>
      <c r="BW70" s="217">
        <v>340</v>
      </c>
      <c r="BX70" s="217">
        <v>5</v>
      </c>
      <c r="BY70" s="217">
        <v>41</v>
      </c>
      <c r="BZ70" s="218">
        <v>46</v>
      </c>
      <c r="CA70" s="227" t="s">
        <v>269</v>
      </c>
      <c r="CB70" s="216" t="s">
        <v>270</v>
      </c>
      <c r="CC70" s="217">
        <v>13465</v>
      </c>
      <c r="CD70" s="217">
        <v>12534</v>
      </c>
      <c r="CE70" s="217">
        <v>25999</v>
      </c>
      <c r="CF70" s="217">
        <v>68159</v>
      </c>
      <c r="CG70" s="217">
        <v>64292</v>
      </c>
      <c r="CH70" s="217">
        <v>132451</v>
      </c>
      <c r="CI70" s="217">
        <v>28544</v>
      </c>
      <c r="CJ70" s="217">
        <v>40826</v>
      </c>
      <c r="CK70" s="218">
        <v>69370</v>
      </c>
    </row>
    <row r="71" spans="1:89" ht="16.899999999999999" customHeight="1">
      <c r="A71" s="5"/>
      <c r="B71" s="35"/>
      <c r="C71" s="32" t="s">
        <v>279</v>
      </c>
      <c r="D71" s="62">
        <v>1551</v>
      </c>
      <c r="E71" s="62">
        <v>1518</v>
      </c>
      <c r="F71" s="62">
        <v>3069</v>
      </c>
      <c r="G71" s="62">
        <v>1761</v>
      </c>
      <c r="H71" s="62">
        <v>1634</v>
      </c>
      <c r="I71" s="62">
        <v>3395</v>
      </c>
      <c r="J71" s="62">
        <v>1945</v>
      </c>
      <c r="K71" s="62">
        <v>1884</v>
      </c>
      <c r="L71" s="177">
        <v>3829</v>
      </c>
      <c r="M71" s="263"/>
      <c r="N71" s="3" t="s">
        <v>279</v>
      </c>
      <c r="O71" s="62">
        <v>2236</v>
      </c>
      <c r="P71" s="62">
        <v>2089</v>
      </c>
      <c r="Q71" s="62">
        <v>4325</v>
      </c>
      <c r="R71" s="62">
        <v>2045</v>
      </c>
      <c r="S71" s="62">
        <v>1893</v>
      </c>
      <c r="T71" s="62">
        <v>3938</v>
      </c>
      <c r="U71" s="62">
        <v>2232</v>
      </c>
      <c r="V71" s="62">
        <v>2148</v>
      </c>
      <c r="W71" s="177">
        <v>4380</v>
      </c>
      <c r="X71" s="35"/>
      <c r="Y71" s="32" t="s">
        <v>279</v>
      </c>
      <c r="Z71" s="239">
        <v>2560</v>
      </c>
      <c r="AA71" s="62">
        <v>2317</v>
      </c>
      <c r="AB71" s="62">
        <v>4877</v>
      </c>
      <c r="AC71" s="62">
        <v>3156</v>
      </c>
      <c r="AD71" s="62">
        <v>2836</v>
      </c>
      <c r="AE71" s="62">
        <v>5992</v>
      </c>
      <c r="AF71" s="62">
        <v>2899</v>
      </c>
      <c r="AG71" s="62">
        <v>2687</v>
      </c>
      <c r="AH71" s="177">
        <v>5586</v>
      </c>
      <c r="AI71" s="35"/>
      <c r="AJ71" s="32" t="s">
        <v>279</v>
      </c>
      <c r="AK71" s="62">
        <v>2652</v>
      </c>
      <c r="AL71" s="239">
        <v>2502</v>
      </c>
      <c r="AM71" s="62">
        <v>5154</v>
      </c>
      <c r="AN71" s="62">
        <v>2723</v>
      </c>
      <c r="AO71" s="62">
        <v>2554</v>
      </c>
      <c r="AP71" s="62">
        <v>5277</v>
      </c>
      <c r="AQ71" s="62">
        <v>3061</v>
      </c>
      <c r="AR71" s="62">
        <v>2928</v>
      </c>
      <c r="AS71" s="177">
        <v>5989</v>
      </c>
      <c r="AT71" s="35"/>
      <c r="AU71" s="32" t="s">
        <v>279</v>
      </c>
      <c r="AV71" s="62">
        <v>3337</v>
      </c>
      <c r="AW71" s="62">
        <v>3344</v>
      </c>
      <c r="AX71" s="239">
        <v>6681</v>
      </c>
      <c r="AY71" s="62">
        <v>2563</v>
      </c>
      <c r="AZ71" s="62">
        <v>2583</v>
      </c>
      <c r="BA71" s="62">
        <v>5146</v>
      </c>
      <c r="BB71" s="62">
        <v>2128</v>
      </c>
      <c r="BC71" s="62">
        <v>2365</v>
      </c>
      <c r="BD71" s="177">
        <v>4493</v>
      </c>
      <c r="BE71" s="35"/>
      <c r="BF71" s="32" t="s">
        <v>279</v>
      </c>
      <c r="BG71" s="62">
        <v>1615</v>
      </c>
      <c r="BH71" s="62">
        <v>2124</v>
      </c>
      <c r="BI71" s="62">
        <v>3739</v>
      </c>
      <c r="BJ71" s="239">
        <v>1141</v>
      </c>
      <c r="BK71" s="62">
        <v>1691</v>
      </c>
      <c r="BL71" s="62">
        <v>2832</v>
      </c>
      <c r="BM71" s="62">
        <v>461</v>
      </c>
      <c r="BN71" s="62">
        <v>1064</v>
      </c>
      <c r="BO71" s="177">
        <v>1525</v>
      </c>
      <c r="BP71" s="35"/>
      <c r="BQ71" s="32" t="s">
        <v>279</v>
      </c>
      <c r="BR71" s="62">
        <v>165</v>
      </c>
      <c r="BS71" s="62">
        <v>512</v>
      </c>
      <c r="BT71" s="62">
        <v>677</v>
      </c>
      <c r="BU71" s="62">
        <v>22</v>
      </c>
      <c r="BV71" s="62">
        <v>142</v>
      </c>
      <c r="BW71" s="62">
        <v>164</v>
      </c>
      <c r="BX71" s="62">
        <v>4</v>
      </c>
      <c r="BY71" s="62">
        <v>12</v>
      </c>
      <c r="BZ71" s="177">
        <v>16</v>
      </c>
      <c r="CA71" s="35"/>
      <c r="CB71" s="32" t="s">
        <v>279</v>
      </c>
      <c r="CC71" s="62">
        <v>5257</v>
      </c>
      <c r="CD71" s="62">
        <v>5036</v>
      </c>
      <c r="CE71" s="62">
        <v>10293</v>
      </c>
      <c r="CF71" s="62">
        <v>26901</v>
      </c>
      <c r="CG71" s="62">
        <v>25298</v>
      </c>
      <c r="CH71" s="62">
        <v>52199</v>
      </c>
      <c r="CI71" s="62">
        <v>12159</v>
      </c>
      <c r="CJ71" s="62">
        <v>17768</v>
      </c>
      <c r="CK71" s="177">
        <v>29927</v>
      </c>
    </row>
    <row r="72" spans="1:89" s="332" customFormat="1" ht="16.899999999999999" customHeight="1">
      <c r="A72" s="331"/>
      <c r="B72" s="3" t="s">
        <v>278</v>
      </c>
      <c r="C72" s="4" t="s">
        <v>572</v>
      </c>
      <c r="D72" s="137">
        <v>1154</v>
      </c>
      <c r="E72" s="137">
        <v>1119</v>
      </c>
      <c r="F72" s="137">
        <v>2273</v>
      </c>
      <c r="G72" s="137">
        <v>1299</v>
      </c>
      <c r="H72" s="137">
        <v>1203</v>
      </c>
      <c r="I72" s="137">
        <v>2502</v>
      </c>
      <c r="J72" s="137">
        <v>1410</v>
      </c>
      <c r="K72" s="137">
        <v>1391</v>
      </c>
      <c r="L72" s="175">
        <v>2801</v>
      </c>
      <c r="M72" s="261" t="s">
        <v>278</v>
      </c>
      <c r="N72" s="282" t="s">
        <v>572</v>
      </c>
      <c r="O72" s="137">
        <v>1682</v>
      </c>
      <c r="P72" s="137">
        <v>1519</v>
      </c>
      <c r="Q72" s="137">
        <v>3201</v>
      </c>
      <c r="R72" s="137">
        <v>1476</v>
      </c>
      <c r="S72" s="137">
        <v>1413</v>
      </c>
      <c r="T72" s="137">
        <v>2889</v>
      </c>
      <c r="U72" s="137">
        <v>1681</v>
      </c>
      <c r="V72" s="137">
        <v>1548</v>
      </c>
      <c r="W72" s="175">
        <v>3229</v>
      </c>
      <c r="X72" s="3" t="s">
        <v>278</v>
      </c>
      <c r="Y72" s="4" t="s">
        <v>572</v>
      </c>
      <c r="Z72" s="238">
        <v>1911</v>
      </c>
      <c r="AA72" s="137">
        <v>1746</v>
      </c>
      <c r="AB72" s="137">
        <v>3657</v>
      </c>
      <c r="AC72" s="137">
        <v>2392</v>
      </c>
      <c r="AD72" s="137">
        <v>2141</v>
      </c>
      <c r="AE72" s="137">
        <v>4533</v>
      </c>
      <c r="AF72" s="137">
        <v>2190</v>
      </c>
      <c r="AG72" s="137">
        <v>2043</v>
      </c>
      <c r="AH72" s="175">
        <v>4233</v>
      </c>
      <c r="AI72" s="3" t="s">
        <v>278</v>
      </c>
      <c r="AJ72" s="4" t="s">
        <v>572</v>
      </c>
      <c r="AK72" s="137">
        <v>1987</v>
      </c>
      <c r="AL72" s="238">
        <v>1862</v>
      </c>
      <c r="AM72" s="137">
        <v>3849</v>
      </c>
      <c r="AN72" s="137">
        <v>2004</v>
      </c>
      <c r="AO72" s="137">
        <v>1852</v>
      </c>
      <c r="AP72" s="137">
        <v>3856</v>
      </c>
      <c r="AQ72" s="137">
        <v>2215</v>
      </c>
      <c r="AR72" s="137">
        <v>2132</v>
      </c>
      <c r="AS72" s="175">
        <v>4347</v>
      </c>
      <c r="AT72" s="3" t="s">
        <v>278</v>
      </c>
      <c r="AU72" s="4" t="s">
        <v>572</v>
      </c>
      <c r="AV72" s="137">
        <v>2427</v>
      </c>
      <c r="AW72" s="137">
        <v>2502</v>
      </c>
      <c r="AX72" s="238">
        <v>4929</v>
      </c>
      <c r="AY72" s="137">
        <v>1956</v>
      </c>
      <c r="AZ72" s="137">
        <v>2021</v>
      </c>
      <c r="BA72" s="137">
        <v>3977</v>
      </c>
      <c r="BB72" s="137">
        <v>1619</v>
      </c>
      <c r="BC72" s="137">
        <v>1810</v>
      </c>
      <c r="BD72" s="175">
        <v>3429</v>
      </c>
      <c r="BE72" s="3" t="s">
        <v>278</v>
      </c>
      <c r="BF72" s="4" t="s">
        <v>572</v>
      </c>
      <c r="BG72" s="137">
        <v>1231</v>
      </c>
      <c r="BH72" s="137">
        <v>1572</v>
      </c>
      <c r="BI72" s="137">
        <v>2803</v>
      </c>
      <c r="BJ72" s="238">
        <v>826</v>
      </c>
      <c r="BK72" s="137">
        <v>1219</v>
      </c>
      <c r="BL72" s="137">
        <v>2045</v>
      </c>
      <c r="BM72" s="137">
        <v>326</v>
      </c>
      <c r="BN72" s="137">
        <v>748</v>
      </c>
      <c r="BO72" s="175">
        <v>1074</v>
      </c>
      <c r="BP72" s="3" t="s">
        <v>278</v>
      </c>
      <c r="BQ72" s="4" t="s">
        <v>572</v>
      </c>
      <c r="BR72" s="137">
        <v>124</v>
      </c>
      <c r="BS72" s="137">
        <v>393</v>
      </c>
      <c r="BT72" s="137">
        <v>517</v>
      </c>
      <c r="BU72" s="137">
        <v>13</v>
      </c>
      <c r="BV72" s="137">
        <v>122</v>
      </c>
      <c r="BW72" s="137">
        <v>135</v>
      </c>
      <c r="BX72" s="137">
        <v>4</v>
      </c>
      <c r="BY72" s="137">
        <v>10</v>
      </c>
      <c r="BZ72" s="175">
        <v>14</v>
      </c>
      <c r="CA72" s="3" t="s">
        <v>278</v>
      </c>
      <c r="CB72" s="4" t="s">
        <v>572</v>
      </c>
      <c r="CC72" s="137">
        <v>3863</v>
      </c>
      <c r="CD72" s="137">
        <v>3713</v>
      </c>
      <c r="CE72" s="137">
        <v>7576</v>
      </c>
      <c r="CF72" s="137">
        <v>19965</v>
      </c>
      <c r="CG72" s="137">
        <v>18758</v>
      </c>
      <c r="CH72" s="137">
        <v>38723</v>
      </c>
      <c r="CI72" s="137">
        <v>9090</v>
      </c>
      <c r="CJ72" s="137">
        <v>13232</v>
      </c>
      <c r="CK72" s="175">
        <v>22322</v>
      </c>
    </row>
    <row r="73" spans="1:89" ht="16.899999999999999" customHeight="1">
      <c r="A73" s="5"/>
      <c r="B73" s="34"/>
      <c r="C73" s="136" t="s">
        <v>272</v>
      </c>
      <c r="D73" s="62">
        <v>3115</v>
      </c>
      <c r="E73" s="62">
        <v>2991</v>
      </c>
      <c r="F73" s="62">
        <v>6106</v>
      </c>
      <c r="G73" s="62">
        <v>3413</v>
      </c>
      <c r="H73" s="62">
        <v>3339</v>
      </c>
      <c r="I73" s="62">
        <v>6752</v>
      </c>
      <c r="J73" s="62">
        <v>3652</v>
      </c>
      <c r="K73" s="62">
        <v>3420</v>
      </c>
      <c r="L73" s="177">
        <v>7072</v>
      </c>
      <c r="M73" s="262"/>
      <c r="N73" s="225" t="s">
        <v>272</v>
      </c>
      <c r="O73" s="62">
        <v>3797</v>
      </c>
      <c r="P73" s="62">
        <v>3470</v>
      </c>
      <c r="Q73" s="62">
        <v>7267</v>
      </c>
      <c r="R73" s="62">
        <v>3645</v>
      </c>
      <c r="S73" s="62">
        <v>3399</v>
      </c>
      <c r="T73" s="62">
        <v>7044</v>
      </c>
      <c r="U73" s="62">
        <v>4103</v>
      </c>
      <c r="V73" s="62">
        <v>3925</v>
      </c>
      <c r="W73" s="177">
        <v>8028</v>
      </c>
      <c r="X73" s="34"/>
      <c r="Y73" s="136" t="s">
        <v>272</v>
      </c>
      <c r="Z73" s="239">
        <v>4848</v>
      </c>
      <c r="AA73" s="62">
        <v>4460</v>
      </c>
      <c r="AB73" s="62">
        <v>9308</v>
      </c>
      <c r="AC73" s="62">
        <v>5827</v>
      </c>
      <c r="AD73" s="62">
        <v>5333</v>
      </c>
      <c r="AE73" s="62">
        <v>11160</v>
      </c>
      <c r="AF73" s="62">
        <v>5064</v>
      </c>
      <c r="AG73" s="62">
        <v>4714</v>
      </c>
      <c r="AH73" s="177">
        <v>9778</v>
      </c>
      <c r="AI73" s="34"/>
      <c r="AJ73" s="136" t="s">
        <v>272</v>
      </c>
      <c r="AK73" s="62">
        <v>4454</v>
      </c>
      <c r="AL73" s="239">
        <v>4147</v>
      </c>
      <c r="AM73" s="62">
        <v>8601</v>
      </c>
      <c r="AN73" s="62">
        <v>4500</v>
      </c>
      <c r="AO73" s="62">
        <v>4469</v>
      </c>
      <c r="AP73" s="62">
        <v>8969</v>
      </c>
      <c r="AQ73" s="62">
        <v>5506</v>
      </c>
      <c r="AR73" s="62">
        <v>5566</v>
      </c>
      <c r="AS73" s="177">
        <v>11072</v>
      </c>
      <c r="AT73" s="34"/>
      <c r="AU73" s="136" t="s">
        <v>272</v>
      </c>
      <c r="AV73" s="62">
        <v>6339</v>
      </c>
      <c r="AW73" s="62">
        <v>6048</v>
      </c>
      <c r="AX73" s="239">
        <v>12387</v>
      </c>
      <c r="AY73" s="62">
        <v>4734</v>
      </c>
      <c r="AZ73" s="62">
        <v>4611</v>
      </c>
      <c r="BA73" s="62">
        <v>9345</v>
      </c>
      <c r="BB73" s="62">
        <v>3654</v>
      </c>
      <c r="BC73" s="62">
        <v>3747</v>
      </c>
      <c r="BD73" s="177">
        <v>7401</v>
      </c>
      <c r="BE73" s="34"/>
      <c r="BF73" s="136" t="s">
        <v>272</v>
      </c>
      <c r="BG73" s="62">
        <v>2604</v>
      </c>
      <c r="BH73" s="62">
        <v>3217</v>
      </c>
      <c r="BI73" s="62">
        <v>5821</v>
      </c>
      <c r="BJ73" s="239">
        <v>1714</v>
      </c>
      <c r="BK73" s="62">
        <v>2732</v>
      </c>
      <c r="BL73" s="62">
        <v>4446</v>
      </c>
      <c r="BM73" s="62">
        <v>746</v>
      </c>
      <c r="BN73" s="62">
        <v>1798</v>
      </c>
      <c r="BO73" s="177">
        <v>2544</v>
      </c>
      <c r="BP73" s="34"/>
      <c r="BQ73" s="136" t="s">
        <v>272</v>
      </c>
      <c r="BR73" s="62">
        <v>249</v>
      </c>
      <c r="BS73" s="62">
        <v>823</v>
      </c>
      <c r="BT73" s="62">
        <v>1072</v>
      </c>
      <c r="BU73" s="62">
        <v>60</v>
      </c>
      <c r="BV73" s="62">
        <v>205</v>
      </c>
      <c r="BW73" s="62">
        <v>265</v>
      </c>
      <c r="BX73" s="62">
        <v>6</v>
      </c>
      <c r="BY73" s="62">
        <v>26</v>
      </c>
      <c r="BZ73" s="177">
        <v>32</v>
      </c>
      <c r="CA73" s="34"/>
      <c r="CB73" s="136" t="s">
        <v>272</v>
      </c>
      <c r="CC73" s="62">
        <v>10180</v>
      </c>
      <c r="CD73" s="62">
        <v>9750</v>
      </c>
      <c r="CE73" s="62">
        <v>19930</v>
      </c>
      <c r="CF73" s="62">
        <v>48083</v>
      </c>
      <c r="CG73" s="62">
        <v>45531</v>
      </c>
      <c r="CH73" s="62">
        <v>93614</v>
      </c>
      <c r="CI73" s="62">
        <v>20207</v>
      </c>
      <c r="CJ73" s="62">
        <v>28812</v>
      </c>
      <c r="CK73" s="177">
        <v>49019</v>
      </c>
    </row>
    <row r="74" spans="1:89" s="133" customFormat="1" ht="16.899999999999999" customHeight="1">
      <c r="A74" s="134"/>
      <c r="B74" s="35" t="s">
        <v>271</v>
      </c>
      <c r="C74" s="58" t="s">
        <v>573</v>
      </c>
      <c r="D74" s="137">
        <v>2841</v>
      </c>
      <c r="E74" s="137">
        <v>2735</v>
      </c>
      <c r="F74" s="137">
        <v>5576</v>
      </c>
      <c r="G74" s="137">
        <v>3110</v>
      </c>
      <c r="H74" s="137">
        <v>3065</v>
      </c>
      <c r="I74" s="137">
        <v>6175</v>
      </c>
      <c r="J74" s="137">
        <v>3341</v>
      </c>
      <c r="K74" s="137">
        <v>3101</v>
      </c>
      <c r="L74" s="175">
        <v>6442</v>
      </c>
      <c r="M74" s="263" t="s">
        <v>271</v>
      </c>
      <c r="N74" s="284" t="s">
        <v>573</v>
      </c>
      <c r="O74" s="137">
        <v>3478</v>
      </c>
      <c r="P74" s="137">
        <v>3162</v>
      </c>
      <c r="Q74" s="137">
        <v>6640</v>
      </c>
      <c r="R74" s="137">
        <v>3335</v>
      </c>
      <c r="S74" s="137">
        <v>3099</v>
      </c>
      <c r="T74" s="137">
        <v>6434</v>
      </c>
      <c r="U74" s="137">
        <v>3761</v>
      </c>
      <c r="V74" s="137">
        <v>3558</v>
      </c>
      <c r="W74" s="175">
        <v>7319</v>
      </c>
      <c r="X74" s="35" t="s">
        <v>271</v>
      </c>
      <c r="Y74" s="58" t="s">
        <v>573</v>
      </c>
      <c r="Z74" s="238">
        <v>4465</v>
      </c>
      <c r="AA74" s="137">
        <v>4072</v>
      </c>
      <c r="AB74" s="137">
        <v>8537</v>
      </c>
      <c r="AC74" s="137">
        <v>5338</v>
      </c>
      <c r="AD74" s="137">
        <v>4899</v>
      </c>
      <c r="AE74" s="137">
        <v>10237</v>
      </c>
      <c r="AF74" s="137">
        <v>4644</v>
      </c>
      <c r="AG74" s="137">
        <v>4340</v>
      </c>
      <c r="AH74" s="175">
        <v>8984</v>
      </c>
      <c r="AI74" s="35" t="s">
        <v>271</v>
      </c>
      <c r="AJ74" s="58" t="s">
        <v>573</v>
      </c>
      <c r="AK74" s="137">
        <v>4078</v>
      </c>
      <c r="AL74" s="238">
        <v>3777</v>
      </c>
      <c r="AM74" s="137">
        <v>7855</v>
      </c>
      <c r="AN74" s="137">
        <v>4062</v>
      </c>
      <c r="AO74" s="137">
        <v>4035</v>
      </c>
      <c r="AP74" s="137">
        <v>8097</v>
      </c>
      <c r="AQ74" s="137">
        <v>4992</v>
      </c>
      <c r="AR74" s="137">
        <v>5072</v>
      </c>
      <c r="AS74" s="175">
        <v>10064</v>
      </c>
      <c r="AT74" s="35" t="s">
        <v>271</v>
      </c>
      <c r="AU74" s="58" t="s">
        <v>573</v>
      </c>
      <c r="AV74" s="137">
        <v>5774</v>
      </c>
      <c r="AW74" s="137">
        <v>5534</v>
      </c>
      <c r="AX74" s="238">
        <v>11308</v>
      </c>
      <c r="AY74" s="137">
        <v>4317</v>
      </c>
      <c r="AZ74" s="137">
        <v>4185</v>
      </c>
      <c r="BA74" s="137">
        <v>8502</v>
      </c>
      <c r="BB74" s="137">
        <v>3336</v>
      </c>
      <c r="BC74" s="137">
        <v>3405</v>
      </c>
      <c r="BD74" s="175">
        <v>6741</v>
      </c>
      <c r="BE74" s="35" t="s">
        <v>271</v>
      </c>
      <c r="BF74" s="58" t="s">
        <v>573</v>
      </c>
      <c r="BG74" s="137">
        <v>2364</v>
      </c>
      <c r="BH74" s="137">
        <v>2925</v>
      </c>
      <c r="BI74" s="137">
        <v>5289</v>
      </c>
      <c r="BJ74" s="238">
        <v>1570</v>
      </c>
      <c r="BK74" s="137">
        <v>2496</v>
      </c>
      <c r="BL74" s="137">
        <v>4066</v>
      </c>
      <c r="BM74" s="137">
        <v>680</v>
      </c>
      <c r="BN74" s="137">
        <v>1609</v>
      </c>
      <c r="BO74" s="175">
        <v>2289</v>
      </c>
      <c r="BP74" s="35" t="s">
        <v>271</v>
      </c>
      <c r="BQ74" s="58" t="s">
        <v>573</v>
      </c>
      <c r="BR74" s="137">
        <v>229</v>
      </c>
      <c r="BS74" s="137">
        <v>761</v>
      </c>
      <c r="BT74" s="137">
        <v>990</v>
      </c>
      <c r="BU74" s="137">
        <v>55</v>
      </c>
      <c r="BV74" s="137">
        <v>191</v>
      </c>
      <c r="BW74" s="137">
        <v>246</v>
      </c>
      <c r="BX74" s="137">
        <v>6</v>
      </c>
      <c r="BY74" s="137">
        <v>22</v>
      </c>
      <c r="BZ74" s="175">
        <v>28</v>
      </c>
      <c r="CA74" s="35" t="s">
        <v>271</v>
      </c>
      <c r="CB74" s="58" t="s">
        <v>573</v>
      </c>
      <c r="CC74" s="137">
        <v>9292</v>
      </c>
      <c r="CD74" s="137">
        <v>8901</v>
      </c>
      <c r="CE74" s="137">
        <v>18193</v>
      </c>
      <c r="CF74" s="137">
        <v>43927</v>
      </c>
      <c r="CG74" s="137">
        <v>41548</v>
      </c>
      <c r="CH74" s="137">
        <v>85475</v>
      </c>
      <c r="CI74" s="137">
        <v>18431</v>
      </c>
      <c r="CJ74" s="137">
        <v>26181</v>
      </c>
      <c r="CK74" s="175">
        <v>44612</v>
      </c>
    </row>
    <row r="75" spans="1:89" ht="16.899999999999999" customHeight="1">
      <c r="A75" s="5"/>
      <c r="B75" s="358" t="s">
        <v>280</v>
      </c>
      <c r="C75" s="38" t="s">
        <v>574</v>
      </c>
      <c r="D75" s="61">
        <v>397</v>
      </c>
      <c r="E75" s="61">
        <v>399</v>
      </c>
      <c r="F75" s="61">
        <v>796</v>
      </c>
      <c r="G75" s="61">
        <v>462</v>
      </c>
      <c r="H75" s="61">
        <v>431</v>
      </c>
      <c r="I75" s="61">
        <v>893</v>
      </c>
      <c r="J75" s="61">
        <v>535</v>
      </c>
      <c r="K75" s="61">
        <v>493</v>
      </c>
      <c r="L75" s="176">
        <v>1028</v>
      </c>
      <c r="M75" s="446" t="s">
        <v>280</v>
      </c>
      <c r="N75" s="287" t="s">
        <v>574</v>
      </c>
      <c r="O75" s="61">
        <v>554</v>
      </c>
      <c r="P75" s="61">
        <v>570</v>
      </c>
      <c r="Q75" s="61">
        <v>1124</v>
      </c>
      <c r="R75" s="61">
        <v>569</v>
      </c>
      <c r="S75" s="61">
        <v>480</v>
      </c>
      <c r="T75" s="61">
        <v>1049</v>
      </c>
      <c r="U75" s="61">
        <v>551</v>
      </c>
      <c r="V75" s="61">
        <v>600</v>
      </c>
      <c r="W75" s="176">
        <v>1151</v>
      </c>
      <c r="X75" s="358" t="s">
        <v>280</v>
      </c>
      <c r="Y75" s="38" t="s">
        <v>574</v>
      </c>
      <c r="Z75" s="237">
        <v>649</v>
      </c>
      <c r="AA75" s="61">
        <v>571</v>
      </c>
      <c r="AB75" s="61">
        <v>1220</v>
      </c>
      <c r="AC75" s="61">
        <v>764</v>
      </c>
      <c r="AD75" s="61">
        <v>695</v>
      </c>
      <c r="AE75" s="61">
        <v>1459</v>
      </c>
      <c r="AF75" s="61">
        <v>709</v>
      </c>
      <c r="AG75" s="61">
        <v>644</v>
      </c>
      <c r="AH75" s="176">
        <v>1353</v>
      </c>
      <c r="AI75" s="358" t="s">
        <v>280</v>
      </c>
      <c r="AJ75" s="38" t="s">
        <v>574</v>
      </c>
      <c r="AK75" s="61">
        <v>665</v>
      </c>
      <c r="AL75" s="237">
        <v>640</v>
      </c>
      <c r="AM75" s="61">
        <v>1305</v>
      </c>
      <c r="AN75" s="61">
        <v>719</v>
      </c>
      <c r="AO75" s="61">
        <v>702</v>
      </c>
      <c r="AP75" s="61">
        <v>1421</v>
      </c>
      <c r="AQ75" s="61">
        <v>846</v>
      </c>
      <c r="AR75" s="61">
        <v>796</v>
      </c>
      <c r="AS75" s="176">
        <v>1642</v>
      </c>
      <c r="AT75" s="358" t="s">
        <v>280</v>
      </c>
      <c r="AU75" s="38" t="s">
        <v>574</v>
      </c>
      <c r="AV75" s="61">
        <v>910</v>
      </c>
      <c r="AW75" s="61">
        <v>842</v>
      </c>
      <c r="AX75" s="237">
        <v>1752</v>
      </c>
      <c r="AY75" s="61">
        <v>607</v>
      </c>
      <c r="AZ75" s="61">
        <v>562</v>
      </c>
      <c r="BA75" s="61">
        <v>1169</v>
      </c>
      <c r="BB75" s="61">
        <v>509</v>
      </c>
      <c r="BC75" s="61">
        <v>555</v>
      </c>
      <c r="BD75" s="176">
        <v>1064</v>
      </c>
      <c r="BE75" s="358" t="s">
        <v>280</v>
      </c>
      <c r="BF75" s="38" t="s">
        <v>574</v>
      </c>
      <c r="BG75" s="61">
        <v>384</v>
      </c>
      <c r="BH75" s="61">
        <v>552</v>
      </c>
      <c r="BI75" s="61">
        <v>936</v>
      </c>
      <c r="BJ75" s="237">
        <v>315</v>
      </c>
      <c r="BK75" s="61">
        <v>472</v>
      </c>
      <c r="BL75" s="61">
        <v>787</v>
      </c>
      <c r="BM75" s="61">
        <v>135</v>
      </c>
      <c r="BN75" s="61">
        <v>316</v>
      </c>
      <c r="BO75" s="176">
        <v>451</v>
      </c>
      <c r="BP75" s="358" t="s">
        <v>280</v>
      </c>
      <c r="BQ75" s="38" t="s">
        <v>574</v>
      </c>
      <c r="BR75" s="61">
        <v>41</v>
      </c>
      <c r="BS75" s="61">
        <v>119</v>
      </c>
      <c r="BT75" s="61">
        <v>160</v>
      </c>
      <c r="BU75" s="61">
        <v>9</v>
      </c>
      <c r="BV75" s="61">
        <v>20</v>
      </c>
      <c r="BW75" s="61">
        <v>29</v>
      </c>
      <c r="BX75" s="61">
        <v>0</v>
      </c>
      <c r="BY75" s="61">
        <v>2</v>
      </c>
      <c r="BZ75" s="176">
        <v>2</v>
      </c>
      <c r="CA75" s="358" t="s">
        <v>280</v>
      </c>
      <c r="CB75" s="38" t="s">
        <v>574</v>
      </c>
      <c r="CC75" s="61">
        <v>1394</v>
      </c>
      <c r="CD75" s="61">
        <v>1323</v>
      </c>
      <c r="CE75" s="61">
        <v>2717</v>
      </c>
      <c r="CF75" s="61">
        <v>6936</v>
      </c>
      <c r="CG75" s="61">
        <v>6540</v>
      </c>
      <c r="CH75" s="61">
        <v>13476</v>
      </c>
      <c r="CI75" s="61">
        <v>3069</v>
      </c>
      <c r="CJ75" s="61">
        <v>4536</v>
      </c>
      <c r="CK75" s="176">
        <v>7605</v>
      </c>
    </row>
    <row r="76" spans="1:89" ht="16.899999999999999" customHeight="1">
      <c r="A76" s="5"/>
      <c r="B76" s="359"/>
      <c r="C76" s="33" t="s">
        <v>288</v>
      </c>
      <c r="D76" s="61">
        <v>184</v>
      </c>
      <c r="E76" s="61">
        <v>173</v>
      </c>
      <c r="F76" s="61">
        <v>357</v>
      </c>
      <c r="G76" s="61">
        <v>247</v>
      </c>
      <c r="H76" s="61">
        <v>232</v>
      </c>
      <c r="I76" s="61">
        <v>479</v>
      </c>
      <c r="J76" s="61">
        <v>290</v>
      </c>
      <c r="K76" s="61">
        <v>242</v>
      </c>
      <c r="L76" s="176">
        <v>532</v>
      </c>
      <c r="M76" s="444"/>
      <c r="N76" s="288" t="s">
        <v>288</v>
      </c>
      <c r="O76" s="61">
        <v>368</v>
      </c>
      <c r="P76" s="61">
        <v>298</v>
      </c>
      <c r="Q76" s="61">
        <v>666</v>
      </c>
      <c r="R76" s="61">
        <v>295</v>
      </c>
      <c r="S76" s="61">
        <v>250</v>
      </c>
      <c r="T76" s="61">
        <v>545</v>
      </c>
      <c r="U76" s="61">
        <v>286</v>
      </c>
      <c r="V76" s="61">
        <v>260</v>
      </c>
      <c r="W76" s="176">
        <v>546</v>
      </c>
      <c r="X76" s="359"/>
      <c r="Y76" s="33" t="s">
        <v>288</v>
      </c>
      <c r="Z76" s="237">
        <v>348</v>
      </c>
      <c r="AA76" s="61">
        <v>325</v>
      </c>
      <c r="AB76" s="61">
        <v>673</v>
      </c>
      <c r="AC76" s="61">
        <v>411</v>
      </c>
      <c r="AD76" s="61">
        <v>351</v>
      </c>
      <c r="AE76" s="61">
        <v>762</v>
      </c>
      <c r="AF76" s="61">
        <v>365</v>
      </c>
      <c r="AG76" s="61">
        <v>322</v>
      </c>
      <c r="AH76" s="176">
        <v>687</v>
      </c>
      <c r="AI76" s="359"/>
      <c r="AJ76" s="33" t="s">
        <v>288</v>
      </c>
      <c r="AK76" s="61">
        <v>394</v>
      </c>
      <c r="AL76" s="237">
        <v>362</v>
      </c>
      <c r="AM76" s="61">
        <v>756</v>
      </c>
      <c r="AN76" s="61">
        <v>426</v>
      </c>
      <c r="AO76" s="61">
        <v>376</v>
      </c>
      <c r="AP76" s="61">
        <v>802</v>
      </c>
      <c r="AQ76" s="61">
        <v>458</v>
      </c>
      <c r="AR76" s="61">
        <v>482</v>
      </c>
      <c r="AS76" s="176">
        <v>940</v>
      </c>
      <c r="AT76" s="359"/>
      <c r="AU76" s="33" t="s">
        <v>288</v>
      </c>
      <c r="AV76" s="61">
        <v>516</v>
      </c>
      <c r="AW76" s="61">
        <v>478</v>
      </c>
      <c r="AX76" s="237">
        <v>994</v>
      </c>
      <c r="AY76" s="61">
        <v>364</v>
      </c>
      <c r="AZ76" s="61">
        <v>339</v>
      </c>
      <c r="BA76" s="61">
        <v>703</v>
      </c>
      <c r="BB76" s="61">
        <v>313</v>
      </c>
      <c r="BC76" s="61">
        <v>334</v>
      </c>
      <c r="BD76" s="176">
        <v>647</v>
      </c>
      <c r="BE76" s="359"/>
      <c r="BF76" s="33" t="s">
        <v>288</v>
      </c>
      <c r="BG76" s="61">
        <v>221</v>
      </c>
      <c r="BH76" s="61">
        <v>318</v>
      </c>
      <c r="BI76" s="61">
        <v>539</v>
      </c>
      <c r="BJ76" s="237">
        <v>195</v>
      </c>
      <c r="BK76" s="61">
        <v>303</v>
      </c>
      <c r="BL76" s="61">
        <v>498</v>
      </c>
      <c r="BM76" s="61">
        <v>85</v>
      </c>
      <c r="BN76" s="61">
        <v>239</v>
      </c>
      <c r="BO76" s="176">
        <v>324</v>
      </c>
      <c r="BP76" s="359"/>
      <c r="BQ76" s="33" t="s">
        <v>288</v>
      </c>
      <c r="BR76" s="61">
        <v>27</v>
      </c>
      <c r="BS76" s="61">
        <v>88</v>
      </c>
      <c r="BT76" s="61">
        <v>115</v>
      </c>
      <c r="BU76" s="61">
        <v>7</v>
      </c>
      <c r="BV76" s="61">
        <v>28</v>
      </c>
      <c r="BW76" s="61">
        <v>35</v>
      </c>
      <c r="BX76" s="61">
        <v>0</v>
      </c>
      <c r="BY76" s="61">
        <v>5</v>
      </c>
      <c r="BZ76" s="176">
        <v>5</v>
      </c>
      <c r="CA76" s="359"/>
      <c r="CB76" s="33" t="s">
        <v>288</v>
      </c>
      <c r="CC76" s="61">
        <v>721</v>
      </c>
      <c r="CD76" s="61">
        <v>647</v>
      </c>
      <c r="CE76" s="61">
        <v>1368</v>
      </c>
      <c r="CF76" s="61">
        <v>3867</v>
      </c>
      <c r="CG76" s="61">
        <v>3504</v>
      </c>
      <c r="CH76" s="61">
        <v>7371</v>
      </c>
      <c r="CI76" s="61">
        <v>1866</v>
      </c>
      <c r="CJ76" s="61">
        <v>2995</v>
      </c>
      <c r="CK76" s="176">
        <v>4861</v>
      </c>
    </row>
    <row r="77" spans="1:89" ht="16.899999999999999" customHeight="1">
      <c r="A77" s="5"/>
      <c r="B77" s="359"/>
      <c r="C77" s="31" t="s">
        <v>289</v>
      </c>
      <c r="D77" s="61">
        <v>252</v>
      </c>
      <c r="E77" s="61">
        <v>289</v>
      </c>
      <c r="F77" s="61">
        <v>541</v>
      </c>
      <c r="G77" s="61">
        <v>325</v>
      </c>
      <c r="H77" s="61">
        <v>287</v>
      </c>
      <c r="I77" s="61">
        <v>612</v>
      </c>
      <c r="J77" s="61">
        <v>405</v>
      </c>
      <c r="K77" s="61">
        <v>351</v>
      </c>
      <c r="L77" s="176">
        <v>756</v>
      </c>
      <c r="M77" s="444"/>
      <c r="N77" s="35" t="s">
        <v>289</v>
      </c>
      <c r="O77" s="61">
        <v>410</v>
      </c>
      <c r="P77" s="61">
        <v>412</v>
      </c>
      <c r="Q77" s="61">
        <v>822</v>
      </c>
      <c r="R77" s="61">
        <v>376</v>
      </c>
      <c r="S77" s="61">
        <v>378</v>
      </c>
      <c r="T77" s="61">
        <v>754</v>
      </c>
      <c r="U77" s="61">
        <v>381</v>
      </c>
      <c r="V77" s="61">
        <v>370</v>
      </c>
      <c r="W77" s="176">
        <v>751</v>
      </c>
      <c r="X77" s="359"/>
      <c r="Y77" s="31" t="s">
        <v>289</v>
      </c>
      <c r="Z77" s="237">
        <v>449</v>
      </c>
      <c r="AA77" s="61">
        <v>388</v>
      </c>
      <c r="AB77" s="61">
        <v>837</v>
      </c>
      <c r="AC77" s="61">
        <v>518</v>
      </c>
      <c r="AD77" s="61">
        <v>456</v>
      </c>
      <c r="AE77" s="61">
        <v>974</v>
      </c>
      <c r="AF77" s="61">
        <v>468</v>
      </c>
      <c r="AG77" s="61">
        <v>469</v>
      </c>
      <c r="AH77" s="176">
        <v>937</v>
      </c>
      <c r="AI77" s="359"/>
      <c r="AJ77" s="31" t="s">
        <v>289</v>
      </c>
      <c r="AK77" s="61">
        <v>495</v>
      </c>
      <c r="AL77" s="237">
        <v>463</v>
      </c>
      <c r="AM77" s="61">
        <v>958</v>
      </c>
      <c r="AN77" s="61">
        <v>503</v>
      </c>
      <c r="AO77" s="61">
        <v>468</v>
      </c>
      <c r="AP77" s="61">
        <v>971</v>
      </c>
      <c r="AQ77" s="61">
        <v>644</v>
      </c>
      <c r="AR77" s="61">
        <v>545</v>
      </c>
      <c r="AS77" s="176">
        <v>1189</v>
      </c>
      <c r="AT77" s="359"/>
      <c r="AU77" s="31" t="s">
        <v>289</v>
      </c>
      <c r="AV77" s="61">
        <v>608</v>
      </c>
      <c r="AW77" s="61">
        <v>571</v>
      </c>
      <c r="AX77" s="237">
        <v>1179</v>
      </c>
      <c r="AY77" s="61">
        <v>441</v>
      </c>
      <c r="AZ77" s="61">
        <v>411</v>
      </c>
      <c r="BA77" s="61">
        <v>852</v>
      </c>
      <c r="BB77" s="61">
        <v>345</v>
      </c>
      <c r="BC77" s="61">
        <v>373</v>
      </c>
      <c r="BD77" s="176">
        <v>718</v>
      </c>
      <c r="BE77" s="359"/>
      <c r="BF77" s="31" t="s">
        <v>289</v>
      </c>
      <c r="BG77" s="61">
        <v>271</v>
      </c>
      <c r="BH77" s="61">
        <v>362</v>
      </c>
      <c r="BI77" s="61">
        <v>633</v>
      </c>
      <c r="BJ77" s="237">
        <v>220</v>
      </c>
      <c r="BK77" s="61">
        <v>293</v>
      </c>
      <c r="BL77" s="61">
        <v>513</v>
      </c>
      <c r="BM77" s="61">
        <v>85</v>
      </c>
      <c r="BN77" s="61">
        <v>217</v>
      </c>
      <c r="BO77" s="176">
        <v>302</v>
      </c>
      <c r="BP77" s="359"/>
      <c r="BQ77" s="31" t="s">
        <v>289</v>
      </c>
      <c r="BR77" s="61">
        <v>24</v>
      </c>
      <c r="BS77" s="61">
        <v>99</v>
      </c>
      <c r="BT77" s="61">
        <v>123</v>
      </c>
      <c r="BU77" s="61">
        <v>6</v>
      </c>
      <c r="BV77" s="61">
        <v>21</v>
      </c>
      <c r="BW77" s="61">
        <v>27</v>
      </c>
      <c r="BX77" s="61">
        <v>1</v>
      </c>
      <c r="BY77" s="61">
        <v>7</v>
      </c>
      <c r="BZ77" s="176">
        <v>8</v>
      </c>
      <c r="CA77" s="359"/>
      <c r="CB77" s="31" t="s">
        <v>289</v>
      </c>
      <c r="CC77" s="61">
        <v>982</v>
      </c>
      <c r="CD77" s="61">
        <v>927</v>
      </c>
      <c r="CE77" s="61">
        <v>1909</v>
      </c>
      <c r="CF77" s="61">
        <v>4852</v>
      </c>
      <c r="CG77" s="61">
        <v>4520</v>
      </c>
      <c r="CH77" s="61">
        <v>9372</v>
      </c>
      <c r="CI77" s="61">
        <v>2116</v>
      </c>
      <c r="CJ77" s="61">
        <v>3126</v>
      </c>
      <c r="CK77" s="176">
        <v>5242</v>
      </c>
    </row>
    <row r="78" spans="1:89" ht="16.899999999999999" customHeight="1">
      <c r="A78" s="5"/>
      <c r="B78" s="359"/>
      <c r="C78" s="33" t="s">
        <v>290</v>
      </c>
      <c r="D78" s="61">
        <v>694</v>
      </c>
      <c r="E78" s="61">
        <v>664</v>
      </c>
      <c r="F78" s="61">
        <v>1358</v>
      </c>
      <c r="G78" s="61">
        <v>866</v>
      </c>
      <c r="H78" s="61">
        <v>794</v>
      </c>
      <c r="I78" s="61">
        <v>1660</v>
      </c>
      <c r="J78" s="61">
        <v>866</v>
      </c>
      <c r="K78" s="61">
        <v>843</v>
      </c>
      <c r="L78" s="176">
        <v>1709</v>
      </c>
      <c r="M78" s="444"/>
      <c r="N78" s="288" t="s">
        <v>290</v>
      </c>
      <c r="O78" s="61">
        <v>844</v>
      </c>
      <c r="P78" s="61">
        <v>844</v>
      </c>
      <c r="Q78" s="61">
        <v>1688</v>
      </c>
      <c r="R78" s="61">
        <v>782</v>
      </c>
      <c r="S78" s="61">
        <v>769</v>
      </c>
      <c r="T78" s="61">
        <v>1551</v>
      </c>
      <c r="U78" s="61">
        <v>903</v>
      </c>
      <c r="V78" s="61">
        <v>841</v>
      </c>
      <c r="W78" s="176">
        <v>1744</v>
      </c>
      <c r="X78" s="359"/>
      <c r="Y78" s="33" t="s">
        <v>290</v>
      </c>
      <c r="Z78" s="237">
        <v>1101</v>
      </c>
      <c r="AA78" s="61">
        <v>1013</v>
      </c>
      <c r="AB78" s="61">
        <v>2114</v>
      </c>
      <c r="AC78" s="61">
        <v>1295</v>
      </c>
      <c r="AD78" s="61">
        <v>1200</v>
      </c>
      <c r="AE78" s="61">
        <v>2495</v>
      </c>
      <c r="AF78" s="61">
        <v>1069</v>
      </c>
      <c r="AG78" s="61">
        <v>956</v>
      </c>
      <c r="AH78" s="176">
        <v>2025</v>
      </c>
      <c r="AI78" s="359"/>
      <c r="AJ78" s="33" t="s">
        <v>290</v>
      </c>
      <c r="AK78" s="61">
        <v>941</v>
      </c>
      <c r="AL78" s="237">
        <v>944</v>
      </c>
      <c r="AM78" s="61">
        <v>1885</v>
      </c>
      <c r="AN78" s="61">
        <v>986</v>
      </c>
      <c r="AO78" s="61">
        <v>1029</v>
      </c>
      <c r="AP78" s="61">
        <v>2015</v>
      </c>
      <c r="AQ78" s="61">
        <v>1171</v>
      </c>
      <c r="AR78" s="61">
        <v>1185</v>
      </c>
      <c r="AS78" s="176">
        <v>2356</v>
      </c>
      <c r="AT78" s="359"/>
      <c r="AU78" s="33" t="s">
        <v>290</v>
      </c>
      <c r="AV78" s="61">
        <v>1241</v>
      </c>
      <c r="AW78" s="61">
        <v>1314</v>
      </c>
      <c r="AX78" s="237">
        <v>2555</v>
      </c>
      <c r="AY78" s="61">
        <v>950</v>
      </c>
      <c r="AZ78" s="61">
        <v>822</v>
      </c>
      <c r="BA78" s="61">
        <v>1772</v>
      </c>
      <c r="BB78" s="61">
        <v>603</v>
      </c>
      <c r="BC78" s="61">
        <v>666</v>
      </c>
      <c r="BD78" s="176">
        <v>1269</v>
      </c>
      <c r="BE78" s="359"/>
      <c r="BF78" s="33" t="s">
        <v>290</v>
      </c>
      <c r="BG78" s="61">
        <v>494</v>
      </c>
      <c r="BH78" s="61">
        <v>643</v>
      </c>
      <c r="BI78" s="61">
        <v>1137</v>
      </c>
      <c r="BJ78" s="237">
        <v>311</v>
      </c>
      <c r="BK78" s="61">
        <v>504</v>
      </c>
      <c r="BL78" s="61">
        <v>815</v>
      </c>
      <c r="BM78" s="61">
        <v>158</v>
      </c>
      <c r="BN78" s="61">
        <v>382</v>
      </c>
      <c r="BO78" s="176">
        <v>540</v>
      </c>
      <c r="BP78" s="359"/>
      <c r="BQ78" s="33" t="s">
        <v>290</v>
      </c>
      <c r="BR78" s="61">
        <v>50</v>
      </c>
      <c r="BS78" s="61">
        <v>154</v>
      </c>
      <c r="BT78" s="61">
        <v>204</v>
      </c>
      <c r="BU78" s="61">
        <v>8</v>
      </c>
      <c r="BV78" s="61">
        <v>50</v>
      </c>
      <c r="BW78" s="61">
        <v>58</v>
      </c>
      <c r="BX78" s="61">
        <v>2</v>
      </c>
      <c r="BY78" s="61">
        <v>14</v>
      </c>
      <c r="BZ78" s="176">
        <v>16</v>
      </c>
      <c r="CA78" s="359"/>
      <c r="CB78" s="33" t="s">
        <v>290</v>
      </c>
      <c r="CC78" s="61">
        <v>2426</v>
      </c>
      <c r="CD78" s="61">
        <v>2301</v>
      </c>
      <c r="CE78" s="61">
        <v>4727</v>
      </c>
      <c r="CF78" s="61">
        <v>10333</v>
      </c>
      <c r="CG78" s="61">
        <v>10095</v>
      </c>
      <c r="CH78" s="61">
        <v>20428</v>
      </c>
      <c r="CI78" s="61">
        <v>3817</v>
      </c>
      <c r="CJ78" s="61">
        <v>5582</v>
      </c>
      <c r="CK78" s="176">
        <v>9399</v>
      </c>
    </row>
    <row r="79" spans="1:89" ht="16.899999999999999" customHeight="1">
      <c r="A79" s="5"/>
      <c r="B79" s="360"/>
      <c r="C79" s="4" t="s">
        <v>212</v>
      </c>
      <c r="D79" s="137">
        <f t="shared" ref="D79:L79" si="104">SUM(D75:D78)</f>
        <v>1527</v>
      </c>
      <c r="E79" s="137">
        <f t="shared" si="104"/>
        <v>1525</v>
      </c>
      <c r="F79" s="137">
        <f t="shared" si="104"/>
        <v>3052</v>
      </c>
      <c r="G79" s="137">
        <f t="shared" si="104"/>
        <v>1900</v>
      </c>
      <c r="H79" s="137">
        <f t="shared" si="104"/>
        <v>1744</v>
      </c>
      <c r="I79" s="137">
        <f t="shared" si="104"/>
        <v>3644</v>
      </c>
      <c r="J79" s="137">
        <f t="shared" si="104"/>
        <v>2096</v>
      </c>
      <c r="K79" s="137">
        <f t="shared" si="104"/>
        <v>1929</v>
      </c>
      <c r="L79" s="175">
        <f t="shared" si="104"/>
        <v>4025</v>
      </c>
      <c r="M79" s="445"/>
      <c r="N79" s="282" t="s">
        <v>212</v>
      </c>
      <c r="O79" s="137">
        <f t="shared" ref="O79:W79" si="105">SUM(O75:O78)</f>
        <v>2176</v>
      </c>
      <c r="P79" s="137">
        <f t="shared" si="105"/>
        <v>2124</v>
      </c>
      <c r="Q79" s="137">
        <f t="shared" si="105"/>
        <v>4300</v>
      </c>
      <c r="R79" s="137">
        <f t="shared" si="105"/>
        <v>2022</v>
      </c>
      <c r="S79" s="137">
        <f t="shared" si="105"/>
        <v>1877</v>
      </c>
      <c r="T79" s="137">
        <f t="shared" si="105"/>
        <v>3899</v>
      </c>
      <c r="U79" s="137">
        <f t="shared" si="105"/>
        <v>2121</v>
      </c>
      <c r="V79" s="137">
        <f t="shared" si="105"/>
        <v>2071</v>
      </c>
      <c r="W79" s="175">
        <f t="shared" si="105"/>
        <v>4192</v>
      </c>
      <c r="X79" s="360"/>
      <c r="Y79" s="4" t="s">
        <v>212</v>
      </c>
      <c r="Z79" s="238">
        <f t="shared" ref="Z79:AH79" si="106">SUM(Z75:Z78)</f>
        <v>2547</v>
      </c>
      <c r="AA79" s="137">
        <f t="shared" si="106"/>
        <v>2297</v>
      </c>
      <c r="AB79" s="137">
        <f t="shared" si="106"/>
        <v>4844</v>
      </c>
      <c r="AC79" s="137">
        <f t="shared" si="106"/>
        <v>2988</v>
      </c>
      <c r="AD79" s="137">
        <f t="shared" si="106"/>
        <v>2702</v>
      </c>
      <c r="AE79" s="137">
        <f t="shared" si="106"/>
        <v>5690</v>
      </c>
      <c r="AF79" s="137">
        <f t="shared" si="106"/>
        <v>2611</v>
      </c>
      <c r="AG79" s="137">
        <f t="shared" si="106"/>
        <v>2391</v>
      </c>
      <c r="AH79" s="175">
        <f t="shared" si="106"/>
        <v>5002</v>
      </c>
      <c r="AI79" s="360"/>
      <c r="AJ79" s="4" t="s">
        <v>212</v>
      </c>
      <c r="AK79" s="137">
        <f t="shared" ref="AK79:AS79" si="107">SUM(AK75:AK78)</f>
        <v>2495</v>
      </c>
      <c r="AL79" s="238">
        <f t="shared" si="107"/>
        <v>2409</v>
      </c>
      <c r="AM79" s="137">
        <f t="shared" si="107"/>
        <v>4904</v>
      </c>
      <c r="AN79" s="137">
        <f t="shared" si="107"/>
        <v>2634</v>
      </c>
      <c r="AO79" s="137">
        <f t="shared" si="107"/>
        <v>2575</v>
      </c>
      <c r="AP79" s="137">
        <f t="shared" si="107"/>
        <v>5209</v>
      </c>
      <c r="AQ79" s="137">
        <f t="shared" si="107"/>
        <v>3119</v>
      </c>
      <c r="AR79" s="137">
        <f t="shared" si="107"/>
        <v>3008</v>
      </c>
      <c r="AS79" s="175">
        <f t="shared" si="107"/>
        <v>6127</v>
      </c>
      <c r="AT79" s="360"/>
      <c r="AU79" s="4" t="s">
        <v>212</v>
      </c>
      <c r="AV79" s="137">
        <f t="shared" ref="AV79:BD79" si="108">SUM(AV75:AV78)</f>
        <v>3275</v>
      </c>
      <c r="AW79" s="137">
        <f t="shared" si="108"/>
        <v>3205</v>
      </c>
      <c r="AX79" s="238">
        <f t="shared" si="108"/>
        <v>6480</v>
      </c>
      <c r="AY79" s="137">
        <f t="shared" si="108"/>
        <v>2362</v>
      </c>
      <c r="AZ79" s="137">
        <f t="shared" si="108"/>
        <v>2134</v>
      </c>
      <c r="BA79" s="137">
        <f t="shared" si="108"/>
        <v>4496</v>
      </c>
      <c r="BB79" s="137">
        <f t="shared" si="108"/>
        <v>1770</v>
      </c>
      <c r="BC79" s="137">
        <f t="shared" si="108"/>
        <v>1928</v>
      </c>
      <c r="BD79" s="175">
        <f t="shared" si="108"/>
        <v>3698</v>
      </c>
      <c r="BE79" s="360"/>
      <c r="BF79" s="4" t="s">
        <v>212</v>
      </c>
      <c r="BG79" s="137">
        <f t="shared" ref="BG79:BO79" si="109">SUM(BG75:BG78)</f>
        <v>1370</v>
      </c>
      <c r="BH79" s="137">
        <f t="shared" si="109"/>
        <v>1875</v>
      </c>
      <c r="BI79" s="137">
        <f t="shared" si="109"/>
        <v>3245</v>
      </c>
      <c r="BJ79" s="238">
        <f t="shared" si="109"/>
        <v>1041</v>
      </c>
      <c r="BK79" s="137">
        <f t="shared" si="109"/>
        <v>1572</v>
      </c>
      <c r="BL79" s="137">
        <f t="shared" si="109"/>
        <v>2613</v>
      </c>
      <c r="BM79" s="137">
        <f t="shared" si="109"/>
        <v>463</v>
      </c>
      <c r="BN79" s="137">
        <f t="shared" si="109"/>
        <v>1154</v>
      </c>
      <c r="BO79" s="175">
        <f t="shared" si="109"/>
        <v>1617</v>
      </c>
      <c r="BP79" s="360"/>
      <c r="BQ79" s="4" t="s">
        <v>212</v>
      </c>
      <c r="BR79" s="137">
        <f t="shared" ref="BR79:BZ79" si="110">SUM(BR75:BR78)</f>
        <v>142</v>
      </c>
      <c r="BS79" s="137">
        <f t="shared" si="110"/>
        <v>460</v>
      </c>
      <c r="BT79" s="137">
        <f t="shared" si="110"/>
        <v>602</v>
      </c>
      <c r="BU79" s="137">
        <f t="shared" si="110"/>
        <v>30</v>
      </c>
      <c r="BV79" s="137">
        <f t="shared" si="110"/>
        <v>119</v>
      </c>
      <c r="BW79" s="137">
        <f t="shared" si="110"/>
        <v>149</v>
      </c>
      <c r="BX79" s="137">
        <f t="shared" si="110"/>
        <v>3</v>
      </c>
      <c r="BY79" s="137">
        <f t="shared" si="110"/>
        <v>28</v>
      </c>
      <c r="BZ79" s="175">
        <f t="shared" si="110"/>
        <v>31</v>
      </c>
      <c r="CA79" s="360"/>
      <c r="CB79" s="4" t="s">
        <v>212</v>
      </c>
      <c r="CC79" s="137">
        <f t="shared" ref="CC79:CK79" si="111">SUM(CC75:CC78)</f>
        <v>5523</v>
      </c>
      <c r="CD79" s="137">
        <f t="shared" si="111"/>
        <v>5198</v>
      </c>
      <c r="CE79" s="137">
        <f t="shared" si="111"/>
        <v>10721</v>
      </c>
      <c r="CF79" s="137">
        <f t="shared" si="111"/>
        <v>25988</v>
      </c>
      <c r="CG79" s="137">
        <f t="shared" si="111"/>
        <v>24659</v>
      </c>
      <c r="CH79" s="137">
        <f t="shared" si="111"/>
        <v>50647</v>
      </c>
      <c r="CI79" s="137">
        <f t="shared" si="111"/>
        <v>10868</v>
      </c>
      <c r="CJ79" s="137">
        <f t="shared" si="111"/>
        <v>16239</v>
      </c>
      <c r="CK79" s="175">
        <f t="shared" si="111"/>
        <v>27107</v>
      </c>
    </row>
    <row r="80" spans="1:89" ht="16.899999999999999" customHeight="1">
      <c r="A80" s="5"/>
      <c r="B80" s="358" t="s">
        <v>273</v>
      </c>
      <c r="C80" s="38" t="s">
        <v>575</v>
      </c>
      <c r="D80" s="61">
        <v>274</v>
      </c>
      <c r="E80" s="61">
        <v>256</v>
      </c>
      <c r="F80" s="61">
        <v>530</v>
      </c>
      <c r="G80" s="61">
        <v>303</v>
      </c>
      <c r="H80" s="61">
        <v>274</v>
      </c>
      <c r="I80" s="61">
        <v>577</v>
      </c>
      <c r="J80" s="61">
        <v>311</v>
      </c>
      <c r="K80" s="61">
        <v>319</v>
      </c>
      <c r="L80" s="176">
        <v>630</v>
      </c>
      <c r="M80" s="446" t="s">
        <v>273</v>
      </c>
      <c r="N80" s="287" t="s">
        <v>575</v>
      </c>
      <c r="O80" s="61">
        <v>319</v>
      </c>
      <c r="P80" s="61">
        <v>308</v>
      </c>
      <c r="Q80" s="61">
        <v>627</v>
      </c>
      <c r="R80" s="61">
        <v>310</v>
      </c>
      <c r="S80" s="61">
        <v>300</v>
      </c>
      <c r="T80" s="61">
        <v>610</v>
      </c>
      <c r="U80" s="61">
        <v>342</v>
      </c>
      <c r="V80" s="61">
        <v>367</v>
      </c>
      <c r="W80" s="176">
        <v>709</v>
      </c>
      <c r="X80" s="358" t="s">
        <v>273</v>
      </c>
      <c r="Y80" s="38" t="s">
        <v>575</v>
      </c>
      <c r="Z80" s="237">
        <v>383</v>
      </c>
      <c r="AA80" s="61">
        <v>388</v>
      </c>
      <c r="AB80" s="61">
        <v>771</v>
      </c>
      <c r="AC80" s="61">
        <v>489</v>
      </c>
      <c r="AD80" s="61">
        <v>434</v>
      </c>
      <c r="AE80" s="61">
        <v>923</v>
      </c>
      <c r="AF80" s="61">
        <v>420</v>
      </c>
      <c r="AG80" s="61">
        <v>374</v>
      </c>
      <c r="AH80" s="176">
        <v>794</v>
      </c>
      <c r="AI80" s="358" t="s">
        <v>273</v>
      </c>
      <c r="AJ80" s="38" t="s">
        <v>575</v>
      </c>
      <c r="AK80" s="61">
        <v>376</v>
      </c>
      <c r="AL80" s="237">
        <v>370</v>
      </c>
      <c r="AM80" s="61">
        <v>746</v>
      </c>
      <c r="AN80" s="61">
        <v>438</v>
      </c>
      <c r="AO80" s="61">
        <v>434</v>
      </c>
      <c r="AP80" s="61">
        <v>872</v>
      </c>
      <c r="AQ80" s="61">
        <v>514</v>
      </c>
      <c r="AR80" s="61">
        <v>494</v>
      </c>
      <c r="AS80" s="176">
        <v>1008</v>
      </c>
      <c r="AT80" s="358" t="s">
        <v>273</v>
      </c>
      <c r="AU80" s="38" t="s">
        <v>575</v>
      </c>
      <c r="AV80" s="61">
        <v>565</v>
      </c>
      <c r="AW80" s="61">
        <v>514</v>
      </c>
      <c r="AX80" s="237">
        <v>1079</v>
      </c>
      <c r="AY80" s="61">
        <v>417</v>
      </c>
      <c r="AZ80" s="61">
        <v>426</v>
      </c>
      <c r="BA80" s="61">
        <v>843</v>
      </c>
      <c r="BB80" s="61">
        <v>318</v>
      </c>
      <c r="BC80" s="61">
        <v>342</v>
      </c>
      <c r="BD80" s="176">
        <v>660</v>
      </c>
      <c r="BE80" s="358" t="s">
        <v>273</v>
      </c>
      <c r="BF80" s="38" t="s">
        <v>575</v>
      </c>
      <c r="BG80" s="61">
        <v>240</v>
      </c>
      <c r="BH80" s="61">
        <v>292</v>
      </c>
      <c r="BI80" s="61">
        <v>532</v>
      </c>
      <c r="BJ80" s="237">
        <v>144</v>
      </c>
      <c r="BK80" s="61">
        <v>236</v>
      </c>
      <c r="BL80" s="61">
        <v>380</v>
      </c>
      <c r="BM80" s="61">
        <v>66</v>
      </c>
      <c r="BN80" s="61">
        <v>189</v>
      </c>
      <c r="BO80" s="176">
        <v>255</v>
      </c>
      <c r="BP80" s="358" t="s">
        <v>273</v>
      </c>
      <c r="BQ80" s="38" t="s">
        <v>575</v>
      </c>
      <c r="BR80" s="61">
        <v>20</v>
      </c>
      <c r="BS80" s="61">
        <v>62</v>
      </c>
      <c r="BT80" s="61">
        <v>82</v>
      </c>
      <c r="BU80" s="61">
        <v>5</v>
      </c>
      <c r="BV80" s="61">
        <v>14</v>
      </c>
      <c r="BW80" s="61">
        <v>19</v>
      </c>
      <c r="BX80" s="61">
        <v>0</v>
      </c>
      <c r="BY80" s="61">
        <v>4</v>
      </c>
      <c r="BZ80" s="176">
        <v>4</v>
      </c>
      <c r="CA80" s="358" t="s">
        <v>273</v>
      </c>
      <c r="CB80" s="38" t="s">
        <v>575</v>
      </c>
      <c r="CC80" s="61">
        <v>888</v>
      </c>
      <c r="CD80" s="61">
        <v>849</v>
      </c>
      <c r="CE80" s="61">
        <v>1737</v>
      </c>
      <c r="CF80" s="61">
        <v>4156</v>
      </c>
      <c r="CG80" s="61">
        <v>3983</v>
      </c>
      <c r="CH80" s="61">
        <v>8139</v>
      </c>
      <c r="CI80" s="61">
        <v>1776</v>
      </c>
      <c r="CJ80" s="61">
        <v>2631</v>
      </c>
      <c r="CK80" s="176">
        <v>4407</v>
      </c>
    </row>
    <row r="81" spans="1:89" ht="16.899999999999999" customHeight="1">
      <c r="A81" s="5"/>
      <c r="B81" s="359"/>
      <c r="C81" s="32" t="s">
        <v>274</v>
      </c>
      <c r="D81" s="61">
        <v>621</v>
      </c>
      <c r="E81" s="61">
        <v>595</v>
      </c>
      <c r="F81" s="61">
        <v>1216</v>
      </c>
      <c r="G81" s="61">
        <v>732</v>
      </c>
      <c r="H81" s="61">
        <v>672</v>
      </c>
      <c r="I81" s="61">
        <v>1404</v>
      </c>
      <c r="J81" s="61">
        <v>880</v>
      </c>
      <c r="K81" s="61">
        <v>838</v>
      </c>
      <c r="L81" s="176">
        <v>1718</v>
      </c>
      <c r="M81" s="444"/>
      <c r="N81" s="3" t="s">
        <v>274</v>
      </c>
      <c r="O81" s="61">
        <v>967</v>
      </c>
      <c r="P81" s="61">
        <v>926</v>
      </c>
      <c r="Q81" s="61">
        <v>1893</v>
      </c>
      <c r="R81" s="61">
        <v>947</v>
      </c>
      <c r="S81" s="61">
        <v>884</v>
      </c>
      <c r="T81" s="61">
        <v>1831</v>
      </c>
      <c r="U81" s="61">
        <v>943</v>
      </c>
      <c r="V81" s="61">
        <v>836</v>
      </c>
      <c r="W81" s="176">
        <v>1779</v>
      </c>
      <c r="X81" s="359"/>
      <c r="Y81" s="32" t="s">
        <v>274</v>
      </c>
      <c r="Z81" s="237">
        <v>1026</v>
      </c>
      <c r="AA81" s="61">
        <v>919</v>
      </c>
      <c r="AB81" s="61">
        <v>1945</v>
      </c>
      <c r="AC81" s="61">
        <v>1211</v>
      </c>
      <c r="AD81" s="61">
        <v>1146</v>
      </c>
      <c r="AE81" s="61">
        <v>2357</v>
      </c>
      <c r="AF81" s="61">
        <v>1131</v>
      </c>
      <c r="AG81" s="61">
        <v>1080</v>
      </c>
      <c r="AH81" s="176">
        <v>2211</v>
      </c>
      <c r="AI81" s="359"/>
      <c r="AJ81" s="32" t="s">
        <v>274</v>
      </c>
      <c r="AK81" s="61">
        <v>1102</v>
      </c>
      <c r="AL81" s="237">
        <v>1139</v>
      </c>
      <c r="AM81" s="61">
        <v>2241</v>
      </c>
      <c r="AN81" s="61">
        <v>1273</v>
      </c>
      <c r="AO81" s="61">
        <v>1240</v>
      </c>
      <c r="AP81" s="61">
        <v>2513</v>
      </c>
      <c r="AQ81" s="61">
        <v>1451</v>
      </c>
      <c r="AR81" s="61">
        <v>1413</v>
      </c>
      <c r="AS81" s="176">
        <v>2864</v>
      </c>
      <c r="AT81" s="359"/>
      <c r="AU81" s="32" t="s">
        <v>274</v>
      </c>
      <c r="AV81" s="61">
        <v>1596</v>
      </c>
      <c r="AW81" s="61">
        <v>1536</v>
      </c>
      <c r="AX81" s="237">
        <v>3132</v>
      </c>
      <c r="AY81" s="61">
        <v>1249</v>
      </c>
      <c r="AZ81" s="61">
        <v>1240</v>
      </c>
      <c r="BA81" s="61">
        <v>2489</v>
      </c>
      <c r="BB81" s="61">
        <v>993</v>
      </c>
      <c r="BC81" s="61">
        <v>1047</v>
      </c>
      <c r="BD81" s="176">
        <v>2040</v>
      </c>
      <c r="BE81" s="359"/>
      <c r="BF81" s="32" t="s">
        <v>274</v>
      </c>
      <c r="BG81" s="61">
        <v>720</v>
      </c>
      <c r="BH81" s="61">
        <v>952</v>
      </c>
      <c r="BI81" s="61">
        <v>1672</v>
      </c>
      <c r="BJ81" s="237">
        <v>548</v>
      </c>
      <c r="BK81" s="61">
        <v>741</v>
      </c>
      <c r="BL81" s="61">
        <v>1289</v>
      </c>
      <c r="BM81" s="61">
        <v>246</v>
      </c>
      <c r="BN81" s="61">
        <v>559</v>
      </c>
      <c r="BO81" s="176">
        <v>805</v>
      </c>
      <c r="BP81" s="359"/>
      <c r="BQ81" s="32" t="s">
        <v>274</v>
      </c>
      <c r="BR81" s="61">
        <v>70</v>
      </c>
      <c r="BS81" s="61">
        <v>207</v>
      </c>
      <c r="BT81" s="61">
        <v>277</v>
      </c>
      <c r="BU81" s="61">
        <v>17</v>
      </c>
      <c r="BV81" s="61">
        <v>73</v>
      </c>
      <c r="BW81" s="61">
        <v>90</v>
      </c>
      <c r="BX81" s="61">
        <v>1</v>
      </c>
      <c r="BY81" s="61">
        <v>6</v>
      </c>
      <c r="BZ81" s="176">
        <v>7</v>
      </c>
      <c r="CA81" s="359"/>
      <c r="CB81" s="32" t="s">
        <v>274</v>
      </c>
      <c r="CC81" s="61">
        <v>2233</v>
      </c>
      <c r="CD81" s="61">
        <v>2105</v>
      </c>
      <c r="CE81" s="61">
        <v>4338</v>
      </c>
      <c r="CF81" s="61">
        <v>11647</v>
      </c>
      <c r="CG81" s="61">
        <v>11119</v>
      </c>
      <c r="CH81" s="61">
        <v>22766</v>
      </c>
      <c r="CI81" s="61">
        <v>5780</v>
      </c>
      <c r="CJ81" s="61">
        <v>8208</v>
      </c>
      <c r="CK81" s="176">
        <v>13988</v>
      </c>
    </row>
    <row r="82" spans="1:89" ht="16.899999999999999" customHeight="1">
      <c r="A82" s="5"/>
      <c r="B82" s="360"/>
      <c r="C82" s="55" t="s">
        <v>212</v>
      </c>
      <c r="D82" s="137">
        <f t="shared" ref="D82:L82" si="112">SUM(D80:D81)</f>
        <v>895</v>
      </c>
      <c r="E82" s="137">
        <f t="shared" si="112"/>
        <v>851</v>
      </c>
      <c r="F82" s="137">
        <f t="shared" si="112"/>
        <v>1746</v>
      </c>
      <c r="G82" s="137">
        <f t="shared" si="112"/>
        <v>1035</v>
      </c>
      <c r="H82" s="137">
        <f t="shared" si="112"/>
        <v>946</v>
      </c>
      <c r="I82" s="137">
        <f t="shared" si="112"/>
        <v>1981</v>
      </c>
      <c r="J82" s="137">
        <f t="shared" si="112"/>
        <v>1191</v>
      </c>
      <c r="K82" s="137">
        <f t="shared" si="112"/>
        <v>1157</v>
      </c>
      <c r="L82" s="175">
        <f t="shared" si="112"/>
        <v>2348</v>
      </c>
      <c r="M82" s="445"/>
      <c r="N82" s="283" t="s">
        <v>212</v>
      </c>
      <c r="O82" s="137">
        <f t="shared" ref="O82:W82" si="113">SUM(O80:O81)</f>
        <v>1286</v>
      </c>
      <c r="P82" s="137">
        <f t="shared" si="113"/>
        <v>1234</v>
      </c>
      <c r="Q82" s="137">
        <f t="shared" si="113"/>
        <v>2520</v>
      </c>
      <c r="R82" s="137">
        <f t="shared" si="113"/>
        <v>1257</v>
      </c>
      <c r="S82" s="137">
        <f t="shared" si="113"/>
        <v>1184</v>
      </c>
      <c r="T82" s="137">
        <f t="shared" si="113"/>
        <v>2441</v>
      </c>
      <c r="U82" s="137">
        <f t="shared" si="113"/>
        <v>1285</v>
      </c>
      <c r="V82" s="137">
        <f t="shared" si="113"/>
        <v>1203</v>
      </c>
      <c r="W82" s="175">
        <f t="shared" si="113"/>
        <v>2488</v>
      </c>
      <c r="X82" s="360"/>
      <c r="Y82" s="55" t="s">
        <v>212</v>
      </c>
      <c r="Z82" s="238">
        <f t="shared" ref="Z82:AH82" si="114">SUM(Z80:Z81)</f>
        <v>1409</v>
      </c>
      <c r="AA82" s="137">
        <f t="shared" si="114"/>
        <v>1307</v>
      </c>
      <c r="AB82" s="137">
        <f t="shared" si="114"/>
        <v>2716</v>
      </c>
      <c r="AC82" s="137">
        <f t="shared" si="114"/>
        <v>1700</v>
      </c>
      <c r="AD82" s="137">
        <f t="shared" si="114"/>
        <v>1580</v>
      </c>
      <c r="AE82" s="137">
        <f t="shared" si="114"/>
        <v>3280</v>
      </c>
      <c r="AF82" s="137">
        <f t="shared" si="114"/>
        <v>1551</v>
      </c>
      <c r="AG82" s="137">
        <f t="shared" si="114"/>
        <v>1454</v>
      </c>
      <c r="AH82" s="175">
        <f t="shared" si="114"/>
        <v>3005</v>
      </c>
      <c r="AI82" s="360"/>
      <c r="AJ82" s="55" t="s">
        <v>212</v>
      </c>
      <c r="AK82" s="137">
        <f t="shared" ref="AK82:AS82" si="115">SUM(AK80:AK81)</f>
        <v>1478</v>
      </c>
      <c r="AL82" s="238">
        <f t="shared" si="115"/>
        <v>1509</v>
      </c>
      <c r="AM82" s="137">
        <f t="shared" si="115"/>
        <v>2987</v>
      </c>
      <c r="AN82" s="137">
        <f t="shared" si="115"/>
        <v>1711</v>
      </c>
      <c r="AO82" s="137">
        <f t="shared" si="115"/>
        <v>1674</v>
      </c>
      <c r="AP82" s="137">
        <f t="shared" si="115"/>
        <v>3385</v>
      </c>
      <c r="AQ82" s="137">
        <f t="shared" si="115"/>
        <v>1965</v>
      </c>
      <c r="AR82" s="137">
        <f t="shared" si="115"/>
        <v>1907</v>
      </c>
      <c r="AS82" s="175">
        <f t="shared" si="115"/>
        <v>3872</v>
      </c>
      <c r="AT82" s="360"/>
      <c r="AU82" s="55" t="s">
        <v>212</v>
      </c>
      <c r="AV82" s="137">
        <f t="shared" ref="AV82:BD82" si="116">SUM(AV80:AV81)</f>
        <v>2161</v>
      </c>
      <c r="AW82" s="137">
        <f t="shared" si="116"/>
        <v>2050</v>
      </c>
      <c r="AX82" s="238">
        <f t="shared" si="116"/>
        <v>4211</v>
      </c>
      <c r="AY82" s="137">
        <f t="shared" si="116"/>
        <v>1666</v>
      </c>
      <c r="AZ82" s="137">
        <f t="shared" si="116"/>
        <v>1666</v>
      </c>
      <c r="BA82" s="137">
        <f t="shared" si="116"/>
        <v>3332</v>
      </c>
      <c r="BB82" s="137">
        <f t="shared" si="116"/>
        <v>1311</v>
      </c>
      <c r="BC82" s="137">
        <f t="shared" si="116"/>
        <v>1389</v>
      </c>
      <c r="BD82" s="175">
        <f t="shared" si="116"/>
        <v>2700</v>
      </c>
      <c r="BE82" s="360"/>
      <c r="BF82" s="55" t="s">
        <v>212</v>
      </c>
      <c r="BG82" s="137">
        <f t="shared" ref="BG82:BO82" si="117">SUM(BG80:BG81)</f>
        <v>960</v>
      </c>
      <c r="BH82" s="137">
        <f t="shared" si="117"/>
        <v>1244</v>
      </c>
      <c r="BI82" s="137">
        <f t="shared" si="117"/>
        <v>2204</v>
      </c>
      <c r="BJ82" s="238">
        <f t="shared" si="117"/>
        <v>692</v>
      </c>
      <c r="BK82" s="137">
        <f t="shared" si="117"/>
        <v>977</v>
      </c>
      <c r="BL82" s="137">
        <f t="shared" si="117"/>
        <v>1669</v>
      </c>
      <c r="BM82" s="137">
        <f t="shared" si="117"/>
        <v>312</v>
      </c>
      <c r="BN82" s="137">
        <f t="shared" si="117"/>
        <v>748</v>
      </c>
      <c r="BO82" s="175">
        <f t="shared" si="117"/>
        <v>1060</v>
      </c>
      <c r="BP82" s="360"/>
      <c r="BQ82" s="55" t="s">
        <v>212</v>
      </c>
      <c r="BR82" s="137">
        <f t="shared" ref="BR82:BZ82" si="118">SUM(BR80:BR81)</f>
        <v>90</v>
      </c>
      <c r="BS82" s="137">
        <f t="shared" si="118"/>
        <v>269</v>
      </c>
      <c r="BT82" s="137">
        <f t="shared" si="118"/>
        <v>359</v>
      </c>
      <c r="BU82" s="137">
        <f t="shared" si="118"/>
        <v>22</v>
      </c>
      <c r="BV82" s="137">
        <f t="shared" si="118"/>
        <v>87</v>
      </c>
      <c r="BW82" s="137">
        <f t="shared" si="118"/>
        <v>109</v>
      </c>
      <c r="BX82" s="137">
        <f t="shared" si="118"/>
        <v>1</v>
      </c>
      <c r="BY82" s="137">
        <f t="shared" si="118"/>
        <v>10</v>
      </c>
      <c r="BZ82" s="175">
        <f t="shared" si="118"/>
        <v>11</v>
      </c>
      <c r="CA82" s="360"/>
      <c r="CB82" s="55" t="s">
        <v>212</v>
      </c>
      <c r="CC82" s="137">
        <f t="shared" ref="CC82:CK82" si="119">SUM(CC80:CC81)</f>
        <v>3121</v>
      </c>
      <c r="CD82" s="137">
        <f t="shared" si="119"/>
        <v>2954</v>
      </c>
      <c r="CE82" s="137">
        <f t="shared" si="119"/>
        <v>6075</v>
      </c>
      <c r="CF82" s="137">
        <f t="shared" si="119"/>
        <v>15803</v>
      </c>
      <c r="CG82" s="137">
        <f t="shared" si="119"/>
        <v>15102</v>
      </c>
      <c r="CH82" s="137">
        <f t="shared" si="119"/>
        <v>30905</v>
      </c>
      <c r="CI82" s="137">
        <f t="shared" si="119"/>
        <v>7556</v>
      </c>
      <c r="CJ82" s="137">
        <f t="shared" si="119"/>
        <v>10839</v>
      </c>
      <c r="CK82" s="175">
        <f t="shared" si="119"/>
        <v>18395</v>
      </c>
    </row>
    <row r="83" spans="1:89" ht="16.899999999999999" customHeight="1" thickBot="1">
      <c r="A83" s="5"/>
      <c r="B83" s="361" t="s">
        <v>310</v>
      </c>
      <c r="C83" s="362"/>
      <c r="D83" s="138">
        <f t="shared" ref="D83:L83" si="120">SUM(D70,D72,D74,D79,D82)</f>
        <v>10478</v>
      </c>
      <c r="E83" s="138">
        <f t="shared" si="120"/>
        <v>10103</v>
      </c>
      <c r="F83" s="138">
        <f t="shared" si="120"/>
        <v>20581</v>
      </c>
      <c r="G83" s="138">
        <f t="shared" si="120"/>
        <v>11845</v>
      </c>
      <c r="H83" s="138">
        <f t="shared" si="120"/>
        <v>11185</v>
      </c>
      <c r="I83" s="138">
        <f t="shared" si="120"/>
        <v>23030</v>
      </c>
      <c r="J83" s="138">
        <f t="shared" si="120"/>
        <v>12941</v>
      </c>
      <c r="K83" s="138">
        <f t="shared" si="120"/>
        <v>12012</v>
      </c>
      <c r="L83" s="178">
        <f t="shared" si="120"/>
        <v>24953</v>
      </c>
      <c r="M83" s="423" t="s">
        <v>310</v>
      </c>
      <c r="N83" s="361"/>
      <c r="O83" s="138">
        <f t="shared" ref="O83:W83" si="121">SUM(O70,O72,O74,O79,O82)</f>
        <v>14114</v>
      </c>
      <c r="P83" s="138">
        <f t="shared" si="121"/>
        <v>13103</v>
      </c>
      <c r="Q83" s="138">
        <f t="shared" si="121"/>
        <v>27217</v>
      </c>
      <c r="R83" s="138">
        <f t="shared" si="121"/>
        <v>13975</v>
      </c>
      <c r="S83" s="138">
        <f t="shared" si="121"/>
        <v>12883</v>
      </c>
      <c r="T83" s="138">
        <f t="shared" si="121"/>
        <v>26858</v>
      </c>
      <c r="U83" s="138">
        <f t="shared" si="121"/>
        <v>14830</v>
      </c>
      <c r="V83" s="138">
        <f t="shared" si="121"/>
        <v>13697</v>
      </c>
      <c r="W83" s="178">
        <f t="shared" si="121"/>
        <v>28527</v>
      </c>
      <c r="X83" s="361" t="s">
        <v>310</v>
      </c>
      <c r="Y83" s="362"/>
      <c r="Z83" s="240">
        <f t="shared" ref="Z83:AH83" si="122">SUM(Z70,Z72,Z74,Z79,Z82)</f>
        <v>16978</v>
      </c>
      <c r="AA83" s="138">
        <f t="shared" si="122"/>
        <v>15466</v>
      </c>
      <c r="AB83" s="138">
        <f t="shared" si="122"/>
        <v>32444</v>
      </c>
      <c r="AC83" s="138">
        <f t="shared" si="122"/>
        <v>20234</v>
      </c>
      <c r="AD83" s="138">
        <f t="shared" si="122"/>
        <v>18600</v>
      </c>
      <c r="AE83" s="138">
        <f t="shared" si="122"/>
        <v>38834</v>
      </c>
      <c r="AF83" s="138">
        <f t="shared" si="122"/>
        <v>18011</v>
      </c>
      <c r="AG83" s="138">
        <f t="shared" si="122"/>
        <v>16851</v>
      </c>
      <c r="AH83" s="178">
        <f t="shared" si="122"/>
        <v>34862</v>
      </c>
      <c r="AI83" s="361" t="s">
        <v>310</v>
      </c>
      <c r="AJ83" s="362"/>
      <c r="AK83" s="138">
        <f t="shared" ref="AK83:AS83" si="123">SUM(AK70,AK72,AK74,AK79,AK82)</f>
        <v>16640</v>
      </c>
      <c r="AL83" s="240">
        <f t="shared" si="123"/>
        <v>15852</v>
      </c>
      <c r="AM83" s="138">
        <f t="shared" si="123"/>
        <v>32492</v>
      </c>
      <c r="AN83" s="138">
        <f t="shared" si="123"/>
        <v>17096</v>
      </c>
      <c r="AO83" s="138">
        <f t="shared" si="123"/>
        <v>16591</v>
      </c>
      <c r="AP83" s="138">
        <f t="shared" si="123"/>
        <v>33687</v>
      </c>
      <c r="AQ83" s="138">
        <f t="shared" si="123"/>
        <v>19979</v>
      </c>
      <c r="AR83" s="138">
        <f t="shared" si="123"/>
        <v>19604</v>
      </c>
      <c r="AS83" s="178">
        <f t="shared" si="123"/>
        <v>39583</v>
      </c>
      <c r="AT83" s="361" t="s">
        <v>310</v>
      </c>
      <c r="AU83" s="362"/>
      <c r="AV83" s="138">
        <f t="shared" ref="AV83:BD83" si="124">SUM(AV70,AV72,AV74,AV79,AV82)</f>
        <v>21985</v>
      </c>
      <c r="AW83" s="138">
        <f t="shared" si="124"/>
        <v>21712</v>
      </c>
      <c r="AX83" s="240">
        <f t="shared" si="124"/>
        <v>43697</v>
      </c>
      <c r="AY83" s="138">
        <f t="shared" si="124"/>
        <v>16904</v>
      </c>
      <c r="AZ83" s="138">
        <f t="shared" si="124"/>
        <v>16804</v>
      </c>
      <c r="BA83" s="138">
        <f t="shared" si="124"/>
        <v>33708</v>
      </c>
      <c r="BB83" s="138">
        <f t="shared" si="124"/>
        <v>13281</v>
      </c>
      <c r="BC83" s="138">
        <f t="shared" si="124"/>
        <v>14153</v>
      </c>
      <c r="BD83" s="178">
        <f t="shared" si="124"/>
        <v>27434</v>
      </c>
      <c r="BE83" s="361" t="s">
        <v>310</v>
      </c>
      <c r="BF83" s="362"/>
      <c r="BG83" s="138">
        <f t="shared" ref="BG83:BO83" si="125">SUM(BG70,BG72,BG74,BG79,BG82)</f>
        <v>9649</v>
      </c>
      <c r="BH83" s="138">
        <f t="shared" si="125"/>
        <v>12400</v>
      </c>
      <c r="BI83" s="138">
        <f t="shared" si="125"/>
        <v>22049</v>
      </c>
      <c r="BJ83" s="240">
        <f t="shared" si="125"/>
        <v>6569</v>
      </c>
      <c r="BK83" s="138">
        <f t="shared" si="125"/>
        <v>9964</v>
      </c>
      <c r="BL83" s="138">
        <f t="shared" si="125"/>
        <v>16533</v>
      </c>
      <c r="BM83" s="138">
        <f t="shared" si="125"/>
        <v>2813</v>
      </c>
      <c r="BN83" s="138">
        <f t="shared" si="125"/>
        <v>6657</v>
      </c>
      <c r="BO83" s="178">
        <f t="shared" si="125"/>
        <v>9470</v>
      </c>
      <c r="BP83" s="361" t="s">
        <v>310</v>
      </c>
      <c r="BQ83" s="362"/>
      <c r="BR83" s="138">
        <f t="shared" ref="BR83:BZ83" si="126">SUM(BR70,BR72,BR74,BR79,BR82)</f>
        <v>936</v>
      </c>
      <c r="BS83" s="138">
        <f t="shared" si="126"/>
        <v>2985</v>
      </c>
      <c r="BT83" s="138">
        <f t="shared" si="126"/>
        <v>3921</v>
      </c>
      <c r="BU83" s="138">
        <f t="shared" si="126"/>
        <v>188</v>
      </c>
      <c r="BV83" s="138">
        <f t="shared" si="126"/>
        <v>791</v>
      </c>
      <c r="BW83" s="138">
        <f t="shared" si="126"/>
        <v>979</v>
      </c>
      <c r="BX83" s="138">
        <f t="shared" si="126"/>
        <v>19</v>
      </c>
      <c r="BY83" s="138">
        <f t="shared" si="126"/>
        <v>111</v>
      </c>
      <c r="BZ83" s="178">
        <f t="shared" si="126"/>
        <v>130</v>
      </c>
      <c r="CA83" s="361" t="s">
        <v>310</v>
      </c>
      <c r="CB83" s="362"/>
      <c r="CC83" s="138">
        <f t="shared" ref="CC83:CK83" si="127">SUM(CC70,CC72,CC74,CC79,CC82)</f>
        <v>35264</v>
      </c>
      <c r="CD83" s="138">
        <f t="shared" si="127"/>
        <v>33300</v>
      </c>
      <c r="CE83" s="138">
        <f t="shared" si="127"/>
        <v>68564</v>
      </c>
      <c r="CF83" s="138">
        <f t="shared" si="127"/>
        <v>173842</v>
      </c>
      <c r="CG83" s="138">
        <f t="shared" si="127"/>
        <v>164359</v>
      </c>
      <c r="CH83" s="138">
        <f t="shared" si="127"/>
        <v>338201</v>
      </c>
      <c r="CI83" s="138">
        <f t="shared" si="127"/>
        <v>74489</v>
      </c>
      <c r="CJ83" s="138">
        <f t="shared" si="127"/>
        <v>107317</v>
      </c>
      <c r="CK83" s="178">
        <f t="shared" si="127"/>
        <v>181806</v>
      </c>
    </row>
    <row r="84" spans="1:89" ht="16.899999999999999" customHeight="1">
      <c r="A84" s="5"/>
      <c r="B84" s="363" t="s">
        <v>275</v>
      </c>
      <c r="C84" s="32" t="s">
        <v>276</v>
      </c>
      <c r="D84" s="62">
        <v>1278</v>
      </c>
      <c r="E84" s="62">
        <v>1254</v>
      </c>
      <c r="F84" s="62">
        <v>2532</v>
      </c>
      <c r="G84" s="62">
        <v>1484</v>
      </c>
      <c r="H84" s="62">
        <v>1380</v>
      </c>
      <c r="I84" s="62">
        <v>2864</v>
      </c>
      <c r="J84" s="62">
        <v>1731</v>
      </c>
      <c r="K84" s="62">
        <v>1606</v>
      </c>
      <c r="L84" s="177">
        <v>3337</v>
      </c>
      <c r="M84" s="443" t="s">
        <v>275</v>
      </c>
      <c r="N84" s="3" t="s">
        <v>276</v>
      </c>
      <c r="O84" s="62">
        <v>1756</v>
      </c>
      <c r="P84" s="62">
        <v>1766</v>
      </c>
      <c r="Q84" s="62">
        <v>3522</v>
      </c>
      <c r="R84" s="62">
        <v>1326</v>
      </c>
      <c r="S84" s="62">
        <v>1311</v>
      </c>
      <c r="T84" s="62">
        <v>2637</v>
      </c>
      <c r="U84" s="62">
        <v>1539</v>
      </c>
      <c r="V84" s="62">
        <v>1471</v>
      </c>
      <c r="W84" s="177">
        <v>3010</v>
      </c>
      <c r="X84" s="363" t="s">
        <v>275</v>
      </c>
      <c r="Y84" s="32" t="s">
        <v>276</v>
      </c>
      <c r="Z84" s="239">
        <v>1743</v>
      </c>
      <c r="AA84" s="62">
        <v>1622</v>
      </c>
      <c r="AB84" s="62">
        <v>3365</v>
      </c>
      <c r="AC84" s="62">
        <v>2161</v>
      </c>
      <c r="AD84" s="62">
        <v>2105</v>
      </c>
      <c r="AE84" s="62">
        <v>4266</v>
      </c>
      <c r="AF84" s="62">
        <v>2061</v>
      </c>
      <c r="AG84" s="62">
        <v>2031</v>
      </c>
      <c r="AH84" s="177">
        <v>4092</v>
      </c>
      <c r="AI84" s="363" t="s">
        <v>275</v>
      </c>
      <c r="AJ84" s="32" t="s">
        <v>276</v>
      </c>
      <c r="AK84" s="62">
        <v>2119</v>
      </c>
      <c r="AL84" s="239">
        <v>2097</v>
      </c>
      <c r="AM84" s="62">
        <v>4216</v>
      </c>
      <c r="AN84" s="62">
        <v>2291</v>
      </c>
      <c r="AO84" s="62">
        <v>2119</v>
      </c>
      <c r="AP84" s="62">
        <v>4410</v>
      </c>
      <c r="AQ84" s="62">
        <v>2560</v>
      </c>
      <c r="AR84" s="62">
        <v>2472</v>
      </c>
      <c r="AS84" s="177">
        <v>5032</v>
      </c>
      <c r="AT84" s="363" t="s">
        <v>275</v>
      </c>
      <c r="AU84" s="32" t="s">
        <v>276</v>
      </c>
      <c r="AV84" s="62">
        <v>2651</v>
      </c>
      <c r="AW84" s="62">
        <v>2676</v>
      </c>
      <c r="AX84" s="239">
        <v>5327</v>
      </c>
      <c r="AY84" s="62">
        <v>2125</v>
      </c>
      <c r="AZ84" s="62">
        <v>2312</v>
      </c>
      <c r="BA84" s="62">
        <v>4437</v>
      </c>
      <c r="BB84" s="62">
        <v>1983</v>
      </c>
      <c r="BC84" s="62">
        <v>2283</v>
      </c>
      <c r="BD84" s="177">
        <v>4266</v>
      </c>
      <c r="BE84" s="363" t="s">
        <v>275</v>
      </c>
      <c r="BF84" s="32" t="s">
        <v>276</v>
      </c>
      <c r="BG84" s="62">
        <v>1738</v>
      </c>
      <c r="BH84" s="62">
        <v>2328</v>
      </c>
      <c r="BI84" s="62">
        <v>4066</v>
      </c>
      <c r="BJ84" s="239">
        <v>1203</v>
      </c>
      <c r="BK84" s="62">
        <v>1900</v>
      </c>
      <c r="BL84" s="62">
        <v>3103</v>
      </c>
      <c r="BM84" s="62">
        <v>556</v>
      </c>
      <c r="BN84" s="62">
        <v>1129</v>
      </c>
      <c r="BO84" s="177">
        <v>1685</v>
      </c>
      <c r="BP84" s="363" t="s">
        <v>275</v>
      </c>
      <c r="BQ84" s="32" t="s">
        <v>276</v>
      </c>
      <c r="BR84" s="62">
        <v>164</v>
      </c>
      <c r="BS84" s="62">
        <v>440</v>
      </c>
      <c r="BT84" s="62">
        <v>604</v>
      </c>
      <c r="BU84" s="62">
        <v>33</v>
      </c>
      <c r="BV84" s="62">
        <v>112</v>
      </c>
      <c r="BW84" s="62">
        <v>145</v>
      </c>
      <c r="BX84" s="62">
        <v>2</v>
      </c>
      <c r="BY84" s="62">
        <v>21</v>
      </c>
      <c r="BZ84" s="177">
        <v>23</v>
      </c>
      <c r="CA84" s="363" t="s">
        <v>275</v>
      </c>
      <c r="CB84" s="32" t="s">
        <v>276</v>
      </c>
      <c r="CC84" s="62">
        <v>4493</v>
      </c>
      <c r="CD84" s="62">
        <v>4240</v>
      </c>
      <c r="CE84" s="62">
        <v>8733</v>
      </c>
      <c r="CF84" s="62">
        <v>20207</v>
      </c>
      <c r="CG84" s="62">
        <v>19670</v>
      </c>
      <c r="CH84" s="62">
        <v>39877</v>
      </c>
      <c r="CI84" s="62">
        <v>12255</v>
      </c>
      <c r="CJ84" s="62">
        <v>18157</v>
      </c>
      <c r="CK84" s="177">
        <v>30412</v>
      </c>
    </row>
    <row r="85" spans="1:89" ht="16.899999999999999" customHeight="1">
      <c r="A85" s="5"/>
      <c r="B85" s="359"/>
      <c r="C85" s="32" t="s">
        <v>277</v>
      </c>
      <c r="D85" s="61">
        <v>170</v>
      </c>
      <c r="E85" s="61">
        <v>162</v>
      </c>
      <c r="F85" s="61">
        <v>332</v>
      </c>
      <c r="G85" s="61">
        <v>218</v>
      </c>
      <c r="H85" s="61">
        <v>216</v>
      </c>
      <c r="I85" s="61">
        <v>434</v>
      </c>
      <c r="J85" s="61">
        <v>249</v>
      </c>
      <c r="K85" s="61">
        <v>215</v>
      </c>
      <c r="L85" s="176">
        <v>464</v>
      </c>
      <c r="M85" s="444"/>
      <c r="N85" s="3" t="s">
        <v>277</v>
      </c>
      <c r="O85" s="61">
        <v>267</v>
      </c>
      <c r="P85" s="61">
        <v>223</v>
      </c>
      <c r="Q85" s="61">
        <v>490</v>
      </c>
      <c r="R85" s="61">
        <v>187</v>
      </c>
      <c r="S85" s="61">
        <v>191</v>
      </c>
      <c r="T85" s="61">
        <v>378</v>
      </c>
      <c r="U85" s="61">
        <v>193</v>
      </c>
      <c r="V85" s="61">
        <v>197</v>
      </c>
      <c r="W85" s="176">
        <v>390</v>
      </c>
      <c r="X85" s="359"/>
      <c r="Y85" s="32" t="s">
        <v>277</v>
      </c>
      <c r="Z85" s="237">
        <v>211</v>
      </c>
      <c r="AA85" s="61">
        <v>198</v>
      </c>
      <c r="AB85" s="61">
        <v>409</v>
      </c>
      <c r="AC85" s="61">
        <v>269</v>
      </c>
      <c r="AD85" s="61">
        <v>281</v>
      </c>
      <c r="AE85" s="61">
        <v>550</v>
      </c>
      <c r="AF85" s="61">
        <v>313</v>
      </c>
      <c r="AG85" s="61">
        <v>280</v>
      </c>
      <c r="AH85" s="176">
        <v>593</v>
      </c>
      <c r="AI85" s="359"/>
      <c r="AJ85" s="32" t="s">
        <v>277</v>
      </c>
      <c r="AK85" s="61">
        <v>313</v>
      </c>
      <c r="AL85" s="237">
        <v>293</v>
      </c>
      <c r="AM85" s="61">
        <v>606</v>
      </c>
      <c r="AN85" s="61">
        <v>285</v>
      </c>
      <c r="AO85" s="61">
        <v>303</v>
      </c>
      <c r="AP85" s="61">
        <v>588</v>
      </c>
      <c r="AQ85" s="61">
        <v>375</v>
      </c>
      <c r="AR85" s="61">
        <v>343</v>
      </c>
      <c r="AS85" s="176">
        <v>718</v>
      </c>
      <c r="AT85" s="359"/>
      <c r="AU85" s="32" t="s">
        <v>277</v>
      </c>
      <c r="AV85" s="61">
        <v>383</v>
      </c>
      <c r="AW85" s="61">
        <v>328</v>
      </c>
      <c r="AX85" s="237">
        <v>711</v>
      </c>
      <c r="AY85" s="61">
        <v>285</v>
      </c>
      <c r="AZ85" s="61">
        <v>306</v>
      </c>
      <c r="BA85" s="61">
        <v>591</v>
      </c>
      <c r="BB85" s="61">
        <v>275</v>
      </c>
      <c r="BC85" s="61">
        <v>294</v>
      </c>
      <c r="BD85" s="176">
        <v>569</v>
      </c>
      <c r="BE85" s="359"/>
      <c r="BF85" s="32" t="s">
        <v>277</v>
      </c>
      <c r="BG85" s="61">
        <v>214</v>
      </c>
      <c r="BH85" s="61">
        <v>262</v>
      </c>
      <c r="BI85" s="61">
        <v>476</v>
      </c>
      <c r="BJ85" s="237">
        <v>163</v>
      </c>
      <c r="BK85" s="61">
        <v>229</v>
      </c>
      <c r="BL85" s="61">
        <v>392</v>
      </c>
      <c r="BM85" s="61">
        <v>71</v>
      </c>
      <c r="BN85" s="61">
        <v>152</v>
      </c>
      <c r="BO85" s="176">
        <v>223</v>
      </c>
      <c r="BP85" s="359"/>
      <c r="BQ85" s="32" t="s">
        <v>277</v>
      </c>
      <c r="BR85" s="61">
        <v>22</v>
      </c>
      <c r="BS85" s="61">
        <v>74</v>
      </c>
      <c r="BT85" s="61">
        <v>96</v>
      </c>
      <c r="BU85" s="61">
        <v>4</v>
      </c>
      <c r="BV85" s="61">
        <v>18</v>
      </c>
      <c r="BW85" s="61">
        <v>22</v>
      </c>
      <c r="BX85" s="61">
        <v>0</v>
      </c>
      <c r="BY85" s="61">
        <v>7</v>
      </c>
      <c r="BZ85" s="176">
        <v>7</v>
      </c>
      <c r="CA85" s="359"/>
      <c r="CB85" s="32" t="s">
        <v>277</v>
      </c>
      <c r="CC85" s="61">
        <v>637</v>
      </c>
      <c r="CD85" s="61">
        <v>593</v>
      </c>
      <c r="CE85" s="61">
        <v>1230</v>
      </c>
      <c r="CF85" s="61">
        <v>2796</v>
      </c>
      <c r="CG85" s="61">
        <v>2637</v>
      </c>
      <c r="CH85" s="61">
        <v>5433</v>
      </c>
      <c r="CI85" s="61">
        <v>1605</v>
      </c>
      <c r="CJ85" s="61">
        <v>2335</v>
      </c>
      <c r="CK85" s="176">
        <v>3940</v>
      </c>
    </row>
    <row r="86" spans="1:89" ht="16.899999999999999" customHeight="1">
      <c r="A86" s="5"/>
      <c r="B86" s="359"/>
      <c r="C86" s="33" t="s">
        <v>287</v>
      </c>
      <c r="D86" s="61">
        <v>216</v>
      </c>
      <c r="E86" s="61">
        <v>174</v>
      </c>
      <c r="F86" s="61">
        <v>390</v>
      </c>
      <c r="G86" s="61">
        <v>208</v>
      </c>
      <c r="H86" s="61">
        <v>240</v>
      </c>
      <c r="I86" s="61">
        <v>448</v>
      </c>
      <c r="J86" s="61">
        <v>258</v>
      </c>
      <c r="K86" s="61">
        <v>225</v>
      </c>
      <c r="L86" s="176">
        <v>483</v>
      </c>
      <c r="M86" s="444"/>
      <c r="N86" s="288" t="s">
        <v>287</v>
      </c>
      <c r="O86" s="61">
        <v>240</v>
      </c>
      <c r="P86" s="61">
        <v>218</v>
      </c>
      <c r="Q86" s="61">
        <v>458</v>
      </c>
      <c r="R86" s="61">
        <v>231</v>
      </c>
      <c r="S86" s="61">
        <v>201</v>
      </c>
      <c r="T86" s="61">
        <v>432</v>
      </c>
      <c r="U86" s="61">
        <v>238</v>
      </c>
      <c r="V86" s="61">
        <v>247</v>
      </c>
      <c r="W86" s="176">
        <v>485</v>
      </c>
      <c r="X86" s="359"/>
      <c r="Y86" s="33" t="s">
        <v>287</v>
      </c>
      <c r="Z86" s="237">
        <v>298</v>
      </c>
      <c r="AA86" s="61">
        <v>247</v>
      </c>
      <c r="AB86" s="61">
        <v>545</v>
      </c>
      <c r="AC86" s="61">
        <v>351</v>
      </c>
      <c r="AD86" s="61">
        <v>329</v>
      </c>
      <c r="AE86" s="61">
        <v>680</v>
      </c>
      <c r="AF86" s="61">
        <v>272</v>
      </c>
      <c r="AG86" s="61">
        <v>294</v>
      </c>
      <c r="AH86" s="176">
        <v>566</v>
      </c>
      <c r="AI86" s="359"/>
      <c r="AJ86" s="33" t="s">
        <v>287</v>
      </c>
      <c r="AK86" s="61">
        <v>317</v>
      </c>
      <c r="AL86" s="237">
        <v>296</v>
      </c>
      <c r="AM86" s="61">
        <v>613</v>
      </c>
      <c r="AN86" s="61">
        <v>355</v>
      </c>
      <c r="AO86" s="61">
        <v>352</v>
      </c>
      <c r="AP86" s="61">
        <v>707</v>
      </c>
      <c r="AQ86" s="61">
        <v>469</v>
      </c>
      <c r="AR86" s="61">
        <v>462</v>
      </c>
      <c r="AS86" s="176">
        <v>931</v>
      </c>
      <c r="AT86" s="359"/>
      <c r="AU86" s="33" t="s">
        <v>287</v>
      </c>
      <c r="AV86" s="61">
        <v>513</v>
      </c>
      <c r="AW86" s="61">
        <v>457</v>
      </c>
      <c r="AX86" s="237">
        <v>970</v>
      </c>
      <c r="AY86" s="61">
        <v>379</v>
      </c>
      <c r="AZ86" s="61">
        <v>389</v>
      </c>
      <c r="BA86" s="61">
        <v>768</v>
      </c>
      <c r="BB86" s="61">
        <v>338</v>
      </c>
      <c r="BC86" s="61">
        <v>339</v>
      </c>
      <c r="BD86" s="176">
        <v>677</v>
      </c>
      <c r="BE86" s="359"/>
      <c r="BF86" s="33" t="s">
        <v>287</v>
      </c>
      <c r="BG86" s="61">
        <v>272</v>
      </c>
      <c r="BH86" s="61">
        <v>363</v>
      </c>
      <c r="BI86" s="61">
        <v>635</v>
      </c>
      <c r="BJ86" s="237">
        <v>215</v>
      </c>
      <c r="BK86" s="61">
        <v>349</v>
      </c>
      <c r="BL86" s="61">
        <v>564</v>
      </c>
      <c r="BM86" s="61">
        <v>116</v>
      </c>
      <c r="BN86" s="61">
        <v>243</v>
      </c>
      <c r="BO86" s="176">
        <v>359</v>
      </c>
      <c r="BP86" s="359"/>
      <c r="BQ86" s="33" t="s">
        <v>287</v>
      </c>
      <c r="BR86" s="61">
        <v>41</v>
      </c>
      <c r="BS86" s="61">
        <v>96</v>
      </c>
      <c r="BT86" s="61">
        <v>137</v>
      </c>
      <c r="BU86" s="61">
        <v>7</v>
      </c>
      <c r="BV86" s="61">
        <v>26</v>
      </c>
      <c r="BW86" s="61">
        <v>33</v>
      </c>
      <c r="BX86" s="61">
        <v>0</v>
      </c>
      <c r="BY86" s="61">
        <v>6</v>
      </c>
      <c r="BZ86" s="176">
        <v>6</v>
      </c>
      <c r="CA86" s="359"/>
      <c r="CB86" s="33" t="s">
        <v>287</v>
      </c>
      <c r="CC86" s="61">
        <v>682</v>
      </c>
      <c r="CD86" s="61">
        <v>639</v>
      </c>
      <c r="CE86" s="61">
        <v>1321</v>
      </c>
      <c r="CF86" s="61">
        <v>3284</v>
      </c>
      <c r="CG86" s="61">
        <v>3103</v>
      </c>
      <c r="CH86" s="61">
        <v>6387</v>
      </c>
      <c r="CI86" s="61">
        <v>2183</v>
      </c>
      <c r="CJ86" s="61">
        <v>3265</v>
      </c>
      <c r="CK86" s="176">
        <v>5448</v>
      </c>
    </row>
    <row r="87" spans="1:89" ht="16.899999999999999" customHeight="1">
      <c r="A87" s="5"/>
      <c r="B87" s="360"/>
      <c r="C87" s="4" t="s">
        <v>212</v>
      </c>
      <c r="D87" s="137">
        <f t="shared" ref="D87:L87" si="128">SUM(D84:D86)</f>
        <v>1664</v>
      </c>
      <c r="E87" s="137">
        <f t="shared" si="128"/>
        <v>1590</v>
      </c>
      <c r="F87" s="137">
        <f t="shared" si="128"/>
        <v>3254</v>
      </c>
      <c r="G87" s="137">
        <f t="shared" si="128"/>
        <v>1910</v>
      </c>
      <c r="H87" s="137">
        <f t="shared" si="128"/>
        <v>1836</v>
      </c>
      <c r="I87" s="137">
        <f t="shared" si="128"/>
        <v>3746</v>
      </c>
      <c r="J87" s="137">
        <f t="shared" si="128"/>
        <v>2238</v>
      </c>
      <c r="K87" s="137">
        <f t="shared" si="128"/>
        <v>2046</v>
      </c>
      <c r="L87" s="175">
        <f t="shared" si="128"/>
        <v>4284</v>
      </c>
      <c r="M87" s="445"/>
      <c r="N87" s="282" t="s">
        <v>212</v>
      </c>
      <c r="O87" s="137">
        <f t="shared" ref="O87:W87" si="129">SUM(O84:O86)</f>
        <v>2263</v>
      </c>
      <c r="P87" s="137">
        <f t="shared" si="129"/>
        <v>2207</v>
      </c>
      <c r="Q87" s="137">
        <f t="shared" si="129"/>
        <v>4470</v>
      </c>
      <c r="R87" s="137">
        <f t="shared" si="129"/>
        <v>1744</v>
      </c>
      <c r="S87" s="137">
        <f t="shared" si="129"/>
        <v>1703</v>
      </c>
      <c r="T87" s="137">
        <f t="shared" si="129"/>
        <v>3447</v>
      </c>
      <c r="U87" s="137">
        <f t="shared" si="129"/>
        <v>1970</v>
      </c>
      <c r="V87" s="137">
        <f t="shared" si="129"/>
        <v>1915</v>
      </c>
      <c r="W87" s="175">
        <f t="shared" si="129"/>
        <v>3885</v>
      </c>
      <c r="X87" s="360"/>
      <c r="Y87" s="4" t="s">
        <v>212</v>
      </c>
      <c r="Z87" s="238">
        <f t="shared" ref="Z87:AH87" si="130">SUM(Z84:Z86)</f>
        <v>2252</v>
      </c>
      <c r="AA87" s="137">
        <f t="shared" si="130"/>
        <v>2067</v>
      </c>
      <c r="AB87" s="137">
        <f t="shared" si="130"/>
        <v>4319</v>
      </c>
      <c r="AC87" s="137">
        <f t="shared" si="130"/>
        <v>2781</v>
      </c>
      <c r="AD87" s="137">
        <f t="shared" si="130"/>
        <v>2715</v>
      </c>
      <c r="AE87" s="137">
        <f t="shared" si="130"/>
        <v>5496</v>
      </c>
      <c r="AF87" s="137">
        <f t="shared" si="130"/>
        <v>2646</v>
      </c>
      <c r="AG87" s="137">
        <f t="shared" si="130"/>
        <v>2605</v>
      </c>
      <c r="AH87" s="175">
        <f t="shared" si="130"/>
        <v>5251</v>
      </c>
      <c r="AI87" s="360"/>
      <c r="AJ87" s="4" t="s">
        <v>212</v>
      </c>
      <c r="AK87" s="137">
        <f t="shared" ref="AK87:AS87" si="131">SUM(AK84:AK86)</f>
        <v>2749</v>
      </c>
      <c r="AL87" s="238">
        <f t="shared" si="131"/>
        <v>2686</v>
      </c>
      <c r="AM87" s="137">
        <f t="shared" si="131"/>
        <v>5435</v>
      </c>
      <c r="AN87" s="137">
        <f t="shared" si="131"/>
        <v>2931</v>
      </c>
      <c r="AO87" s="137">
        <f t="shared" si="131"/>
        <v>2774</v>
      </c>
      <c r="AP87" s="137">
        <f t="shared" si="131"/>
        <v>5705</v>
      </c>
      <c r="AQ87" s="137">
        <f t="shared" si="131"/>
        <v>3404</v>
      </c>
      <c r="AR87" s="137">
        <f t="shared" si="131"/>
        <v>3277</v>
      </c>
      <c r="AS87" s="175">
        <f t="shared" si="131"/>
        <v>6681</v>
      </c>
      <c r="AT87" s="360"/>
      <c r="AU87" s="4" t="s">
        <v>212</v>
      </c>
      <c r="AV87" s="137">
        <f t="shared" ref="AV87:BD87" si="132">SUM(AV84:AV86)</f>
        <v>3547</v>
      </c>
      <c r="AW87" s="137">
        <f t="shared" si="132"/>
        <v>3461</v>
      </c>
      <c r="AX87" s="238">
        <f t="shared" si="132"/>
        <v>7008</v>
      </c>
      <c r="AY87" s="137">
        <f t="shared" si="132"/>
        <v>2789</v>
      </c>
      <c r="AZ87" s="137">
        <f t="shared" si="132"/>
        <v>3007</v>
      </c>
      <c r="BA87" s="137">
        <f t="shared" si="132"/>
        <v>5796</v>
      </c>
      <c r="BB87" s="137">
        <f t="shared" si="132"/>
        <v>2596</v>
      </c>
      <c r="BC87" s="137">
        <f t="shared" si="132"/>
        <v>2916</v>
      </c>
      <c r="BD87" s="175">
        <f t="shared" si="132"/>
        <v>5512</v>
      </c>
      <c r="BE87" s="360"/>
      <c r="BF87" s="4" t="s">
        <v>212</v>
      </c>
      <c r="BG87" s="137">
        <f t="shared" ref="BG87:BO87" si="133">SUM(BG84:BG86)</f>
        <v>2224</v>
      </c>
      <c r="BH87" s="137">
        <f t="shared" si="133"/>
        <v>2953</v>
      </c>
      <c r="BI87" s="137">
        <f t="shared" si="133"/>
        <v>5177</v>
      </c>
      <c r="BJ87" s="238">
        <f t="shared" si="133"/>
        <v>1581</v>
      </c>
      <c r="BK87" s="137">
        <f t="shared" si="133"/>
        <v>2478</v>
      </c>
      <c r="BL87" s="137">
        <f t="shared" si="133"/>
        <v>4059</v>
      </c>
      <c r="BM87" s="137">
        <f t="shared" si="133"/>
        <v>743</v>
      </c>
      <c r="BN87" s="137">
        <f t="shared" si="133"/>
        <v>1524</v>
      </c>
      <c r="BO87" s="175">
        <f t="shared" si="133"/>
        <v>2267</v>
      </c>
      <c r="BP87" s="360"/>
      <c r="BQ87" s="4" t="s">
        <v>212</v>
      </c>
      <c r="BR87" s="137">
        <f t="shared" ref="BR87:BZ87" si="134">SUM(BR84:BR86)</f>
        <v>227</v>
      </c>
      <c r="BS87" s="137">
        <f t="shared" si="134"/>
        <v>610</v>
      </c>
      <c r="BT87" s="137">
        <f t="shared" si="134"/>
        <v>837</v>
      </c>
      <c r="BU87" s="137">
        <f t="shared" si="134"/>
        <v>44</v>
      </c>
      <c r="BV87" s="137">
        <f t="shared" si="134"/>
        <v>156</v>
      </c>
      <c r="BW87" s="137">
        <f t="shared" si="134"/>
        <v>200</v>
      </c>
      <c r="BX87" s="137">
        <f t="shared" si="134"/>
        <v>2</v>
      </c>
      <c r="BY87" s="137">
        <f t="shared" si="134"/>
        <v>34</v>
      </c>
      <c r="BZ87" s="175">
        <f t="shared" si="134"/>
        <v>36</v>
      </c>
      <c r="CA87" s="360"/>
      <c r="CB87" s="4" t="s">
        <v>212</v>
      </c>
      <c r="CC87" s="137">
        <f t="shared" ref="CC87:CK87" si="135">SUM(CC84:CC86)</f>
        <v>5812</v>
      </c>
      <c r="CD87" s="137">
        <f t="shared" si="135"/>
        <v>5472</v>
      </c>
      <c r="CE87" s="137">
        <f t="shared" si="135"/>
        <v>11284</v>
      </c>
      <c r="CF87" s="137">
        <f t="shared" si="135"/>
        <v>26287</v>
      </c>
      <c r="CG87" s="137">
        <f t="shared" si="135"/>
        <v>25410</v>
      </c>
      <c r="CH87" s="137">
        <f t="shared" si="135"/>
        <v>51697</v>
      </c>
      <c r="CI87" s="137">
        <f t="shared" si="135"/>
        <v>16043</v>
      </c>
      <c r="CJ87" s="137">
        <f t="shared" si="135"/>
        <v>23757</v>
      </c>
      <c r="CK87" s="175">
        <f t="shared" si="135"/>
        <v>39800</v>
      </c>
    </row>
    <row r="88" spans="1:89" ht="16.899999999999999" customHeight="1">
      <c r="A88" s="5"/>
      <c r="B88" s="37" t="s">
        <v>282</v>
      </c>
      <c r="C88" s="60" t="s">
        <v>292</v>
      </c>
      <c r="D88" s="137">
        <v>252</v>
      </c>
      <c r="E88" s="137">
        <v>256</v>
      </c>
      <c r="F88" s="137">
        <v>508</v>
      </c>
      <c r="G88" s="137">
        <v>290</v>
      </c>
      <c r="H88" s="137">
        <v>247</v>
      </c>
      <c r="I88" s="137">
        <v>537</v>
      </c>
      <c r="J88" s="137">
        <v>317</v>
      </c>
      <c r="K88" s="137">
        <v>281</v>
      </c>
      <c r="L88" s="175">
        <v>598</v>
      </c>
      <c r="M88" s="266" t="s">
        <v>282</v>
      </c>
      <c r="N88" s="289" t="s">
        <v>292</v>
      </c>
      <c r="O88" s="137">
        <v>324</v>
      </c>
      <c r="P88" s="137">
        <v>318</v>
      </c>
      <c r="Q88" s="137">
        <v>642</v>
      </c>
      <c r="R88" s="137">
        <v>290</v>
      </c>
      <c r="S88" s="137">
        <v>285</v>
      </c>
      <c r="T88" s="137">
        <v>575</v>
      </c>
      <c r="U88" s="137">
        <v>308</v>
      </c>
      <c r="V88" s="137">
        <v>268</v>
      </c>
      <c r="W88" s="175">
        <v>576</v>
      </c>
      <c r="X88" s="37" t="s">
        <v>282</v>
      </c>
      <c r="Y88" s="60" t="s">
        <v>292</v>
      </c>
      <c r="Z88" s="238">
        <v>343</v>
      </c>
      <c r="AA88" s="137">
        <v>306</v>
      </c>
      <c r="AB88" s="137">
        <v>649</v>
      </c>
      <c r="AC88" s="137">
        <v>389</v>
      </c>
      <c r="AD88" s="137">
        <v>349</v>
      </c>
      <c r="AE88" s="137">
        <v>738</v>
      </c>
      <c r="AF88" s="137">
        <v>392</v>
      </c>
      <c r="AG88" s="137">
        <v>365</v>
      </c>
      <c r="AH88" s="175">
        <v>757</v>
      </c>
      <c r="AI88" s="37" t="s">
        <v>282</v>
      </c>
      <c r="AJ88" s="60" t="s">
        <v>292</v>
      </c>
      <c r="AK88" s="137">
        <v>380</v>
      </c>
      <c r="AL88" s="238">
        <v>367</v>
      </c>
      <c r="AM88" s="137">
        <v>747</v>
      </c>
      <c r="AN88" s="137">
        <v>467</v>
      </c>
      <c r="AO88" s="137">
        <v>481</v>
      </c>
      <c r="AP88" s="137">
        <v>948</v>
      </c>
      <c r="AQ88" s="137">
        <v>597</v>
      </c>
      <c r="AR88" s="137">
        <v>583</v>
      </c>
      <c r="AS88" s="175">
        <v>1180</v>
      </c>
      <c r="AT88" s="37" t="s">
        <v>282</v>
      </c>
      <c r="AU88" s="60" t="s">
        <v>292</v>
      </c>
      <c r="AV88" s="137">
        <v>540</v>
      </c>
      <c r="AW88" s="137">
        <v>497</v>
      </c>
      <c r="AX88" s="238">
        <v>1037</v>
      </c>
      <c r="AY88" s="137">
        <v>444</v>
      </c>
      <c r="AZ88" s="137">
        <v>425</v>
      </c>
      <c r="BA88" s="137">
        <v>869</v>
      </c>
      <c r="BB88" s="137">
        <v>398</v>
      </c>
      <c r="BC88" s="137">
        <v>434</v>
      </c>
      <c r="BD88" s="175">
        <v>832</v>
      </c>
      <c r="BE88" s="37" t="s">
        <v>282</v>
      </c>
      <c r="BF88" s="60" t="s">
        <v>292</v>
      </c>
      <c r="BG88" s="137">
        <v>374</v>
      </c>
      <c r="BH88" s="137">
        <v>470</v>
      </c>
      <c r="BI88" s="137">
        <v>844</v>
      </c>
      <c r="BJ88" s="238">
        <v>279</v>
      </c>
      <c r="BK88" s="137">
        <v>479</v>
      </c>
      <c r="BL88" s="137">
        <v>758</v>
      </c>
      <c r="BM88" s="137">
        <v>130</v>
      </c>
      <c r="BN88" s="137">
        <v>291</v>
      </c>
      <c r="BO88" s="175">
        <v>421</v>
      </c>
      <c r="BP88" s="37" t="s">
        <v>282</v>
      </c>
      <c r="BQ88" s="60" t="s">
        <v>292</v>
      </c>
      <c r="BR88" s="137">
        <v>47</v>
      </c>
      <c r="BS88" s="137">
        <v>126</v>
      </c>
      <c r="BT88" s="137">
        <v>173</v>
      </c>
      <c r="BU88" s="137">
        <v>9</v>
      </c>
      <c r="BV88" s="137">
        <v>35</v>
      </c>
      <c r="BW88" s="137">
        <v>44</v>
      </c>
      <c r="BX88" s="137">
        <v>1</v>
      </c>
      <c r="BY88" s="137">
        <v>2</v>
      </c>
      <c r="BZ88" s="175">
        <v>3</v>
      </c>
      <c r="CA88" s="37" t="s">
        <v>282</v>
      </c>
      <c r="CB88" s="60" t="s">
        <v>292</v>
      </c>
      <c r="CC88" s="137">
        <v>859</v>
      </c>
      <c r="CD88" s="137">
        <v>784</v>
      </c>
      <c r="CE88" s="137">
        <v>1643</v>
      </c>
      <c r="CF88" s="137">
        <v>4030</v>
      </c>
      <c r="CG88" s="137">
        <v>3819</v>
      </c>
      <c r="CH88" s="137">
        <v>7849</v>
      </c>
      <c r="CI88" s="137">
        <v>2709</v>
      </c>
      <c r="CJ88" s="137">
        <v>4119</v>
      </c>
      <c r="CK88" s="175">
        <v>6828</v>
      </c>
    </row>
    <row r="89" spans="1:89" ht="16.899999999999999" customHeight="1" thickBot="1">
      <c r="A89" s="5"/>
      <c r="B89" s="361" t="s">
        <v>311</v>
      </c>
      <c r="C89" s="362"/>
      <c r="D89" s="138">
        <f t="shared" ref="D89:L89" si="136">SUM(D87:D88)</f>
        <v>1916</v>
      </c>
      <c r="E89" s="138">
        <f t="shared" si="136"/>
        <v>1846</v>
      </c>
      <c r="F89" s="138">
        <f t="shared" si="136"/>
        <v>3762</v>
      </c>
      <c r="G89" s="138">
        <f t="shared" si="136"/>
        <v>2200</v>
      </c>
      <c r="H89" s="138">
        <f t="shared" si="136"/>
        <v>2083</v>
      </c>
      <c r="I89" s="138">
        <f t="shared" si="136"/>
        <v>4283</v>
      </c>
      <c r="J89" s="138">
        <f t="shared" si="136"/>
        <v>2555</v>
      </c>
      <c r="K89" s="138">
        <f t="shared" si="136"/>
        <v>2327</v>
      </c>
      <c r="L89" s="178">
        <f t="shared" si="136"/>
        <v>4882</v>
      </c>
      <c r="M89" s="423" t="s">
        <v>311</v>
      </c>
      <c r="N89" s="361"/>
      <c r="O89" s="138">
        <f t="shared" ref="O89:W89" si="137">SUM(O87:O88)</f>
        <v>2587</v>
      </c>
      <c r="P89" s="138">
        <f t="shared" si="137"/>
        <v>2525</v>
      </c>
      <c r="Q89" s="138">
        <f t="shared" si="137"/>
        <v>5112</v>
      </c>
      <c r="R89" s="138">
        <f t="shared" si="137"/>
        <v>2034</v>
      </c>
      <c r="S89" s="138">
        <f t="shared" si="137"/>
        <v>1988</v>
      </c>
      <c r="T89" s="138">
        <f t="shared" si="137"/>
        <v>4022</v>
      </c>
      <c r="U89" s="138">
        <f t="shared" si="137"/>
        <v>2278</v>
      </c>
      <c r="V89" s="138">
        <f t="shared" si="137"/>
        <v>2183</v>
      </c>
      <c r="W89" s="178">
        <f t="shared" si="137"/>
        <v>4461</v>
      </c>
      <c r="X89" s="361" t="s">
        <v>311</v>
      </c>
      <c r="Y89" s="362"/>
      <c r="Z89" s="240">
        <f t="shared" ref="Z89:AH89" si="138">SUM(Z87:Z88)</f>
        <v>2595</v>
      </c>
      <c r="AA89" s="138">
        <f t="shared" si="138"/>
        <v>2373</v>
      </c>
      <c r="AB89" s="138">
        <f t="shared" si="138"/>
        <v>4968</v>
      </c>
      <c r="AC89" s="138">
        <f t="shared" si="138"/>
        <v>3170</v>
      </c>
      <c r="AD89" s="138">
        <f t="shared" si="138"/>
        <v>3064</v>
      </c>
      <c r="AE89" s="138">
        <f t="shared" si="138"/>
        <v>6234</v>
      </c>
      <c r="AF89" s="138">
        <f t="shared" si="138"/>
        <v>3038</v>
      </c>
      <c r="AG89" s="138">
        <f t="shared" si="138"/>
        <v>2970</v>
      </c>
      <c r="AH89" s="178">
        <f t="shared" si="138"/>
        <v>6008</v>
      </c>
      <c r="AI89" s="361" t="s">
        <v>311</v>
      </c>
      <c r="AJ89" s="362"/>
      <c r="AK89" s="138">
        <f t="shared" ref="AK89:AS89" si="139">SUM(AK87:AK88)</f>
        <v>3129</v>
      </c>
      <c r="AL89" s="240">
        <f t="shared" si="139"/>
        <v>3053</v>
      </c>
      <c r="AM89" s="138">
        <f t="shared" si="139"/>
        <v>6182</v>
      </c>
      <c r="AN89" s="138">
        <f t="shared" si="139"/>
        <v>3398</v>
      </c>
      <c r="AO89" s="138">
        <f t="shared" si="139"/>
        <v>3255</v>
      </c>
      <c r="AP89" s="138">
        <f t="shared" si="139"/>
        <v>6653</v>
      </c>
      <c r="AQ89" s="138">
        <f t="shared" si="139"/>
        <v>4001</v>
      </c>
      <c r="AR89" s="138">
        <f t="shared" si="139"/>
        <v>3860</v>
      </c>
      <c r="AS89" s="178">
        <f t="shared" si="139"/>
        <v>7861</v>
      </c>
      <c r="AT89" s="361" t="s">
        <v>311</v>
      </c>
      <c r="AU89" s="362"/>
      <c r="AV89" s="138">
        <f t="shared" ref="AV89:BD89" si="140">SUM(AV87:AV88)</f>
        <v>4087</v>
      </c>
      <c r="AW89" s="138">
        <f t="shared" si="140"/>
        <v>3958</v>
      </c>
      <c r="AX89" s="240">
        <f t="shared" si="140"/>
        <v>8045</v>
      </c>
      <c r="AY89" s="138">
        <f t="shared" si="140"/>
        <v>3233</v>
      </c>
      <c r="AZ89" s="138">
        <f t="shared" si="140"/>
        <v>3432</v>
      </c>
      <c r="BA89" s="138">
        <f t="shared" si="140"/>
        <v>6665</v>
      </c>
      <c r="BB89" s="138">
        <f t="shared" si="140"/>
        <v>2994</v>
      </c>
      <c r="BC89" s="138">
        <f t="shared" si="140"/>
        <v>3350</v>
      </c>
      <c r="BD89" s="178">
        <f t="shared" si="140"/>
        <v>6344</v>
      </c>
      <c r="BE89" s="361" t="s">
        <v>311</v>
      </c>
      <c r="BF89" s="362"/>
      <c r="BG89" s="138">
        <f t="shared" ref="BG89:BO89" si="141">SUM(BG87:BG88)</f>
        <v>2598</v>
      </c>
      <c r="BH89" s="138">
        <f t="shared" si="141"/>
        <v>3423</v>
      </c>
      <c r="BI89" s="138">
        <f t="shared" si="141"/>
        <v>6021</v>
      </c>
      <c r="BJ89" s="240">
        <f t="shared" si="141"/>
        <v>1860</v>
      </c>
      <c r="BK89" s="138">
        <f t="shared" si="141"/>
        <v>2957</v>
      </c>
      <c r="BL89" s="138">
        <f t="shared" si="141"/>
        <v>4817</v>
      </c>
      <c r="BM89" s="138">
        <f t="shared" si="141"/>
        <v>873</v>
      </c>
      <c r="BN89" s="138">
        <f t="shared" si="141"/>
        <v>1815</v>
      </c>
      <c r="BO89" s="178">
        <f t="shared" si="141"/>
        <v>2688</v>
      </c>
      <c r="BP89" s="361" t="s">
        <v>311</v>
      </c>
      <c r="BQ89" s="362"/>
      <c r="BR89" s="138">
        <f t="shared" ref="BR89:BZ89" si="142">SUM(BR87:BR88)</f>
        <v>274</v>
      </c>
      <c r="BS89" s="138">
        <f t="shared" si="142"/>
        <v>736</v>
      </c>
      <c r="BT89" s="138">
        <f t="shared" si="142"/>
        <v>1010</v>
      </c>
      <c r="BU89" s="138">
        <f t="shared" si="142"/>
        <v>53</v>
      </c>
      <c r="BV89" s="138">
        <f t="shared" si="142"/>
        <v>191</v>
      </c>
      <c r="BW89" s="138">
        <f t="shared" si="142"/>
        <v>244</v>
      </c>
      <c r="BX89" s="138">
        <f t="shared" si="142"/>
        <v>3</v>
      </c>
      <c r="BY89" s="138">
        <f t="shared" si="142"/>
        <v>36</v>
      </c>
      <c r="BZ89" s="178">
        <f t="shared" si="142"/>
        <v>39</v>
      </c>
      <c r="CA89" s="361" t="s">
        <v>311</v>
      </c>
      <c r="CB89" s="362"/>
      <c r="CC89" s="138">
        <f t="shared" ref="CC89:CK89" si="143">SUM(CC87:CC88)</f>
        <v>6671</v>
      </c>
      <c r="CD89" s="138">
        <f t="shared" si="143"/>
        <v>6256</v>
      </c>
      <c r="CE89" s="138">
        <f t="shared" si="143"/>
        <v>12927</v>
      </c>
      <c r="CF89" s="138">
        <f t="shared" si="143"/>
        <v>30317</v>
      </c>
      <c r="CG89" s="138">
        <f t="shared" si="143"/>
        <v>29229</v>
      </c>
      <c r="CH89" s="138">
        <f t="shared" si="143"/>
        <v>59546</v>
      </c>
      <c r="CI89" s="138">
        <f t="shared" si="143"/>
        <v>18752</v>
      </c>
      <c r="CJ89" s="138">
        <f t="shared" si="143"/>
        <v>27876</v>
      </c>
      <c r="CK89" s="178">
        <f t="shared" si="143"/>
        <v>46628</v>
      </c>
    </row>
    <row r="90" spans="1:89" ht="16.899999999999999" customHeight="1">
      <c r="A90" s="5"/>
      <c r="B90" s="3"/>
      <c r="C90" s="32" t="s">
        <v>283</v>
      </c>
      <c r="D90" s="62">
        <v>120</v>
      </c>
      <c r="E90" s="62">
        <v>120</v>
      </c>
      <c r="F90" s="62">
        <v>240</v>
      </c>
      <c r="G90" s="62">
        <v>184</v>
      </c>
      <c r="H90" s="62">
        <v>154</v>
      </c>
      <c r="I90" s="62">
        <v>338</v>
      </c>
      <c r="J90" s="62">
        <v>200</v>
      </c>
      <c r="K90" s="62">
        <v>181</v>
      </c>
      <c r="L90" s="177">
        <v>381</v>
      </c>
      <c r="M90" s="261"/>
      <c r="N90" s="3" t="s">
        <v>283</v>
      </c>
      <c r="O90" s="62">
        <v>206</v>
      </c>
      <c r="P90" s="62">
        <v>177</v>
      </c>
      <c r="Q90" s="62">
        <v>383</v>
      </c>
      <c r="R90" s="62">
        <v>148</v>
      </c>
      <c r="S90" s="62">
        <v>174</v>
      </c>
      <c r="T90" s="62">
        <v>322</v>
      </c>
      <c r="U90" s="62">
        <v>156</v>
      </c>
      <c r="V90" s="62">
        <v>146</v>
      </c>
      <c r="W90" s="177">
        <v>302</v>
      </c>
      <c r="X90" s="3"/>
      <c r="Y90" s="32" t="s">
        <v>283</v>
      </c>
      <c r="Z90" s="239">
        <v>177</v>
      </c>
      <c r="AA90" s="62">
        <v>172</v>
      </c>
      <c r="AB90" s="62">
        <v>349</v>
      </c>
      <c r="AC90" s="62">
        <v>227</v>
      </c>
      <c r="AD90" s="62">
        <v>243</v>
      </c>
      <c r="AE90" s="62">
        <v>470</v>
      </c>
      <c r="AF90" s="62">
        <v>245</v>
      </c>
      <c r="AG90" s="62">
        <v>226</v>
      </c>
      <c r="AH90" s="177">
        <v>471</v>
      </c>
      <c r="AI90" s="3"/>
      <c r="AJ90" s="32" t="s">
        <v>283</v>
      </c>
      <c r="AK90" s="62">
        <v>241</v>
      </c>
      <c r="AL90" s="239">
        <v>262</v>
      </c>
      <c r="AM90" s="62">
        <v>503</v>
      </c>
      <c r="AN90" s="62">
        <v>261</v>
      </c>
      <c r="AO90" s="62">
        <v>250</v>
      </c>
      <c r="AP90" s="62">
        <v>511</v>
      </c>
      <c r="AQ90" s="62">
        <v>295</v>
      </c>
      <c r="AR90" s="62">
        <v>293</v>
      </c>
      <c r="AS90" s="177">
        <v>588</v>
      </c>
      <c r="AT90" s="3"/>
      <c r="AU90" s="32" t="s">
        <v>283</v>
      </c>
      <c r="AV90" s="62">
        <v>325</v>
      </c>
      <c r="AW90" s="62">
        <v>353</v>
      </c>
      <c r="AX90" s="239">
        <v>678</v>
      </c>
      <c r="AY90" s="62">
        <v>320</v>
      </c>
      <c r="AZ90" s="62">
        <v>321</v>
      </c>
      <c r="BA90" s="62">
        <v>641</v>
      </c>
      <c r="BB90" s="62">
        <v>256</v>
      </c>
      <c r="BC90" s="62">
        <v>272</v>
      </c>
      <c r="BD90" s="177">
        <v>528</v>
      </c>
      <c r="BE90" s="3"/>
      <c r="BF90" s="32" t="s">
        <v>283</v>
      </c>
      <c r="BG90" s="62">
        <v>195</v>
      </c>
      <c r="BH90" s="62">
        <v>249</v>
      </c>
      <c r="BI90" s="62">
        <v>444</v>
      </c>
      <c r="BJ90" s="239">
        <v>158</v>
      </c>
      <c r="BK90" s="62">
        <v>234</v>
      </c>
      <c r="BL90" s="62">
        <v>392</v>
      </c>
      <c r="BM90" s="62">
        <v>72</v>
      </c>
      <c r="BN90" s="62">
        <v>159</v>
      </c>
      <c r="BO90" s="177">
        <v>231</v>
      </c>
      <c r="BP90" s="3"/>
      <c r="BQ90" s="32" t="s">
        <v>283</v>
      </c>
      <c r="BR90" s="62">
        <v>31</v>
      </c>
      <c r="BS90" s="62">
        <v>76</v>
      </c>
      <c r="BT90" s="62">
        <v>107</v>
      </c>
      <c r="BU90" s="62">
        <v>1</v>
      </c>
      <c r="BV90" s="62">
        <v>22</v>
      </c>
      <c r="BW90" s="62">
        <v>23</v>
      </c>
      <c r="BX90" s="62">
        <v>0</v>
      </c>
      <c r="BY90" s="62">
        <v>6</v>
      </c>
      <c r="BZ90" s="177">
        <v>6</v>
      </c>
      <c r="CA90" s="3"/>
      <c r="CB90" s="32" t="s">
        <v>283</v>
      </c>
      <c r="CC90" s="62">
        <v>504</v>
      </c>
      <c r="CD90" s="62">
        <v>455</v>
      </c>
      <c r="CE90" s="62">
        <v>959</v>
      </c>
      <c r="CF90" s="62">
        <v>2281</v>
      </c>
      <c r="CG90" s="62">
        <v>2296</v>
      </c>
      <c r="CH90" s="62">
        <v>4577</v>
      </c>
      <c r="CI90" s="62">
        <v>1594</v>
      </c>
      <c r="CJ90" s="62">
        <v>2348</v>
      </c>
      <c r="CK90" s="177">
        <v>3942</v>
      </c>
    </row>
    <row r="91" spans="1:89" ht="16.899999999999999" customHeight="1" thickBot="1">
      <c r="A91" s="5"/>
      <c r="B91" s="3"/>
      <c r="C91" s="32" t="s">
        <v>284</v>
      </c>
      <c r="D91" s="64">
        <v>38</v>
      </c>
      <c r="E91" s="64">
        <v>34</v>
      </c>
      <c r="F91" s="64">
        <v>72</v>
      </c>
      <c r="G91" s="64">
        <v>56</v>
      </c>
      <c r="H91" s="64">
        <v>48</v>
      </c>
      <c r="I91" s="64">
        <v>104</v>
      </c>
      <c r="J91" s="64">
        <v>81</v>
      </c>
      <c r="K91" s="64">
        <v>67</v>
      </c>
      <c r="L91" s="180">
        <v>148</v>
      </c>
      <c r="M91" s="261"/>
      <c r="N91" s="3" t="s">
        <v>284</v>
      </c>
      <c r="O91" s="64">
        <v>72</v>
      </c>
      <c r="P91" s="64">
        <v>102</v>
      </c>
      <c r="Q91" s="64">
        <v>174</v>
      </c>
      <c r="R91" s="64">
        <v>71</v>
      </c>
      <c r="S91" s="64">
        <v>73</v>
      </c>
      <c r="T91" s="64">
        <v>144</v>
      </c>
      <c r="U91" s="64">
        <v>72</v>
      </c>
      <c r="V91" s="64">
        <v>68</v>
      </c>
      <c r="W91" s="180">
        <v>140</v>
      </c>
      <c r="X91" s="3"/>
      <c r="Y91" s="32" t="s">
        <v>284</v>
      </c>
      <c r="Z91" s="241">
        <v>65</v>
      </c>
      <c r="AA91" s="64">
        <v>58</v>
      </c>
      <c r="AB91" s="64">
        <v>123</v>
      </c>
      <c r="AC91" s="64">
        <v>84</v>
      </c>
      <c r="AD91" s="64">
        <v>80</v>
      </c>
      <c r="AE91" s="64">
        <v>164</v>
      </c>
      <c r="AF91" s="64">
        <v>82</v>
      </c>
      <c r="AG91" s="64">
        <v>85</v>
      </c>
      <c r="AH91" s="180">
        <v>167</v>
      </c>
      <c r="AI91" s="3"/>
      <c r="AJ91" s="32" t="s">
        <v>284</v>
      </c>
      <c r="AK91" s="64">
        <v>83</v>
      </c>
      <c r="AL91" s="241">
        <v>93</v>
      </c>
      <c r="AM91" s="64">
        <v>176</v>
      </c>
      <c r="AN91" s="64">
        <v>119</v>
      </c>
      <c r="AO91" s="64">
        <v>118</v>
      </c>
      <c r="AP91" s="64">
        <v>237</v>
      </c>
      <c r="AQ91" s="64">
        <v>189</v>
      </c>
      <c r="AR91" s="64">
        <v>149</v>
      </c>
      <c r="AS91" s="180">
        <v>338</v>
      </c>
      <c r="AT91" s="3"/>
      <c r="AU91" s="32" t="s">
        <v>284</v>
      </c>
      <c r="AV91" s="64">
        <v>168</v>
      </c>
      <c r="AW91" s="64">
        <v>132</v>
      </c>
      <c r="AX91" s="241">
        <v>300</v>
      </c>
      <c r="AY91" s="64">
        <v>131</v>
      </c>
      <c r="AZ91" s="64">
        <v>115</v>
      </c>
      <c r="BA91" s="64">
        <v>246</v>
      </c>
      <c r="BB91" s="64">
        <v>104</v>
      </c>
      <c r="BC91" s="64">
        <v>104</v>
      </c>
      <c r="BD91" s="180">
        <v>208</v>
      </c>
      <c r="BE91" s="3"/>
      <c r="BF91" s="32" t="s">
        <v>284</v>
      </c>
      <c r="BG91" s="64">
        <v>98</v>
      </c>
      <c r="BH91" s="64">
        <v>111</v>
      </c>
      <c r="BI91" s="64">
        <v>209</v>
      </c>
      <c r="BJ91" s="241">
        <v>82</v>
      </c>
      <c r="BK91" s="64">
        <v>126</v>
      </c>
      <c r="BL91" s="64">
        <v>208</v>
      </c>
      <c r="BM91" s="64">
        <v>42</v>
      </c>
      <c r="BN91" s="64">
        <v>87</v>
      </c>
      <c r="BO91" s="180">
        <v>129</v>
      </c>
      <c r="BP91" s="3"/>
      <c r="BQ91" s="32" t="s">
        <v>284</v>
      </c>
      <c r="BR91" s="64">
        <v>11</v>
      </c>
      <c r="BS91" s="64">
        <v>32</v>
      </c>
      <c r="BT91" s="64">
        <v>43</v>
      </c>
      <c r="BU91" s="64">
        <v>5</v>
      </c>
      <c r="BV91" s="64">
        <v>8</v>
      </c>
      <c r="BW91" s="64">
        <v>13</v>
      </c>
      <c r="BX91" s="64">
        <v>0</v>
      </c>
      <c r="BY91" s="64">
        <v>5</v>
      </c>
      <c r="BZ91" s="180">
        <v>5</v>
      </c>
      <c r="CA91" s="3"/>
      <c r="CB91" s="32" t="s">
        <v>284</v>
      </c>
      <c r="CC91" s="64">
        <v>175</v>
      </c>
      <c r="CD91" s="64">
        <v>149</v>
      </c>
      <c r="CE91" s="64">
        <v>324</v>
      </c>
      <c r="CF91" s="64">
        <v>1005</v>
      </c>
      <c r="CG91" s="64">
        <v>958</v>
      </c>
      <c r="CH91" s="64">
        <v>1963</v>
      </c>
      <c r="CI91" s="64">
        <v>769</v>
      </c>
      <c r="CJ91" s="64">
        <v>1089</v>
      </c>
      <c r="CK91" s="180">
        <v>1858</v>
      </c>
    </row>
    <row r="92" spans="1:89" ht="16.899999999999999" customHeight="1" thickTop="1">
      <c r="A92" s="5"/>
      <c r="B92" s="366" t="s">
        <v>342</v>
      </c>
      <c r="C92" s="367"/>
      <c r="D92" s="62"/>
      <c r="E92" s="62"/>
      <c r="F92" s="62"/>
      <c r="G92" s="62"/>
      <c r="H92" s="62"/>
      <c r="I92" s="62"/>
      <c r="J92" s="62"/>
      <c r="K92" s="62"/>
      <c r="L92" s="177"/>
      <c r="M92" s="425" t="s">
        <v>342</v>
      </c>
      <c r="N92" s="366"/>
      <c r="O92" s="62"/>
      <c r="P92" s="62"/>
      <c r="Q92" s="62"/>
      <c r="R92" s="62"/>
      <c r="S92" s="62"/>
      <c r="T92" s="62"/>
      <c r="U92" s="62"/>
      <c r="V92" s="62"/>
      <c r="W92" s="177"/>
      <c r="X92" s="366" t="s">
        <v>342</v>
      </c>
      <c r="Y92" s="367"/>
      <c r="Z92" s="239"/>
      <c r="AA92" s="62"/>
      <c r="AB92" s="62"/>
      <c r="AC92" s="62"/>
      <c r="AD92" s="62"/>
      <c r="AE92" s="62"/>
      <c r="AF92" s="62"/>
      <c r="AG92" s="62"/>
      <c r="AH92" s="177"/>
      <c r="AI92" s="366" t="s">
        <v>342</v>
      </c>
      <c r="AJ92" s="367"/>
      <c r="AK92" s="62"/>
      <c r="AL92" s="239"/>
      <c r="AM92" s="62"/>
      <c r="AN92" s="62"/>
      <c r="AO92" s="62"/>
      <c r="AP92" s="62"/>
      <c r="AQ92" s="62"/>
      <c r="AR92" s="62"/>
      <c r="AS92" s="177"/>
      <c r="AT92" s="366" t="s">
        <v>342</v>
      </c>
      <c r="AU92" s="367"/>
      <c r="AV92" s="62"/>
      <c r="AW92" s="62"/>
      <c r="AX92" s="239"/>
      <c r="AY92" s="62"/>
      <c r="AZ92" s="62"/>
      <c r="BA92" s="62"/>
      <c r="BB92" s="62"/>
      <c r="BC92" s="62"/>
      <c r="BD92" s="177"/>
      <c r="BE92" s="366" t="s">
        <v>342</v>
      </c>
      <c r="BF92" s="367"/>
      <c r="BG92" s="62"/>
      <c r="BH92" s="62"/>
      <c r="BI92" s="62"/>
      <c r="BJ92" s="239"/>
      <c r="BK92" s="62"/>
      <c r="BL92" s="62"/>
      <c r="BM92" s="62"/>
      <c r="BN92" s="62"/>
      <c r="BO92" s="177"/>
      <c r="BP92" s="366" t="s">
        <v>342</v>
      </c>
      <c r="BQ92" s="367"/>
      <c r="BR92" s="62"/>
      <c r="BS92" s="62"/>
      <c r="BT92" s="62"/>
      <c r="BU92" s="62"/>
      <c r="BV92" s="62"/>
      <c r="BW92" s="62"/>
      <c r="BX92" s="62"/>
      <c r="BY92" s="62"/>
      <c r="BZ92" s="177"/>
      <c r="CA92" s="366" t="s">
        <v>342</v>
      </c>
      <c r="CB92" s="367"/>
      <c r="CC92" s="62"/>
      <c r="CD92" s="62"/>
      <c r="CE92" s="62"/>
      <c r="CF92" s="62"/>
      <c r="CG92" s="62"/>
      <c r="CH92" s="62"/>
      <c r="CI92" s="62"/>
      <c r="CJ92" s="62"/>
      <c r="CK92" s="177"/>
    </row>
    <row r="93" spans="1:89" ht="16.899999999999999" customHeight="1">
      <c r="A93" s="5"/>
      <c r="B93" s="364" t="s">
        <v>343</v>
      </c>
      <c r="C93" s="365"/>
      <c r="D93" s="61"/>
      <c r="E93" s="61"/>
      <c r="F93" s="61"/>
      <c r="G93" s="61"/>
      <c r="H93" s="61"/>
      <c r="I93" s="61"/>
      <c r="J93" s="61"/>
      <c r="K93" s="61"/>
      <c r="L93" s="176"/>
      <c r="M93" s="426" t="s">
        <v>343</v>
      </c>
      <c r="N93" s="364"/>
      <c r="O93" s="61"/>
      <c r="P93" s="61"/>
      <c r="Q93" s="61"/>
      <c r="R93" s="61"/>
      <c r="S93" s="61"/>
      <c r="T93" s="61"/>
      <c r="U93" s="61"/>
      <c r="V93" s="61"/>
      <c r="W93" s="176"/>
      <c r="X93" s="364" t="s">
        <v>343</v>
      </c>
      <c r="Y93" s="365"/>
      <c r="Z93" s="237"/>
      <c r="AA93" s="61"/>
      <c r="AB93" s="61"/>
      <c r="AC93" s="61"/>
      <c r="AD93" s="61"/>
      <c r="AE93" s="61"/>
      <c r="AF93" s="61"/>
      <c r="AG93" s="61"/>
      <c r="AH93" s="176"/>
      <c r="AI93" s="364" t="s">
        <v>343</v>
      </c>
      <c r="AJ93" s="365"/>
      <c r="AK93" s="61"/>
      <c r="AL93" s="237"/>
      <c r="AM93" s="61"/>
      <c r="AN93" s="61"/>
      <c r="AO93" s="61"/>
      <c r="AP93" s="61"/>
      <c r="AQ93" s="61"/>
      <c r="AR93" s="61"/>
      <c r="AS93" s="176"/>
      <c r="AT93" s="364" t="s">
        <v>343</v>
      </c>
      <c r="AU93" s="365"/>
      <c r="AV93" s="61"/>
      <c r="AW93" s="61"/>
      <c r="AX93" s="237"/>
      <c r="AY93" s="61"/>
      <c r="AZ93" s="61"/>
      <c r="BA93" s="61"/>
      <c r="BB93" s="61"/>
      <c r="BC93" s="61"/>
      <c r="BD93" s="176"/>
      <c r="BE93" s="364" t="s">
        <v>343</v>
      </c>
      <c r="BF93" s="365"/>
      <c r="BG93" s="61"/>
      <c r="BH93" s="61"/>
      <c r="BI93" s="61"/>
      <c r="BJ93" s="237"/>
      <c r="BK93" s="61"/>
      <c r="BL93" s="61"/>
      <c r="BM93" s="61"/>
      <c r="BN93" s="61"/>
      <c r="BO93" s="176"/>
      <c r="BP93" s="364" t="s">
        <v>343</v>
      </c>
      <c r="BQ93" s="365"/>
      <c r="BR93" s="61"/>
      <c r="BS93" s="61"/>
      <c r="BT93" s="61"/>
      <c r="BU93" s="61"/>
      <c r="BV93" s="61"/>
      <c r="BW93" s="61"/>
      <c r="BX93" s="61"/>
      <c r="BY93" s="61"/>
      <c r="BZ93" s="176"/>
      <c r="CA93" s="364" t="s">
        <v>343</v>
      </c>
      <c r="CB93" s="365"/>
      <c r="CC93" s="61"/>
      <c r="CD93" s="61"/>
      <c r="CE93" s="61"/>
      <c r="CF93" s="61"/>
      <c r="CG93" s="61"/>
      <c r="CH93" s="61"/>
      <c r="CI93" s="61"/>
      <c r="CJ93" s="61"/>
      <c r="CK93" s="176"/>
    </row>
    <row r="94" spans="1:89" ht="16.899999999999999" customHeight="1">
      <c r="A94" s="5"/>
      <c r="B94" s="373" t="s">
        <v>341</v>
      </c>
      <c r="C94" s="374"/>
      <c r="D94" s="61"/>
      <c r="E94" s="61"/>
      <c r="F94" s="61"/>
      <c r="G94" s="61"/>
      <c r="H94" s="61"/>
      <c r="I94" s="61"/>
      <c r="J94" s="61"/>
      <c r="K94" s="61"/>
      <c r="L94" s="176"/>
      <c r="M94" s="424" t="s">
        <v>341</v>
      </c>
      <c r="N94" s="373"/>
      <c r="O94" s="61"/>
      <c r="P94" s="61"/>
      <c r="Q94" s="61"/>
      <c r="R94" s="61"/>
      <c r="S94" s="61"/>
      <c r="T94" s="61"/>
      <c r="U94" s="61"/>
      <c r="V94" s="61"/>
      <c r="W94" s="176"/>
      <c r="X94" s="373" t="s">
        <v>341</v>
      </c>
      <c r="Y94" s="374"/>
      <c r="Z94" s="237"/>
      <c r="AA94" s="61"/>
      <c r="AB94" s="61"/>
      <c r="AC94" s="61"/>
      <c r="AD94" s="61"/>
      <c r="AE94" s="61"/>
      <c r="AF94" s="61"/>
      <c r="AG94" s="61"/>
      <c r="AH94" s="176"/>
      <c r="AI94" s="373" t="s">
        <v>525</v>
      </c>
      <c r="AJ94" s="374"/>
      <c r="AK94" s="61"/>
      <c r="AL94" s="237"/>
      <c r="AM94" s="61"/>
      <c r="AN94" s="61"/>
      <c r="AO94" s="61"/>
      <c r="AP94" s="61"/>
      <c r="AQ94" s="61"/>
      <c r="AR94" s="61"/>
      <c r="AS94" s="176"/>
      <c r="AT94" s="373" t="s">
        <v>341</v>
      </c>
      <c r="AU94" s="374"/>
      <c r="AV94" s="61"/>
      <c r="AW94" s="61"/>
      <c r="AX94" s="237"/>
      <c r="AY94" s="61"/>
      <c r="AZ94" s="61"/>
      <c r="BA94" s="61"/>
      <c r="BB94" s="61"/>
      <c r="BC94" s="61"/>
      <c r="BD94" s="176"/>
      <c r="BE94" s="373" t="s">
        <v>341</v>
      </c>
      <c r="BF94" s="374"/>
      <c r="BG94" s="61"/>
      <c r="BH94" s="61"/>
      <c r="BI94" s="61"/>
      <c r="BJ94" s="237"/>
      <c r="BK94" s="61"/>
      <c r="BL94" s="61"/>
      <c r="BM94" s="61"/>
      <c r="BN94" s="61"/>
      <c r="BO94" s="176"/>
      <c r="BP94" s="373" t="s">
        <v>341</v>
      </c>
      <c r="BQ94" s="374"/>
      <c r="BR94" s="61"/>
      <c r="BS94" s="61"/>
      <c r="BT94" s="61"/>
      <c r="BU94" s="61"/>
      <c r="BV94" s="61"/>
      <c r="BW94" s="61"/>
      <c r="BX94" s="61"/>
      <c r="BY94" s="61"/>
      <c r="BZ94" s="176"/>
      <c r="CA94" s="373" t="s">
        <v>341</v>
      </c>
      <c r="CB94" s="374"/>
      <c r="CC94" s="61"/>
      <c r="CD94" s="61"/>
      <c r="CE94" s="61"/>
      <c r="CF94" s="61"/>
      <c r="CG94" s="61"/>
      <c r="CH94" s="61"/>
      <c r="CI94" s="61"/>
      <c r="CJ94" s="61"/>
      <c r="CK94" s="176"/>
    </row>
    <row r="95" spans="1:89" ht="16.899999999999999" customHeight="1" thickBot="1">
      <c r="A95" s="5"/>
      <c r="B95" s="371" t="s">
        <v>125</v>
      </c>
      <c r="C95" s="372"/>
      <c r="D95" s="140">
        <f>SUM(D89:D91,D83,D69,D29)</f>
        <v>154326</v>
      </c>
      <c r="E95" s="140">
        <f t="shared" ref="E95:L95" si="144">SUM(E89:E91,E83,E69,E29)</f>
        <v>147260</v>
      </c>
      <c r="F95" s="140">
        <f t="shared" si="144"/>
        <v>301586</v>
      </c>
      <c r="G95" s="140">
        <f t="shared" si="144"/>
        <v>162691</v>
      </c>
      <c r="H95" s="140">
        <f t="shared" si="144"/>
        <v>154786</v>
      </c>
      <c r="I95" s="140">
        <f t="shared" si="144"/>
        <v>317477</v>
      </c>
      <c r="J95" s="140">
        <f t="shared" si="144"/>
        <v>171315</v>
      </c>
      <c r="K95" s="140">
        <f t="shared" si="144"/>
        <v>163290</v>
      </c>
      <c r="L95" s="181">
        <f t="shared" si="144"/>
        <v>334605</v>
      </c>
      <c r="M95" s="427" t="s">
        <v>125</v>
      </c>
      <c r="N95" s="371"/>
      <c r="O95" s="140">
        <f>SUM(O89:O91,O83,O69,O29)</f>
        <v>183477</v>
      </c>
      <c r="P95" s="140">
        <f t="shared" ref="P95:W95" si="145">SUM(P89:P91,P83,P69,P29)</f>
        <v>172772</v>
      </c>
      <c r="Q95" s="140">
        <f t="shared" si="145"/>
        <v>356249</v>
      </c>
      <c r="R95" s="140">
        <f t="shared" si="145"/>
        <v>201811</v>
      </c>
      <c r="S95" s="140">
        <f t="shared" si="145"/>
        <v>187212</v>
      </c>
      <c r="T95" s="140">
        <f t="shared" si="145"/>
        <v>389023</v>
      </c>
      <c r="U95" s="140">
        <f t="shared" si="145"/>
        <v>217904</v>
      </c>
      <c r="V95" s="140">
        <f t="shared" si="145"/>
        <v>205115</v>
      </c>
      <c r="W95" s="181">
        <f t="shared" si="145"/>
        <v>423019</v>
      </c>
      <c r="X95" s="371" t="s">
        <v>125</v>
      </c>
      <c r="Y95" s="372"/>
      <c r="Z95" s="140">
        <f>SUM(Z89:Z91,Z83,Z69,Z29)</f>
        <v>254811</v>
      </c>
      <c r="AA95" s="140">
        <f t="shared" ref="AA95:AH95" si="146">SUM(AA89:AA91,AA83,AA69,AA29)</f>
        <v>236860</v>
      </c>
      <c r="AB95" s="140">
        <f t="shared" si="146"/>
        <v>491671</v>
      </c>
      <c r="AC95" s="140">
        <f t="shared" si="146"/>
        <v>315895</v>
      </c>
      <c r="AD95" s="140">
        <f t="shared" si="146"/>
        <v>290569</v>
      </c>
      <c r="AE95" s="140">
        <f t="shared" si="146"/>
        <v>606464</v>
      </c>
      <c r="AF95" s="140">
        <f t="shared" si="146"/>
        <v>280673</v>
      </c>
      <c r="AG95" s="140">
        <f t="shared" si="146"/>
        <v>258311</v>
      </c>
      <c r="AH95" s="181">
        <f t="shared" si="146"/>
        <v>538984</v>
      </c>
      <c r="AI95" s="371" t="s">
        <v>125</v>
      </c>
      <c r="AJ95" s="372"/>
      <c r="AK95" s="140">
        <f>SUM(AK89:AK91,AK83,AK69,AK29)</f>
        <v>239189</v>
      </c>
      <c r="AL95" s="140">
        <f t="shared" ref="AL95:AS95" si="147">SUM(AL89:AL91,AL83,AL69,AL29)</f>
        <v>222976</v>
      </c>
      <c r="AM95" s="140">
        <f t="shared" si="147"/>
        <v>462165</v>
      </c>
      <c r="AN95" s="140">
        <f t="shared" si="147"/>
        <v>214515</v>
      </c>
      <c r="AO95" s="140">
        <f t="shared" si="147"/>
        <v>204128</v>
      </c>
      <c r="AP95" s="140">
        <f t="shared" si="147"/>
        <v>418643</v>
      </c>
      <c r="AQ95" s="140">
        <f t="shared" si="147"/>
        <v>241444</v>
      </c>
      <c r="AR95" s="140">
        <f t="shared" si="147"/>
        <v>241228</v>
      </c>
      <c r="AS95" s="181">
        <f t="shared" si="147"/>
        <v>482672</v>
      </c>
      <c r="AT95" s="371" t="s">
        <v>125</v>
      </c>
      <c r="AU95" s="372"/>
      <c r="AV95" s="140">
        <f>SUM(AV89:AV91,AV83,AV69,AV29)</f>
        <v>285175</v>
      </c>
      <c r="AW95" s="140">
        <f t="shared" ref="AW95:BD95" si="148">SUM(AW89:AW91,AW83,AW69,AW29)</f>
        <v>295043</v>
      </c>
      <c r="AX95" s="140">
        <f t="shared" si="148"/>
        <v>580218</v>
      </c>
      <c r="AY95" s="140">
        <f t="shared" si="148"/>
        <v>243408</v>
      </c>
      <c r="AZ95" s="140">
        <f t="shared" si="148"/>
        <v>250916</v>
      </c>
      <c r="BA95" s="140">
        <f t="shared" si="148"/>
        <v>494324</v>
      </c>
      <c r="BB95" s="140">
        <f t="shared" si="148"/>
        <v>188816</v>
      </c>
      <c r="BC95" s="140">
        <f t="shared" si="148"/>
        <v>194838</v>
      </c>
      <c r="BD95" s="181">
        <f t="shared" si="148"/>
        <v>383654</v>
      </c>
      <c r="BE95" s="371" t="s">
        <v>125</v>
      </c>
      <c r="BF95" s="372"/>
      <c r="BG95" s="140">
        <f>SUM(BG89:BG91,BG83,BG69,BG29)</f>
        <v>127055</v>
      </c>
      <c r="BH95" s="140">
        <f t="shared" ref="BH95:BO95" si="149">SUM(BH89:BH91,BH83,BH69,BH29)</f>
        <v>145391</v>
      </c>
      <c r="BI95" s="140">
        <f t="shared" si="149"/>
        <v>272446</v>
      </c>
      <c r="BJ95" s="140">
        <f t="shared" si="149"/>
        <v>69828</v>
      </c>
      <c r="BK95" s="140">
        <f t="shared" si="149"/>
        <v>101633</v>
      </c>
      <c r="BL95" s="140">
        <f t="shared" si="149"/>
        <v>171461</v>
      </c>
      <c r="BM95" s="140">
        <f t="shared" si="149"/>
        <v>28124</v>
      </c>
      <c r="BN95" s="140">
        <f t="shared" si="149"/>
        <v>63799</v>
      </c>
      <c r="BO95" s="181">
        <f t="shared" si="149"/>
        <v>91923</v>
      </c>
      <c r="BP95" s="371" t="s">
        <v>125</v>
      </c>
      <c r="BQ95" s="372"/>
      <c r="BR95" s="140">
        <f>SUM(BR89:BR91,BR83,BR69,BR29)</f>
        <v>9237</v>
      </c>
      <c r="BS95" s="140">
        <f t="shared" ref="BS95:BZ95" si="150">SUM(BS89:BS91,BS83,BS69,BS29)</f>
        <v>29534</v>
      </c>
      <c r="BT95" s="140">
        <f t="shared" si="150"/>
        <v>38771</v>
      </c>
      <c r="BU95" s="140">
        <f t="shared" si="150"/>
        <v>1988</v>
      </c>
      <c r="BV95" s="140">
        <f t="shared" si="150"/>
        <v>8897</v>
      </c>
      <c r="BW95" s="140">
        <f t="shared" si="150"/>
        <v>10885</v>
      </c>
      <c r="BX95" s="140">
        <f t="shared" si="150"/>
        <v>179</v>
      </c>
      <c r="BY95" s="140">
        <f t="shared" si="150"/>
        <v>1217</v>
      </c>
      <c r="BZ95" s="181">
        <f t="shared" si="150"/>
        <v>1396</v>
      </c>
      <c r="CA95" s="371" t="s">
        <v>125</v>
      </c>
      <c r="CB95" s="372"/>
      <c r="CC95" s="140">
        <f>SUM(CC89:CC91,CC83,CC69,CC29)</f>
        <v>488332</v>
      </c>
      <c r="CD95" s="140">
        <f t="shared" ref="CD95:CK95" si="151">SUM(CD89:CD91,CD83,CD69,CD29)</f>
        <v>465336</v>
      </c>
      <c r="CE95" s="140">
        <f t="shared" si="151"/>
        <v>953668</v>
      </c>
      <c r="CF95" s="140">
        <f t="shared" si="151"/>
        <v>2434894</v>
      </c>
      <c r="CG95" s="140">
        <f t="shared" si="151"/>
        <v>2314214</v>
      </c>
      <c r="CH95" s="140">
        <f t="shared" si="151"/>
        <v>4749108</v>
      </c>
      <c r="CI95" s="140">
        <f t="shared" si="151"/>
        <v>944574</v>
      </c>
      <c r="CJ95" s="140">
        <f t="shared" si="151"/>
        <v>1250143</v>
      </c>
      <c r="CK95" s="181">
        <f t="shared" si="151"/>
        <v>2194717</v>
      </c>
    </row>
    <row r="96" spans="1:89" ht="16.899999999999999" customHeight="1">
      <c r="A96" s="5"/>
      <c r="B96" s="1" t="s">
        <v>384</v>
      </c>
      <c r="C96" s="172"/>
      <c r="M96" s="267" t="s">
        <v>384</v>
      </c>
      <c r="N96" s="290"/>
      <c r="X96" s="1" t="s">
        <v>384</v>
      </c>
      <c r="Y96" s="291"/>
      <c r="Z96" s="294"/>
      <c r="AI96" s="1" t="s">
        <v>384</v>
      </c>
      <c r="AJ96" s="172"/>
      <c r="AK96" s="295"/>
      <c r="AL96" s="294"/>
      <c r="AT96" s="1" t="s">
        <v>384</v>
      </c>
      <c r="AU96" s="172"/>
      <c r="AW96" s="295"/>
      <c r="AX96" s="294"/>
      <c r="BE96" s="1" t="s">
        <v>384</v>
      </c>
      <c r="BF96" s="172"/>
      <c r="BI96" s="303"/>
      <c r="BP96" s="1" t="s">
        <v>384</v>
      </c>
      <c r="BQ96" s="172"/>
      <c r="CA96" s="1" t="s">
        <v>384</v>
      </c>
      <c r="CB96" s="172"/>
    </row>
    <row r="97" spans="1:89" ht="16.899999999999999" customHeight="1">
      <c r="A97" s="5"/>
      <c r="B97" s="1" t="s">
        <v>513</v>
      </c>
      <c r="C97" s="172"/>
      <c r="M97" s="1" t="s">
        <v>513</v>
      </c>
      <c r="N97" s="290"/>
      <c r="X97" s="1" t="s">
        <v>513</v>
      </c>
      <c r="Y97" s="291"/>
      <c r="Z97" s="294"/>
      <c r="AI97" s="1" t="s">
        <v>513</v>
      </c>
      <c r="AJ97" s="172"/>
      <c r="AK97" s="295"/>
      <c r="AL97" s="294"/>
      <c r="AT97" s="1" t="s">
        <v>513</v>
      </c>
      <c r="AU97" s="172"/>
      <c r="AW97" s="295"/>
      <c r="AX97" s="294"/>
      <c r="BE97" s="1" t="s">
        <v>513</v>
      </c>
      <c r="BF97" s="172"/>
      <c r="BP97" s="1" t="s">
        <v>513</v>
      </c>
      <c r="BQ97" s="172"/>
      <c r="CA97" s="1" t="s">
        <v>513</v>
      </c>
      <c r="CB97" s="172"/>
    </row>
    <row r="98" spans="1:89" ht="16.5" customHeight="1">
      <c r="A98" s="5"/>
      <c r="B98" s="1" t="s">
        <v>566</v>
      </c>
      <c r="C98" s="172"/>
      <c r="M98" s="1" t="s">
        <v>566</v>
      </c>
      <c r="N98" s="290"/>
      <c r="X98" s="1" t="s">
        <v>566</v>
      </c>
      <c r="Y98" s="291"/>
      <c r="Z98" s="294"/>
      <c r="AI98" s="1" t="s">
        <v>566</v>
      </c>
      <c r="AJ98" s="172"/>
      <c r="AK98" s="295"/>
      <c r="AL98" s="294"/>
      <c r="AT98" s="1" t="s">
        <v>566</v>
      </c>
      <c r="AU98" s="172"/>
      <c r="AW98" s="295"/>
      <c r="AX98" s="294"/>
      <c r="BE98" s="1" t="s">
        <v>566</v>
      </c>
      <c r="BF98" s="172"/>
      <c r="BP98" s="1" t="s">
        <v>566</v>
      </c>
      <c r="BQ98" s="172"/>
      <c r="CA98" s="1" t="s">
        <v>566</v>
      </c>
      <c r="CB98" s="172"/>
    </row>
    <row r="99" spans="1:89" ht="16.5" customHeight="1">
      <c r="A99" s="5"/>
      <c r="B99" s="7" t="s">
        <v>561</v>
      </c>
      <c r="C99" s="172"/>
      <c r="M99" s="7" t="s">
        <v>561</v>
      </c>
      <c r="N99" s="172"/>
      <c r="X99" s="7" t="s">
        <v>561</v>
      </c>
      <c r="Y99" s="172"/>
      <c r="AI99" s="7" t="s">
        <v>561</v>
      </c>
      <c r="AJ99" s="172"/>
      <c r="AT99" s="7" t="s">
        <v>561</v>
      </c>
      <c r="AU99" s="172"/>
      <c r="BE99" s="7" t="s">
        <v>561</v>
      </c>
      <c r="BF99" s="172"/>
      <c r="BP99" s="7" t="s">
        <v>561</v>
      </c>
      <c r="BQ99" s="172"/>
      <c r="CA99" s="7" t="s">
        <v>561</v>
      </c>
      <c r="CB99" s="172"/>
    </row>
    <row r="100" spans="1:89" ht="16.5" customHeight="1">
      <c r="A100" s="5"/>
      <c r="B100" s="7" t="s">
        <v>562</v>
      </c>
      <c r="C100" s="172"/>
      <c r="M100" s="7" t="s">
        <v>562</v>
      </c>
      <c r="N100" s="172"/>
      <c r="X100" s="7" t="s">
        <v>562</v>
      </c>
      <c r="Y100" s="172"/>
      <c r="AI100" s="7" t="s">
        <v>562</v>
      </c>
      <c r="AJ100" s="172"/>
      <c r="AT100" s="7" t="s">
        <v>562</v>
      </c>
      <c r="AU100" s="172"/>
      <c r="BE100" s="7" t="s">
        <v>562</v>
      </c>
      <c r="BF100" s="172"/>
      <c r="BP100" s="7" t="s">
        <v>562</v>
      </c>
      <c r="BQ100" s="172"/>
      <c r="CA100" s="7" t="s">
        <v>562</v>
      </c>
      <c r="CB100" s="172"/>
    </row>
    <row r="101" spans="1:89" ht="16.5" customHeight="1">
      <c r="A101" s="5"/>
      <c r="B101" s="7" t="s">
        <v>563</v>
      </c>
      <c r="C101" s="172"/>
      <c r="M101" s="7" t="s">
        <v>563</v>
      </c>
      <c r="N101" s="172"/>
      <c r="X101" s="7" t="s">
        <v>563</v>
      </c>
      <c r="Y101" s="172"/>
      <c r="AI101" s="7" t="s">
        <v>563</v>
      </c>
      <c r="AJ101" s="172"/>
      <c r="AT101" s="7" t="s">
        <v>563</v>
      </c>
      <c r="AU101" s="172"/>
      <c r="BE101" s="7" t="s">
        <v>563</v>
      </c>
      <c r="BF101" s="172"/>
      <c r="BP101" s="7" t="s">
        <v>563</v>
      </c>
      <c r="BQ101" s="172"/>
      <c r="CA101" s="7" t="s">
        <v>563</v>
      </c>
      <c r="CB101" s="172"/>
    </row>
    <row r="102" spans="1:89" ht="16.5" customHeight="1">
      <c r="A102" s="5"/>
      <c r="B102" s="7" t="s">
        <v>564</v>
      </c>
      <c r="C102" s="172"/>
      <c r="M102" s="7" t="s">
        <v>564</v>
      </c>
      <c r="N102" s="172"/>
      <c r="X102" s="7" t="s">
        <v>564</v>
      </c>
      <c r="Y102" s="172"/>
      <c r="AI102" s="7" t="s">
        <v>564</v>
      </c>
      <c r="AJ102" s="172"/>
      <c r="AT102" s="7" t="s">
        <v>564</v>
      </c>
      <c r="AU102" s="172"/>
      <c r="BE102" s="7" t="s">
        <v>564</v>
      </c>
      <c r="BF102" s="172"/>
      <c r="BP102" s="7" t="s">
        <v>564</v>
      </c>
      <c r="BQ102" s="172"/>
      <c r="CA102" s="7" t="s">
        <v>564</v>
      </c>
      <c r="CB102" s="172"/>
    </row>
    <row r="103" spans="1:89" ht="16.5" customHeight="1">
      <c r="A103" s="5"/>
      <c r="B103" s="7" t="s">
        <v>565</v>
      </c>
      <c r="C103" s="172"/>
      <c r="M103" s="7" t="s">
        <v>565</v>
      </c>
      <c r="N103" s="172"/>
      <c r="X103" s="7" t="s">
        <v>565</v>
      </c>
      <c r="Y103" s="172"/>
      <c r="AI103" s="7" t="s">
        <v>565</v>
      </c>
      <c r="AJ103" s="172"/>
      <c r="AT103" s="7" t="s">
        <v>565</v>
      </c>
      <c r="AU103" s="172"/>
      <c r="BE103" s="7" t="s">
        <v>565</v>
      </c>
      <c r="BF103" s="172"/>
      <c r="BP103" s="7" t="s">
        <v>565</v>
      </c>
      <c r="BQ103" s="172"/>
      <c r="CA103" s="7" t="s">
        <v>565</v>
      </c>
      <c r="CB103" s="172"/>
    </row>
    <row r="104" spans="1:89" ht="16.5" customHeight="1">
      <c r="A104" s="5"/>
      <c r="B104" s="127"/>
      <c r="C104" s="5"/>
    </row>
    <row r="105" spans="1:89" ht="16.5" customHeight="1">
      <c r="A105" s="5"/>
      <c r="B105" s="7"/>
      <c r="C105" s="5"/>
    </row>
    <row r="106" spans="1:89" ht="16.5" customHeight="1">
      <c r="A106" s="5"/>
      <c r="B106" s="7"/>
      <c r="C106" s="5"/>
      <c r="D106" s="128"/>
      <c r="E106" s="128"/>
      <c r="F106" s="128"/>
      <c r="G106" s="128"/>
      <c r="H106" s="128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  <c r="BP106" s="128"/>
      <c r="BQ106" s="128"/>
      <c r="BR106" s="128"/>
      <c r="BS106" s="128"/>
      <c r="BT106" s="128"/>
      <c r="BU106" s="128"/>
      <c r="BV106" s="128"/>
      <c r="BW106" s="128"/>
      <c r="BX106" s="128"/>
      <c r="BY106" s="128"/>
      <c r="BZ106" s="128"/>
      <c r="CA106" s="128"/>
      <c r="CB106" s="128"/>
      <c r="CC106" s="128"/>
      <c r="CD106" s="128"/>
      <c r="CE106" s="128"/>
      <c r="CF106" s="128"/>
      <c r="CG106" s="128"/>
      <c r="CH106" s="128"/>
      <c r="CI106" s="128"/>
      <c r="CJ106" s="128"/>
      <c r="CK106" s="128"/>
    </row>
    <row r="107" spans="1:89" ht="16.5" customHeight="1">
      <c r="A107" s="5"/>
      <c r="B107" s="127"/>
      <c r="C107" s="5"/>
      <c r="M107" s="127"/>
      <c r="N107" s="5"/>
      <c r="X107" s="127"/>
      <c r="Y107" s="5"/>
      <c r="AI107" s="127"/>
      <c r="AJ107" s="5"/>
      <c r="AT107" s="127"/>
      <c r="AU107" s="5"/>
      <c r="BE107" s="127"/>
      <c r="BF107" s="5"/>
      <c r="BP107" s="127"/>
      <c r="BQ107" s="5"/>
      <c r="CA107" s="127"/>
      <c r="CB107" s="5"/>
    </row>
    <row r="108" spans="1:89" ht="16.5" customHeight="1">
      <c r="A108" s="5"/>
      <c r="B108" s="127"/>
      <c r="C108" s="5"/>
      <c r="M108" s="127"/>
      <c r="N108" s="5"/>
      <c r="X108" s="127"/>
      <c r="Y108" s="5"/>
      <c r="AI108" s="127"/>
      <c r="AJ108" s="5"/>
      <c r="AT108" s="127"/>
      <c r="AU108" s="5"/>
      <c r="BE108" s="127"/>
      <c r="BF108" s="5"/>
      <c r="BP108" s="127"/>
      <c r="BQ108" s="5"/>
      <c r="CA108" s="127"/>
      <c r="CB108" s="5"/>
    </row>
    <row r="109" spans="1:89" ht="16.5" customHeight="1">
      <c r="A109" s="5"/>
      <c r="B109" s="7"/>
      <c r="C109" s="5"/>
      <c r="M109" s="7"/>
      <c r="N109" s="5"/>
      <c r="X109" s="7"/>
      <c r="Y109" s="5"/>
      <c r="AI109" s="7"/>
      <c r="AJ109" s="5"/>
      <c r="AT109" s="7"/>
      <c r="AU109" s="5"/>
      <c r="BE109" s="7"/>
      <c r="BF109" s="5"/>
      <c r="BP109" s="7"/>
      <c r="BQ109" s="5"/>
      <c r="CA109" s="7"/>
      <c r="CB109" s="5"/>
    </row>
    <row r="110" spans="1:89" ht="16.5" customHeight="1">
      <c r="A110" s="5"/>
      <c r="B110" s="127"/>
      <c r="C110" s="5"/>
      <c r="M110" s="127"/>
      <c r="N110" s="5"/>
      <c r="X110" s="127"/>
      <c r="Y110" s="5"/>
      <c r="AI110" s="127"/>
      <c r="AJ110" s="5"/>
      <c r="AT110" s="127"/>
      <c r="AU110" s="5"/>
      <c r="BE110" s="127"/>
      <c r="BF110" s="5"/>
      <c r="BP110" s="127"/>
      <c r="BQ110" s="5"/>
      <c r="CA110" s="127"/>
      <c r="CB110" s="5"/>
    </row>
    <row r="111" spans="1:89" ht="16.5" customHeight="1">
      <c r="A111" s="5"/>
      <c r="B111" s="7"/>
      <c r="C111" s="5"/>
      <c r="M111" s="7"/>
      <c r="N111" s="5"/>
      <c r="X111" s="7"/>
      <c r="Y111" s="5"/>
      <c r="AI111" s="7"/>
      <c r="AJ111" s="5"/>
      <c r="AT111" s="7"/>
      <c r="AU111" s="5"/>
      <c r="BE111" s="7"/>
      <c r="BF111" s="5"/>
      <c r="BP111" s="7"/>
      <c r="BQ111" s="5"/>
      <c r="CA111" s="7"/>
      <c r="CB111" s="5"/>
    </row>
    <row r="112" spans="1:89" ht="16.5" customHeight="1">
      <c r="A112" s="5"/>
      <c r="B112" s="7"/>
      <c r="C112" s="5"/>
      <c r="M112" s="7"/>
      <c r="N112" s="5"/>
      <c r="X112" s="7"/>
      <c r="Y112" s="5"/>
      <c r="AI112" s="7"/>
      <c r="AJ112" s="5"/>
      <c r="AT112" s="7"/>
      <c r="AU112" s="5"/>
      <c r="BE112" s="7"/>
      <c r="BF112" s="5"/>
      <c r="BP112" s="7"/>
      <c r="BQ112" s="5"/>
      <c r="CA112" s="7"/>
      <c r="CB112" s="5"/>
    </row>
    <row r="113" spans="4:89" ht="21.95" customHeight="1"/>
    <row r="114" spans="4:89" ht="21.95" customHeight="1"/>
    <row r="115" spans="4:89" ht="21.95" customHeight="1"/>
    <row r="118" spans="4:89">
      <c r="D118" s="125">
        <v>154326</v>
      </c>
      <c r="E118" s="125">
        <v>147260</v>
      </c>
      <c r="F118" s="125">
        <v>301586</v>
      </c>
      <c r="G118" s="125">
        <v>162691</v>
      </c>
      <c r="H118" s="125">
        <v>154786</v>
      </c>
      <c r="I118" s="125">
        <v>317477</v>
      </c>
      <c r="J118" s="125">
        <v>171315</v>
      </c>
      <c r="K118" s="125">
        <v>163290</v>
      </c>
      <c r="L118" s="125">
        <v>334605</v>
      </c>
      <c r="O118" s="125">
        <v>183477</v>
      </c>
      <c r="P118" s="125">
        <v>172772</v>
      </c>
      <c r="Q118" s="125">
        <v>356249</v>
      </c>
      <c r="R118" s="125">
        <v>201811</v>
      </c>
      <c r="S118" s="125">
        <v>187212</v>
      </c>
      <c r="T118" s="125">
        <v>389023</v>
      </c>
      <c r="U118" s="125">
        <v>217904</v>
      </c>
      <c r="V118" s="125">
        <v>205115</v>
      </c>
      <c r="W118" s="125">
        <v>423019</v>
      </c>
      <c r="Z118" s="125">
        <v>254811</v>
      </c>
      <c r="AA118" s="125">
        <v>236860</v>
      </c>
      <c r="AB118" s="125">
        <v>491671</v>
      </c>
      <c r="AC118" s="125">
        <v>315895</v>
      </c>
      <c r="AD118" s="125">
        <v>290569</v>
      </c>
      <c r="AE118" s="125">
        <v>606464</v>
      </c>
      <c r="AF118" s="125">
        <v>280673</v>
      </c>
      <c r="AG118" s="125">
        <v>258311</v>
      </c>
      <c r="AH118" s="125">
        <v>538984</v>
      </c>
      <c r="AK118" s="125">
        <v>239189</v>
      </c>
      <c r="AL118" s="125">
        <v>222976</v>
      </c>
      <c r="AM118" s="125">
        <v>462165</v>
      </c>
      <c r="AN118" s="125">
        <v>214515</v>
      </c>
      <c r="AO118" s="125">
        <v>204128</v>
      </c>
      <c r="AP118" s="125">
        <v>418643</v>
      </c>
      <c r="AQ118" s="125">
        <v>241444</v>
      </c>
      <c r="AR118" s="125">
        <v>241228</v>
      </c>
      <c r="AS118" s="125">
        <v>482672</v>
      </c>
      <c r="AV118" s="125">
        <v>285175</v>
      </c>
      <c r="AW118" s="125">
        <v>295043</v>
      </c>
      <c r="AX118" s="125">
        <v>580218</v>
      </c>
      <c r="AY118" s="125">
        <v>243408</v>
      </c>
      <c r="AZ118" s="125">
        <v>250916</v>
      </c>
      <c r="BA118" s="125">
        <v>494324</v>
      </c>
      <c r="BB118" s="125">
        <v>188816</v>
      </c>
      <c r="BC118" s="125">
        <v>194838</v>
      </c>
      <c r="BD118" s="125">
        <v>383654</v>
      </c>
      <c r="BG118" s="125">
        <v>127055</v>
      </c>
      <c r="BH118" s="125">
        <v>145391</v>
      </c>
      <c r="BI118" s="125">
        <v>272446</v>
      </c>
      <c r="BJ118" s="125">
        <v>69828</v>
      </c>
      <c r="BK118" s="125">
        <v>101633</v>
      </c>
      <c r="BL118" s="125">
        <v>171461</v>
      </c>
      <c r="BM118" s="125">
        <v>28124</v>
      </c>
      <c r="BN118" s="125">
        <v>63799</v>
      </c>
      <c r="BO118" s="125">
        <v>91923</v>
      </c>
      <c r="BR118" s="125">
        <v>9237</v>
      </c>
      <c r="BS118" s="125">
        <v>29534</v>
      </c>
      <c r="BT118" s="125">
        <v>38771</v>
      </c>
      <c r="BU118" s="125">
        <v>1988</v>
      </c>
      <c r="BV118" s="125">
        <v>8897</v>
      </c>
      <c r="BW118" s="125">
        <v>10885</v>
      </c>
      <c r="BX118" s="125">
        <v>179</v>
      </c>
      <c r="BY118" s="125">
        <v>1217</v>
      </c>
      <c r="BZ118" s="125">
        <v>1396</v>
      </c>
      <c r="CC118" s="125">
        <v>488332</v>
      </c>
      <c r="CD118" s="125">
        <v>465336</v>
      </c>
      <c r="CE118" s="125">
        <v>953668</v>
      </c>
      <c r="CF118" s="125">
        <v>2434894</v>
      </c>
      <c r="CG118" s="125">
        <v>2314214</v>
      </c>
      <c r="CH118" s="125">
        <v>4749108</v>
      </c>
      <c r="CI118" s="125">
        <v>944574</v>
      </c>
      <c r="CJ118" s="125">
        <v>1250143</v>
      </c>
      <c r="CK118" s="125">
        <v>2194717</v>
      </c>
    </row>
    <row r="119" spans="4:89">
      <c r="D119" s="125">
        <f t="shared" ref="D119:L119" si="152">D118</f>
        <v>154326</v>
      </c>
      <c r="E119" s="125">
        <f t="shared" si="152"/>
        <v>147260</v>
      </c>
      <c r="F119" s="125">
        <f t="shared" si="152"/>
        <v>301586</v>
      </c>
      <c r="G119" s="125">
        <f t="shared" si="152"/>
        <v>162691</v>
      </c>
      <c r="H119" s="125">
        <f t="shared" si="152"/>
        <v>154786</v>
      </c>
      <c r="I119" s="125">
        <f t="shared" si="152"/>
        <v>317477</v>
      </c>
      <c r="J119" s="125">
        <f t="shared" si="152"/>
        <v>171315</v>
      </c>
      <c r="K119" s="125">
        <f t="shared" si="152"/>
        <v>163290</v>
      </c>
      <c r="L119" s="125">
        <f t="shared" si="152"/>
        <v>334605</v>
      </c>
      <c r="O119" s="125">
        <f t="shared" ref="O119:W119" si="153">O118</f>
        <v>183477</v>
      </c>
      <c r="P119" s="125">
        <f t="shared" si="153"/>
        <v>172772</v>
      </c>
      <c r="Q119" s="125">
        <f t="shared" si="153"/>
        <v>356249</v>
      </c>
      <c r="R119" s="125">
        <f t="shared" si="153"/>
        <v>201811</v>
      </c>
      <c r="S119" s="125">
        <f t="shared" si="153"/>
        <v>187212</v>
      </c>
      <c r="T119" s="125">
        <f t="shared" si="153"/>
        <v>389023</v>
      </c>
      <c r="U119" s="125">
        <f t="shared" si="153"/>
        <v>217904</v>
      </c>
      <c r="V119" s="125">
        <f t="shared" si="153"/>
        <v>205115</v>
      </c>
      <c r="W119" s="125">
        <f t="shared" si="153"/>
        <v>423019</v>
      </c>
      <c r="Z119" s="125">
        <f t="shared" ref="Z119:AH119" si="154">Z118</f>
        <v>254811</v>
      </c>
      <c r="AA119" s="125">
        <f t="shared" si="154"/>
        <v>236860</v>
      </c>
      <c r="AB119" s="125">
        <f t="shared" si="154"/>
        <v>491671</v>
      </c>
      <c r="AC119" s="125">
        <f t="shared" si="154"/>
        <v>315895</v>
      </c>
      <c r="AD119" s="125">
        <f t="shared" si="154"/>
        <v>290569</v>
      </c>
      <c r="AE119" s="125">
        <f t="shared" si="154"/>
        <v>606464</v>
      </c>
      <c r="AF119" s="125">
        <f t="shared" si="154"/>
        <v>280673</v>
      </c>
      <c r="AG119" s="125">
        <f t="shared" si="154"/>
        <v>258311</v>
      </c>
      <c r="AH119" s="125">
        <f t="shared" si="154"/>
        <v>538984</v>
      </c>
      <c r="AK119" s="125">
        <f t="shared" ref="AK119:AS119" si="155">AK118</f>
        <v>239189</v>
      </c>
      <c r="AL119" s="125">
        <f t="shared" si="155"/>
        <v>222976</v>
      </c>
      <c r="AM119" s="125">
        <f t="shared" si="155"/>
        <v>462165</v>
      </c>
      <c r="AN119" s="125">
        <f t="shared" si="155"/>
        <v>214515</v>
      </c>
      <c r="AO119" s="125">
        <f t="shared" si="155"/>
        <v>204128</v>
      </c>
      <c r="AP119" s="125">
        <f t="shared" si="155"/>
        <v>418643</v>
      </c>
      <c r="AQ119" s="125">
        <f t="shared" si="155"/>
        <v>241444</v>
      </c>
      <c r="AR119" s="125">
        <f t="shared" si="155"/>
        <v>241228</v>
      </c>
      <c r="AS119" s="125">
        <f t="shared" si="155"/>
        <v>482672</v>
      </c>
      <c r="AV119" s="125">
        <f t="shared" ref="AV119:BD119" si="156">AV118</f>
        <v>285175</v>
      </c>
      <c r="AW119" s="125">
        <f t="shared" si="156"/>
        <v>295043</v>
      </c>
      <c r="AX119" s="125">
        <f t="shared" si="156"/>
        <v>580218</v>
      </c>
      <c r="AY119" s="125">
        <f t="shared" si="156"/>
        <v>243408</v>
      </c>
      <c r="AZ119" s="125">
        <f t="shared" si="156"/>
        <v>250916</v>
      </c>
      <c r="BA119" s="125">
        <f t="shared" si="156"/>
        <v>494324</v>
      </c>
      <c r="BB119" s="125">
        <f t="shared" si="156"/>
        <v>188816</v>
      </c>
      <c r="BC119" s="125">
        <f t="shared" si="156"/>
        <v>194838</v>
      </c>
      <c r="BD119" s="125">
        <f t="shared" si="156"/>
        <v>383654</v>
      </c>
      <c r="BG119" s="125">
        <f t="shared" ref="BG119:BO119" si="157">BG118</f>
        <v>127055</v>
      </c>
      <c r="BH119" s="125">
        <f t="shared" si="157"/>
        <v>145391</v>
      </c>
      <c r="BI119" s="125">
        <f t="shared" si="157"/>
        <v>272446</v>
      </c>
      <c r="BJ119" s="125">
        <f t="shared" si="157"/>
        <v>69828</v>
      </c>
      <c r="BK119" s="125">
        <f t="shared" si="157"/>
        <v>101633</v>
      </c>
      <c r="BL119" s="125">
        <f t="shared" si="157"/>
        <v>171461</v>
      </c>
      <c r="BM119" s="125">
        <f t="shared" si="157"/>
        <v>28124</v>
      </c>
      <c r="BN119" s="125">
        <f t="shared" si="157"/>
        <v>63799</v>
      </c>
      <c r="BO119" s="125">
        <f t="shared" si="157"/>
        <v>91923</v>
      </c>
      <c r="BR119" s="125">
        <f t="shared" ref="BR119:BZ119" si="158">BR118</f>
        <v>9237</v>
      </c>
      <c r="BS119" s="125">
        <f t="shared" si="158"/>
        <v>29534</v>
      </c>
      <c r="BT119" s="125">
        <f t="shared" si="158"/>
        <v>38771</v>
      </c>
      <c r="BU119" s="125">
        <f t="shared" si="158"/>
        <v>1988</v>
      </c>
      <c r="BV119" s="125">
        <f t="shared" si="158"/>
        <v>8897</v>
      </c>
      <c r="BW119" s="125">
        <f t="shared" si="158"/>
        <v>10885</v>
      </c>
      <c r="BX119" s="125">
        <f t="shared" si="158"/>
        <v>179</v>
      </c>
      <c r="BY119" s="125">
        <f t="shared" si="158"/>
        <v>1217</v>
      </c>
      <c r="BZ119" s="125">
        <f t="shared" si="158"/>
        <v>1396</v>
      </c>
      <c r="CC119" s="125">
        <f t="shared" ref="CC119:CK119" si="159">CC118</f>
        <v>488332</v>
      </c>
      <c r="CD119" s="125">
        <f t="shared" si="159"/>
        <v>465336</v>
      </c>
      <c r="CE119" s="125">
        <f t="shared" si="159"/>
        <v>953668</v>
      </c>
      <c r="CF119" s="125">
        <f t="shared" si="159"/>
        <v>2434894</v>
      </c>
      <c r="CG119" s="125">
        <f t="shared" si="159"/>
        <v>2314214</v>
      </c>
      <c r="CH119" s="125">
        <f t="shared" si="159"/>
        <v>4749108</v>
      </c>
      <c r="CI119" s="125">
        <f t="shared" si="159"/>
        <v>944574</v>
      </c>
      <c r="CJ119" s="125">
        <f t="shared" si="159"/>
        <v>1250143</v>
      </c>
      <c r="CK119" s="125">
        <f t="shared" si="159"/>
        <v>2194717</v>
      </c>
    </row>
  </sheetData>
  <mergeCells count="216">
    <mergeCell ref="CA95:CB95"/>
    <mergeCell ref="X46:X48"/>
    <mergeCell ref="X53:X55"/>
    <mergeCell ref="X56:X58"/>
    <mergeCell ref="BP64:BP67"/>
    <mergeCell ref="CA80:CA82"/>
    <mergeCell ref="BP69:BQ69"/>
    <mergeCell ref="CA89:CB89"/>
    <mergeCell ref="CA92:CB92"/>
    <mergeCell ref="CA94:CB94"/>
    <mergeCell ref="CA64:CA67"/>
    <mergeCell ref="AI95:AJ95"/>
    <mergeCell ref="BE69:BF69"/>
    <mergeCell ref="AI84:AI87"/>
    <mergeCell ref="AT95:AU95"/>
    <mergeCell ref="AI89:AJ89"/>
    <mergeCell ref="CA93:CB93"/>
    <mergeCell ref="BP80:BP82"/>
    <mergeCell ref="BP83:BQ83"/>
    <mergeCell ref="BP94:BQ94"/>
    <mergeCell ref="BP92:BQ92"/>
    <mergeCell ref="BP75:BP79"/>
    <mergeCell ref="X83:Y83"/>
    <mergeCell ref="BP84:BP87"/>
    <mergeCell ref="B64:B67"/>
    <mergeCell ref="B84:B87"/>
    <mergeCell ref="B69:C69"/>
    <mergeCell ref="AT83:AU83"/>
    <mergeCell ref="CA69:CB69"/>
    <mergeCell ref="CA75:CA79"/>
    <mergeCell ref="B75:B79"/>
    <mergeCell ref="BE95:BF95"/>
    <mergeCell ref="BP93:BQ93"/>
    <mergeCell ref="BP95:BQ95"/>
    <mergeCell ref="B95:C95"/>
    <mergeCell ref="M95:N95"/>
    <mergeCell ref="X92:Y92"/>
    <mergeCell ref="X75:X79"/>
    <mergeCell ref="M83:N83"/>
    <mergeCell ref="M80:M82"/>
    <mergeCell ref="B93:C93"/>
    <mergeCell ref="X89:Y89"/>
    <mergeCell ref="X95:Y95"/>
    <mergeCell ref="B80:B82"/>
    <mergeCell ref="X94:Y94"/>
    <mergeCell ref="B89:C89"/>
    <mergeCell ref="B83:C83"/>
    <mergeCell ref="BP89:BQ89"/>
    <mergeCell ref="CF3:CH3"/>
    <mergeCell ref="CI3:CK3"/>
    <mergeCell ref="BR3:BT3"/>
    <mergeCell ref="BU3:BW3"/>
    <mergeCell ref="BX3:BZ3"/>
    <mergeCell ref="CC3:CE3"/>
    <mergeCell ref="CA3:CA4"/>
    <mergeCell ref="CB3:CB4"/>
    <mergeCell ref="AN3:AP3"/>
    <mergeCell ref="AQ3:AS3"/>
    <mergeCell ref="AV3:AX3"/>
    <mergeCell ref="AY3:BA3"/>
    <mergeCell ref="BP3:BP4"/>
    <mergeCell ref="BQ3:BQ4"/>
    <mergeCell ref="BM3:BO3"/>
    <mergeCell ref="AT3:AT4"/>
    <mergeCell ref="AU3:AU4"/>
    <mergeCell ref="BE3:BE4"/>
    <mergeCell ref="CA83:CB83"/>
    <mergeCell ref="CA84:CA87"/>
    <mergeCell ref="BG3:BI3"/>
    <mergeCell ref="BJ3:BL3"/>
    <mergeCell ref="BF3:BF4"/>
    <mergeCell ref="BB3:BD3"/>
    <mergeCell ref="AC3:AE3"/>
    <mergeCell ref="AK3:AM3"/>
    <mergeCell ref="AI3:AI4"/>
    <mergeCell ref="AJ3:AJ4"/>
    <mergeCell ref="BE64:BE67"/>
    <mergeCell ref="AT56:AT58"/>
    <mergeCell ref="AT59:AT62"/>
    <mergeCell ref="BE56:BE58"/>
    <mergeCell ref="BE59:BE62"/>
    <mergeCell ref="BP11:BP14"/>
    <mergeCell ref="BP15:BP18"/>
    <mergeCell ref="BP25:BP28"/>
    <mergeCell ref="BP29:BQ29"/>
    <mergeCell ref="BP30:BP33"/>
    <mergeCell ref="BP38:BP42"/>
    <mergeCell ref="BP46:BP48"/>
    <mergeCell ref="BE11:BE14"/>
    <mergeCell ref="BE15:BE18"/>
    <mergeCell ref="Z3:AB3"/>
    <mergeCell ref="X3:X4"/>
    <mergeCell ref="Y3:Y4"/>
    <mergeCell ref="B3:B4"/>
    <mergeCell ref="R3:T3"/>
    <mergeCell ref="U3:W3"/>
    <mergeCell ref="AF3:AH3"/>
    <mergeCell ref="C3:C4"/>
    <mergeCell ref="M3:M4"/>
    <mergeCell ref="N3:N4"/>
    <mergeCell ref="O3:Q3"/>
    <mergeCell ref="D3:F3"/>
    <mergeCell ref="G3:I3"/>
    <mergeCell ref="J3:L3"/>
    <mergeCell ref="AI94:AJ94"/>
    <mergeCell ref="B94:C94"/>
    <mergeCell ref="M84:M87"/>
    <mergeCell ref="M89:N89"/>
    <mergeCell ref="M92:N92"/>
    <mergeCell ref="BE84:BE87"/>
    <mergeCell ref="B92:C92"/>
    <mergeCell ref="AT93:AU93"/>
    <mergeCell ref="AI92:AJ92"/>
    <mergeCell ref="AT92:AU92"/>
    <mergeCell ref="AT84:AT87"/>
    <mergeCell ref="BE89:BF89"/>
    <mergeCell ref="BE92:BF92"/>
    <mergeCell ref="M94:N94"/>
    <mergeCell ref="X93:Y93"/>
    <mergeCell ref="X84:X87"/>
    <mergeCell ref="M93:N93"/>
    <mergeCell ref="AI93:AJ93"/>
    <mergeCell ref="BE93:BF93"/>
    <mergeCell ref="AT89:AU89"/>
    <mergeCell ref="AT94:AU94"/>
    <mergeCell ref="BE94:BF94"/>
    <mergeCell ref="X64:X67"/>
    <mergeCell ref="AT64:AT67"/>
    <mergeCell ref="M64:M67"/>
    <mergeCell ref="AI64:AI67"/>
    <mergeCell ref="AI83:AJ83"/>
    <mergeCell ref="AI75:AI79"/>
    <mergeCell ref="M75:M79"/>
    <mergeCell ref="BE75:BE79"/>
    <mergeCell ref="AT80:AT82"/>
    <mergeCell ref="X69:Y69"/>
    <mergeCell ref="X80:X82"/>
    <mergeCell ref="AT69:AU69"/>
    <mergeCell ref="AT75:AT79"/>
    <mergeCell ref="M69:N69"/>
    <mergeCell ref="BE80:BE82"/>
    <mergeCell ref="BE83:BF83"/>
    <mergeCell ref="AI69:AJ69"/>
    <mergeCell ref="AI80:AI82"/>
    <mergeCell ref="B59:B62"/>
    <mergeCell ref="M11:M14"/>
    <mergeCell ref="M15:M18"/>
    <mergeCell ref="M25:M28"/>
    <mergeCell ref="M29:N29"/>
    <mergeCell ref="M30:M33"/>
    <mergeCell ref="M38:M42"/>
    <mergeCell ref="B11:B14"/>
    <mergeCell ref="B15:B18"/>
    <mergeCell ref="B25:B28"/>
    <mergeCell ref="B29:C29"/>
    <mergeCell ref="B30:B33"/>
    <mergeCell ref="B38:B42"/>
    <mergeCell ref="M46:M48"/>
    <mergeCell ref="M53:M55"/>
    <mergeCell ref="M56:M58"/>
    <mergeCell ref="M59:M62"/>
    <mergeCell ref="X11:X14"/>
    <mergeCell ref="X15:X18"/>
    <mergeCell ref="X25:X28"/>
    <mergeCell ref="X29:Y29"/>
    <mergeCell ref="X30:X33"/>
    <mergeCell ref="X38:X42"/>
    <mergeCell ref="X59:X62"/>
    <mergeCell ref="AI11:AI14"/>
    <mergeCell ref="AI15:AI18"/>
    <mergeCell ref="AI25:AI28"/>
    <mergeCell ref="AI29:AJ29"/>
    <mergeCell ref="AI30:AI33"/>
    <mergeCell ref="AI38:AI42"/>
    <mergeCell ref="AI46:AI48"/>
    <mergeCell ref="AI53:AI55"/>
    <mergeCell ref="AI56:AI58"/>
    <mergeCell ref="AI59:AI62"/>
    <mergeCell ref="AT46:AT48"/>
    <mergeCell ref="BE25:BE28"/>
    <mergeCell ref="BE29:BF29"/>
    <mergeCell ref="BE30:BE33"/>
    <mergeCell ref="BE38:BE42"/>
    <mergeCell ref="BE46:BE48"/>
    <mergeCell ref="AT11:AT14"/>
    <mergeCell ref="CA59:CA62"/>
    <mergeCell ref="BP53:BP55"/>
    <mergeCell ref="BP56:BP58"/>
    <mergeCell ref="BP59:BP62"/>
    <mergeCell ref="CA53:CA55"/>
    <mergeCell ref="BE53:BE55"/>
    <mergeCell ref="AT38:AT42"/>
    <mergeCell ref="B6:B8"/>
    <mergeCell ref="M6:M8"/>
    <mergeCell ref="X6:X8"/>
    <mergeCell ref="AI6:AI8"/>
    <mergeCell ref="AT6:AT8"/>
    <mergeCell ref="BE6:BE8"/>
    <mergeCell ref="BP6:BP8"/>
    <mergeCell ref="CA6:CA8"/>
    <mergeCell ref="CA56:CA58"/>
    <mergeCell ref="B56:B58"/>
    <mergeCell ref="AT53:AT55"/>
    <mergeCell ref="B46:B48"/>
    <mergeCell ref="B53:B55"/>
    <mergeCell ref="CA11:CA14"/>
    <mergeCell ref="CA15:CA18"/>
    <mergeCell ref="CA25:CA28"/>
    <mergeCell ref="CA29:CB29"/>
    <mergeCell ref="CA30:CA33"/>
    <mergeCell ref="CA38:CA42"/>
    <mergeCell ref="CA46:CA48"/>
    <mergeCell ref="AT15:AT18"/>
    <mergeCell ref="AT25:AT28"/>
    <mergeCell ref="AT29:AU29"/>
    <mergeCell ref="AT30:AT33"/>
  </mergeCells>
  <phoneticPr fontId="4"/>
  <printOptions horizontalCentered="1"/>
  <pageMargins left="0.39370078740157483" right="0.39370078740157483" top="0.59055118110236227" bottom="0.59055118110236227" header="0" footer="0"/>
  <pageSetup paperSize="9" scale="60" orientation="portrait" r:id="rId1"/>
  <headerFooter alignWithMargins="0"/>
  <rowBreaks count="1" manualBreakCount="1">
    <brk id="69" min="1" max="88" man="1"/>
  </rowBreaks>
  <colBreaks count="7" manualBreakCount="7">
    <brk id="12" max="1048575" man="1"/>
    <brk id="23" max="1048575" man="1"/>
    <brk id="34" max="1048575" man="1"/>
    <brk id="45" max="1048575" man="1"/>
    <brk id="56" max="1048575" man="1"/>
    <brk id="67" max="1048575" man="1"/>
    <brk id="78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0000"/>
  </sheetPr>
  <dimension ref="A1:DM119"/>
  <sheetViews>
    <sheetView view="pageBreakPreview" zoomScaleNormal="75" zoomScaleSheetLayoutView="100" workbookViewId="0">
      <pane ySplit="5" topLeftCell="A6" activePane="bottomLeft" state="frozen"/>
      <selection activeCell="C22" sqref="C22"/>
      <selection pane="bottomLeft" activeCell="A6" sqref="A6"/>
    </sheetView>
  </sheetViews>
  <sheetFormatPr defaultRowHeight="12"/>
  <cols>
    <col min="1" max="1" width="2.85546875" style="131" customWidth="1"/>
    <col min="2" max="2" width="11.7109375" style="125" customWidth="1"/>
    <col min="3" max="3" width="19" style="125" customWidth="1"/>
    <col min="4" max="13" width="11.7109375" style="125" customWidth="1"/>
    <col min="14" max="14" width="19" style="125" customWidth="1"/>
    <col min="15" max="24" width="11.7109375" style="125" customWidth="1"/>
    <col min="25" max="25" width="19" style="125" customWidth="1"/>
    <col min="26" max="35" width="11.7109375" style="125" customWidth="1"/>
    <col min="36" max="36" width="19" style="125" customWidth="1"/>
    <col min="37" max="46" width="11.7109375" style="125" customWidth="1"/>
    <col min="47" max="47" width="19" style="125" customWidth="1"/>
    <col min="48" max="57" width="11.7109375" style="125" customWidth="1"/>
    <col min="58" max="58" width="19" style="125" customWidth="1"/>
    <col min="59" max="68" width="11.7109375" style="125" customWidth="1"/>
    <col min="69" max="69" width="19" style="125" customWidth="1"/>
    <col min="70" max="79" width="11.7109375" style="125" customWidth="1"/>
    <col min="80" max="80" width="19" style="125" customWidth="1"/>
    <col min="81" max="89" width="11.7109375" style="125" customWidth="1"/>
    <col min="90" max="16384" width="9.140625" style="125"/>
  </cols>
  <sheetData>
    <row r="1" spans="1:117" ht="15" customHeight="1"/>
    <row r="2" spans="1:117" s="129" customFormat="1" ht="25.15" customHeight="1" thickBot="1">
      <c r="A2" s="131"/>
      <c r="B2" s="130" t="s">
        <v>487</v>
      </c>
      <c r="C2" s="125"/>
      <c r="D2" s="125"/>
      <c r="E2" s="130"/>
      <c r="F2" s="130"/>
      <c r="G2" s="130"/>
      <c r="H2" s="130"/>
      <c r="I2" s="130"/>
      <c r="J2" s="130"/>
      <c r="K2" s="130"/>
      <c r="L2" s="130"/>
      <c r="M2" s="130" t="s">
        <v>488</v>
      </c>
      <c r="N2" s="130"/>
      <c r="O2" s="125"/>
      <c r="P2" s="130"/>
      <c r="Q2" s="130"/>
      <c r="R2" s="130"/>
      <c r="S2" s="130"/>
      <c r="T2" s="130"/>
      <c r="U2" s="130"/>
      <c r="V2" s="130"/>
      <c r="W2" s="130"/>
      <c r="X2" s="130" t="s">
        <v>489</v>
      </c>
      <c r="Y2" s="130"/>
      <c r="Z2" s="125"/>
      <c r="AA2" s="130"/>
      <c r="AB2" s="130"/>
      <c r="AC2" s="130"/>
      <c r="AD2" s="130"/>
      <c r="AE2" s="130"/>
      <c r="AF2" s="130"/>
      <c r="AG2" s="130"/>
      <c r="AH2" s="130"/>
      <c r="AI2" s="130" t="s">
        <v>490</v>
      </c>
      <c r="AJ2" s="130"/>
      <c r="AK2" s="125"/>
      <c r="AL2" s="130"/>
      <c r="AM2" s="130"/>
      <c r="AN2" s="130"/>
      <c r="AO2" s="130"/>
      <c r="AP2" s="130"/>
      <c r="AQ2" s="130"/>
      <c r="AR2" s="130"/>
      <c r="AS2" s="130"/>
      <c r="AT2" s="130" t="s">
        <v>491</v>
      </c>
      <c r="AU2" s="130"/>
      <c r="AV2" s="125"/>
      <c r="AW2" s="130"/>
      <c r="AX2" s="130"/>
      <c r="AY2" s="130"/>
      <c r="AZ2" s="130"/>
      <c r="BA2" s="130"/>
      <c r="BB2" s="130"/>
      <c r="BC2" s="130"/>
      <c r="BD2" s="130"/>
      <c r="BE2" s="130" t="s">
        <v>492</v>
      </c>
      <c r="BF2" s="130"/>
      <c r="BG2" s="125"/>
      <c r="BH2" s="130"/>
      <c r="BI2" s="130"/>
      <c r="BJ2" s="130"/>
      <c r="BK2" s="130"/>
      <c r="BL2" s="130"/>
      <c r="BM2" s="130"/>
      <c r="BN2" s="130"/>
      <c r="BO2" s="130"/>
      <c r="BP2" s="130" t="s">
        <v>493</v>
      </c>
      <c r="BQ2" s="130"/>
      <c r="BR2" s="125"/>
      <c r="BS2" s="130"/>
      <c r="BT2" s="130"/>
      <c r="BU2" s="130"/>
      <c r="BV2" s="130"/>
      <c r="BW2" s="130"/>
      <c r="BX2" s="130"/>
      <c r="BY2" s="130"/>
      <c r="BZ2" s="130"/>
      <c r="CA2" s="130" t="s">
        <v>494</v>
      </c>
      <c r="CB2" s="130"/>
      <c r="CC2" s="125"/>
      <c r="CD2" s="125"/>
      <c r="CE2" s="125"/>
      <c r="CF2" s="125"/>
      <c r="CG2" s="125"/>
      <c r="CH2" s="125"/>
      <c r="CI2" s="125"/>
      <c r="CJ2" s="125"/>
      <c r="CK2" s="125"/>
      <c r="CL2" s="125"/>
      <c r="CM2" s="125"/>
      <c r="CN2" s="125"/>
      <c r="CO2" s="125"/>
      <c r="CP2" s="125"/>
      <c r="CQ2" s="125"/>
      <c r="CR2" s="125"/>
      <c r="CS2" s="125"/>
      <c r="CT2" s="125"/>
      <c r="CU2" s="125"/>
      <c r="CV2" s="125"/>
      <c r="CW2" s="125"/>
      <c r="CX2" s="125"/>
      <c r="CY2" s="125"/>
      <c r="CZ2" s="125"/>
      <c r="DA2" s="125"/>
      <c r="DB2" s="125"/>
      <c r="DC2" s="125"/>
      <c r="DD2" s="125"/>
      <c r="DE2" s="125"/>
      <c r="DF2" s="125"/>
      <c r="DG2" s="125"/>
      <c r="DH2" s="125"/>
      <c r="DI2" s="125"/>
      <c r="DJ2" s="125"/>
      <c r="DK2" s="125"/>
      <c r="DL2" s="125"/>
      <c r="DM2" s="125"/>
    </row>
    <row r="3" spans="1:117" s="129" customFormat="1" ht="21" customHeight="1">
      <c r="A3" s="131"/>
      <c r="B3" s="428" t="s">
        <v>1</v>
      </c>
      <c r="C3" s="432" t="s">
        <v>2</v>
      </c>
      <c r="D3" s="434" t="s">
        <v>411</v>
      </c>
      <c r="E3" s="435"/>
      <c r="F3" s="435"/>
      <c r="G3" s="434" t="s">
        <v>410</v>
      </c>
      <c r="H3" s="435"/>
      <c r="I3" s="435"/>
      <c r="J3" s="434" t="s">
        <v>409</v>
      </c>
      <c r="K3" s="435"/>
      <c r="L3" s="436"/>
      <c r="M3" s="428" t="s">
        <v>1</v>
      </c>
      <c r="N3" s="430" t="s">
        <v>2</v>
      </c>
      <c r="O3" s="434" t="s">
        <v>408</v>
      </c>
      <c r="P3" s="435"/>
      <c r="Q3" s="435"/>
      <c r="R3" s="434" t="s">
        <v>407</v>
      </c>
      <c r="S3" s="435"/>
      <c r="T3" s="435"/>
      <c r="U3" s="434" t="s">
        <v>406</v>
      </c>
      <c r="V3" s="435"/>
      <c r="W3" s="436"/>
      <c r="X3" s="428" t="s">
        <v>1</v>
      </c>
      <c r="Y3" s="432" t="s">
        <v>2</v>
      </c>
      <c r="Z3" s="437" t="s">
        <v>405</v>
      </c>
      <c r="AA3" s="435"/>
      <c r="AB3" s="435"/>
      <c r="AC3" s="434" t="s">
        <v>404</v>
      </c>
      <c r="AD3" s="435"/>
      <c r="AE3" s="435"/>
      <c r="AF3" s="434" t="s">
        <v>403</v>
      </c>
      <c r="AG3" s="435"/>
      <c r="AH3" s="436"/>
      <c r="AI3" s="428" t="s">
        <v>1</v>
      </c>
      <c r="AJ3" s="432" t="s">
        <v>2</v>
      </c>
      <c r="AK3" s="438" t="s">
        <v>402</v>
      </c>
      <c r="AL3" s="439"/>
      <c r="AM3" s="435"/>
      <c r="AN3" s="434" t="s">
        <v>401</v>
      </c>
      <c r="AO3" s="435"/>
      <c r="AP3" s="435"/>
      <c r="AQ3" s="434" t="s">
        <v>400</v>
      </c>
      <c r="AR3" s="435"/>
      <c r="AS3" s="436"/>
      <c r="AT3" s="428" t="s">
        <v>1</v>
      </c>
      <c r="AU3" s="432" t="s">
        <v>2</v>
      </c>
      <c r="AV3" s="434" t="s">
        <v>399</v>
      </c>
      <c r="AW3" s="436"/>
      <c r="AX3" s="439"/>
      <c r="AY3" s="434" t="s">
        <v>398</v>
      </c>
      <c r="AZ3" s="435"/>
      <c r="BA3" s="435"/>
      <c r="BB3" s="434" t="s">
        <v>397</v>
      </c>
      <c r="BC3" s="435"/>
      <c r="BD3" s="436"/>
      <c r="BE3" s="428" t="s">
        <v>1</v>
      </c>
      <c r="BF3" s="432" t="s">
        <v>2</v>
      </c>
      <c r="BG3" s="434" t="s">
        <v>396</v>
      </c>
      <c r="BH3" s="435"/>
      <c r="BI3" s="435"/>
      <c r="BJ3" s="437" t="s">
        <v>395</v>
      </c>
      <c r="BK3" s="435"/>
      <c r="BL3" s="435"/>
      <c r="BM3" s="434" t="s">
        <v>394</v>
      </c>
      <c r="BN3" s="435"/>
      <c r="BO3" s="436"/>
      <c r="BP3" s="428" t="s">
        <v>1</v>
      </c>
      <c r="BQ3" s="432" t="s">
        <v>2</v>
      </c>
      <c r="BR3" s="434" t="s">
        <v>393</v>
      </c>
      <c r="BS3" s="435"/>
      <c r="BT3" s="435"/>
      <c r="BU3" s="434" t="s">
        <v>392</v>
      </c>
      <c r="BV3" s="435"/>
      <c r="BW3" s="435"/>
      <c r="BX3" s="434" t="s">
        <v>391</v>
      </c>
      <c r="BY3" s="435"/>
      <c r="BZ3" s="436"/>
      <c r="CA3" s="428" t="s">
        <v>1</v>
      </c>
      <c r="CB3" s="432" t="s">
        <v>2</v>
      </c>
      <c r="CC3" s="434" t="s">
        <v>390</v>
      </c>
      <c r="CD3" s="435"/>
      <c r="CE3" s="435"/>
      <c r="CF3" s="434" t="s">
        <v>389</v>
      </c>
      <c r="CG3" s="435"/>
      <c r="CH3" s="435"/>
      <c r="CI3" s="434" t="s">
        <v>388</v>
      </c>
      <c r="CJ3" s="435"/>
      <c r="CK3" s="436"/>
      <c r="CL3" s="125"/>
      <c r="CM3" s="125"/>
      <c r="CN3" s="125"/>
      <c r="CO3" s="125"/>
      <c r="CP3" s="125"/>
      <c r="CQ3" s="125"/>
      <c r="CR3" s="125"/>
      <c r="CS3" s="125"/>
      <c r="CT3" s="125"/>
      <c r="CU3" s="125"/>
      <c r="CV3" s="125"/>
      <c r="CW3" s="125"/>
      <c r="CX3" s="125"/>
      <c r="CY3" s="125"/>
      <c r="CZ3" s="125"/>
      <c r="DA3" s="125"/>
      <c r="DB3" s="125"/>
      <c r="DC3" s="125"/>
      <c r="DD3" s="125"/>
      <c r="DE3" s="125"/>
      <c r="DF3" s="125"/>
      <c r="DG3" s="125"/>
      <c r="DH3" s="125"/>
      <c r="DI3" s="125"/>
      <c r="DJ3" s="125"/>
      <c r="DK3" s="125"/>
      <c r="DL3" s="125"/>
      <c r="DM3" s="125"/>
    </row>
    <row r="4" spans="1:117" s="129" customFormat="1" ht="24.75" customHeight="1" thickBot="1">
      <c r="A4" s="132"/>
      <c r="B4" s="429"/>
      <c r="C4" s="433"/>
      <c r="D4" s="188" t="s">
        <v>387</v>
      </c>
      <c r="E4" s="188" t="s">
        <v>386</v>
      </c>
      <c r="F4" s="188" t="s">
        <v>385</v>
      </c>
      <c r="G4" s="188" t="s">
        <v>387</v>
      </c>
      <c r="H4" s="188" t="s">
        <v>386</v>
      </c>
      <c r="I4" s="188" t="s">
        <v>385</v>
      </c>
      <c r="J4" s="188" t="s">
        <v>387</v>
      </c>
      <c r="K4" s="188" t="s">
        <v>386</v>
      </c>
      <c r="L4" s="189" t="s">
        <v>385</v>
      </c>
      <c r="M4" s="429"/>
      <c r="N4" s="431"/>
      <c r="O4" s="188" t="s">
        <v>387</v>
      </c>
      <c r="P4" s="188" t="s">
        <v>386</v>
      </c>
      <c r="Q4" s="188" t="s">
        <v>385</v>
      </c>
      <c r="R4" s="188" t="s">
        <v>387</v>
      </c>
      <c r="S4" s="188" t="s">
        <v>386</v>
      </c>
      <c r="T4" s="188" t="s">
        <v>385</v>
      </c>
      <c r="U4" s="188" t="s">
        <v>387</v>
      </c>
      <c r="V4" s="188" t="s">
        <v>386</v>
      </c>
      <c r="W4" s="189" t="s">
        <v>385</v>
      </c>
      <c r="X4" s="429"/>
      <c r="Y4" s="433"/>
      <c r="Z4" s="268" t="s">
        <v>387</v>
      </c>
      <c r="AA4" s="188" t="s">
        <v>386</v>
      </c>
      <c r="AB4" s="188" t="s">
        <v>385</v>
      </c>
      <c r="AC4" s="188" t="s">
        <v>387</v>
      </c>
      <c r="AD4" s="188" t="s">
        <v>386</v>
      </c>
      <c r="AE4" s="188" t="s">
        <v>385</v>
      </c>
      <c r="AF4" s="188" t="s">
        <v>387</v>
      </c>
      <c r="AG4" s="188" t="s">
        <v>386</v>
      </c>
      <c r="AH4" s="189" t="s">
        <v>385</v>
      </c>
      <c r="AI4" s="429"/>
      <c r="AJ4" s="433"/>
      <c r="AK4" s="188" t="s">
        <v>387</v>
      </c>
      <c r="AL4" s="268" t="s">
        <v>386</v>
      </c>
      <c r="AM4" s="188" t="s">
        <v>385</v>
      </c>
      <c r="AN4" s="188" t="s">
        <v>387</v>
      </c>
      <c r="AO4" s="188" t="s">
        <v>386</v>
      </c>
      <c r="AP4" s="188" t="s">
        <v>385</v>
      </c>
      <c r="AQ4" s="188" t="s">
        <v>387</v>
      </c>
      <c r="AR4" s="188" t="s">
        <v>386</v>
      </c>
      <c r="AS4" s="189" t="s">
        <v>385</v>
      </c>
      <c r="AT4" s="429"/>
      <c r="AU4" s="433"/>
      <c r="AV4" s="188" t="s">
        <v>387</v>
      </c>
      <c r="AW4" s="188" t="s">
        <v>386</v>
      </c>
      <c r="AX4" s="268" t="s">
        <v>385</v>
      </c>
      <c r="AY4" s="188" t="s">
        <v>387</v>
      </c>
      <c r="AZ4" s="188" t="s">
        <v>386</v>
      </c>
      <c r="BA4" s="188" t="s">
        <v>385</v>
      </c>
      <c r="BB4" s="188" t="s">
        <v>387</v>
      </c>
      <c r="BC4" s="188" t="s">
        <v>386</v>
      </c>
      <c r="BD4" s="189" t="s">
        <v>385</v>
      </c>
      <c r="BE4" s="429"/>
      <c r="BF4" s="433"/>
      <c r="BG4" s="188" t="s">
        <v>387</v>
      </c>
      <c r="BH4" s="188" t="s">
        <v>386</v>
      </c>
      <c r="BI4" s="188" t="s">
        <v>385</v>
      </c>
      <c r="BJ4" s="268" t="s">
        <v>387</v>
      </c>
      <c r="BK4" s="188" t="s">
        <v>386</v>
      </c>
      <c r="BL4" s="188" t="s">
        <v>385</v>
      </c>
      <c r="BM4" s="188" t="s">
        <v>387</v>
      </c>
      <c r="BN4" s="188" t="s">
        <v>386</v>
      </c>
      <c r="BO4" s="189" t="s">
        <v>385</v>
      </c>
      <c r="BP4" s="429"/>
      <c r="BQ4" s="433"/>
      <c r="BR4" s="188" t="s">
        <v>387</v>
      </c>
      <c r="BS4" s="188" t="s">
        <v>386</v>
      </c>
      <c r="BT4" s="188" t="s">
        <v>385</v>
      </c>
      <c r="BU4" s="188" t="s">
        <v>387</v>
      </c>
      <c r="BV4" s="188" t="s">
        <v>386</v>
      </c>
      <c r="BW4" s="188" t="s">
        <v>385</v>
      </c>
      <c r="BX4" s="188" t="s">
        <v>387</v>
      </c>
      <c r="BY4" s="188" t="s">
        <v>386</v>
      </c>
      <c r="BZ4" s="189" t="s">
        <v>385</v>
      </c>
      <c r="CA4" s="429"/>
      <c r="CB4" s="433"/>
      <c r="CC4" s="188" t="s">
        <v>387</v>
      </c>
      <c r="CD4" s="188" t="s">
        <v>386</v>
      </c>
      <c r="CE4" s="188" t="s">
        <v>385</v>
      </c>
      <c r="CF4" s="188" t="s">
        <v>387</v>
      </c>
      <c r="CG4" s="188" t="s">
        <v>386</v>
      </c>
      <c r="CH4" s="188" t="s">
        <v>385</v>
      </c>
      <c r="CI4" s="188" t="s">
        <v>387</v>
      </c>
      <c r="CJ4" s="188" t="s">
        <v>386</v>
      </c>
      <c r="CK4" s="189" t="s">
        <v>385</v>
      </c>
    </row>
    <row r="5" spans="1:117" ht="16.899999999999999" customHeight="1">
      <c r="A5" s="5"/>
      <c r="B5" s="173" t="s">
        <v>307</v>
      </c>
      <c r="C5" s="57" t="s">
        <v>121</v>
      </c>
      <c r="D5" s="139">
        <v>26992</v>
      </c>
      <c r="E5" s="139">
        <v>25447</v>
      </c>
      <c r="F5" s="139">
        <v>52439</v>
      </c>
      <c r="G5" s="139">
        <v>28240</v>
      </c>
      <c r="H5" s="139">
        <v>27078</v>
      </c>
      <c r="I5" s="139">
        <v>55318</v>
      </c>
      <c r="J5" s="139">
        <v>29258</v>
      </c>
      <c r="K5" s="139">
        <v>27707</v>
      </c>
      <c r="L5" s="174">
        <v>56965</v>
      </c>
      <c r="M5" s="173" t="s">
        <v>533</v>
      </c>
      <c r="N5" s="244" t="s">
        <v>121</v>
      </c>
      <c r="O5" s="139">
        <v>32366</v>
      </c>
      <c r="P5" s="139">
        <v>30571</v>
      </c>
      <c r="Q5" s="139">
        <v>62937</v>
      </c>
      <c r="R5" s="139">
        <v>35064</v>
      </c>
      <c r="S5" s="139">
        <v>32571</v>
      </c>
      <c r="T5" s="139">
        <v>67635</v>
      </c>
      <c r="U5" s="139">
        <v>34499</v>
      </c>
      <c r="V5" s="139">
        <v>33842</v>
      </c>
      <c r="W5" s="174">
        <v>68341</v>
      </c>
      <c r="X5" s="173" t="s">
        <v>529</v>
      </c>
      <c r="Y5" s="57" t="s">
        <v>121</v>
      </c>
      <c r="Z5" s="236">
        <v>38731</v>
      </c>
      <c r="AA5" s="139">
        <v>38206</v>
      </c>
      <c r="AB5" s="139">
        <v>76937</v>
      </c>
      <c r="AC5" s="139">
        <v>44671</v>
      </c>
      <c r="AD5" s="139">
        <v>43718</v>
      </c>
      <c r="AE5" s="139">
        <v>88389</v>
      </c>
      <c r="AF5" s="139">
        <v>54975</v>
      </c>
      <c r="AG5" s="139">
        <v>53057</v>
      </c>
      <c r="AH5" s="174">
        <v>108032</v>
      </c>
      <c r="AI5" s="173" t="s">
        <v>307</v>
      </c>
      <c r="AJ5" s="57" t="s">
        <v>121</v>
      </c>
      <c r="AK5" s="139">
        <v>49748</v>
      </c>
      <c r="AL5" s="236">
        <v>48416</v>
      </c>
      <c r="AM5" s="139">
        <v>98164</v>
      </c>
      <c r="AN5" s="139">
        <v>43703</v>
      </c>
      <c r="AO5" s="139">
        <v>41498</v>
      </c>
      <c r="AP5" s="139">
        <v>85201</v>
      </c>
      <c r="AQ5" s="139">
        <v>37020</v>
      </c>
      <c r="AR5" s="139">
        <v>34686</v>
      </c>
      <c r="AS5" s="174">
        <v>71706</v>
      </c>
      <c r="AT5" s="173" t="s">
        <v>529</v>
      </c>
      <c r="AU5" s="57" t="s">
        <v>121</v>
      </c>
      <c r="AV5" s="139">
        <v>35840</v>
      </c>
      <c r="AW5" s="139">
        <v>36097</v>
      </c>
      <c r="AX5" s="236">
        <v>71937</v>
      </c>
      <c r="AY5" s="139">
        <v>40813</v>
      </c>
      <c r="AZ5" s="139">
        <v>44502</v>
      </c>
      <c r="BA5" s="139">
        <v>85315</v>
      </c>
      <c r="BB5" s="139">
        <v>33728</v>
      </c>
      <c r="BC5" s="139">
        <v>38144</v>
      </c>
      <c r="BD5" s="174">
        <v>71872</v>
      </c>
      <c r="BE5" s="173" t="s">
        <v>307</v>
      </c>
      <c r="BF5" s="57" t="s">
        <v>121</v>
      </c>
      <c r="BG5" s="139">
        <v>25338</v>
      </c>
      <c r="BH5" s="139">
        <v>29726</v>
      </c>
      <c r="BI5" s="139">
        <v>55064</v>
      </c>
      <c r="BJ5" s="236">
        <v>16060</v>
      </c>
      <c r="BK5" s="139">
        <v>22199</v>
      </c>
      <c r="BL5" s="139">
        <v>38259</v>
      </c>
      <c r="BM5" s="139">
        <v>7787</v>
      </c>
      <c r="BN5" s="139">
        <v>14037</v>
      </c>
      <c r="BO5" s="174">
        <v>21824</v>
      </c>
      <c r="BP5" s="173" t="s">
        <v>536</v>
      </c>
      <c r="BQ5" s="57" t="s">
        <v>121</v>
      </c>
      <c r="BR5" s="139">
        <v>2328</v>
      </c>
      <c r="BS5" s="139">
        <v>6595</v>
      </c>
      <c r="BT5" s="139">
        <v>8923</v>
      </c>
      <c r="BU5" s="139">
        <v>458</v>
      </c>
      <c r="BV5" s="139">
        <v>2026</v>
      </c>
      <c r="BW5" s="139">
        <v>2484</v>
      </c>
      <c r="BX5" s="139">
        <v>62</v>
      </c>
      <c r="BY5" s="139">
        <v>335</v>
      </c>
      <c r="BZ5" s="174">
        <v>397</v>
      </c>
      <c r="CA5" s="173" t="s">
        <v>529</v>
      </c>
      <c r="CB5" s="57" t="s">
        <v>121</v>
      </c>
      <c r="CC5" s="139">
        <v>84490</v>
      </c>
      <c r="CD5" s="139">
        <v>80232</v>
      </c>
      <c r="CE5" s="139">
        <v>164722</v>
      </c>
      <c r="CF5" s="139">
        <v>406617</v>
      </c>
      <c r="CG5" s="139">
        <v>392662</v>
      </c>
      <c r="CH5" s="139">
        <v>799279</v>
      </c>
      <c r="CI5" s="139">
        <v>126574</v>
      </c>
      <c r="CJ5" s="139">
        <v>157564</v>
      </c>
      <c r="CK5" s="174">
        <v>284138</v>
      </c>
    </row>
    <row r="6" spans="1:117" ht="16.899999999999999" customHeight="1">
      <c r="A6" s="5"/>
      <c r="B6" s="358" t="s">
        <v>527</v>
      </c>
      <c r="C6" s="4" t="s">
        <v>509</v>
      </c>
      <c r="D6" s="137">
        <f t="shared" ref="D6:L6" si="0">SUM(D7:D8)</f>
        <v>13867</v>
      </c>
      <c r="E6" s="137">
        <f t="shared" si="0"/>
        <v>13357</v>
      </c>
      <c r="F6" s="137">
        <f t="shared" si="0"/>
        <v>27224</v>
      </c>
      <c r="G6" s="137">
        <f t="shared" si="0"/>
        <v>14368</v>
      </c>
      <c r="H6" s="137">
        <f t="shared" si="0"/>
        <v>13383</v>
      </c>
      <c r="I6" s="137">
        <f t="shared" si="0"/>
        <v>27751</v>
      </c>
      <c r="J6" s="137">
        <f t="shared" si="0"/>
        <v>14331</v>
      </c>
      <c r="K6" s="137">
        <f t="shared" si="0"/>
        <v>13454</v>
      </c>
      <c r="L6" s="175">
        <f t="shared" si="0"/>
        <v>27785</v>
      </c>
      <c r="M6" s="358" t="s">
        <v>534</v>
      </c>
      <c r="N6" s="245" t="s">
        <v>509</v>
      </c>
      <c r="O6" s="137">
        <f t="shared" ref="O6:W6" si="1">SUM(O7:O8)</f>
        <v>14800</v>
      </c>
      <c r="P6" s="137">
        <f t="shared" si="1"/>
        <v>14310</v>
      </c>
      <c r="Q6" s="137">
        <f t="shared" si="1"/>
        <v>29110</v>
      </c>
      <c r="R6" s="137">
        <f t="shared" si="1"/>
        <v>16242</v>
      </c>
      <c r="S6" s="137">
        <f t="shared" si="1"/>
        <v>15381</v>
      </c>
      <c r="T6" s="137">
        <f t="shared" si="1"/>
        <v>31623</v>
      </c>
      <c r="U6" s="137">
        <f t="shared" si="1"/>
        <v>18497</v>
      </c>
      <c r="V6" s="137">
        <f t="shared" si="1"/>
        <v>17474</v>
      </c>
      <c r="W6" s="175">
        <f t="shared" si="1"/>
        <v>35971</v>
      </c>
      <c r="X6" s="358" t="s">
        <v>535</v>
      </c>
      <c r="Y6" s="4" t="s">
        <v>509</v>
      </c>
      <c r="Z6" s="238">
        <f t="shared" ref="Z6:AH6" si="2">SUM(Z7:Z8)</f>
        <v>22052</v>
      </c>
      <c r="AA6" s="137">
        <f t="shared" si="2"/>
        <v>20567</v>
      </c>
      <c r="AB6" s="137">
        <f t="shared" si="2"/>
        <v>42619</v>
      </c>
      <c r="AC6" s="137">
        <f t="shared" si="2"/>
        <v>25190</v>
      </c>
      <c r="AD6" s="137">
        <f t="shared" si="2"/>
        <v>22924</v>
      </c>
      <c r="AE6" s="137">
        <f t="shared" si="2"/>
        <v>48114</v>
      </c>
      <c r="AF6" s="137">
        <f t="shared" si="2"/>
        <v>30992</v>
      </c>
      <c r="AG6" s="137">
        <f t="shared" si="2"/>
        <v>27623</v>
      </c>
      <c r="AH6" s="175">
        <f t="shared" si="2"/>
        <v>58615</v>
      </c>
      <c r="AI6" s="358" t="s">
        <v>527</v>
      </c>
      <c r="AJ6" s="4" t="s">
        <v>509</v>
      </c>
      <c r="AK6" s="137">
        <f t="shared" ref="AK6:AS6" si="3">SUM(AK7:AK8)</f>
        <v>27151</v>
      </c>
      <c r="AL6" s="238">
        <f t="shared" si="3"/>
        <v>24163</v>
      </c>
      <c r="AM6" s="137">
        <f t="shared" si="3"/>
        <v>51314</v>
      </c>
      <c r="AN6" s="137">
        <f t="shared" si="3"/>
        <v>22302</v>
      </c>
      <c r="AO6" s="137">
        <f t="shared" si="3"/>
        <v>19535</v>
      </c>
      <c r="AP6" s="137">
        <f t="shared" si="3"/>
        <v>41837</v>
      </c>
      <c r="AQ6" s="137">
        <f t="shared" si="3"/>
        <v>17121</v>
      </c>
      <c r="AR6" s="137">
        <f t="shared" si="3"/>
        <v>15763</v>
      </c>
      <c r="AS6" s="175">
        <f t="shared" si="3"/>
        <v>32884</v>
      </c>
      <c r="AT6" s="358" t="s">
        <v>535</v>
      </c>
      <c r="AU6" s="4" t="s">
        <v>509</v>
      </c>
      <c r="AV6" s="137">
        <f t="shared" ref="AV6:BD6" si="4">SUM(AV7:AV8)</f>
        <v>18189</v>
      </c>
      <c r="AW6" s="137">
        <f t="shared" si="4"/>
        <v>17496</v>
      </c>
      <c r="AX6" s="238">
        <f t="shared" si="4"/>
        <v>35685</v>
      </c>
      <c r="AY6" s="137">
        <f t="shared" si="4"/>
        <v>21080</v>
      </c>
      <c r="AZ6" s="137">
        <f t="shared" si="4"/>
        <v>22109</v>
      </c>
      <c r="BA6" s="137">
        <f t="shared" si="4"/>
        <v>43189</v>
      </c>
      <c r="BB6" s="137">
        <f t="shared" si="4"/>
        <v>17699</v>
      </c>
      <c r="BC6" s="137">
        <f t="shared" si="4"/>
        <v>19718</v>
      </c>
      <c r="BD6" s="175">
        <f t="shared" si="4"/>
        <v>37417</v>
      </c>
      <c r="BE6" s="358" t="s">
        <v>527</v>
      </c>
      <c r="BF6" s="4" t="s">
        <v>509</v>
      </c>
      <c r="BG6" s="137">
        <f t="shared" ref="BG6:BO6" si="5">SUM(BG7:BG8)</f>
        <v>13330</v>
      </c>
      <c r="BH6" s="137">
        <f t="shared" si="5"/>
        <v>16216</v>
      </c>
      <c r="BI6" s="137">
        <f t="shared" si="5"/>
        <v>29546</v>
      </c>
      <c r="BJ6" s="238">
        <f t="shared" si="5"/>
        <v>8410</v>
      </c>
      <c r="BK6" s="137">
        <f t="shared" si="5"/>
        <v>11329</v>
      </c>
      <c r="BL6" s="137">
        <f t="shared" si="5"/>
        <v>19739</v>
      </c>
      <c r="BM6" s="137">
        <f t="shared" si="5"/>
        <v>3339</v>
      </c>
      <c r="BN6" s="137">
        <f t="shared" si="5"/>
        <v>6260</v>
      </c>
      <c r="BO6" s="175">
        <f t="shared" si="5"/>
        <v>9599</v>
      </c>
      <c r="BP6" s="358" t="s">
        <v>537</v>
      </c>
      <c r="BQ6" s="4" t="s">
        <v>509</v>
      </c>
      <c r="BR6" s="137">
        <f t="shared" ref="BR6:BZ6" si="6">SUM(BR7:BR8)</f>
        <v>940</v>
      </c>
      <c r="BS6" s="137">
        <f t="shared" si="6"/>
        <v>2836</v>
      </c>
      <c r="BT6" s="137">
        <f t="shared" si="6"/>
        <v>3776</v>
      </c>
      <c r="BU6" s="137">
        <f t="shared" si="6"/>
        <v>181</v>
      </c>
      <c r="BV6" s="137">
        <f t="shared" si="6"/>
        <v>809</v>
      </c>
      <c r="BW6" s="137">
        <f t="shared" si="6"/>
        <v>990</v>
      </c>
      <c r="BX6" s="137">
        <f t="shared" si="6"/>
        <v>29</v>
      </c>
      <c r="BY6" s="137">
        <f t="shared" si="6"/>
        <v>151</v>
      </c>
      <c r="BZ6" s="175">
        <f t="shared" si="6"/>
        <v>180</v>
      </c>
      <c r="CA6" s="358" t="s">
        <v>535</v>
      </c>
      <c r="CB6" s="4" t="s">
        <v>509</v>
      </c>
      <c r="CC6" s="137">
        <f t="shared" ref="CC6:CK6" si="7">SUM(CC7:CC8)</f>
        <v>42566</v>
      </c>
      <c r="CD6" s="137">
        <f t="shared" si="7"/>
        <v>40194</v>
      </c>
      <c r="CE6" s="137">
        <f t="shared" si="7"/>
        <v>82760</v>
      </c>
      <c r="CF6" s="137">
        <f t="shared" si="7"/>
        <v>212536</v>
      </c>
      <c r="CG6" s="137">
        <f t="shared" si="7"/>
        <v>195236</v>
      </c>
      <c r="CH6" s="137">
        <f t="shared" si="7"/>
        <v>407772</v>
      </c>
      <c r="CI6" s="137">
        <f t="shared" si="7"/>
        <v>65008</v>
      </c>
      <c r="CJ6" s="137">
        <f t="shared" si="7"/>
        <v>79428</v>
      </c>
      <c r="CK6" s="175">
        <f t="shared" si="7"/>
        <v>144436</v>
      </c>
    </row>
    <row r="7" spans="1:117" ht="16.899999999999999" customHeight="1">
      <c r="A7" s="5"/>
      <c r="B7" s="359"/>
      <c r="C7" s="32" t="s">
        <v>510</v>
      </c>
      <c r="D7" s="61">
        <v>12514</v>
      </c>
      <c r="E7" s="61">
        <v>12069</v>
      </c>
      <c r="F7" s="61">
        <v>24583</v>
      </c>
      <c r="G7" s="61">
        <v>12865</v>
      </c>
      <c r="H7" s="61">
        <v>11963</v>
      </c>
      <c r="I7" s="61">
        <v>24828</v>
      </c>
      <c r="J7" s="61">
        <v>12876</v>
      </c>
      <c r="K7" s="61">
        <v>12189</v>
      </c>
      <c r="L7" s="176">
        <v>25065</v>
      </c>
      <c r="M7" s="359"/>
      <c r="N7" s="233" t="s">
        <v>510</v>
      </c>
      <c r="O7" s="61">
        <v>13378</v>
      </c>
      <c r="P7" s="61">
        <v>12982</v>
      </c>
      <c r="Q7" s="61">
        <v>26360</v>
      </c>
      <c r="R7" s="61">
        <v>14852</v>
      </c>
      <c r="S7" s="61">
        <v>13972</v>
      </c>
      <c r="T7" s="61">
        <v>28824</v>
      </c>
      <c r="U7" s="61">
        <v>16898</v>
      </c>
      <c r="V7" s="61">
        <v>15968</v>
      </c>
      <c r="W7" s="176">
        <v>32866</v>
      </c>
      <c r="X7" s="359"/>
      <c r="Y7" s="32" t="s">
        <v>510</v>
      </c>
      <c r="Z7" s="237">
        <v>20065</v>
      </c>
      <c r="AA7" s="61">
        <v>18697</v>
      </c>
      <c r="AB7" s="61">
        <v>38762</v>
      </c>
      <c r="AC7" s="61">
        <v>22705</v>
      </c>
      <c r="AD7" s="61">
        <v>20630</v>
      </c>
      <c r="AE7" s="61">
        <v>43335</v>
      </c>
      <c r="AF7" s="61">
        <v>27743</v>
      </c>
      <c r="AG7" s="61">
        <v>24839</v>
      </c>
      <c r="AH7" s="176">
        <v>52582</v>
      </c>
      <c r="AI7" s="359"/>
      <c r="AJ7" s="32" t="s">
        <v>510</v>
      </c>
      <c r="AK7" s="61">
        <v>24410</v>
      </c>
      <c r="AL7" s="237">
        <v>21877</v>
      </c>
      <c r="AM7" s="61">
        <v>46287</v>
      </c>
      <c r="AN7" s="61">
        <v>20196</v>
      </c>
      <c r="AO7" s="61">
        <v>17752</v>
      </c>
      <c r="AP7" s="61">
        <v>37948</v>
      </c>
      <c r="AQ7" s="61">
        <v>15547</v>
      </c>
      <c r="AR7" s="61">
        <v>14340</v>
      </c>
      <c r="AS7" s="176">
        <v>29887</v>
      </c>
      <c r="AT7" s="359"/>
      <c r="AU7" s="32" t="s">
        <v>510</v>
      </c>
      <c r="AV7" s="61">
        <v>16476</v>
      </c>
      <c r="AW7" s="61">
        <v>15943</v>
      </c>
      <c r="AX7" s="237">
        <v>32419</v>
      </c>
      <c r="AY7" s="61">
        <v>19088</v>
      </c>
      <c r="AZ7" s="61">
        <v>19940</v>
      </c>
      <c r="BA7" s="61">
        <v>39028</v>
      </c>
      <c r="BB7" s="61">
        <v>15902</v>
      </c>
      <c r="BC7" s="61">
        <v>17643</v>
      </c>
      <c r="BD7" s="176">
        <v>33545</v>
      </c>
      <c r="BE7" s="359"/>
      <c r="BF7" s="32" t="s">
        <v>510</v>
      </c>
      <c r="BG7" s="61">
        <v>11851</v>
      </c>
      <c r="BH7" s="61">
        <v>14424</v>
      </c>
      <c r="BI7" s="61">
        <v>26275</v>
      </c>
      <c r="BJ7" s="237">
        <v>7436</v>
      </c>
      <c r="BK7" s="61">
        <v>10080</v>
      </c>
      <c r="BL7" s="61">
        <v>17516</v>
      </c>
      <c r="BM7" s="61">
        <v>2945</v>
      </c>
      <c r="BN7" s="61">
        <v>5605</v>
      </c>
      <c r="BO7" s="176">
        <v>8550</v>
      </c>
      <c r="BP7" s="359"/>
      <c r="BQ7" s="136" t="s">
        <v>510</v>
      </c>
      <c r="BR7" s="61">
        <v>849</v>
      </c>
      <c r="BS7" s="61">
        <v>2586</v>
      </c>
      <c r="BT7" s="61">
        <v>3435</v>
      </c>
      <c r="BU7" s="61">
        <v>160</v>
      </c>
      <c r="BV7" s="61">
        <v>736</v>
      </c>
      <c r="BW7" s="61">
        <v>896</v>
      </c>
      <c r="BX7" s="61">
        <v>26</v>
      </c>
      <c r="BY7" s="61">
        <v>139</v>
      </c>
      <c r="BZ7" s="176">
        <v>165</v>
      </c>
      <c r="CA7" s="359"/>
      <c r="CB7" s="136" t="s">
        <v>510</v>
      </c>
      <c r="CC7" s="61">
        <v>38255</v>
      </c>
      <c r="CD7" s="61">
        <v>36221</v>
      </c>
      <c r="CE7" s="61">
        <v>74476</v>
      </c>
      <c r="CF7" s="61">
        <v>192270</v>
      </c>
      <c r="CG7" s="61">
        <v>177000</v>
      </c>
      <c r="CH7" s="61">
        <v>369270</v>
      </c>
      <c r="CI7" s="61">
        <v>58257</v>
      </c>
      <c r="CJ7" s="61">
        <v>71153</v>
      </c>
      <c r="CK7" s="176">
        <v>129410</v>
      </c>
    </row>
    <row r="8" spans="1:117" ht="16.899999999999999" customHeight="1">
      <c r="A8" s="5"/>
      <c r="B8" s="360"/>
      <c r="C8" s="32" t="s">
        <v>511</v>
      </c>
      <c r="D8" s="61">
        <v>1353</v>
      </c>
      <c r="E8" s="61">
        <v>1288</v>
      </c>
      <c r="F8" s="61">
        <v>2641</v>
      </c>
      <c r="G8" s="61">
        <v>1503</v>
      </c>
      <c r="H8" s="61">
        <v>1420</v>
      </c>
      <c r="I8" s="61">
        <v>2923</v>
      </c>
      <c r="J8" s="61">
        <v>1455</v>
      </c>
      <c r="K8" s="61">
        <v>1265</v>
      </c>
      <c r="L8" s="176">
        <v>2720</v>
      </c>
      <c r="M8" s="360"/>
      <c r="N8" s="233" t="s">
        <v>511</v>
      </c>
      <c r="O8" s="61">
        <v>1422</v>
      </c>
      <c r="P8" s="61">
        <v>1328</v>
      </c>
      <c r="Q8" s="61">
        <v>2750</v>
      </c>
      <c r="R8" s="61">
        <v>1390</v>
      </c>
      <c r="S8" s="61">
        <v>1409</v>
      </c>
      <c r="T8" s="61">
        <v>2799</v>
      </c>
      <c r="U8" s="61">
        <v>1599</v>
      </c>
      <c r="V8" s="61">
        <v>1506</v>
      </c>
      <c r="W8" s="176">
        <v>3105</v>
      </c>
      <c r="X8" s="360"/>
      <c r="Y8" s="32" t="s">
        <v>511</v>
      </c>
      <c r="Z8" s="237">
        <v>1987</v>
      </c>
      <c r="AA8" s="61">
        <v>1870</v>
      </c>
      <c r="AB8" s="61">
        <v>3857</v>
      </c>
      <c r="AC8" s="61">
        <v>2485</v>
      </c>
      <c r="AD8" s="61">
        <v>2294</v>
      </c>
      <c r="AE8" s="61">
        <v>4779</v>
      </c>
      <c r="AF8" s="61">
        <v>3249</v>
      </c>
      <c r="AG8" s="61">
        <v>2784</v>
      </c>
      <c r="AH8" s="176">
        <v>6033</v>
      </c>
      <c r="AI8" s="360"/>
      <c r="AJ8" s="32" t="s">
        <v>511</v>
      </c>
      <c r="AK8" s="61">
        <v>2741</v>
      </c>
      <c r="AL8" s="237">
        <v>2286</v>
      </c>
      <c r="AM8" s="61">
        <v>5027</v>
      </c>
      <c r="AN8" s="61">
        <v>2106</v>
      </c>
      <c r="AO8" s="61">
        <v>1783</v>
      </c>
      <c r="AP8" s="61">
        <v>3889</v>
      </c>
      <c r="AQ8" s="61">
        <v>1574</v>
      </c>
      <c r="AR8" s="61">
        <v>1423</v>
      </c>
      <c r="AS8" s="176">
        <v>2997</v>
      </c>
      <c r="AT8" s="360"/>
      <c r="AU8" s="32" t="s">
        <v>511</v>
      </c>
      <c r="AV8" s="61">
        <v>1713</v>
      </c>
      <c r="AW8" s="61">
        <v>1553</v>
      </c>
      <c r="AX8" s="237">
        <v>3266</v>
      </c>
      <c r="AY8" s="61">
        <v>1992</v>
      </c>
      <c r="AZ8" s="61">
        <v>2169</v>
      </c>
      <c r="BA8" s="61">
        <v>4161</v>
      </c>
      <c r="BB8" s="61">
        <v>1797</v>
      </c>
      <c r="BC8" s="61">
        <v>2075</v>
      </c>
      <c r="BD8" s="176">
        <v>3872</v>
      </c>
      <c r="BE8" s="360"/>
      <c r="BF8" s="32" t="s">
        <v>511</v>
      </c>
      <c r="BG8" s="61">
        <v>1479</v>
      </c>
      <c r="BH8" s="61">
        <v>1792</v>
      </c>
      <c r="BI8" s="61">
        <v>3271</v>
      </c>
      <c r="BJ8" s="237">
        <v>974</v>
      </c>
      <c r="BK8" s="61">
        <v>1249</v>
      </c>
      <c r="BL8" s="61">
        <v>2223</v>
      </c>
      <c r="BM8" s="61">
        <v>394</v>
      </c>
      <c r="BN8" s="61">
        <v>655</v>
      </c>
      <c r="BO8" s="176">
        <v>1049</v>
      </c>
      <c r="BP8" s="360"/>
      <c r="BQ8" s="32" t="s">
        <v>511</v>
      </c>
      <c r="BR8" s="61">
        <v>91</v>
      </c>
      <c r="BS8" s="61">
        <v>250</v>
      </c>
      <c r="BT8" s="61">
        <v>341</v>
      </c>
      <c r="BU8" s="61">
        <v>21</v>
      </c>
      <c r="BV8" s="61">
        <v>73</v>
      </c>
      <c r="BW8" s="61">
        <v>94</v>
      </c>
      <c r="BX8" s="61">
        <v>3</v>
      </c>
      <c r="BY8" s="61">
        <v>12</v>
      </c>
      <c r="BZ8" s="176">
        <v>15</v>
      </c>
      <c r="CA8" s="360"/>
      <c r="CB8" s="32" t="s">
        <v>511</v>
      </c>
      <c r="CC8" s="61">
        <v>4311</v>
      </c>
      <c r="CD8" s="61">
        <v>3973</v>
      </c>
      <c r="CE8" s="61">
        <v>8284</v>
      </c>
      <c r="CF8" s="61">
        <v>20266</v>
      </c>
      <c r="CG8" s="61">
        <v>18236</v>
      </c>
      <c r="CH8" s="61">
        <v>38502</v>
      </c>
      <c r="CI8" s="61">
        <v>6751</v>
      </c>
      <c r="CJ8" s="61">
        <v>8275</v>
      </c>
      <c r="CK8" s="176">
        <v>15026</v>
      </c>
    </row>
    <row r="9" spans="1:117" ht="16.899999999999999" customHeight="1">
      <c r="A9" s="5"/>
      <c r="B9" s="3" t="s">
        <v>226</v>
      </c>
      <c r="C9" s="4" t="s">
        <v>227</v>
      </c>
      <c r="D9" s="137">
        <v>6418</v>
      </c>
      <c r="E9" s="137">
        <v>6080</v>
      </c>
      <c r="F9" s="137">
        <v>12498</v>
      </c>
      <c r="G9" s="137">
        <v>6758</v>
      </c>
      <c r="H9" s="137">
        <v>6501</v>
      </c>
      <c r="I9" s="137">
        <v>13259</v>
      </c>
      <c r="J9" s="137">
        <v>7078</v>
      </c>
      <c r="K9" s="137">
        <v>6645</v>
      </c>
      <c r="L9" s="175">
        <v>13723</v>
      </c>
      <c r="M9" s="3" t="s">
        <v>226</v>
      </c>
      <c r="N9" s="245" t="s">
        <v>227</v>
      </c>
      <c r="O9" s="137">
        <v>8265</v>
      </c>
      <c r="P9" s="137">
        <v>7845</v>
      </c>
      <c r="Q9" s="137">
        <v>16110</v>
      </c>
      <c r="R9" s="137">
        <v>9009</v>
      </c>
      <c r="S9" s="137">
        <v>8886</v>
      </c>
      <c r="T9" s="137">
        <v>17895</v>
      </c>
      <c r="U9" s="137">
        <v>8518</v>
      </c>
      <c r="V9" s="137">
        <v>8278</v>
      </c>
      <c r="W9" s="175">
        <v>16796</v>
      </c>
      <c r="X9" s="3" t="s">
        <v>226</v>
      </c>
      <c r="Y9" s="4" t="s">
        <v>227</v>
      </c>
      <c r="Z9" s="238">
        <v>9831</v>
      </c>
      <c r="AA9" s="137">
        <v>9645</v>
      </c>
      <c r="AB9" s="137">
        <v>19476</v>
      </c>
      <c r="AC9" s="137">
        <v>11583</v>
      </c>
      <c r="AD9" s="137">
        <v>11059</v>
      </c>
      <c r="AE9" s="137">
        <v>22642</v>
      </c>
      <c r="AF9" s="137">
        <v>14013</v>
      </c>
      <c r="AG9" s="137">
        <v>13355</v>
      </c>
      <c r="AH9" s="175">
        <v>27368</v>
      </c>
      <c r="AI9" s="3" t="s">
        <v>226</v>
      </c>
      <c r="AJ9" s="4" t="s">
        <v>227</v>
      </c>
      <c r="AK9" s="137">
        <v>12741</v>
      </c>
      <c r="AL9" s="238">
        <v>12083</v>
      </c>
      <c r="AM9" s="137">
        <v>24824</v>
      </c>
      <c r="AN9" s="137">
        <v>11227</v>
      </c>
      <c r="AO9" s="137">
        <v>10758</v>
      </c>
      <c r="AP9" s="137">
        <v>21985</v>
      </c>
      <c r="AQ9" s="137">
        <v>9386</v>
      </c>
      <c r="AR9" s="137">
        <v>9637</v>
      </c>
      <c r="AS9" s="175">
        <v>19023</v>
      </c>
      <c r="AT9" s="3" t="s">
        <v>226</v>
      </c>
      <c r="AU9" s="4" t="s">
        <v>227</v>
      </c>
      <c r="AV9" s="137">
        <v>10604</v>
      </c>
      <c r="AW9" s="137">
        <v>11218</v>
      </c>
      <c r="AX9" s="238">
        <v>21822</v>
      </c>
      <c r="AY9" s="137">
        <v>12279</v>
      </c>
      <c r="AZ9" s="137">
        <v>13744</v>
      </c>
      <c r="BA9" s="137">
        <v>26023</v>
      </c>
      <c r="BB9" s="137">
        <v>10564</v>
      </c>
      <c r="BC9" s="137">
        <v>11847</v>
      </c>
      <c r="BD9" s="175">
        <v>22411</v>
      </c>
      <c r="BE9" s="3" t="s">
        <v>226</v>
      </c>
      <c r="BF9" s="4" t="s">
        <v>227</v>
      </c>
      <c r="BG9" s="137">
        <v>7767</v>
      </c>
      <c r="BH9" s="137">
        <v>8852</v>
      </c>
      <c r="BI9" s="137">
        <v>16619</v>
      </c>
      <c r="BJ9" s="238">
        <v>4916</v>
      </c>
      <c r="BK9" s="137">
        <v>6060</v>
      </c>
      <c r="BL9" s="137">
        <v>10976</v>
      </c>
      <c r="BM9" s="137">
        <v>2213</v>
      </c>
      <c r="BN9" s="137">
        <v>3828</v>
      </c>
      <c r="BO9" s="175">
        <v>6041</v>
      </c>
      <c r="BP9" s="3" t="s">
        <v>226</v>
      </c>
      <c r="BQ9" s="4" t="s">
        <v>227</v>
      </c>
      <c r="BR9" s="137">
        <v>613</v>
      </c>
      <c r="BS9" s="137">
        <v>1770</v>
      </c>
      <c r="BT9" s="137">
        <v>2383</v>
      </c>
      <c r="BU9" s="137">
        <v>126</v>
      </c>
      <c r="BV9" s="137">
        <v>518</v>
      </c>
      <c r="BW9" s="137">
        <v>644</v>
      </c>
      <c r="BX9" s="137">
        <v>20</v>
      </c>
      <c r="BY9" s="137">
        <v>98</v>
      </c>
      <c r="BZ9" s="175">
        <v>118</v>
      </c>
      <c r="CA9" s="3" t="s">
        <v>226</v>
      </c>
      <c r="CB9" s="4" t="s">
        <v>227</v>
      </c>
      <c r="CC9" s="137">
        <v>20254</v>
      </c>
      <c r="CD9" s="137">
        <v>19226</v>
      </c>
      <c r="CE9" s="137">
        <v>39480</v>
      </c>
      <c r="CF9" s="137">
        <v>105177</v>
      </c>
      <c r="CG9" s="137">
        <v>102764</v>
      </c>
      <c r="CH9" s="137">
        <v>207941</v>
      </c>
      <c r="CI9" s="137">
        <v>38498</v>
      </c>
      <c r="CJ9" s="137">
        <v>46717</v>
      </c>
      <c r="CK9" s="175">
        <v>85215</v>
      </c>
    </row>
    <row r="10" spans="1:117" ht="16.899999999999999" customHeight="1">
      <c r="A10" s="5"/>
      <c r="B10" s="3" t="s">
        <v>228</v>
      </c>
      <c r="C10" s="4" t="s">
        <v>229</v>
      </c>
      <c r="D10" s="137">
        <v>4141</v>
      </c>
      <c r="E10" s="137">
        <v>3695</v>
      </c>
      <c r="F10" s="137">
        <v>7836</v>
      </c>
      <c r="G10" s="137">
        <v>4622</v>
      </c>
      <c r="H10" s="137">
        <v>4409</v>
      </c>
      <c r="I10" s="137">
        <v>9031</v>
      </c>
      <c r="J10" s="137">
        <v>4957</v>
      </c>
      <c r="K10" s="137">
        <v>4787</v>
      </c>
      <c r="L10" s="175">
        <v>9744</v>
      </c>
      <c r="M10" s="3" t="s">
        <v>228</v>
      </c>
      <c r="N10" s="245" t="s">
        <v>229</v>
      </c>
      <c r="O10" s="137">
        <v>5605</v>
      </c>
      <c r="P10" s="137">
        <v>5569</v>
      </c>
      <c r="Q10" s="137">
        <v>11174</v>
      </c>
      <c r="R10" s="137">
        <v>5626</v>
      </c>
      <c r="S10" s="137">
        <v>5594</v>
      </c>
      <c r="T10" s="137">
        <v>11220</v>
      </c>
      <c r="U10" s="137">
        <v>5358</v>
      </c>
      <c r="V10" s="137">
        <v>5306</v>
      </c>
      <c r="W10" s="175">
        <v>10664</v>
      </c>
      <c r="X10" s="3" t="s">
        <v>228</v>
      </c>
      <c r="Y10" s="4" t="s">
        <v>229</v>
      </c>
      <c r="Z10" s="238">
        <v>6316</v>
      </c>
      <c r="AA10" s="137">
        <v>5929</v>
      </c>
      <c r="AB10" s="137">
        <v>12245</v>
      </c>
      <c r="AC10" s="137">
        <v>7755</v>
      </c>
      <c r="AD10" s="137">
        <v>7120</v>
      </c>
      <c r="AE10" s="137">
        <v>14875</v>
      </c>
      <c r="AF10" s="137">
        <v>9864</v>
      </c>
      <c r="AG10" s="137">
        <v>9110</v>
      </c>
      <c r="AH10" s="175">
        <v>18974</v>
      </c>
      <c r="AI10" s="3" t="s">
        <v>228</v>
      </c>
      <c r="AJ10" s="4" t="s">
        <v>229</v>
      </c>
      <c r="AK10" s="137">
        <v>8676</v>
      </c>
      <c r="AL10" s="238">
        <v>8269</v>
      </c>
      <c r="AM10" s="137">
        <v>16945</v>
      </c>
      <c r="AN10" s="137">
        <v>7156</v>
      </c>
      <c r="AO10" s="137">
        <v>7136</v>
      </c>
      <c r="AP10" s="137">
        <v>14292</v>
      </c>
      <c r="AQ10" s="137">
        <v>6391</v>
      </c>
      <c r="AR10" s="137">
        <v>6446</v>
      </c>
      <c r="AS10" s="175">
        <v>12837</v>
      </c>
      <c r="AT10" s="3" t="s">
        <v>228</v>
      </c>
      <c r="AU10" s="4" t="s">
        <v>229</v>
      </c>
      <c r="AV10" s="137">
        <v>7810</v>
      </c>
      <c r="AW10" s="137">
        <v>8620</v>
      </c>
      <c r="AX10" s="238">
        <v>16430</v>
      </c>
      <c r="AY10" s="137">
        <v>9798</v>
      </c>
      <c r="AZ10" s="137">
        <v>11197</v>
      </c>
      <c r="BA10" s="137">
        <v>20995</v>
      </c>
      <c r="BB10" s="137">
        <v>8662</v>
      </c>
      <c r="BC10" s="137">
        <v>9380</v>
      </c>
      <c r="BD10" s="175">
        <v>18042</v>
      </c>
      <c r="BE10" s="3" t="s">
        <v>228</v>
      </c>
      <c r="BF10" s="4" t="s">
        <v>229</v>
      </c>
      <c r="BG10" s="137">
        <v>6256</v>
      </c>
      <c r="BH10" s="137">
        <v>6598</v>
      </c>
      <c r="BI10" s="137">
        <v>12854</v>
      </c>
      <c r="BJ10" s="238">
        <v>3336</v>
      </c>
      <c r="BK10" s="137">
        <v>4210</v>
      </c>
      <c r="BL10" s="137">
        <v>7546</v>
      </c>
      <c r="BM10" s="137">
        <v>1250</v>
      </c>
      <c r="BN10" s="137">
        <v>2352</v>
      </c>
      <c r="BO10" s="175">
        <v>3602</v>
      </c>
      <c r="BP10" s="3" t="s">
        <v>228</v>
      </c>
      <c r="BQ10" s="4" t="s">
        <v>229</v>
      </c>
      <c r="BR10" s="137">
        <v>343</v>
      </c>
      <c r="BS10" s="137">
        <v>1105</v>
      </c>
      <c r="BT10" s="137">
        <v>1448</v>
      </c>
      <c r="BU10" s="137">
        <v>47</v>
      </c>
      <c r="BV10" s="137">
        <v>332</v>
      </c>
      <c r="BW10" s="137">
        <v>379</v>
      </c>
      <c r="BX10" s="137">
        <v>5</v>
      </c>
      <c r="BY10" s="137">
        <v>53</v>
      </c>
      <c r="BZ10" s="175">
        <v>58</v>
      </c>
      <c r="CA10" s="3" t="s">
        <v>228</v>
      </c>
      <c r="CB10" s="4" t="s">
        <v>229</v>
      </c>
      <c r="CC10" s="137">
        <v>13720</v>
      </c>
      <c r="CD10" s="137">
        <v>12891</v>
      </c>
      <c r="CE10" s="137">
        <v>26611</v>
      </c>
      <c r="CF10" s="137">
        <v>70557</v>
      </c>
      <c r="CG10" s="137">
        <v>69099</v>
      </c>
      <c r="CH10" s="137">
        <v>139656</v>
      </c>
      <c r="CI10" s="137">
        <v>29697</v>
      </c>
      <c r="CJ10" s="137">
        <v>35227</v>
      </c>
      <c r="CK10" s="175">
        <v>64924</v>
      </c>
    </row>
    <row r="11" spans="1:117" ht="16.899999999999999" customHeight="1">
      <c r="A11" s="5"/>
      <c r="B11" s="358" t="s">
        <v>197</v>
      </c>
      <c r="C11" s="32" t="s">
        <v>198</v>
      </c>
      <c r="D11" s="61">
        <v>4714</v>
      </c>
      <c r="E11" s="61">
        <v>4405</v>
      </c>
      <c r="F11" s="61">
        <v>9119</v>
      </c>
      <c r="G11" s="61">
        <v>5128</v>
      </c>
      <c r="H11" s="61">
        <v>4925</v>
      </c>
      <c r="I11" s="61">
        <v>10053</v>
      </c>
      <c r="J11" s="61">
        <v>5614</v>
      </c>
      <c r="K11" s="61">
        <v>5437</v>
      </c>
      <c r="L11" s="176">
        <v>11051</v>
      </c>
      <c r="M11" s="358" t="s">
        <v>197</v>
      </c>
      <c r="N11" s="233" t="s">
        <v>198</v>
      </c>
      <c r="O11" s="61">
        <v>6379</v>
      </c>
      <c r="P11" s="61">
        <v>5894</v>
      </c>
      <c r="Q11" s="61">
        <v>12273</v>
      </c>
      <c r="R11" s="61">
        <v>6563</v>
      </c>
      <c r="S11" s="61">
        <v>5955</v>
      </c>
      <c r="T11" s="61">
        <v>12518</v>
      </c>
      <c r="U11" s="61">
        <v>6182</v>
      </c>
      <c r="V11" s="61">
        <v>5483</v>
      </c>
      <c r="W11" s="176">
        <v>11665</v>
      </c>
      <c r="X11" s="358" t="s">
        <v>197</v>
      </c>
      <c r="Y11" s="32" t="s">
        <v>198</v>
      </c>
      <c r="Z11" s="237">
        <v>6861</v>
      </c>
      <c r="AA11" s="61">
        <v>6503</v>
      </c>
      <c r="AB11" s="61">
        <v>13364</v>
      </c>
      <c r="AC11" s="61">
        <v>8804</v>
      </c>
      <c r="AD11" s="61">
        <v>8192</v>
      </c>
      <c r="AE11" s="61">
        <v>16996</v>
      </c>
      <c r="AF11" s="61">
        <v>11846</v>
      </c>
      <c r="AG11" s="61">
        <v>10688</v>
      </c>
      <c r="AH11" s="176">
        <v>22534</v>
      </c>
      <c r="AI11" s="358" t="s">
        <v>197</v>
      </c>
      <c r="AJ11" s="32" t="s">
        <v>198</v>
      </c>
      <c r="AK11" s="61">
        <v>10345</v>
      </c>
      <c r="AL11" s="237">
        <v>9330</v>
      </c>
      <c r="AM11" s="61">
        <v>19675</v>
      </c>
      <c r="AN11" s="61">
        <v>8565</v>
      </c>
      <c r="AO11" s="61">
        <v>7375</v>
      </c>
      <c r="AP11" s="61">
        <v>15940</v>
      </c>
      <c r="AQ11" s="61">
        <v>6261</v>
      </c>
      <c r="AR11" s="61">
        <v>5807</v>
      </c>
      <c r="AS11" s="176">
        <v>12068</v>
      </c>
      <c r="AT11" s="358" t="s">
        <v>197</v>
      </c>
      <c r="AU11" s="32" t="s">
        <v>198</v>
      </c>
      <c r="AV11" s="61">
        <v>6881</v>
      </c>
      <c r="AW11" s="61">
        <v>7052</v>
      </c>
      <c r="AX11" s="237">
        <v>13933</v>
      </c>
      <c r="AY11" s="61">
        <v>8469</v>
      </c>
      <c r="AZ11" s="61">
        <v>9538</v>
      </c>
      <c r="BA11" s="61">
        <v>18007</v>
      </c>
      <c r="BB11" s="61">
        <v>7541</v>
      </c>
      <c r="BC11" s="61">
        <v>8460</v>
      </c>
      <c r="BD11" s="176">
        <v>16001</v>
      </c>
      <c r="BE11" s="358" t="s">
        <v>197</v>
      </c>
      <c r="BF11" s="32" t="s">
        <v>198</v>
      </c>
      <c r="BG11" s="61">
        <v>5642</v>
      </c>
      <c r="BH11" s="61">
        <v>6313</v>
      </c>
      <c r="BI11" s="61">
        <v>11955</v>
      </c>
      <c r="BJ11" s="237">
        <v>3260</v>
      </c>
      <c r="BK11" s="61">
        <v>3897</v>
      </c>
      <c r="BL11" s="61">
        <v>7157</v>
      </c>
      <c r="BM11" s="61">
        <v>1155</v>
      </c>
      <c r="BN11" s="61">
        <v>1967</v>
      </c>
      <c r="BO11" s="176">
        <v>3122</v>
      </c>
      <c r="BP11" s="358" t="s">
        <v>197</v>
      </c>
      <c r="BQ11" s="32" t="s">
        <v>198</v>
      </c>
      <c r="BR11" s="61">
        <v>292</v>
      </c>
      <c r="BS11" s="61">
        <v>883</v>
      </c>
      <c r="BT11" s="61">
        <v>1175</v>
      </c>
      <c r="BU11" s="61">
        <v>60</v>
      </c>
      <c r="BV11" s="61">
        <v>281</v>
      </c>
      <c r="BW11" s="61">
        <v>341</v>
      </c>
      <c r="BX11" s="61">
        <v>6</v>
      </c>
      <c r="BY11" s="61">
        <v>43</v>
      </c>
      <c r="BZ11" s="176">
        <v>49</v>
      </c>
      <c r="CA11" s="358" t="s">
        <v>197</v>
      </c>
      <c r="CB11" s="32" t="s">
        <v>198</v>
      </c>
      <c r="CC11" s="61">
        <v>15456</v>
      </c>
      <c r="CD11" s="61">
        <v>14767</v>
      </c>
      <c r="CE11" s="61">
        <v>30223</v>
      </c>
      <c r="CF11" s="61">
        <v>78687</v>
      </c>
      <c r="CG11" s="61">
        <v>72279</v>
      </c>
      <c r="CH11" s="61">
        <v>150966</v>
      </c>
      <c r="CI11" s="61">
        <v>26425</v>
      </c>
      <c r="CJ11" s="61">
        <v>31382</v>
      </c>
      <c r="CK11" s="176">
        <v>57807</v>
      </c>
    </row>
    <row r="12" spans="1:117" ht="16.899999999999999" customHeight="1">
      <c r="A12" s="5"/>
      <c r="B12" s="359"/>
      <c r="C12" s="32" t="s">
        <v>199</v>
      </c>
      <c r="D12" s="61">
        <v>1937</v>
      </c>
      <c r="E12" s="61">
        <v>1766</v>
      </c>
      <c r="F12" s="61">
        <v>3703</v>
      </c>
      <c r="G12" s="61">
        <v>1993</v>
      </c>
      <c r="H12" s="61">
        <v>1839</v>
      </c>
      <c r="I12" s="61">
        <v>3832</v>
      </c>
      <c r="J12" s="61">
        <v>2002</v>
      </c>
      <c r="K12" s="61">
        <v>1885</v>
      </c>
      <c r="L12" s="176">
        <v>3887</v>
      </c>
      <c r="M12" s="359"/>
      <c r="N12" s="233" t="s">
        <v>199</v>
      </c>
      <c r="O12" s="61">
        <v>2041</v>
      </c>
      <c r="P12" s="61">
        <v>1899</v>
      </c>
      <c r="Q12" s="61">
        <v>3940</v>
      </c>
      <c r="R12" s="61">
        <v>2185</v>
      </c>
      <c r="S12" s="61">
        <v>2168</v>
      </c>
      <c r="T12" s="61">
        <v>4353</v>
      </c>
      <c r="U12" s="61">
        <v>2542</v>
      </c>
      <c r="V12" s="61">
        <v>2297</v>
      </c>
      <c r="W12" s="176">
        <v>4839</v>
      </c>
      <c r="X12" s="359"/>
      <c r="Y12" s="32" t="s">
        <v>199</v>
      </c>
      <c r="Z12" s="237">
        <v>3115</v>
      </c>
      <c r="AA12" s="61">
        <v>2727</v>
      </c>
      <c r="AB12" s="61">
        <v>5842</v>
      </c>
      <c r="AC12" s="61">
        <v>3599</v>
      </c>
      <c r="AD12" s="61">
        <v>3268</v>
      </c>
      <c r="AE12" s="61">
        <v>6867</v>
      </c>
      <c r="AF12" s="61">
        <v>4606</v>
      </c>
      <c r="AG12" s="61">
        <v>3798</v>
      </c>
      <c r="AH12" s="176">
        <v>8404</v>
      </c>
      <c r="AI12" s="359"/>
      <c r="AJ12" s="32" t="s">
        <v>199</v>
      </c>
      <c r="AK12" s="61">
        <v>3798</v>
      </c>
      <c r="AL12" s="237">
        <v>3124</v>
      </c>
      <c r="AM12" s="61">
        <v>6922</v>
      </c>
      <c r="AN12" s="61">
        <v>2762</v>
      </c>
      <c r="AO12" s="61">
        <v>2249</v>
      </c>
      <c r="AP12" s="61">
        <v>5011</v>
      </c>
      <c r="AQ12" s="61">
        <v>2243</v>
      </c>
      <c r="AR12" s="61">
        <v>1855</v>
      </c>
      <c r="AS12" s="176">
        <v>4098</v>
      </c>
      <c r="AT12" s="359"/>
      <c r="AU12" s="32" t="s">
        <v>199</v>
      </c>
      <c r="AV12" s="61">
        <v>2424</v>
      </c>
      <c r="AW12" s="61">
        <v>2406</v>
      </c>
      <c r="AX12" s="237">
        <v>4830</v>
      </c>
      <c r="AY12" s="61">
        <v>3085</v>
      </c>
      <c r="AZ12" s="61">
        <v>3190</v>
      </c>
      <c r="BA12" s="61">
        <v>6275</v>
      </c>
      <c r="BB12" s="61">
        <v>2795</v>
      </c>
      <c r="BC12" s="61">
        <v>2871</v>
      </c>
      <c r="BD12" s="176">
        <v>5666</v>
      </c>
      <c r="BE12" s="359"/>
      <c r="BF12" s="32" t="s">
        <v>199</v>
      </c>
      <c r="BG12" s="61">
        <v>1973</v>
      </c>
      <c r="BH12" s="61">
        <v>2126</v>
      </c>
      <c r="BI12" s="61">
        <v>4099</v>
      </c>
      <c r="BJ12" s="237">
        <v>986</v>
      </c>
      <c r="BK12" s="61">
        <v>1223</v>
      </c>
      <c r="BL12" s="61">
        <v>2209</v>
      </c>
      <c r="BM12" s="61">
        <v>341</v>
      </c>
      <c r="BN12" s="61">
        <v>666</v>
      </c>
      <c r="BO12" s="176">
        <v>1007</v>
      </c>
      <c r="BP12" s="359"/>
      <c r="BQ12" s="32" t="s">
        <v>199</v>
      </c>
      <c r="BR12" s="61">
        <v>102</v>
      </c>
      <c r="BS12" s="61">
        <v>332</v>
      </c>
      <c r="BT12" s="61">
        <v>434</v>
      </c>
      <c r="BU12" s="61">
        <v>27</v>
      </c>
      <c r="BV12" s="61">
        <v>78</v>
      </c>
      <c r="BW12" s="61">
        <v>105</v>
      </c>
      <c r="BX12" s="61">
        <v>1</v>
      </c>
      <c r="BY12" s="61">
        <v>15</v>
      </c>
      <c r="BZ12" s="176">
        <v>16</v>
      </c>
      <c r="CA12" s="359"/>
      <c r="CB12" s="32" t="s">
        <v>199</v>
      </c>
      <c r="CC12" s="61">
        <v>5932</v>
      </c>
      <c r="CD12" s="61">
        <v>5490</v>
      </c>
      <c r="CE12" s="61">
        <v>11422</v>
      </c>
      <c r="CF12" s="61">
        <v>29315</v>
      </c>
      <c r="CG12" s="61">
        <v>25791</v>
      </c>
      <c r="CH12" s="61">
        <v>55106</v>
      </c>
      <c r="CI12" s="61">
        <v>9310</v>
      </c>
      <c r="CJ12" s="61">
        <v>10501</v>
      </c>
      <c r="CK12" s="176">
        <v>19811</v>
      </c>
    </row>
    <row r="13" spans="1:117" ht="16.899999999999999" customHeight="1">
      <c r="A13" s="5"/>
      <c r="B13" s="359"/>
      <c r="C13" s="32" t="s">
        <v>200</v>
      </c>
      <c r="D13" s="61">
        <v>3023</v>
      </c>
      <c r="E13" s="61">
        <v>2951</v>
      </c>
      <c r="F13" s="61">
        <v>5974</v>
      </c>
      <c r="G13" s="61">
        <v>2966</v>
      </c>
      <c r="H13" s="61">
        <v>2855</v>
      </c>
      <c r="I13" s="61">
        <v>5821</v>
      </c>
      <c r="J13" s="61">
        <v>2903</v>
      </c>
      <c r="K13" s="61">
        <v>2793</v>
      </c>
      <c r="L13" s="176">
        <v>5696</v>
      </c>
      <c r="M13" s="359"/>
      <c r="N13" s="233" t="s">
        <v>200</v>
      </c>
      <c r="O13" s="61">
        <v>3133</v>
      </c>
      <c r="P13" s="61">
        <v>2878</v>
      </c>
      <c r="Q13" s="61">
        <v>6011</v>
      </c>
      <c r="R13" s="61">
        <v>3213</v>
      </c>
      <c r="S13" s="61">
        <v>3146</v>
      </c>
      <c r="T13" s="61">
        <v>6359</v>
      </c>
      <c r="U13" s="61">
        <v>3715</v>
      </c>
      <c r="V13" s="61">
        <v>3572</v>
      </c>
      <c r="W13" s="176">
        <v>7287</v>
      </c>
      <c r="X13" s="359"/>
      <c r="Y13" s="32" t="s">
        <v>200</v>
      </c>
      <c r="Z13" s="237">
        <v>4604</v>
      </c>
      <c r="AA13" s="61">
        <v>4345</v>
      </c>
      <c r="AB13" s="61">
        <v>8949</v>
      </c>
      <c r="AC13" s="61">
        <v>5301</v>
      </c>
      <c r="AD13" s="61">
        <v>4806</v>
      </c>
      <c r="AE13" s="61">
        <v>10107</v>
      </c>
      <c r="AF13" s="61">
        <v>6238</v>
      </c>
      <c r="AG13" s="61">
        <v>5320</v>
      </c>
      <c r="AH13" s="176">
        <v>11558</v>
      </c>
      <c r="AI13" s="359"/>
      <c r="AJ13" s="32" t="s">
        <v>200</v>
      </c>
      <c r="AK13" s="61">
        <v>5106</v>
      </c>
      <c r="AL13" s="237">
        <v>4462</v>
      </c>
      <c r="AM13" s="61">
        <v>9568</v>
      </c>
      <c r="AN13" s="61">
        <v>3944</v>
      </c>
      <c r="AO13" s="61">
        <v>3745</v>
      </c>
      <c r="AP13" s="61">
        <v>7689</v>
      </c>
      <c r="AQ13" s="61">
        <v>3738</v>
      </c>
      <c r="AR13" s="61">
        <v>3828</v>
      </c>
      <c r="AS13" s="176">
        <v>7566</v>
      </c>
      <c r="AT13" s="359"/>
      <c r="AU13" s="32" t="s">
        <v>200</v>
      </c>
      <c r="AV13" s="61">
        <v>4716</v>
      </c>
      <c r="AW13" s="61">
        <v>4783</v>
      </c>
      <c r="AX13" s="237">
        <v>9499</v>
      </c>
      <c r="AY13" s="61">
        <v>5886</v>
      </c>
      <c r="AZ13" s="61">
        <v>6147</v>
      </c>
      <c r="BA13" s="61">
        <v>12033</v>
      </c>
      <c r="BB13" s="61">
        <v>4899</v>
      </c>
      <c r="BC13" s="61">
        <v>4839</v>
      </c>
      <c r="BD13" s="176">
        <v>9738</v>
      </c>
      <c r="BE13" s="359"/>
      <c r="BF13" s="32" t="s">
        <v>200</v>
      </c>
      <c r="BG13" s="61">
        <v>3121</v>
      </c>
      <c r="BH13" s="61">
        <v>3326</v>
      </c>
      <c r="BI13" s="61">
        <v>6447</v>
      </c>
      <c r="BJ13" s="237">
        <v>1572</v>
      </c>
      <c r="BK13" s="61">
        <v>1953</v>
      </c>
      <c r="BL13" s="61">
        <v>3525</v>
      </c>
      <c r="BM13" s="61">
        <v>613</v>
      </c>
      <c r="BN13" s="61">
        <v>1077</v>
      </c>
      <c r="BO13" s="176">
        <v>1690</v>
      </c>
      <c r="BP13" s="359"/>
      <c r="BQ13" s="32" t="s">
        <v>200</v>
      </c>
      <c r="BR13" s="61">
        <v>163</v>
      </c>
      <c r="BS13" s="61">
        <v>565</v>
      </c>
      <c r="BT13" s="61">
        <v>728</v>
      </c>
      <c r="BU13" s="61">
        <v>32</v>
      </c>
      <c r="BV13" s="61">
        <v>142</v>
      </c>
      <c r="BW13" s="61">
        <v>174</v>
      </c>
      <c r="BX13" s="61">
        <v>1</v>
      </c>
      <c r="BY13" s="61">
        <v>21</v>
      </c>
      <c r="BZ13" s="176">
        <v>22</v>
      </c>
      <c r="CA13" s="359"/>
      <c r="CB13" s="32" t="s">
        <v>200</v>
      </c>
      <c r="CC13" s="61">
        <v>8892</v>
      </c>
      <c r="CD13" s="61">
        <v>8599</v>
      </c>
      <c r="CE13" s="61">
        <v>17491</v>
      </c>
      <c r="CF13" s="61">
        <v>43708</v>
      </c>
      <c r="CG13" s="61">
        <v>40885</v>
      </c>
      <c r="CH13" s="61">
        <v>84593</v>
      </c>
      <c r="CI13" s="61">
        <v>16287</v>
      </c>
      <c r="CJ13" s="61">
        <v>18070</v>
      </c>
      <c r="CK13" s="176">
        <v>34357</v>
      </c>
    </row>
    <row r="14" spans="1:117" ht="16.899999999999999" customHeight="1">
      <c r="A14" s="5"/>
      <c r="B14" s="360"/>
      <c r="C14" s="4" t="s">
        <v>201</v>
      </c>
      <c r="D14" s="137">
        <f t="shared" ref="D14:L14" si="8">SUM(D11:D13)</f>
        <v>9674</v>
      </c>
      <c r="E14" s="137">
        <f t="shared" si="8"/>
        <v>9122</v>
      </c>
      <c r="F14" s="137">
        <f t="shared" si="8"/>
        <v>18796</v>
      </c>
      <c r="G14" s="137">
        <f t="shared" si="8"/>
        <v>10087</v>
      </c>
      <c r="H14" s="137">
        <f t="shared" si="8"/>
        <v>9619</v>
      </c>
      <c r="I14" s="137">
        <f t="shared" si="8"/>
        <v>19706</v>
      </c>
      <c r="J14" s="137">
        <f t="shared" si="8"/>
        <v>10519</v>
      </c>
      <c r="K14" s="137">
        <f t="shared" si="8"/>
        <v>10115</v>
      </c>
      <c r="L14" s="175">
        <f t="shared" si="8"/>
        <v>20634</v>
      </c>
      <c r="M14" s="360"/>
      <c r="N14" s="245" t="s">
        <v>201</v>
      </c>
      <c r="O14" s="137">
        <f t="shared" ref="O14:W14" si="9">SUM(O11:O13)</f>
        <v>11553</v>
      </c>
      <c r="P14" s="137">
        <f t="shared" si="9"/>
        <v>10671</v>
      </c>
      <c r="Q14" s="137">
        <f t="shared" si="9"/>
        <v>22224</v>
      </c>
      <c r="R14" s="137">
        <f t="shared" si="9"/>
        <v>11961</v>
      </c>
      <c r="S14" s="137">
        <f t="shared" si="9"/>
        <v>11269</v>
      </c>
      <c r="T14" s="137">
        <f t="shared" si="9"/>
        <v>23230</v>
      </c>
      <c r="U14" s="137">
        <f t="shared" si="9"/>
        <v>12439</v>
      </c>
      <c r="V14" s="137">
        <f t="shared" si="9"/>
        <v>11352</v>
      </c>
      <c r="W14" s="175">
        <f t="shared" si="9"/>
        <v>23791</v>
      </c>
      <c r="X14" s="360"/>
      <c r="Y14" s="4" t="s">
        <v>201</v>
      </c>
      <c r="Z14" s="238">
        <f t="shared" ref="Z14:AH14" si="10">SUM(Z11:Z13)</f>
        <v>14580</v>
      </c>
      <c r="AA14" s="137">
        <f t="shared" si="10"/>
        <v>13575</v>
      </c>
      <c r="AB14" s="137">
        <f t="shared" si="10"/>
        <v>28155</v>
      </c>
      <c r="AC14" s="137">
        <f t="shared" si="10"/>
        <v>17704</v>
      </c>
      <c r="AD14" s="137">
        <f t="shared" si="10"/>
        <v>16266</v>
      </c>
      <c r="AE14" s="137">
        <f t="shared" si="10"/>
        <v>33970</v>
      </c>
      <c r="AF14" s="137">
        <f t="shared" si="10"/>
        <v>22690</v>
      </c>
      <c r="AG14" s="137">
        <f t="shared" si="10"/>
        <v>19806</v>
      </c>
      <c r="AH14" s="175">
        <f t="shared" si="10"/>
        <v>42496</v>
      </c>
      <c r="AI14" s="360"/>
      <c r="AJ14" s="4" t="s">
        <v>201</v>
      </c>
      <c r="AK14" s="137">
        <f t="shared" ref="AK14:AS14" si="11">SUM(AK11:AK13)</f>
        <v>19249</v>
      </c>
      <c r="AL14" s="238">
        <f t="shared" si="11"/>
        <v>16916</v>
      </c>
      <c r="AM14" s="137">
        <f t="shared" si="11"/>
        <v>36165</v>
      </c>
      <c r="AN14" s="137">
        <f t="shared" si="11"/>
        <v>15271</v>
      </c>
      <c r="AO14" s="137">
        <f t="shared" si="11"/>
        <v>13369</v>
      </c>
      <c r="AP14" s="137">
        <f t="shared" si="11"/>
        <v>28640</v>
      </c>
      <c r="AQ14" s="137">
        <f t="shared" si="11"/>
        <v>12242</v>
      </c>
      <c r="AR14" s="137">
        <f t="shared" si="11"/>
        <v>11490</v>
      </c>
      <c r="AS14" s="175">
        <f t="shared" si="11"/>
        <v>23732</v>
      </c>
      <c r="AT14" s="360"/>
      <c r="AU14" s="4" t="s">
        <v>201</v>
      </c>
      <c r="AV14" s="137">
        <f t="shared" ref="AV14:BD14" si="12">SUM(AV11:AV13)</f>
        <v>14021</v>
      </c>
      <c r="AW14" s="137">
        <f t="shared" si="12"/>
        <v>14241</v>
      </c>
      <c r="AX14" s="238">
        <f t="shared" si="12"/>
        <v>28262</v>
      </c>
      <c r="AY14" s="137">
        <f t="shared" si="12"/>
        <v>17440</v>
      </c>
      <c r="AZ14" s="137">
        <f t="shared" si="12"/>
        <v>18875</v>
      </c>
      <c r="BA14" s="137">
        <f t="shared" si="12"/>
        <v>36315</v>
      </c>
      <c r="BB14" s="137">
        <f t="shared" si="12"/>
        <v>15235</v>
      </c>
      <c r="BC14" s="137">
        <f t="shared" si="12"/>
        <v>16170</v>
      </c>
      <c r="BD14" s="175">
        <f t="shared" si="12"/>
        <v>31405</v>
      </c>
      <c r="BE14" s="360"/>
      <c r="BF14" s="4" t="s">
        <v>201</v>
      </c>
      <c r="BG14" s="137">
        <f t="shared" ref="BG14:BO14" si="13">SUM(BG11:BG13)</f>
        <v>10736</v>
      </c>
      <c r="BH14" s="137">
        <f t="shared" si="13"/>
        <v>11765</v>
      </c>
      <c r="BI14" s="137">
        <f t="shared" si="13"/>
        <v>22501</v>
      </c>
      <c r="BJ14" s="238">
        <f t="shared" si="13"/>
        <v>5818</v>
      </c>
      <c r="BK14" s="137">
        <f t="shared" si="13"/>
        <v>7073</v>
      </c>
      <c r="BL14" s="137">
        <f t="shared" si="13"/>
        <v>12891</v>
      </c>
      <c r="BM14" s="137">
        <f t="shared" si="13"/>
        <v>2109</v>
      </c>
      <c r="BN14" s="137">
        <f t="shared" si="13"/>
        <v>3710</v>
      </c>
      <c r="BO14" s="175">
        <f t="shared" si="13"/>
        <v>5819</v>
      </c>
      <c r="BP14" s="360"/>
      <c r="BQ14" s="4" t="s">
        <v>201</v>
      </c>
      <c r="BR14" s="137">
        <f t="shared" ref="BR14:BZ14" si="14">SUM(BR11:BR13)</f>
        <v>557</v>
      </c>
      <c r="BS14" s="137">
        <f t="shared" si="14"/>
        <v>1780</v>
      </c>
      <c r="BT14" s="137">
        <f t="shared" si="14"/>
        <v>2337</v>
      </c>
      <c r="BU14" s="137">
        <f t="shared" si="14"/>
        <v>119</v>
      </c>
      <c r="BV14" s="137">
        <f t="shared" si="14"/>
        <v>501</v>
      </c>
      <c r="BW14" s="137">
        <f t="shared" si="14"/>
        <v>620</v>
      </c>
      <c r="BX14" s="137">
        <f t="shared" si="14"/>
        <v>8</v>
      </c>
      <c r="BY14" s="137">
        <f t="shared" si="14"/>
        <v>79</v>
      </c>
      <c r="BZ14" s="175">
        <f t="shared" si="14"/>
        <v>87</v>
      </c>
      <c r="CA14" s="360"/>
      <c r="CB14" s="4" t="s">
        <v>201</v>
      </c>
      <c r="CC14" s="137">
        <f t="shared" ref="CC14:CK14" si="15">SUM(CC11:CC13)</f>
        <v>30280</v>
      </c>
      <c r="CD14" s="137">
        <f t="shared" si="15"/>
        <v>28856</v>
      </c>
      <c r="CE14" s="137">
        <f t="shared" si="15"/>
        <v>59136</v>
      </c>
      <c r="CF14" s="137">
        <f t="shared" si="15"/>
        <v>151710</v>
      </c>
      <c r="CG14" s="137">
        <f t="shared" si="15"/>
        <v>138955</v>
      </c>
      <c r="CH14" s="137">
        <f t="shared" si="15"/>
        <v>290665</v>
      </c>
      <c r="CI14" s="137">
        <f t="shared" si="15"/>
        <v>52022</v>
      </c>
      <c r="CJ14" s="137">
        <f t="shared" si="15"/>
        <v>59953</v>
      </c>
      <c r="CK14" s="175">
        <f t="shared" si="15"/>
        <v>111975</v>
      </c>
    </row>
    <row r="15" spans="1:117" ht="16.899999999999999" customHeight="1">
      <c r="A15" s="5"/>
      <c r="B15" s="358" t="s">
        <v>208</v>
      </c>
      <c r="C15" s="32" t="s">
        <v>209</v>
      </c>
      <c r="D15" s="61">
        <v>7211</v>
      </c>
      <c r="E15" s="61">
        <v>6947</v>
      </c>
      <c r="F15" s="61">
        <v>14158</v>
      </c>
      <c r="G15" s="61">
        <v>7565</v>
      </c>
      <c r="H15" s="61">
        <v>7367</v>
      </c>
      <c r="I15" s="61">
        <v>14932</v>
      </c>
      <c r="J15" s="61">
        <v>7898</v>
      </c>
      <c r="K15" s="61">
        <v>7441</v>
      </c>
      <c r="L15" s="176">
        <v>15339</v>
      </c>
      <c r="M15" s="358" t="s">
        <v>208</v>
      </c>
      <c r="N15" s="233" t="s">
        <v>209</v>
      </c>
      <c r="O15" s="61">
        <v>8439</v>
      </c>
      <c r="P15" s="61">
        <v>8369</v>
      </c>
      <c r="Q15" s="61">
        <v>16808</v>
      </c>
      <c r="R15" s="61">
        <v>8594</v>
      </c>
      <c r="S15" s="61">
        <v>8909</v>
      </c>
      <c r="T15" s="61">
        <v>17503</v>
      </c>
      <c r="U15" s="61">
        <v>8923</v>
      </c>
      <c r="V15" s="61">
        <v>8812</v>
      </c>
      <c r="W15" s="176">
        <v>17735</v>
      </c>
      <c r="X15" s="358" t="s">
        <v>208</v>
      </c>
      <c r="Y15" s="32" t="s">
        <v>209</v>
      </c>
      <c r="Z15" s="237">
        <v>10265</v>
      </c>
      <c r="AA15" s="61">
        <v>10251</v>
      </c>
      <c r="AB15" s="61">
        <v>20516</v>
      </c>
      <c r="AC15" s="61">
        <v>12324</v>
      </c>
      <c r="AD15" s="61">
        <v>11595</v>
      </c>
      <c r="AE15" s="61">
        <v>23919</v>
      </c>
      <c r="AF15" s="61">
        <v>15680</v>
      </c>
      <c r="AG15" s="61">
        <v>14479</v>
      </c>
      <c r="AH15" s="176">
        <v>30159</v>
      </c>
      <c r="AI15" s="358" t="s">
        <v>208</v>
      </c>
      <c r="AJ15" s="32" t="s">
        <v>209</v>
      </c>
      <c r="AK15" s="61">
        <v>13590</v>
      </c>
      <c r="AL15" s="237">
        <v>12627</v>
      </c>
      <c r="AM15" s="61">
        <v>26217</v>
      </c>
      <c r="AN15" s="61">
        <v>10800</v>
      </c>
      <c r="AO15" s="61">
        <v>10025</v>
      </c>
      <c r="AP15" s="61">
        <v>20825</v>
      </c>
      <c r="AQ15" s="61">
        <v>8827</v>
      </c>
      <c r="AR15" s="61">
        <v>8748</v>
      </c>
      <c r="AS15" s="176">
        <v>17575</v>
      </c>
      <c r="AT15" s="358" t="s">
        <v>208</v>
      </c>
      <c r="AU15" s="32" t="s">
        <v>209</v>
      </c>
      <c r="AV15" s="61">
        <v>9786</v>
      </c>
      <c r="AW15" s="61">
        <v>10534</v>
      </c>
      <c r="AX15" s="237">
        <v>20320</v>
      </c>
      <c r="AY15" s="61">
        <v>11817</v>
      </c>
      <c r="AZ15" s="61">
        <v>13234</v>
      </c>
      <c r="BA15" s="61">
        <v>25051</v>
      </c>
      <c r="BB15" s="61">
        <v>10416</v>
      </c>
      <c r="BC15" s="61">
        <v>11865</v>
      </c>
      <c r="BD15" s="176">
        <v>22281</v>
      </c>
      <c r="BE15" s="358" t="s">
        <v>208</v>
      </c>
      <c r="BF15" s="32" t="s">
        <v>209</v>
      </c>
      <c r="BG15" s="61">
        <v>7992</v>
      </c>
      <c r="BH15" s="61">
        <v>8676</v>
      </c>
      <c r="BI15" s="61">
        <v>16668</v>
      </c>
      <c r="BJ15" s="237">
        <v>4249</v>
      </c>
      <c r="BK15" s="61">
        <v>5363</v>
      </c>
      <c r="BL15" s="61">
        <v>9612</v>
      </c>
      <c r="BM15" s="61">
        <v>1603</v>
      </c>
      <c r="BN15" s="61">
        <v>2788</v>
      </c>
      <c r="BO15" s="176">
        <v>4391</v>
      </c>
      <c r="BP15" s="358" t="s">
        <v>208</v>
      </c>
      <c r="BQ15" s="32" t="s">
        <v>209</v>
      </c>
      <c r="BR15" s="61">
        <v>418</v>
      </c>
      <c r="BS15" s="61">
        <v>1352</v>
      </c>
      <c r="BT15" s="61">
        <v>1770</v>
      </c>
      <c r="BU15" s="61">
        <v>83</v>
      </c>
      <c r="BV15" s="61">
        <v>384</v>
      </c>
      <c r="BW15" s="61">
        <v>467</v>
      </c>
      <c r="BX15" s="61">
        <v>10</v>
      </c>
      <c r="BY15" s="61">
        <v>80</v>
      </c>
      <c r="BZ15" s="176">
        <v>90</v>
      </c>
      <c r="CA15" s="358" t="s">
        <v>208</v>
      </c>
      <c r="CB15" s="32" t="s">
        <v>209</v>
      </c>
      <c r="CC15" s="61">
        <v>22674</v>
      </c>
      <c r="CD15" s="61">
        <v>21755</v>
      </c>
      <c r="CE15" s="61">
        <v>44429</v>
      </c>
      <c r="CF15" s="61">
        <v>107228</v>
      </c>
      <c r="CG15" s="61">
        <v>104349</v>
      </c>
      <c r="CH15" s="61">
        <v>211577</v>
      </c>
      <c r="CI15" s="61">
        <v>36588</v>
      </c>
      <c r="CJ15" s="61">
        <v>43742</v>
      </c>
      <c r="CK15" s="176">
        <v>80330</v>
      </c>
    </row>
    <row r="16" spans="1:117" ht="16.899999999999999" customHeight="1">
      <c r="A16" s="5"/>
      <c r="B16" s="359"/>
      <c r="C16" s="32" t="s">
        <v>210</v>
      </c>
      <c r="D16" s="62">
        <v>1702</v>
      </c>
      <c r="E16" s="62">
        <v>1614</v>
      </c>
      <c r="F16" s="62">
        <v>3316</v>
      </c>
      <c r="G16" s="62">
        <v>1893</v>
      </c>
      <c r="H16" s="62">
        <v>1817</v>
      </c>
      <c r="I16" s="62">
        <v>3710</v>
      </c>
      <c r="J16" s="62">
        <v>1853</v>
      </c>
      <c r="K16" s="62">
        <v>1842</v>
      </c>
      <c r="L16" s="177">
        <v>3695</v>
      </c>
      <c r="M16" s="359"/>
      <c r="N16" s="233" t="s">
        <v>210</v>
      </c>
      <c r="O16" s="62">
        <v>1824</v>
      </c>
      <c r="P16" s="62">
        <v>1799</v>
      </c>
      <c r="Q16" s="62">
        <v>3623</v>
      </c>
      <c r="R16" s="62">
        <v>1774</v>
      </c>
      <c r="S16" s="62">
        <v>1745</v>
      </c>
      <c r="T16" s="62">
        <v>3519</v>
      </c>
      <c r="U16" s="62">
        <v>1876</v>
      </c>
      <c r="V16" s="62">
        <v>1802</v>
      </c>
      <c r="W16" s="177">
        <v>3678</v>
      </c>
      <c r="X16" s="359"/>
      <c r="Y16" s="32" t="s">
        <v>210</v>
      </c>
      <c r="Z16" s="239">
        <v>2214</v>
      </c>
      <c r="AA16" s="62">
        <v>2178</v>
      </c>
      <c r="AB16" s="62">
        <v>4392</v>
      </c>
      <c r="AC16" s="62">
        <v>2764</v>
      </c>
      <c r="AD16" s="62">
        <v>2559</v>
      </c>
      <c r="AE16" s="62">
        <v>5323</v>
      </c>
      <c r="AF16" s="62">
        <v>3344</v>
      </c>
      <c r="AG16" s="62">
        <v>3117</v>
      </c>
      <c r="AH16" s="177">
        <v>6461</v>
      </c>
      <c r="AI16" s="359"/>
      <c r="AJ16" s="32" t="s">
        <v>210</v>
      </c>
      <c r="AK16" s="62">
        <v>2770</v>
      </c>
      <c r="AL16" s="239">
        <v>2509</v>
      </c>
      <c r="AM16" s="62">
        <v>5279</v>
      </c>
      <c r="AN16" s="62">
        <v>2020</v>
      </c>
      <c r="AO16" s="62">
        <v>1776</v>
      </c>
      <c r="AP16" s="62">
        <v>3796</v>
      </c>
      <c r="AQ16" s="62">
        <v>1777</v>
      </c>
      <c r="AR16" s="62">
        <v>1725</v>
      </c>
      <c r="AS16" s="177">
        <v>3502</v>
      </c>
      <c r="AT16" s="359"/>
      <c r="AU16" s="32" t="s">
        <v>210</v>
      </c>
      <c r="AV16" s="62">
        <v>2046</v>
      </c>
      <c r="AW16" s="62">
        <v>2220</v>
      </c>
      <c r="AX16" s="239">
        <v>4266</v>
      </c>
      <c r="AY16" s="62">
        <v>2606</v>
      </c>
      <c r="AZ16" s="62">
        <v>2815</v>
      </c>
      <c r="BA16" s="62">
        <v>5421</v>
      </c>
      <c r="BB16" s="62">
        <v>2113</v>
      </c>
      <c r="BC16" s="62">
        <v>2085</v>
      </c>
      <c r="BD16" s="177">
        <v>4198</v>
      </c>
      <c r="BE16" s="359"/>
      <c r="BF16" s="32" t="s">
        <v>210</v>
      </c>
      <c r="BG16" s="62">
        <v>1307</v>
      </c>
      <c r="BH16" s="62">
        <v>1401</v>
      </c>
      <c r="BI16" s="62">
        <v>2708</v>
      </c>
      <c r="BJ16" s="239">
        <v>666</v>
      </c>
      <c r="BK16" s="62">
        <v>841</v>
      </c>
      <c r="BL16" s="62">
        <v>1507</v>
      </c>
      <c r="BM16" s="62">
        <v>260</v>
      </c>
      <c r="BN16" s="62">
        <v>558</v>
      </c>
      <c r="BO16" s="177">
        <v>818</v>
      </c>
      <c r="BP16" s="359"/>
      <c r="BQ16" s="32" t="s">
        <v>210</v>
      </c>
      <c r="BR16" s="62">
        <v>65</v>
      </c>
      <c r="BS16" s="62">
        <v>261</v>
      </c>
      <c r="BT16" s="62">
        <v>326</v>
      </c>
      <c r="BU16" s="62">
        <v>13</v>
      </c>
      <c r="BV16" s="62">
        <v>88</v>
      </c>
      <c r="BW16" s="62">
        <v>101</v>
      </c>
      <c r="BX16" s="62">
        <v>0</v>
      </c>
      <c r="BY16" s="62">
        <v>18</v>
      </c>
      <c r="BZ16" s="177">
        <v>18</v>
      </c>
      <c r="CA16" s="359"/>
      <c r="CB16" s="32" t="s">
        <v>210</v>
      </c>
      <c r="CC16" s="62">
        <v>5448</v>
      </c>
      <c r="CD16" s="62">
        <v>5273</v>
      </c>
      <c r="CE16" s="62">
        <v>10721</v>
      </c>
      <c r="CF16" s="62">
        <v>22409</v>
      </c>
      <c r="CG16" s="62">
        <v>21430</v>
      </c>
      <c r="CH16" s="62">
        <v>43839</v>
      </c>
      <c r="CI16" s="62">
        <v>7030</v>
      </c>
      <c r="CJ16" s="62">
        <v>8067</v>
      </c>
      <c r="CK16" s="177">
        <v>15097</v>
      </c>
    </row>
    <row r="17" spans="1:89" ht="16.899999999999999" customHeight="1">
      <c r="A17" s="5"/>
      <c r="B17" s="359"/>
      <c r="C17" s="32" t="s">
        <v>211</v>
      </c>
      <c r="D17" s="61">
        <v>516</v>
      </c>
      <c r="E17" s="61">
        <v>462</v>
      </c>
      <c r="F17" s="61">
        <v>978</v>
      </c>
      <c r="G17" s="61">
        <v>689</v>
      </c>
      <c r="H17" s="61">
        <v>627</v>
      </c>
      <c r="I17" s="61">
        <v>1316</v>
      </c>
      <c r="J17" s="61">
        <v>806</v>
      </c>
      <c r="K17" s="61">
        <v>783</v>
      </c>
      <c r="L17" s="176">
        <v>1589</v>
      </c>
      <c r="M17" s="359"/>
      <c r="N17" s="233" t="s">
        <v>211</v>
      </c>
      <c r="O17" s="61">
        <v>914</v>
      </c>
      <c r="P17" s="61">
        <v>855</v>
      </c>
      <c r="Q17" s="61">
        <v>1769</v>
      </c>
      <c r="R17" s="61">
        <v>775</v>
      </c>
      <c r="S17" s="61">
        <v>713</v>
      </c>
      <c r="T17" s="61">
        <v>1488</v>
      </c>
      <c r="U17" s="61">
        <v>641</v>
      </c>
      <c r="V17" s="61">
        <v>629</v>
      </c>
      <c r="W17" s="176">
        <v>1270</v>
      </c>
      <c r="X17" s="359"/>
      <c r="Y17" s="32" t="s">
        <v>211</v>
      </c>
      <c r="Z17" s="237">
        <v>727</v>
      </c>
      <c r="AA17" s="61">
        <v>652</v>
      </c>
      <c r="AB17" s="61">
        <v>1379</v>
      </c>
      <c r="AC17" s="61">
        <v>947</v>
      </c>
      <c r="AD17" s="61">
        <v>867</v>
      </c>
      <c r="AE17" s="61">
        <v>1814</v>
      </c>
      <c r="AF17" s="61">
        <v>1346</v>
      </c>
      <c r="AG17" s="61">
        <v>1210</v>
      </c>
      <c r="AH17" s="176">
        <v>2556</v>
      </c>
      <c r="AI17" s="359"/>
      <c r="AJ17" s="32" t="s">
        <v>211</v>
      </c>
      <c r="AK17" s="61">
        <v>1282</v>
      </c>
      <c r="AL17" s="237">
        <v>1161</v>
      </c>
      <c r="AM17" s="61">
        <v>2443</v>
      </c>
      <c r="AN17" s="61">
        <v>960</v>
      </c>
      <c r="AO17" s="61">
        <v>843</v>
      </c>
      <c r="AP17" s="61">
        <v>1803</v>
      </c>
      <c r="AQ17" s="61">
        <v>804</v>
      </c>
      <c r="AR17" s="61">
        <v>919</v>
      </c>
      <c r="AS17" s="176">
        <v>1723</v>
      </c>
      <c r="AT17" s="359"/>
      <c r="AU17" s="32" t="s">
        <v>211</v>
      </c>
      <c r="AV17" s="61">
        <v>1099</v>
      </c>
      <c r="AW17" s="61">
        <v>1056</v>
      </c>
      <c r="AX17" s="237">
        <v>2155</v>
      </c>
      <c r="AY17" s="61">
        <v>1259</v>
      </c>
      <c r="AZ17" s="61">
        <v>1323</v>
      </c>
      <c r="BA17" s="61">
        <v>2582</v>
      </c>
      <c r="BB17" s="61">
        <v>991</v>
      </c>
      <c r="BC17" s="61">
        <v>1055</v>
      </c>
      <c r="BD17" s="176">
        <v>2046</v>
      </c>
      <c r="BE17" s="359"/>
      <c r="BF17" s="32" t="s">
        <v>211</v>
      </c>
      <c r="BG17" s="61">
        <v>708</v>
      </c>
      <c r="BH17" s="61">
        <v>757</v>
      </c>
      <c r="BI17" s="61">
        <v>1465</v>
      </c>
      <c r="BJ17" s="237">
        <v>369</v>
      </c>
      <c r="BK17" s="61">
        <v>530</v>
      </c>
      <c r="BL17" s="61">
        <v>899</v>
      </c>
      <c r="BM17" s="61">
        <v>142</v>
      </c>
      <c r="BN17" s="61">
        <v>310</v>
      </c>
      <c r="BO17" s="176">
        <v>452</v>
      </c>
      <c r="BP17" s="359"/>
      <c r="BQ17" s="32" t="s">
        <v>211</v>
      </c>
      <c r="BR17" s="61">
        <v>44</v>
      </c>
      <c r="BS17" s="61">
        <v>160</v>
      </c>
      <c r="BT17" s="61">
        <v>204</v>
      </c>
      <c r="BU17" s="61">
        <v>8</v>
      </c>
      <c r="BV17" s="61">
        <v>52</v>
      </c>
      <c r="BW17" s="61">
        <v>60</v>
      </c>
      <c r="BX17" s="61">
        <v>0</v>
      </c>
      <c r="BY17" s="61">
        <v>8</v>
      </c>
      <c r="BZ17" s="176">
        <v>8</v>
      </c>
      <c r="CA17" s="359"/>
      <c r="CB17" s="32" t="s">
        <v>211</v>
      </c>
      <c r="CC17" s="61">
        <v>2011</v>
      </c>
      <c r="CD17" s="61">
        <v>1872</v>
      </c>
      <c r="CE17" s="61">
        <v>3883</v>
      </c>
      <c r="CF17" s="61">
        <v>9495</v>
      </c>
      <c r="CG17" s="61">
        <v>8905</v>
      </c>
      <c r="CH17" s="61">
        <v>18400</v>
      </c>
      <c r="CI17" s="61">
        <v>3521</v>
      </c>
      <c r="CJ17" s="61">
        <v>4195</v>
      </c>
      <c r="CK17" s="176">
        <v>7716</v>
      </c>
    </row>
    <row r="18" spans="1:89" ht="16.899999999999999" customHeight="1">
      <c r="A18" s="5"/>
      <c r="B18" s="360"/>
      <c r="C18" s="4" t="s">
        <v>212</v>
      </c>
      <c r="D18" s="137">
        <f t="shared" ref="D18:L18" si="16">SUM(D15:D17)</f>
        <v>9429</v>
      </c>
      <c r="E18" s="137">
        <f t="shared" si="16"/>
        <v>9023</v>
      </c>
      <c r="F18" s="137">
        <f t="shared" si="16"/>
        <v>18452</v>
      </c>
      <c r="G18" s="137">
        <f t="shared" si="16"/>
        <v>10147</v>
      </c>
      <c r="H18" s="137">
        <f t="shared" si="16"/>
        <v>9811</v>
      </c>
      <c r="I18" s="137">
        <f t="shared" si="16"/>
        <v>19958</v>
      </c>
      <c r="J18" s="137">
        <f t="shared" si="16"/>
        <v>10557</v>
      </c>
      <c r="K18" s="137">
        <f t="shared" si="16"/>
        <v>10066</v>
      </c>
      <c r="L18" s="175">
        <f t="shared" si="16"/>
        <v>20623</v>
      </c>
      <c r="M18" s="360"/>
      <c r="N18" s="245" t="s">
        <v>212</v>
      </c>
      <c r="O18" s="137">
        <f t="shared" ref="O18:W18" si="17">SUM(O15:O17)</f>
        <v>11177</v>
      </c>
      <c r="P18" s="137">
        <f t="shared" si="17"/>
        <v>11023</v>
      </c>
      <c r="Q18" s="137">
        <f t="shared" si="17"/>
        <v>22200</v>
      </c>
      <c r="R18" s="137">
        <f t="shared" si="17"/>
        <v>11143</v>
      </c>
      <c r="S18" s="137">
        <f t="shared" si="17"/>
        <v>11367</v>
      </c>
      <c r="T18" s="137">
        <f t="shared" si="17"/>
        <v>22510</v>
      </c>
      <c r="U18" s="137">
        <f t="shared" si="17"/>
        <v>11440</v>
      </c>
      <c r="V18" s="137">
        <f t="shared" si="17"/>
        <v>11243</v>
      </c>
      <c r="W18" s="175">
        <f t="shared" si="17"/>
        <v>22683</v>
      </c>
      <c r="X18" s="360"/>
      <c r="Y18" s="4" t="s">
        <v>212</v>
      </c>
      <c r="Z18" s="238">
        <f t="shared" ref="Z18:AH18" si="18">SUM(Z15:Z17)</f>
        <v>13206</v>
      </c>
      <c r="AA18" s="137">
        <f t="shared" si="18"/>
        <v>13081</v>
      </c>
      <c r="AB18" s="137">
        <f t="shared" si="18"/>
        <v>26287</v>
      </c>
      <c r="AC18" s="137">
        <f t="shared" si="18"/>
        <v>16035</v>
      </c>
      <c r="AD18" s="137">
        <f t="shared" si="18"/>
        <v>15021</v>
      </c>
      <c r="AE18" s="137">
        <f t="shared" si="18"/>
        <v>31056</v>
      </c>
      <c r="AF18" s="137">
        <f t="shared" si="18"/>
        <v>20370</v>
      </c>
      <c r="AG18" s="137">
        <f t="shared" si="18"/>
        <v>18806</v>
      </c>
      <c r="AH18" s="175">
        <f t="shared" si="18"/>
        <v>39176</v>
      </c>
      <c r="AI18" s="360"/>
      <c r="AJ18" s="4" t="s">
        <v>212</v>
      </c>
      <c r="AK18" s="137">
        <f t="shared" ref="AK18:AS18" si="19">SUM(AK15:AK17)</f>
        <v>17642</v>
      </c>
      <c r="AL18" s="238">
        <f t="shared" si="19"/>
        <v>16297</v>
      </c>
      <c r="AM18" s="137">
        <f t="shared" si="19"/>
        <v>33939</v>
      </c>
      <c r="AN18" s="137">
        <f t="shared" si="19"/>
        <v>13780</v>
      </c>
      <c r="AO18" s="137">
        <f t="shared" si="19"/>
        <v>12644</v>
      </c>
      <c r="AP18" s="137">
        <f t="shared" si="19"/>
        <v>26424</v>
      </c>
      <c r="AQ18" s="137">
        <f t="shared" si="19"/>
        <v>11408</v>
      </c>
      <c r="AR18" s="137">
        <f t="shared" si="19"/>
        <v>11392</v>
      </c>
      <c r="AS18" s="175">
        <f t="shared" si="19"/>
        <v>22800</v>
      </c>
      <c r="AT18" s="360"/>
      <c r="AU18" s="4" t="s">
        <v>212</v>
      </c>
      <c r="AV18" s="137">
        <f t="shared" ref="AV18:BD18" si="20">SUM(AV15:AV17)</f>
        <v>12931</v>
      </c>
      <c r="AW18" s="137">
        <f t="shared" si="20"/>
        <v>13810</v>
      </c>
      <c r="AX18" s="238">
        <f t="shared" si="20"/>
        <v>26741</v>
      </c>
      <c r="AY18" s="137">
        <f t="shared" si="20"/>
        <v>15682</v>
      </c>
      <c r="AZ18" s="137">
        <f t="shared" si="20"/>
        <v>17372</v>
      </c>
      <c r="BA18" s="137">
        <f t="shared" si="20"/>
        <v>33054</v>
      </c>
      <c r="BB18" s="137">
        <f t="shared" si="20"/>
        <v>13520</v>
      </c>
      <c r="BC18" s="137">
        <f t="shared" si="20"/>
        <v>15005</v>
      </c>
      <c r="BD18" s="175">
        <f t="shared" si="20"/>
        <v>28525</v>
      </c>
      <c r="BE18" s="360"/>
      <c r="BF18" s="4" t="s">
        <v>212</v>
      </c>
      <c r="BG18" s="137">
        <f t="shared" ref="BG18:BO18" si="21">SUM(BG15:BG17)</f>
        <v>10007</v>
      </c>
      <c r="BH18" s="137">
        <f t="shared" si="21"/>
        <v>10834</v>
      </c>
      <c r="BI18" s="137">
        <f t="shared" si="21"/>
        <v>20841</v>
      </c>
      <c r="BJ18" s="238">
        <f t="shared" si="21"/>
        <v>5284</v>
      </c>
      <c r="BK18" s="137">
        <f t="shared" si="21"/>
        <v>6734</v>
      </c>
      <c r="BL18" s="137">
        <f t="shared" si="21"/>
        <v>12018</v>
      </c>
      <c r="BM18" s="137">
        <f t="shared" si="21"/>
        <v>2005</v>
      </c>
      <c r="BN18" s="137">
        <f t="shared" si="21"/>
        <v>3656</v>
      </c>
      <c r="BO18" s="175">
        <f t="shared" si="21"/>
        <v>5661</v>
      </c>
      <c r="BP18" s="360"/>
      <c r="BQ18" s="4" t="s">
        <v>212</v>
      </c>
      <c r="BR18" s="137">
        <f t="shared" ref="BR18:BZ18" si="22">SUM(BR15:BR17)</f>
        <v>527</v>
      </c>
      <c r="BS18" s="137">
        <f t="shared" si="22"/>
        <v>1773</v>
      </c>
      <c r="BT18" s="137">
        <f t="shared" si="22"/>
        <v>2300</v>
      </c>
      <c r="BU18" s="137">
        <f t="shared" si="22"/>
        <v>104</v>
      </c>
      <c r="BV18" s="137">
        <f t="shared" si="22"/>
        <v>524</v>
      </c>
      <c r="BW18" s="137">
        <f t="shared" si="22"/>
        <v>628</v>
      </c>
      <c r="BX18" s="137">
        <f t="shared" si="22"/>
        <v>10</v>
      </c>
      <c r="BY18" s="137">
        <f t="shared" si="22"/>
        <v>106</v>
      </c>
      <c r="BZ18" s="175">
        <f t="shared" si="22"/>
        <v>116</v>
      </c>
      <c r="CA18" s="360"/>
      <c r="CB18" s="4" t="s">
        <v>212</v>
      </c>
      <c r="CC18" s="137">
        <f t="shared" ref="CC18:CK18" si="23">SUM(CC15:CC17)</f>
        <v>30133</v>
      </c>
      <c r="CD18" s="137">
        <f t="shared" si="23"/>
        <v>28900</v>
      </c>
      <c r="CE18" s="137">
        <f t="shared" si="23"/>
        <v>59033</v>
      </c>
      <c r="CF18" s="137">
        <f t="shared" si="23"/>
        <v>139132</v>
      </c>
      <c r="CG18" s="137">
        <f t="shared" si="23"/>
        <v>134684</v>
      </c>
      <c r="CH18" s="137">
        <f t="shared" si="23"/>
        <v>273816</v>
      </c>
      <c r="CI18" s="137">
        <f t="shared" si="23"/>
        <v>47139</v>
      </c>
      <c r="CJ18" s="137">
        <f t="shared" si="23"/>
        <v>56004</v>
      </c>
      <c r="CK18" s="175">
        <f t="shared" si="23"/>
        <v>103143</v>
      </c>
    </row>
    <row r="19" spans="1:89" ht="16.899999999999999" customHeight="1">
      <c r="A19" s="5"/>
      <c r="B19" s="3" t="s">
        <v>202</v>
      </c>
      <c r="C19" s="4" t="s">
        <v>203</v>
      </c>
      <c r="D19" s="137">
        <v>1376</v>
      </c>
      <c r="E19" s="137">
        <v>1349</v>
      </c>
      <c r="F19" s="137">
        <v>2725</v>
      </c>
      <c r="G19" s="137">
        <v>1314</v>
      </c>
      <c r="H19" s="137">
        <v>1216</v>
      </c>
      <c r="I19" s="137">
        <v>2530</v>
      </c>
      <c r="J19" s="137">
        <v>1315</v>
      </c>
      <c r="K19" s="137">
        <v>1234</v>
      </c>
      <c r="L19" s="175">
        <v>2549</v>
      </c>
      <c r="M19" s="3" t="s">
        <v>202</v>
      </c>
      <c r="N19" s="245" t="s">
        <v>203</v>
      </c>
      <c r="O19" s="137">
        <v>1549</v>
      </c>
      <c r="P19" s="137">
        <v>1557</v>
      </c>
      <c r="Q19" s="137">
        <v>3106</v>
      </c>
      <c r="R19" s="137">
        <v>2216</v>
      </c>
      <c r="S19" s="137">
        <v>1946</v>
      </c>
      <c r="T19" s="137">
        <v>4162</v>
      </c>
      <c r="U19" s="137">
        <v>2823</v>
      </c>
      <c r="V19" s="137">
        <v>2471</v>
      </c>
      <c r="W19" s="175">
        <v>5294</v>
      </c>
      <c r="X19" s="3" t="s">
        <v>202</v>
      </c>
      <c r="Y19" s="4" t="s">
        <v>203</v>
      </c>
      <c r="Z19" s="238">
        <v>2839</v>
      </c>
      <c r="AA19" s="137">
        <v>2465</v>
      </c>
      <c r="AB19" s="137">
        <v>5304</v>
      </c>
      <c r="AC19" s="137">
        <v>2847</v>
      </c>
      <c r="AD19" s="137">
        <v>2396</v>
      </c>
      <c r="AE19" s="137">
        <v>5243</v>
      </c>
      <c r="AF19" s="137">
        <v>3069</v>
      </c>
      <c r="AG19" s="137">
        <v>2727</v>
      </c>
      <c r="AH19" s="175">
        <v>5796</v>
      </c>
      <c r="AI19" s="3" t="s">
        <v>202</v>
      </c>
      <c r="AJ19" s="4" t="s">
        <v>203</v>
      </c>
      <c r="AK19" s="137">
        <v>2919</v>
      </c>
      <c r="AL19" s="238">
        <v>2659</v>
      </c>
      <c r="AM19" s="137">
        <v>5578</v>
      </c>
      <c r="AN19" s="137">
        <v>2566</v>
      </c>
      <c r="AO19" s="137">
        <v>2244</v>
      </c>
      <c r="AP19" s="137">
        <v>4810</v>
      </c>
      <c r="AQ19" s="137">
        <v>2235</v>
      </c>
      <c r="AR19" s="137">
        <v>1954</v>
      </c>
      <c r="AS19" s="175">
        <v>4189</v>
      </c>
      <c r="AT19" s="3" t="s">
        <v>202</v>
      </c>
      <c r="AU19" s="4" t="s">
        <v>203</v>
      </c>
      <c r="AV19" s="137">
        <v>2174</v>
      </c>
      <c r="AW19" s="137">
        <v>2043</v>
      </c>
      <c r="AX19" s="238">
        <v>4217</v>
      </c>
      <c r="AY19" s="137">
        <v>2431</v>
      </c>
      <c r="AZ19" s="137">
        <v>2406</v>
      </c>
      <c r="BA19" s="137">
        <v>4837</v>
      </c>
      <c r="BB19" s="137">
        <v>1878</v>
      </c>
      <c r="BC19" s="137">
        <v>2133</v>
      </c>
      <c r="BD19" s="175">
        <v>4011</v>
      </c>
      <c r="BE19" s="3" t="s">
        <v>202</v>
      </c>
      <c r="BF19" s="4" t="s">
        <v>203</v>
      </c>
      <c r="BG19" s="137">
        <v>1383</v>
      </c>
      <c r="BH19" s="137">
        <v>1860</v>
      </c>
      <c r="BI19" s="137">
        <v>3243</v>
      </c>
      <c r="BJ19" s="238">
        <v>994</v>
      </c>
      <c r="BK19" s="137">
        <v>1449</v>
      </c>
      <c r="BL19" s="137">
        <v>2443</v>
      </c>
      <c r="BM19" s="137">
        <v>493</v>
      </c>
      <c r="BN19" s="137">
        <v>843</v>
      </c>
      <c r="BO19" s="175">
        <v>1336</v>
      </c>
      <c r="BP19" s="3" t="s">
        <v>202</v>
      </c>
      <c r="BQ19" s="4" t="s">
        <v>203</v>
      </c>
      <c r="BR19" s="137">
        <v>134</v>
      </c>
      <c r="BS19" s="137">
        <v>376</v>
      </c>
      <c r="BT19" s="137">
        <v>510</v>
      </c>
      <c r="BU19" s="137">
        <v>38</v>
      </c>
      <c r="BV19" s="137">
        <v>114</v>
      </c>
      <c r="BW19" s="137">
        <v>152</v>
      </c>
      <c r="BX19" s="137">
        <v>3</v>
      </c>
      <c r="BY19" s="137">
        <v>25</v>
      </c>
      <c r="BZ19" s="175">
        <v>28</v>
      </c>
      <c r="CA19" s="3" t="s">
        <v>202</v>
      </c>
      <c r="CB19" s="4" t="s">
        <v>203</v>
      </c>
      <c r="CC19" s="137">
        <v>4005</v>
      </c>
      <c r="CD19" s="137">
        <v>3799</v>
      </c>
      <c r="CE19" s="137">
        <v>7804</v>
      </c>
      <c r="CF19" s="137">
        <v>25237</v>
      </c>
      <c r="CG19" s="137">
        <v>22462</v>
      </c>
      <c r="CH19" s="137">
        <v>47699</v>
      </c>
      <c r="CI19" s="137">
        <v>7354</v>
      </c>
      <c r="CJ19" s="137">
        <v>9206</v>
      </c>
      <c r="CK19" s="175">
        <v>16560</v>
      </c>
    </row>
    <row r="20" spans="1:89" ht="16.899999999999999" customHeight="1">
      <c r="A20" s="5"/>
      <c r="B20" s="3" t="s">
        <v>204</v>
      </c>
      <c r="C20" s="4" t="s">
        <v>205</v>
      </c>
      <c r="D20" s="137">
        <v>3617</v>
      </c>
      <c r="E20" s="137">
        <v>3607</v>
      </c>
      <c r="F20" s="137">
        <v>7224</v>
      </c>
      <c r="G20" s="137">
        <v>3310</v>
      </c>
      <c r="H20" s="137">
        <v>3168</v>
      </c>
      <c r="I20" s="137">
        <v>6478</v>
      </c>
      <c r="J20" s="137">
        <v>3155</v>
      </c>
      <c r="K20" s="137">
        <v>2901</v>
      </c>
      <c r="L20" s="175">
        <v>6056</v>
      </c>
      <c r="M20" s="3" t="s">
        <v>204</v>
      </c>
      <c r="N20" s="245" t="s">
        <v>205</v>
      </c>
      <c r="O20" s="137">
        <v>3543</v>
      </c>
      <c r="P20" s="137">
        <v>3240</v>
      </c>
      <c r="Q20" s="137">
        <v>6783</v>
      </c>
      <c r="R20" s="137">
        <v>4031</v>
      </c>
      <c r="S20" s="137">
        <v>3969</v>
      </c>
      <c r="T20" s="137">
        <v>8000</v>
      </c>
      <c r="U20" s="137">
        <v>4505</v>
      </c>
      <c r="V20" s="137">
        <v>4292</v>
      </c>
      <c r="W20" s="175">
        <v>8797</v>
      </c>
      <c r="X20" s="3" t="s">
        <v>204</v>
      </c>
      <c r="Y20" s="4" t="s">
        <v>205</v>
      </c>
      <c r="Z20" s="238">
        <v>4997</v>
      </c>
      <c r="AA20" s="137">
        <v>4825</v>
      </c>
      <c r="AB20" s="137">
        <v>9822</v>
      </c>
      <c r="AC20" s="137">
        <v>5464</v>
      </c>
      <c r="AD20" s="137">
        <v>5214</v>
      </c>
      <c r="AE20" s="137">
        <v>10678</v>
      </c>
      <c r="AF20" s="137">
        <v>6464</v>
      </c>
      <c r="AG20" s="137">
        <v>6024</v>
      </c>
      <c r="AH20" s="175">
        <v>12488</v>
      </c>
      <c r="AI20" s="3" t="s">
        <v>204</v>
      </c>
      <c r="AJ20" s="4" t="s">
        <v>205</v>
      </c>
      <c r="AK20" s="137">
        <v>5710</v>
      </c>
      <c r="AL20" s="238">
        <v>5193</v>
      </c>
      <c r="AM20" s="137">
        <v>10903</v>
      </c>
      <c r="AN20" s="137">
        <v>5018</v>
      </c>
      <c r="AO20" s="137">
        <v>4299</v>
      </c>
      <c r="AP20" s="137">
        <v>9317</v>
      </c>
      <c r="AQ20" s="137">
        <v>3682</v>
      </c>
      <c r="AR20" s="137">
        <v>2971</v>
      </c>
      <c r="AS20" s="175">
        <v>6653</v>
      </c>
      <c r="AT20" s="3" t="s">
        <v>204</v>
      </c>
      <c r="AU20" s="4" t="s">
        <v>205</v>
      </c>
      <c r="AV20" s="137">
        <v>3352</v>
      </c>
      <c r="AW20" s="137">
        <v>2937</v>
      </c>
      <c r="AX20" s="238">
        <v>6289</v>
      </c>
      <c r="AY20" s="137">
        <v>3541</v>
      </c>
      <c r="AZ20" s="137">
        <v>3269</v>
      </c>
      <c r="BA20" s="137">
        <v>6810</v>
      </c>
      <c r="BB20" s="137">
        <v>2724</v>
      </c>
      <c r="BC20" s="137">
        <v>2942</v>
      </c>
      <c r="BD20" s="175">
        <v>5666</v>
      </c>
      <c r="BE20" s="3" t="s">
        <v>204</v>
      </c>
      <c r="BF20" s="4" t="s">
        <v>205</v>
      </c>
      <c r="BG20" s="137">
        <v>1923</v>
      </c>
      <c r="BH20" s="137">
        <v>2334</v>
      </c>
      <c r="BI20" s="137">
        <v>4257</v>
      </c>
      <c r="BJ20" s="238">
        <v>1132</v>
      </c>
      <c r="BK20" s="137">
        <v>1704</v>
      </c>
      <c r="BL20" s="137">
        <v>2836</v>
      </c>
      <c r="BM20" s="137">
        <v>476</v>
      </c>
      <c r="BN20" s="137">
        <v>989</v>
      </c>
      <c r="BO20" s="175">
        <v>1465</v>
      </c>
      <c r="BP20" s="3" t="s">
        <v>204</v>
      </c>
      <c r="BQ20" s="4" t="s">
        <v>205</v>
      </c>
      <c r="BR20" s="137">
        <v>163</v>
      </c>
      <c r="BS20" s="137">
        <v>408</v>
      </c>
      <c r="BT20" s="137">
        <v>571</v>
      </c>
      <c r="BU20" s="137">
        <v>20</v>
      </c>
      <c r="BV20" s="137">
        <v>122</v>
      </c>
      <c r="BW20" s="137">
        <v>142</v>
      </c>
      <c r="BX20" s="137">
        <v>1</v>
      </c>
      <c r="BY20" s="137">
        <v>16</v>
      </c>
      <c r="BZ20" s="175">
        <v>17</v>
      </c>
      <c r="CA20" s="3" t="s">
        <v>204</v>
      </c>
      <c r="CB20" s="4" t="s">
        <v>205</v>
      </c>
      <c r="CC20" s="137">
        <v>10082</v>
      </c>
      <c r="CD20" s="137">
        <v>9676</v>
      </c>
      <c r="CE20" s="137">
        <v>19758</v>
      </c>
      <c r="CF20" s="137">
        <v>46766</v>
      </c>
      <c r="CG20" s="137">
        <v>42964</v>
      </c>
      <c r="CH20" s="137">
        <v>89730</v>
      </c>
      <c r="CI20" s="137">
        <v>9980</v>
      </c>
      <c r="CJ20" s="137">
        <v>11784</v>
      </c>
      <c r="CK20" s="175">
        <v>21764</v>
      </c>
    </row>
    <row r="21" spans="1:89" ht="16.899999999999999" customHeight="1">
      <c r="A21" s="5"/>
      <c r="B21" s="3" t="s">
        <v>213</v>
      </c>
      <c r="C21" s="4" t="s">
        <v>214</v>
      </c>
      <c r="D21" s="137">
        <v>3408</v>
      </c>
      <c r="E21" s="137">
        <v>3221</v>
      </c>
      <c r="F21" s="137">
        <v>6629</v>
      </c>
      <c r="G21" s="137">
        <v>3086</v>
      </c>
      <c r="H21" s="137">
        <v>2948</v>
      </c>
      <c r="I21" s="137">
        <v>6034</v>
      </c>
      <c r="J21" s="137">
        <v>3081</v>
      </c>
      <c r="K21" s="137">
        <v>3007</v>
      </c>
      <c r="L21" s="175">
        <v>6088</v>
      </c>
      <c r="M21" s="3" t="s">
        <v>213</v>
      </c>
      <c r="N21" s="245" t="s">
        <v>214</v>
      </c>
      <c r="O21" s="137">
        <v>3580</v>
      </c>
      <c r="P21" s="137">
        <v>3282</v>
      </c>
      <c r="Q21" s="137">
        <v>6862</v>
      </c>
      <c r="R21" s="137">
        <v>4581</v>
      </c>
      <c r="S21" s="137">
        <v>3929</v>
      </c>
      <c r="T21" s="137">
        <v>8510</v>
      </c>
      <c r="U21" s="137">
        <v>4436</v>
      </c>
      <c r="V21" s="137">
        <v>4035</v>
      </c>
      <c r="W21" s="175">
        <v>8471</v>
      </c>
      <c r="X21" s="3" t="s">
        <v>213</v>
      </c>
      <c r="Y21" s="4" t="s">
        <v>214</v>
      </c>
      <c r="Z21" s="238">
        <v>4792</v>
      </c>
      <c r="AA21" s="137">
        <v>4638</v>
      </c>
      <c r="AB21" s="137">
        <v>9430</v>
      </c>
      <c r="AC21" s="137">
        <v>5501</v>
      </c>
      <c r="AD21" s="137">
        <v>5037</v>
      </c>
      <c r="AE21" s="137">
        <v>10538</v>
      </c>
      <c r="AF21" s="137">
        <v>6323</v>
      </c>
      <c r="AG21" s="137">
        <v>6060</v>
      </c>
      <c r="AH21" s="175">
        <v>12383</v>
      </c>
      <c r="AI21" s="3" t="s">
        <v>213</v>
      </c>
      <c r="AJ21" s="4" t="s">
        <v>214</v>
      </c>
      <c r="AK21" s="137">
        <v>5843</v>
      </c>
      <c r="AL21" s="238">
        <v>5473</v>
      </c>
      <c r="AM21" s="137">
        <v>11316</v>
      </c>
      <c r="AN21" s="137">
        <v>5042</v>
      </c>
      <c r="AO21" s="137">
        <v>4426</v>
      </c>
      <c r="AP21" s="137">
        <v>9468</v>
      </c>
      <c r="AQ21" s="137">
        <v>3692</v>
      </c>
      <c r="AR21" s="137">
        <v>3159</v>
      </c>
      <c r="AS21" s="175">
        <v>6851</v>
      </c>
      <c r="AT21" s="3" t="s">
        <v>213</v>
      </c>
      <c r="AU21" s="4" t="s">
        <v>214</v>
      </c>
      <c r="AV21" s="137">
        <v>3466</v>
      </c>
      <c r="AW21" s="137">
        <v>3185</v>
      </c>
      <c r="AX21" s="238">
        <v>6651</v>
      </c>
      <c r="AY21" s="137">
        <v>3821</v>
      </c>
      <c r="AZ21" s="137">
        <v>3761</v>
      </c>
      <c r="BA21" s="137">
        <v>7582</v>
      </c>
      <c r="BB21" s="137">
        <v>2967</v>
      </c>
      <c r="BC21" s="137">
        <v>3505</v>
      </c>
      <c r="BD21" s="175">
        <v>6472</v>
      </c>
      <c r="BE21" s="3" t="s">
        <v>213</v>
      </c>
      <c r="BF21" s="4" t="s">
        <v>214</v>
      </c>
      <c r="BG21" s="137">
        <v>2410</v>
      </c>
      <c r="BH21" s="137">
        <v>2828</v>
      </c>
      <c r="BI21" s="137">
        <v>5238</v>
      </c>
      <c r="BJ21" s="238">
        <v>1544</v>
      </c>
      <c r="BK21" s="137">
        <v>1945</v>
      </c>
      <c r="BL21" s="137">
        <v>3489</v>
      </c>
      <c r="BM21" s="137">
        <v>632</v>
      </c>
      <c r="BN21" s="137">
        <v>1089</v>
      </c>
      <c r="BO21" s="175">
        <v>1721</v>
      </c>
      <c r="BP21" s="3" t="s">
        <v>213</v>
      </c>
      <c r="BQ21" s="4" t="s">
        <v>214</v>
      </c>
      <c r="BR21" s="137">
        <v>165</v>
      </c>
      <c r="BS21" s="137">
        <v>523</v>
      </c>
      <c r="BT21" s="137">
        <v>688</v>
      </c>
      <c r="BU21" s="137">
        <v>44</v>
      </c>
      <c r="BV21" s="137">
        <v>144</v>
      </c>
      <c r="BW21" s="137">
        <v>188</v>
      </c>
      <c r="BX21" s="137">
        <v>4</v>
      </c>
      <c r="BY21" s="137">
        <v>16</v>
      </c>
      <c r="BZ21" s="175">
        <v>20</v>
      </c>
      <c r="CA21" s="3" t="s">
        <v>213</v>
      </c>
      <c r="CB21" s="4" t="s">
        <v>214</v>
      </c>
      <c r="CC21" s="137">
        <v>9575</v>
      </c>
      <c r="CD21" s="137">
        <v>9176</v>
      </c>
      <c r="CE21" s="137">
        <v>18751</v>
      </c>
      <c r="CF21" s="137">
        <v>47256</v>
      </c>
      <c r="CG21" s="137">
        <v>43224</v>
      </c>
      <c r="CH21" s="137">
        <v>90480</v>
      </c>
      <c r="CI21" s="137">
        <v>11587</v>
      </c>
      <c r="CJ21" s="137">
        <v>13811</v>
      </c>
      <c r="CK21" s="175">
        <v>25398</v>
      </c>
    </row>
    <row r="22" spans="1:89" ht="16.899999999999999" customHeight="1">
      <c r="A22" s="5"/>
      <c r="B22" s="3" t="s">
        <v>215</v>
      </c>
      <c r="C22" s="4" t="s">
        <v>216</v>
      </c>
      <c r="D22" s="137">
        <v>1681</v>
      </c>
      <c r="E22" s="137">
        <v>1568</v>
      </c>
      <c r="F22" s="137">
        <v>3249</v>
      </c>
      <c r="G22" s="137">
        <v>1622</v>
      </c>
      <c r="H22" s="137">
        <v>1490</v>
      </c>
      <c r="I22" s="137">
        <v>3112</v>
      </c>
      <c r="J22" s="137">
        <v>1625</v>
      </c>
      <c r="K22" s="137">
        <v>1532</v>
      </c>
      <c r="L22" s="175">
        <v>3157</v>
      </c>
      <c r="M22" s="3" t="s">
        <v>215</v>
      </c>
      <c r="N22" s="245" t="s">
        <v>216</v>
      </c>
      <c r="O22" s="137">
        <v>1796</v>
      </c>
      <c r="P22" s="137">
        <v>1692</v>
      </c>
      <c r="Q22" s="137">
        <v>3488</v>
      </c>
      <c r="R22" s="137">
        <v>1918</v>
      </c>
      <c r="S22" s="137">
        <v>1899</v>
      </c>
      <c r="T22" s="137">
        <v>3817</v>
      </c>
      <c r="U22" s="137">
        <v>1853</v>
      </c>
      <c r="V22" s="137">
        <v>1923</v>
      </c>
      <c r="W22" s="175">
        <v>3776</v>
      </c>
      <c r="X22" s="3" t="s">
        <v>215</v>
      </c>
      <c r="Y22" s="4" t="s">
        <v>216</v>
      </c>
      <c r="Z22" s="238">
        <v>2326</v>
      </c>
      <c r="AA22" s="137">
        <v>2260</v>
      </c>
      <c r="AB22" s="137">
        <v>4586</v>
      </c>
      <c r="AC22" s="137">
        <v>2746</v>
      </c>
      <c r="AD22" s="137">
        <v>2610</v>
      </c>
      <c r="AE22" s="137">
        <v>5356</v>
      </c>
      <c r="AF22" s="137">
        <v>3264</v>
      </c>
      <c r="AG22" s="137">
        <v>3100</v>
      </c>
      <c r="AH22" s="175">
        <v>6364</v>
      </c>
      <c r="AI22" s="3" t="s">
        <v>215</v>
      </c>
      <c r="AJ22" s="4" t="s">
        <v>216</v>
      </c>
      <c r="AK22" s="137">
        <v>2935</v>
      </c>
      <c r="AL22" s="238">
        <v>2689</v>
      </c>
      <c r="AM22" s="137">
        <v>5624</v>
      </c>
      <c r="AN22" s="137">
        <v>2326</v>
      </c>
      <c r="AO22" s="137">
        <v>2206</v>
      </c>
      <c r="AP22" s="137">
        <v>4532</v>
      </c>
      <c r="AQ22" s="137">
        <v>1824</v>
      </c>
      <c r="AR22" s="137">
        <v>1919</v>
      </c>
      <c r="AS22" s="175">
        <v>3743</v>
      </c>
      <c r="AT22" s="3" t="s">
        <v>215</v>
      </c>
      <c r="AU22" s="4" t="s">
        <v>216</v>
      </c>
      <c r="AV22" s="137">
        <v>2054</v>
      </c>
      <c r="AW22" s="137">
        <v>2186</v>
      </c>
      <c r="AX22" s="238">
        <v>4240</v>
      </c>
      <c r="AY22" s="137">
        <v>2503</v>
      </c>
      <c r="AZ22" s="137">
        <v>2781</v>
      </c>
      <c r="BA22" s="137">
        <v>5284</v>
      </c>
      <c r="BB22" s="137">
        <v>2127</v>
      </c>
      <c r="BC22" s="137">
        <v>2338</v>
      </c>
      <c r="BD22" s="175">
        <v>4465</v>
      </c>
      <c r="BE22" s="3" t="s">
        <v>215</v>
      </c>
      <c r="BF22" s="4" t="s">
        <v>216</v>
      </c>
      <c r="BG22" s="137">
        <v>1600</v>
      </c>
      <c r="BH22" s="137">
        <v>1896</v>
      </c>
      <c r="BI22" s="137">
        <v>3496</v>
      </c>
      <c r="BJ22" s="238">
        <v>996</v>
      </c>
      <c r="BK22" s="137">
        <v>1252</v>
      </c>
      <c r="BL22" s="137">
        <v>2248</v>
      </c>
      <c r="BM22" s="137">
        <v>442</v>
      </c>
      <c r="BN22" s="137">
        <v>686</v>
      </c>
      <c r="BO22" s="175">
        <v>1128</v>
      </c>
      <c r="BP22" s="3" t="s">
        <v>215</v>
      </c>
      <c r="BQ22" s="4" t="s">
        <v>216</v>
      </c>
      <c r="BR22" s="137">
        <v>112</v>
      </c>
      <c r="BS22" s="137">
        <v>333</v>
      </c>
      <c r="BT22" s="137">
        <v>445</v>
      </c>
      <c r="BU22" s="137">
        <v>22</v>
      </c>
      <c r="BV22" s="137">
        <v>90</v>
      </c>
      <c r="BW22" s="137">
        <v>112</v>
      </c>
      <c r="BX22" s="137">
        <v>0</v>
      </c>
      <c r="BY22" s="137">
        <v>13</v>
      </c>
      <c r="BZ22" s="175">
        <v>13</v>
      </c>
      <c r="CA22" s="3" t="s">
        <v>215</v>
      </c>
      <c r="CB22" s="4" t="s">
        <v>216</v>
      </c>
      <c r="CC22" s="137">
        <v>4928</v>
      </c>
      <c r="CD22" s="137">
        <v>4590</v>
      </c>
      <c r="CE22" s="137">
        <v>9518</v>
      </c>
      <c r="CF22" s="137">
        <v>23042</v>
      </c>
      <c r="CG22" s="137">
        <v>22484</v>
      </c>
      <c r="CH22" s="137">
        <v>45526</v>
      </c>
      <c r="CI22" s="137">
        <v>7802</v>
      </c>
      <c r="CJ22" s="137">
        <v>9389</v>
      </c>
      <c r="CK22" s="175">
        <v>17191</v>
      </c>
    </row>
    <row r="23" spans="1:89" ht="16.899999999999999" customHeight="1">
      <c r="A23" s="5"/>
      <c r="B23" s="3" t="s">
        <v>206</v>
      </c>
      <c r="C23" s="4" t="s">
        <v>207</v>
      </c>
      <c r="D23" s="137">
        <v>2124</v>
      </c>
      <c r="E23" s="137">
        <v>2010</v>
      </c>
      <c r="F23" s="137">
        <v>4134</v>
      </c>
      <c r="G23" s="137">
        <v>1910</v>
      </c>
      <c r="H23" s="137">
        <v>1772</v>
      </c>
      <c r="I23" s="137">
        <v>3682</v>
      </c>
      <c r="J23" s="137">
        <v>1751</v>
      </c>
      <c r="K23" s="137">
        <v>1693</v>
      </c>
      <c r="L23" s="175">
        <v>3444</v>
      </c>
      <c r="M23" s="3" t="s">
        <v>206</v>
      </c>
      <c r="N23" s="245" t="s">
        <v>207</v>
      </c>
      <c r="O23" s="137">
        <v>1829</v>
      </c>
      <c r="P23" s="137">
        <v>1776</v>
      </c>
      <c r="Q23" s="137">
        <v>3605</v>
      </c>
      <c r="R23" s="137">
        <v>2480</v>
      </c>
      <c r="S23" s="137">
        <v>2354</v>
      </c>
      <c r="T23" s="137">
        <v>4834</v>
      </c>
      <c r="U23" s="137">
        <v>3612</v>
      </c>
      <c r="V23" s="137">
        <v>2959</v>
      </c>
      <c r="W23" s="175">
        <v>6571</v>
      </c>
      <c r="X23" s="3" t="s">
        <v>206</v>
      </c>
      <c r="Y23" s="4" t="s">
        <v>207</v>
      </c>
      <c r="Z23" s="238">
        <v>3803</v>
      </c>
      <c r="AA23" s="137">
        <v>3279</v>
      </c>
      <c r="AB23" s="137">
        <v>7082</v>
      </c>
      <c r="AC23" s="137">
        <v>3812</v>
      </c>
      <c r="AD23" s="137">
        <v>3317</v>
      </c>
      <c r="AE23" s="137">
        <v>7129</v>
      </c>
      <c r="AF23" s="137">
        <v>4203</v>
      </c>
      <c r="AG23" s="137">
        <v>3619</v>
      </c>
      <c r="AH23" s="175">
        <v>7822</v>
      </c>
      <c r="AI23" s="3" t="s">
        <v>206</v>
      </c>
      <c r="AJ23" s="4" t="s">
        <v>207</v>
      </c>
      <c r="AK23" s="137">
        <v>3512</v>
      </c>
      <c r="AL23" s="238">
        <v>3024</v>
      </c>
      <c r="AM23" s="137">
        <v>6536</v>
      </c>
      <c r="AN23" s="137">
        <v>2696</v>
      </c>
      <c r="AO23" s="137">
        <v>2218</v>
      </c>
      <c r="AP23" s="137">
        <v>4914</v>
      </c>
      <c r="AQ23" s="137">
        <v>1933</v>
      </c>
      <c r="AR23" s="137">
        <v>1697</v>
      </c>
      <c r="AS23" s="175">
        <v>3630</v>
      </c>
      <c r="AT23" s="3" t="s">
        <v>206</v>
      </c>
      <c r="AU23" s="4" t="s">
        <v>207</v>
      </c>
      <c r="AV23" s="137">
        <v>1931</v>
      </c>
      <c r="AW23" s="137">
        <v>1890</v>
      </c>
      <c r="AX23" s="238">
        <v>3821</v>
      </c>
      <c r="AY23" s="137">
        <v>2170</v>
      </c>
      <c r="AZ23" s="137">
        <v>2268</v>
      </c>
      <c r="BA23" s="137">
        <v>4438</v>
      </c>
      <c r="BB23" s="137">
        <v>1586</v>
      </c>
      <c r="BC23" s="137">
        <v>1756</v>
      </c>
      <c r="BD23" s="175">
        <v>3342</v>
      </c>
      <c r="BE23" s="3" t="s">
        <v>206</v>
      </c>
      <c r="BF23" s="4" t="s">
        <v>207</v>
      </c>
      <c r="BG23" s="137">
        <v>1117</v>
      </c>
      <c r="BH23" s="137">
        <v>1423</v>
      </c>
      <c r="BI23" s="137">
        <v>2540</v>
      </c>
      <c r="BJ23" s="238">
        <v>803</v>
      </c>
      <c r="BK23" s="137">
        <v>1069</v>
      </c>
      <c r="BL23" s="137">
        <v>1872</v>
      </c>
      <c r="BM23" s="137">
        <v>376</v>
      </c>
      <c r="BN23" s="137">
        <v>576</v>
      </c>
      <c r="BO23" s="175">
        <v>952</v>
      </c>
      <c r="BP23" s="3" t="s">
        <v>206</v>
      </c>
      <c r="BQ23" s="4" t="s">
        <v>207</v>
      </c>
      <c r="BR23" s="137">
        <v>83</v>
      </c>
      <c r="BS23" s="137">
        <v>277</v>
      </c>
      <c r="BT23" s="137">
        <v>360</v>
      </c>
      <c r="BU23" s="137">
        <v>16</v>
      </c>
      <c r="BV23" s="137">
        <v>65</v>
      </c>
      <c r="BW23" s="137">
        <v>81</v>
      </c>
      <c r="BX23" s="137">
        <v>2</v>
      </c>
      <c r="BY23" s="137">
        <v>15</v>
      </c>
      <c r="BZ23" s="175">
        <v>17</v>
      </c>
      <c r="CA23" s="3" t="s">
        <v>206</v>
      </c>
      <c r="CB23" s="4" t="s">
        <v>207</v>
      </c>
      <c r="CC23" s="137">
        <v>5785</v>
      </c>
      <c r="CD23" s="137">
        <v>5475</v>
      </c>
      <c r="CE23" s="137">
        <v>11260</v>
      </c>
      <c r="CF23" s="137">
        <v>29811</v>
      </c>
      <c r="CG23" s="137">
        <v>26133</v>
      </c>
      <c r="CH23" s="137">
        <v>55944</v>
      </c>
      <c r="CI23" s="137">
        <v>6153</v>
      </c>
      <c r="CJ23" s="137">
        <v>7449</v>
      </c>
      <c r="CK23" s="175">
        <v>13602</v>
      </c>
    </row>
    <row r="24" spans="1:89" ht="16.899999999999999" customHeight="1">
      <c r="A24" s="5"/>
      <c r="B24" s="3" t="s">
        <v>217</v>
      </c>
      <c r="C24" s="4" t="s">
        <v>218</v>
      </c>
      <c r="D24" s="137">
        <v>3588</v>
      </c>
      <c r="E24" s="137">
        <v>3422</v>
      </c>
      <c r="F24" s="137">
        <v>7010</v>
      </c>
      <c r="G24" s="137">
        <v>3826</v>
      </c>
      <c r="H24" s="137">
        <v>3725</v>
      </c>
      <c r="I24" s="137">
        <v>7551</v>
      </c>
      <c r="J24" s="137">
        <v>3657</v>
      </c>
      <c r="K24" s="137">
        <v>3637</v>
      </c>
      <c r="L24" s="175">
        <v>7294</v>
      </c>
      <c r="M24" s="3" t="s">
        <v>217</v>
      </c>
      <c r="N24" s="245" t="s">
        <v>218</v>
      </c>
      <c r="O24" s="137">
        <v>3923</v>
      </c>
      <c r="P24" s="137">
        <v>3757</v>
      </c>
      <c r="Q24" s="137">
        <v>7680</v>
      </c>
      <c r="R24" s="137">
        <v>4181</v>
      </c>
      <c r="S24" s="137">
        <v>4137</v>
      </c>
      <c r="T24" s="137">
        <v>8318</v>
      </c>
      <c r="U24" s="137">
        <v>3892</v>
      </c>
      <c r="V24" s="137">
        <v>3944</v>
      </c>
      <c r="W24" s="175">
        <v>7836</v>
      </c>
      <c r="X24" s="3" t="s">
        <v>217</v>
      </c>
      <c r="Y24" s="4" t="s">
        <v>218</v>
      </c>
      <c r="Z24" s="238">
        <v>4813</v>
      </c>
      <c r="AA24" s="137">
        <v>4755</v>
      </c>
      <c r="AB24" s="137">
        <v>9568</v>
      </c>
      <c r="AC24" s="137">
        <v>6212</v>
      </c>
      <c r="AD24" s="137">
        <v>5753</v>
      </c>
      <c r="AE24" s="137">
        <v>11965</v>
      </c>
      <c r="AF24" s="137">
        <v>7508</v>
      </c>
      <c r="AG24" s="137">
        <v>6764</v>
      </c>
      <c r="AH24" s="175">
        <v>14272</v>
      </c>
      <c r="AI24" s="3" t="s">
        <v>217</v>
      </c>
      <c r="AJ24" s="4" t="s">
        <v>218</v>
      </c>
      <c r="AK24" s="137">
        <v>6610</v>
      </c>
      <c r="AL24" s="238">
        <v>6104</v>
      </c>
      <c r="AM24" s="137">
        <v>12714</v>
      </c>
      <c r="AN24" s="137">
        <v>5432</v>
      </c>
      <c r="AO24" s="137">
        <v>4912</v>
      </c>
      <c r="AP24" s="137">
        <v>10344</v>
      </c>
      <c r="AQ24" s="137">
        <v>4306</v>
      </c>
      <c r="AR24" s="137">
        <v>4057</v>
      </c>
      <c r="AS24" s="175">
        <v>8363</v>
      </c>
      <c r="AT24" s="3" t="s">
        <v>217</v>
      </c>
      <c r="AU24" s="4" t="s">
        <v>218</v>
      </c>
      <c r="AV24" s="137">
        <v>4554</v>
      </c>
      <c r="AW24" s="137">
        <v>4783</v>
      </c>
      <c r="AX24" s="238">
        <v>9337</v>
      </c>
      <c r="AY24" s="137">
        <v>5659</v>
      </c>
      <c r="AZ24" s="137">
        <v>6232</v>
      </c>
      <c r="BA24" s="137">
        <v>11891</v>
      </c>
      <c r="BB24" s="137">
        <v>4933</v>
      </c>
      <c r="BC24" s="137">
        <v>5748</v>
      </c>
      <c r="BD24" s="175">
        <v>10681</v>
      </c>
      <c r="BE24" s="3" t="s">
        <v>217</v>
      </c>
      <c r="BF24" s="4" t="s">
        <v>218</v>
      </c>
      <c r="BG24" s="137">
        <v>3793</v>
      </c>
      <c r="BH24" s="137">
        <v>4335</v>
      </c>
      <c r="BI24" s="137">
        <v>8128</v>
      </c>
      <c r="BJ24" s="238">
        <v>2282</v>
      </c>
      <c r="BK24" s="137">
        <v>2723</v>
      </c>
      <c r="BL24" s="137">
        <v>5005</v>
      </c>
      <c r="BM24" s="137">
        <v>910</v>
      </c>
      <c r="BN24" s="137">
        <v>1436</v>
      </c>
      <c r="BO24" s="175">
        <v>2346</v>
      </c>
      <c r="BP24" s="3" t="s">
        <v>217</v>
      </c>
      <c r="BQ24" s="4" t="s">
        <v>218</v>
      </c>
      <c r="BR24" s="137">
        <v>219</v>
      </c>
      <c r="BS24" s="137">
        <v>739</v>
      </c>
      <c r="BT24" s="137">
        <v>958</v>
      </c>
      <c r="BU24" s="137">
        <v>30</v>
      </c>
      <c r="BV24" s="137">
        <v>225</v>
      </c>
      <c r="BW24" s="137">
        <v>255</v>
      </c>
      <c r="BX24" s="137">
        <v>3</v>
      </c>
      <c r="BY24" s="137">
        <v>44</v>
      </c>
      <c r="BZ24" s="175">
        <v>47</v>
      </c>
      <c r="CA24" s="3" t="s">
        <v>217</v>
      </c>
      <c r="CB24" s="4" t="s">
        <v>218</v>
      </c>
      <c r="CC24" s="137">
        <v>11071</v>
      </c>
      <c r="CD24" s="137">
        <v>10784</v>
      </c>
      <c r="CE24" s="137">
        <v>21855</v>
      </c>
      <c r="CF24" s="137">
        <v>51431</v>
      </c>
      <c r="CG24" s="137">
        <v>48966</v>
      </c>
      <c r="CH24" s="137">
        <v>100397</v>
      </c>
      <c r="CI24" s="137">
        <v>17829</v>
      </c>
      <c r="CJ24" s="137">
        <v>21482</v>
      </c>
      <c r="CK24" s="175">
        <v>39311</v>
      </c>
    </row>
    <row r="25" spans="1:89" ht="16.899999999999999" customHeight="1">
      <c r="A25" s="5"/>
      <c r="B25" s="358" t="s">
        <v>219</v>
      </c>
      <c r="C25" s="32" t="s">
        <v>220</v>
      </c>
      <c r="D25" s="61">
        <v>2427</v>
      </c>
      <c r="E25" s="61">
        <v>2288</v>
      </c>
      <c r="F25" s="61">
        <v>4715</v>
      </c>
      <c r="G25" s="61">
        <v>2356</v>
      </c>
      <c r="H25" s="61">
        <v>2227</v>
      </c>
      <c r="I25" s="61">
        <v>4583</v>
      </c>
      <c r="J25" s="61">
        <v>2408</v>
      </c>
      <c r="K25" s="61">
        <v>2278</v>
      </c>
      <c r="L25" s="176">
        <v>4686</v>
      </c>
      <c r="M25" s="358" t="s">
        <v>219</v>
      </c>
      <c r="N25" s="233" t="s">
        <v>220</v>
      </c>
      <c r="O25" s="61">
        <v>2611</v>
      </c>
      <c r="P25" s="61">
        <v>2773</v>
      </c>
      <c r="Q25" s="61">
        <v>5384</v>
      </c>
      <c r="R25" s="61">
        <v>2783</v>
      </c>
      <c r="S25" s="61">
        <v>3000</v>
      </c>
      <c r="T25" s="61">
        <v>5783</v>
      </c>
      <c r="U25" s="61">
        <v>2754</v>
      </c>
      <c r="V25" s="61">
        <v>2850</v>
      </c>
      <c r="W25" s="176">
        <v>5604</v>
      </c>
      <c r="X25" s="358" t="s">
        <v>219</v>
      </c>
      <c r="Y25" s="32" t="s">
        <v>220</v>
      </c>
      <c r="Z25" s="237">
        <v>3265</v>
      </c>
      <c r="AA25" s="61">
        <v>3327</v>
      </c>
      <c r="AB25" s="61">
        <v>6592</v>
      </c>
      <c r="AC25" s="61">
        <v>3819</v>
      </c>
      <c r="AD25" s="61">
        <v>3678</v>
      </c>
      <c r="AE25" s="61">
        <v>7497</v>
      </c>
      <c r="AF25" s="61">
        <v>4835</v>
      </c>
      <c r="AG25" s="61">
        <v>4687</v>
      </c>
      <c r="AH25" s="176">
        <v>9522</v>
      </c>
      <c r="AI25" s="358" t="s">
        <v>219</v>
      </c>
      <c r="AJ25" s="32" t="s">
        <v>220</v>
      </c>
      <c r="AK25" s="61">
        <v>4476</v>
      </c>
      <c r="AL25" s="237">
        <v>4190</v>
      </c>
      <c r="AM25" s="61">
        <v>8666</v>
      </c>
      <c r="AN25" s="61">
        <v>3573</v>
      </c>
      <c r="AO25" s="61">
        <v>3226</v>
      </c>
      <c r="AP25" s="61">
        <v>6799</v>
      </c>
      <c r="AQ25" s="61">
        <v>2831</v>
      </c>
      <c r="AR25" s="61">
        <v>2570</v>
      </c>
      <c r="AS25" s="176">
        <v>5401</v>
      </c>
      <c r="AT25" s="358" t="s">
        <v>219</v>
      </c>
      <c r="AU25" s="32" t="s">
        <v>220</v>
      </c>
      <c r="AV25" s="61">
        <v>2903</v>
      </c>
      <c r="AW25" s="61">
        <v>3015</v>
      </c>
      <c r="AX25" s="237">
        <v>5918</v>
      </c>
      <c r="AY25" s="61">
        <v>3635</v>
      </c>
      <c r="AZ25" s="61">
        <v>4049</v>
      </c>
      <c r="BA25" s="61">
        <v>7684</v>
      </c>
      <c r="BB25" s="61">
        <v>3317</v>
      </c>
      <c r="BC25" s="61">
        <v>3797</v>
      </c>
      <c r="BD25" s="176">
        <v>7114</v>
      </c>
      <c r="BE25" s="358" t="s">
        <v>219</v>
      </c>
      <c r="BF25" s="32" t="s">
        <v>220</v>
      </c>
      <c r="BG25" s="61">
        <v>2502</v>
      </c>
      <c r="BH25" s="61">
        <v>2934</v>
      </c>
      <c r="BI25" s="61">
        <v>5436</v>
      </c>
      <c r="BJ25" s="237">
        <v>1495</v>
      </c>
      <c r="BK25" s="61">
        <v>1859</v>
      </c>
      <c r="BL25" s="61">
        <v>3354</v>
      </c>
      <c r="BM25" s="61">
        <v>570</v>
      </c>
      <c r="BN25" s="61">
        <v>975</v>
      </c>
      <c r="BO25" s="176">
        <v>1545</v>
      </c>
      <c r="BP25" s="358" t="s">
        <v>219</v>
      </c>
      <c r="BQ25" s="32" t="s">
        <v>220</v>
      </c>
      <c r="BR25" s="61">
        <v>134</v>
      </c>
      <c r="BS25" s="61">
        <v>448</v>
      </c>
      <c r="BT25" s="61">
        <v>582</v>
      </c>
      <c r="BU25" s="61">
        <v>20</v>
      </c>
      <c r="BV25" s="61">
        <v>134</v>
      </c>
      <c r="BW25" s="61">
        <v>154</v>
      </c>
      <c r="BX25" s="61">
        <v>3</v>
      </c>
      <c r="BY25" s="61">
        <v>25</v>
      </c>
      <c r="BZ25" s="176">
        <v>28</v>
      </c>
      <c r="CA25" s="358" t="s">
        <v>219</v>
      </c>
      <c r="CB25" s="32" t="s">
        <v>220</v>
      </c>
      <c r="CC25" s="61">
        <v>7191</v>
      </c>
      <c r="CD25" s="61">
        <v>6793</v>
      </c>
      <c r="CE25" s="61">
        <v>13984</v>
      </c>
      <c r="CF25" s="61">
        <v>33850</v>
      </c>
      <c r="CG25" s="61">
        <v>33316</v>
      </c>
      <c r="CH25" s="61">
        <v>67166</v>
      </c>
      <c r="CI25" s="61">
        <v>11676</v>
      </c>
      <c r="CJ25" s="61">
        <v>14221</v>
      </c>
      <c r="CK25" s="176">
        <v>25897</v>
      </c>
    </row>
    <row r="26" spans="1:89" ht="16.899999999999999" customHeight="1">
      <c r="A26" s="5"/>
      <c r="B26" s="359"/>
      <c r="C26" s="32" t="s">
        <v>182</v>
      </c>
      <c r="D26" s="61">
        <v>2515</v>
      </c>
      <c r="E26" s="61">
        <v>2563</v>
      </c>
      <c r="F26" s="61">
        <v>5078</v>
      </c>
      <c r="G26" s="61">
        <v>2551</v>
      </c>
      <c r="H26" s="61">
        <v>2411</v>
      </c>
      <c r="I26" s="61">
        <v>4962</v>
      </c>
      <c r="J26" s="61">
        <v>2614</v>
      </c>
      <c r="K26" s="61">
        <v>2498</v>
      </c>
      <c r="L26" s="176">
        <v>5112</v>
      </c>
      <c r="M26" s="359"/>
      <c r="N26" s="233" t="s">
        <v>182</v>
      </c>
      <c r="O26" s="61">
        <v>2891</v>
      </c>
      <c r="P26" s="61">
        <v>2720</v>
      </c>
      <c r="Q26" s="61">
        <v>5611</v>
      </c>
      <c r="R26" s="61">
        <v>2800</v>
      </c>
      <c r="S26" s="61">
        <v>2726</v>
      </c>
      <c r="T26" s="61">
        <v>5526</v>
      </c>
      <c r="U26" s="61">
        <v>2613</v>
      </c>
      <c r="V26" s="61">
        <v>2538</v>
      </c>
      <c r="W26" s="176">
        <v>5151</v>
      </c>
      <c r="X26" s="359"/>
      <c r="Y26" s="32" t="s">
        <v>182</v>
      </c>
      <c r="Z26" s="237">
        <v>3310</v>
      </c>
      <c r="AA26" s="61">
        <v>3286</v>
      </c>
      <c r="AB26" s="61">
        <v>6596</v>
      </c>
      <c r="AC26" s="61">
        <v>4195</v>
      </c>
      <c r="AD26" s="61">
        <v>3937</v>
      </c>
      <c r="AE26" s="61">
        <v>8132</v>
      </c>
      <c r="AF26" s="61">
        <v>5121</v>
      </c>
      <c r="AG26" s="61">
        <v>4935</v>
      </c>
      <c r="AH26" s="176">
        <v>10056</v>
      </c>
      <c r="AI26" s="359"/>
      <c r="AJ26" s="32" t="s">
        <v>182</v>
      </c>
      <c r="AK26" s="61">
        <v>4640</v>
      </c>
      <c r="AL26" s="237">
        <v>4230</v>
      </c>
      <c r="AM26" s="61">
        <v>8870</v>
      </c>
      <c r="AN26" s="61">
        <v>3693</v>
      </c>
      <c r="AO26" s="61">
        <v>3334</v>
      </c>
      <c r="AP26" s="61">
        <v>7027</v>
      </c>
      <c r="AQ26" s="61">
        <v>2887</v>
      </c>
      <c r="AR26" s="61">
        <v>2632</v>
      </c>
      <c r="AS26" s="176">
        <v>5519</v>
      </c>
      <c r="AT26" s="359"/>
      <c r="AU26" s="32" t="s">
        <v>182</v>
      </c>
      <c r="AV26" s="61">
        <v>3007</v>
      </c>
      <c r="AW26" s="61">
        <v>3037</v>
      </c>
      <c r="AX26" s="237">
        <v>6044</v>
      </c>
      <c r="AY26" s="61">
        <v>3582</v>
      </c>
      <c r="AZ26" s="61">
        <v>4093</v>
      </c>
      <c r="BA26" s="61">
        <v>7675</v>
      </c>
      <c r="BB26" s="61">
        <v>3340</v>
      </c>
      <c r="BC26" s="61">
        <v>3821</v>
      </c>
      <c r="BD26" s="176">
        <v>7161</v>
      </c>
      <c r="BE26" s="359"/>
      <c r="BF26" s="32" t="s">
        <v>182</v>
      </c>
      <c r="BG26" s="61">
        <v>2669</v>
      </c>
      <c r="BH26" s="61">
        <v>3207</v>
      </c>
      <c r="BI26" s="61">
        <v>5876</v>
      </c>
      <c r="BJ26" s="237">
        <v>1659</v>
      </c>
      <c r="BK26" s="61">
        <v>2112</v>
      </c>
      <c r="BL26" s="61">
        <v>3771</v>
      </c>
      <c r="BM26" s="61">
        <v>553</v>
      </c>
      <c r="BN26" s="61">
        <v>1203</v>
      </c>
      <c r="BO26" s="176">
        <v>1756</v>
      </c>
      <c r="BP26" s="359"/>
      <c r="BQ26" s="32" t="s">
        <v>182</v>
      </c>
      <c r="BR26" s="61">
        <v>177</v>
      </c>
      <c r="BS26" s="61">
        <v>551</v>
      </c>
      <c r="BT26" s="61">
        <v>728</v>
      </c>
      <c r="BU26" s="61">
        <v>36</v>
      </c>
      <c r="BV26" s="61">
        <v>169</v>
      </c>
      <c r="BW26" s="61">
        <v>205</v>
      </c>
      <c r="BX26" s="61">
        <v>8</v>
      </c>
      <c r="BY26" s="61">
        <v>31</v>
      </c>
      <c r="BZ26" s="176">
        <v>39</v>
      </c>
      <c r="CA26" s="359"/>
      <c r="CB26" s="32" t="s">
        <v>182</v>
      </c>
      <c r="CC26" s="61">
        <v>7680</v>
      </c>
      <c r="CD26" s="61">
        <v>7472</v>
      </c>
      <c r="CE26" s="61">
        <v>15152</v>
      </c>
      <c r="CF26" s="61">
        <v>35157</v>
      </c>
      <c r="CG26" s="61">
        <v>33375</v>
      </c>
      <c r="CH26" s="61">
        <v>68532</v>
      </c>
      <c r="CI26" s="61">
        <v>12024</v>
      </c>
      <c r="CJ26" s="61">
        <v>15187</v>
      </c>
      <c r="CK26" s="176">
        <v>27211</v>
      </c>
    </row>
    <row r="27" spans="1:89" ht="16.899999999999999" customHeight="1">
      <c r="A27" s="5"/>
      <c r="B27" s="359"/>
      <c r="C27" s="32" t="s">
        <v>221</v>
      </c>
      <c r="D27" s="61">
        <v>713</v>
      </c>
      <c r="E27" s="61">
        <v>698</v>
      </c>
      <c r="F27" s="61">
        <v>1411</v>
      </c>
      <c r="G27" s="61">
        <v>916</v>
      </c>
      <c r="H27" s="61">
        <v>832</v>
      </c>
      <c r="I27" s="61">
        <v>1748</v>
      </c>
      <c r="J27" s="61">
        <v>983</v>
      </c>
      <c r="K27" s="61">
        <v>981</v>
      </c>
      <c r="L27" s="176">
        <v>1964</v>
      </c>
      <c r="M27" s="359"/>
      <c r="N27" s="233" t="s">
        <v>221</v>
      </c>
      <c r="O27" s="61">
        <v>985</v>
      </c>
      <c r="P27" s="61">
        <v>884</v>
      </c>
      <c r="Q27" s="61">
        <v>1869</v>
      </c>
      <c r="R27" s="61">
        <v>891</v>
      </c>
      <c r="S27" s="61">
        <v>852</v>
      </c>
      <c r="T27" s="61">
        <v>1743</v>
      </c>
      <c r="U27" s="61">
        <v>716</v>
      </c>
      <c r="V27" s="61">
        <v>707</v>
      </c>
      <c r="W27" s="176">
        <v>1423</v>
      </c>
      <c r="X27" s="359"/>
      <c r="Y27" s="32" t="s">
        <v>221</v>
      </c>
      <c r="Z27" s="237">
        <v>892</v>
      </c>
      <c r="AA27" s="61">
        <v>887</v>
      </c>
      <c r="AB27" s="61">
        <v>1779</v>
      </c>
      <c r="AC27" s="61">
        <v>1284</v>
      </c>
      <c r="AD27" s="61">
        <v>1272</v>
      </c>
      <c r="AE27" s="61">
        <v>2556</v>
      </c>
      <c r="AF27" s="61">
        <v>1860</v>
      </c>
      <c r="AG27" s="61">
        <v>1681</v>
      </c>
      <c r="AH27" s="176">
        <v>3541</v>
      </c>
      <c r="AI27" s="359"/>
      <c r="AJ27" s="32" t="s">
        <v>221</v>
      </c>
      <c r="AK27" s="61">
        <v>1541</v>
      </c>
      <c r="AL27" s="237">
        <v>1423</v>
      </c>
      <c r="AM27" s="61">
        <v>2964</v>
      </c>
      <c r="AN27" s="61">
        <v>1160</v>
      </c>
      <c r="AO27" s="61">
        <v>1130</v>
      </c>
      <c r="AP27" s="61">
        <v>2290</v>
      </c>
      <c r="AQ27" s="61">
        <v>991</v>
      </c>
      <c r="AR27" s="61">
        <v>946</v>
      </c>
      <c r="AS27" s="176">
        <v>1937</v>
      </c>
      <c r="AT27" s="359"/>
      <c r="AU27" s="32" t="s">
        <v>221</v>
      </c>
      <c r="AV27" s="61">
        <v>1114</v>
      </c>
      <c r="AW27" s="61">
        <v>1216</v>
      </c>
      <c r="AX27" s="237">
        <v>2330</v>
      </c>
      <c r="AY27" s="61">
        <v>1511</v>
      </c>
      <c r="AZ27" s="61">
        <v>1685</v>
      </c>
      <c r="BA27" s="61">
        <v>3196</v>
      </c>
      <c r="BB27" s="61">
        <v>1420</v>
      </c>
      <c r="BC27" s="61">
        <v>1592</v>
      </c>
      <c r="BD27" s="176">
        <v>3012</v>
      </c>
      <c r="BE27" s="359"/>
      <c r="BF27" s="32" t="s">
        <v>221</v>
      </c>
      <c r="BG27" s="61">
        <v>1068</v>
      </c>
      <c r="BH27" s="61">
        <v>1127</v>
      </c>
      <c r="BI27" s="61">
        <v>2195</v>
      </c>
      <c r="BJ27" s="237">
        <v>615</v>
      </c>
      <c r="BK27" s="61">
        <v>709</v>
      </c>
      <c r="BL27" s="61">
        <v>1324</v>
      </c>
      <c r="BM27" s="61">
        <v>221</v>
      </c>
      <c r="BN27" s="61">
        <v>457</v>
      </c>
      <c r="BO27" s="176">
        <v>678</v>
      </c>
      <c r="BP27" s="359"/>
      <c r="BQ27" s="32" t="s">
        <v>221</v>
      </c>
      <c r="BR27" s="61">
        <v>71</v>
      </c>
      <c r="BS27" s="61">
        <v>246</v>
      </c>
      <c r="BT27" s="61">
        <v>317</v>
      </c>
      <c r="BU27" s="61">
        <v>10</v>
      </c>
      <c r="BV27" s="61">
        <v>94</v>
      </c>
      <c r="BW27" s="61">
        <v>104</v>
      </c>
      <c r="BX27" s="61">
        <v>5</v>
      </c>
      <c r="BY27" s="61">
        <v>16</v>
      </c>
      <c r="BZ27" s="176">
        <v>21</v>
      </c>
      <c r="CA27" s="359"/>
      <c r="CB27" s="32" t="s">
        <v>221</v>
      </c>
      <c r="CC27" s="61">
        <v>2612</v>
      </c>
      <c r="CD27" s="61">
        <v>2511</v>
      </c>
      <c r="CE27" s="61">
        <v>5123</v>
      </c>
      <c r="CF27" s="61">
        <v>11434</v>
      </c>
      <c r="CG27" s="61">
        <v>10998</v>
      </c>
      <c r="CH27" s="61">
        <v>22432</v>
      </c>
      <c r="CI27" s="61">
        <v>4921</v>
      </c>
      <c r="CJ27" s="61">
        <v>5926</v>
      </c>
      <c r="CK27" s="176">
        <v>10847</v>
      </c>
    </row>
    <row r="28" spans="1:89" ht="16.899999999999999" customHeight="1">
      <c r="A28" s="13"/>
      <c r="B28" s="360"/>
      <c r="C28" s="55" t="s">
        <v>212</v>
      </c>
      <c r="D28" s="137">
        <f t="shared" ref="D28:L28" si="24">SUM(D25:D27)</f>
        <v>5655</v>
      </c>
      <c r="E28" s="137">
        <f t="shared" si="24"/>
        <v>5549</v>
      </c>
      <c r="F28" s="137">
        <f t="shared" si="24"/>
        <v>11204</v>
      </c>
      <c r="G28" s="137">
        <f t="shared" si="24"/>
        <v>5823</v>
      </c>
      <c r="H28" s="137">
        <f t="shared" si="24"/>
        <v>5470</v>
      </c>
      <c r="I28" s="137">
        <f t="shared" si="24"/>
        <v>11293</v>
      </c>
      <c r="J28" s="137">
        <f t="shared" si="24"/>
        <v>6005</v>
      </c>
      <c r="K28" s="137">
        <f t="shared" si="24"/>
        <v>5757</v>
      </c>
      <c r="L28" s="175">
        <f t="shared" si="24"/>
        <v>11762</v>
      </c>
      <c r="M28" s="360"/>
      <c r="N28" s="246" t="s">
        <v>212</v>
      </c>
      <c r="O28" s="137">
        <f t="shared" ref="O28:W28" si="25">SUM(O25:O27)</f>
        <v>6487</v>
      </c>
      <c r="P28" s="137">
        <f t="shared" si="25"/>
        <v>6377</v>
      </c>
      <c r="Q28" s="137">
        <f t="shared" si="25"/>
        <v>12864</v>
      </c>
      <c r="R28" s="137">
        <f t="shared" si="25"/>
        <v>6474</v>
      </c>
      <c r="S28" s="137">
        <f t="shared" si="25"/>
        <v>6578</v>
      </c>
      <c r="T28" s="137">
        <f t="shared" si="25"/>
        <v>13052</v>
      </c>
      <c r="U28" s="137">
        <f t="shared" si="25"/>
        <v>6083</v>
      </c>
      <c r="V28" s="137">
        <f t="shared" si="25"/>
        <v>6095</v>
      </c>
      <c r="W28" s="175">
        <f t="shared" si="25"/>
        <v>12178</v>
      </c>
      <c r="X28" s="360"/>
      <c r="Y28" s="55" t="s">
        <v>212</v>
      </c>
      <c r="Z28" s="238">
        <f t="shared" ref="Z28:AH28" si="26">SUM(Z25:Z27)</f>
        <v>7467</v>
      </c>
      <c r="AA28" s="137">
        <f t="shared" si="26"/>
        <v>7500</v>
      </c>
      <c r="AB28" s="137">
        <f t="shared" si="26"/>
        <v>14967</v>
      </c>
      <c r="AC28" s="137">
        <f t="shared" si="26"/>
        <v>9298</v>
      </c>
      <c r="AD28" s="137">
        <f t="shared" si="26"/>
        <v>8887</v>
      </c>
      <c r="AE28" s="137">
        <f t="shared" si="26"/>
        <v>18185</v>
      </c>
      <c r="AF28" s="137">
        <f t="shared" si="26"/>
        <v>11816</v>
      </c>
      <c r="AG28" s="137">
        <f t="shared" si="26"/>
        <v>11303</v>
      </c>
      <c r="AH28" s="175">
        <f t="shared" si="26"/>
        <v>23119</v>
      </c>
      <c r="AI28" s="360"/>
      <c r="AJ28" s="55" t="s">
        <v>212</v>
      </c>
      <c r="AK28" s="137">
        <f t="shared" ref="AK28:AS28" si="27">SUM(AK25:AK27)</f>
        <v>10657</v>
      </c>
      <c r="AL28" s="238">
        <f t="shared" si="27"/>
        <v>9843</v>
      </c>
      <c r="AM28" s="137">
        <f t="shared" si="27"/>
        <v>20500</v>
      </c>
      <c r="AN28" s="137">
        <f t="shared" si="27"/>
        <v>8426</v>
      </c>
      <c r="AO28" s="137">
        <f t="shared" si="27"/>
        <v>7690</v>
      </c>
      <c r="AP28" s="137">
        <f t="shared" si="27"/>
        <v>16116</v>
      </c>
      <c r="AQ28" s="137">
        <f t="shared" si="27"/>
        <v>6709</v>
      </c>
      <c r="AR28" s="137">
        <f t="shared" si="27"/>
        <v>6148</v>
      </c>
      <c r="AS28" s="175">
        <f t="shared" si="27"/>
        <v>12857</v>
      </c>
      <c r="AT28" s="360"/>
      <c r="AU28" s="55" t="s">
        <v>212</v>
      </c>
      <c r="AV28" s="137">
        <f t="shared" ref="AV28:BD28" si="28">SUM(AV25:AV27)</f>
        <v>7024</v>
      </c>
      <c r="AW28" s="137">
        <f t="shared" si="28"/>
        <v>7268</v>
      </c>
      <c r="AX28" s="238">
        <f t="shared" si="28"/>
        <v>14292</v>
      </c>
      <c r="AY28" s="137">
        <f t="shared" si="28"/>
        <v>8728</v>
      </c>
      <c r="AZ28" s="137">
        <f t="shared" si="28"/>
        <v>9827</v>
      </c>
      <c r="BA28" s="137">
        <f t="shared" si="28"/>
        <v>18555</v>
      </c>
      <c r="BB28" s="137">
        <f t="shared" si="28"/>
        <v>8077</v>
      </c>
      <c r="BC28" s="137">
        <f t="shared" si="28"/>
        <v>9210</v>
      </c>
      <c r="BD28" s="175">
        <f t="shared" si="28"/>
        <v>17287</v>
      </c>
      <c r="BE28" s="360"/>
      <c r="BF28" s="55" t="s">
        <v>212</v>
      </c>
      <c r="BG28" s="137">
        <f t="shared" ref="BG28:BO28" si="29">SUM(BG25:BG27)</f>
        <v>6239</v>
      </c>
      <c r="BH28" s="137">
        <f t="shared" si="29"/>
        <v>7268</v>
      </c>
      <c r="BI28" s="137">
        <f t="shared" si="29"/>
        <v>13507</v>
      </c>
      <c r="BJ28" s="238">
        <f t="shared" si="29"/>
        <v>3769</v>
      </c>
      <c r="BK28" s="137">
        <f t="shared" si="29"/>
        <v>4680</v>
      </c>
      <c r="BL28" s="137">
        <f t="shared" si="29"/>
        <v>8449</v>
      </c>
      <c r="BM28" s="137">
        <f t="shared" si="29"/>
        <v>1344</v>
      </c>
      <c r="BN28" s="137">
        <f t="shared" si="29"/>
        <v>2635</v>
      </c>
      <c r="BO28" s="175">
        <f t="shared" si="29"/>
        <v>3979</v>
      </c>
      <c r="BP28" s="360"/>
      <c r="BQ28" s="55" t="s">
        <v>212</v>
      </c>
      <c r="BR28" s="137">
        <f t="shared" ref="BR28:BZ28" si="30">SUM(BR25:BR27)</f>
        <v>382</v>
      </c>
      <c r="BS28" s="137">
        <f t="shared" si="30"/>
        <v>1245</v>
      </c>
      <c r="BT28" s="137">
        <f t="shared" si="30"/>
        <v>1627</v>
      </c>
      <c r="BU28" s="137">
        <f t="shared" si="30"/>
        <v>66</v>
      </c>
      <c r="BV28" s="137">
        <f t="shared" si="30"/>
        <v>397</v>
      </c>
      <c r="BW28" s="137">
        <f t="shared" si="30"/>
        <v>463</v>
      </c>
      <c r="BX28" s="137">
        <f t="shared" si="30"/>
        <v>16</v>
      </c>
      <c r="BY28" s="137">
        <f t="shared" si="30"/>
        <v>72</v>
      </c>
      <c r="BZ28" s="175">
        <f t="shared" si="30"/>
        <v>88</v>
      </c>
      <c r="CA28" s="360"/>
      <c r="CB28" s="55" t="s">
        <v>212</v>
      </c>
      <c r="CC28" s="137">
        <f t="shared" ref="CC28:CK28" si="31">SUM(CC25:CC27)</f>
        <v>17483</v>
      </c>
      <c r="CD28" s="137">
        <f t="shared" si="31"/>
        <v>16776</v>
      </c>
      <c r="CE28" s="137">
        <f t="shared" si="31"/>
        <v>34259</v>
      </c>
      <c r="CF28" s="137">
        <f t="shared" si="31"/>
        <v>80441</v>
      </c>
      <c r="CG28" s="137">
        <f t="shared" si="31"/>
        <v>77689</v>
      </c>
      <c r="CH28" s="137">
        <f t="shared" si="31"/>
        <v>158130</v>
      </c>
      <c r="CI28" s="137">
        <f t="shared" si="31"/>
        <v>28621</v>
      </c>
      <c r="CJ28" s="137">
        <f t="shared" si="31"/>
        <v>35334</v>
      </c>
      <c r="CK28" s="175">
        <f t="shared" si="31"/>
        <v>63955</v>
      </c>
    </row>
    <row r="29" spans="1:89" ht="16.899999999999999" customHeight="1" thickBot="1">
      <c r="A29" s="5"/>
      <c r="B29" s="361" t="s">
        <v>308</v>
      </c>
      <c r="C29" s="362"/>
      <c r="D29" s="138">
        <f t="shared" ref="D29:L29" si="32">SUM(D5:D6,D9:D10,D14,D18:D24,D28)</f>
        <v>91970</v>
      </c>
      <c r="E29" s="138">
        <f t="shared" si="32"/>
        <v>87450</v>
      </c>
      <c r="F29" s="138">
        <f t="shared" si="32"/>
        <v>179420</v>
      </c>
      <c r="G29" s="138">
        <f t="shared" si="32"/>
        <v>95113</v>
      </c>
      <c r="H29" s="138">
        <f t="shared" si="32"/>
        <v>90590</v>
      </c>
      <c r="I29" s="138">
        <f t="shared" si="32"/>
        <v>185703</v>
      </c>
      <c r="J29" s="138">
        <f t="shared" si="32"/>
        <v>97289</v>
      </c>
      <c r="K29" s="138">
        <f t="shared" si="32"/>
        <v>92535</v>
      </c>
      <c r="L29" s="178">
        <f t="shared" si="32"/>
        <v>189824</v>
      </c>
      <c r="M29" s="423" t="s">
        <v>308</v>
      </c>
      <c r="N29" s="361"/>
      <c r="O29" s="138">
        <f t="shared" ref="O29:W29" si="33">SUM(O5:O6,O9:O10,O14,O18:O24,O28)</f>
        <v>106473</v>
      </c>
      <c r="P29" s="138">
        <f t="shared" si="33"/>
        <v>101670</v>
      </c>
      <c r="Q29" s="138">
        <f t="shared" si="33"/>
        <v>208143</v>
      </c>
      <c r="R29" s="138">
        <f t="shared" si="33"/>
        <v>114926</v>
      </c>
      <c r="S29" s="138">
        <f t="shared" si="33"/>
        <v>109880</v>
      </c>
      <c r="T29" s="138">
        <f t="shared" si="33"/>
        <v>224806</v>
      </c>
      <c r="U29" s="138">
        <f t="shared" si="33"/>
        <v>117955</v>
      </c>
      <c r="V29" s="138">
        <f t="shared" si="33"/>
        <v>113214</v>
      </c>
      <c r="W29" s="178">
        <f t="shared" si="33"/>
        <v>231169</v>
      </c>
      <c r="X29" s="361" t="s">
        <v>308</v>
      </c>
      <c r="Y29" s="362"/>
      <c r="Z29" s="240">
        <f t="shared" ref="Z29:AH29" si="34">SUM(Z5:Z6,Z9:Z10,Z14,Z18:Z24,Z28)</f>
        <v>135753</v>
      </c>
      <c r="AA29" s="138">
        <f t="shared" si="34"/>
        <v>130725</v>
      </c>
      <c r="AB29" s="138">
        <f t="shared" si="34"/>
        <v>266478</v>
      </c>
      <c r="AC29" s="138">
        <f t="shared" si="34"/>
        <v>158818</v>
      </c>
      <c r="AD29" s="138">
        <f t="shared" si="34"/>
        <v>149322</v>
      </c>
      <c r="AE29" s="138">
        <f t="shared" si="34"/>
        <v>308140</v>
      </c>
      <c r="AF29" s="138">
        <f t="shared" si="34"/>
        <v>195551</v>
      </c>
      <c r="AG29" s="138">
        <f t="shared" si="34"/>
        <v>181354</v>
      </c>
      <c r="AH29" s="178">
        <f t="shared" si="34"/>
        <v>376905</v>
      </c>
      <c r="AI29" s="361" t="s">
        <v>308</v>
      </c>
      <c r="AJ29" s="362"/>
      <c r="AK29" s="138">
        <f t="shared" ref="AK29:AS29" si="35">SUM(AK5:AK6,AK9:AK10,AK14,AK18:AK24,AK28)</f>
        <v>173393</v>
      </c>
      <c r="AL29" s="240">
        <f t="shared" si="35"/>
        <v>161129</v>
      </c>
      <c r="AM29" s="138">
        <f t="shared" si="35"/>
        <v>334522</v>
      </c>
      <c r="AN29" s="138">
        <f t="shared" si="35"/>
        <v>144945</v>
      </c>
      <c r="AO29" s="138">
        <f t="shared" si="35"/>
        <v>132935</v>
      </c>
      <c r="AP29" s="138">
        <f t="shared" si="35"/>
        <v>277880</v>
      </c>
      <c r="AQ29" s="138">
        <f t="shared" si="35"/>
        <v>117949</v>
      </c>
      <c r="AR29" s="138">
        <f t="shared" si="35"/>
        <v>111319</v>
      </c>
      <c r="AS29" s="178">
        <f t="shared" si="35"/>
        <v>229268</v>
      </c>
      <c r="AT29" s="361" t="s">
        <v>308</v>
      </c>
      <c r="AU29" s="362"/>
      <c r="AV29" s="138">
        <f t="shared" ref="AV29:BD29" si="36">SUM(AV5:AV6,AV9:AV10,AV14,AV18:AV24,AV28)</f>
        <v>123950</v>
      </c>
      <c r="AW29" s="138">
        <f t="shared" si="36"/>
        <v>125774</v>
      </c>
      <c r="AX29" s="240">
        <f t="shared" si="36"/>
        <v>249724</v>
      </c>
      <c r="AY29" s="138">
        <f t="shared" si="36"/>
        <v>145945</v>
      </c>
      <c r="AZ29" s="138">
        <f t="shared" si="36"/>
        <v>158343</v>
      </c>
      <c r="BA29" s="138">
        <f t="shared" si="36"/>
        <v>304288</v>
      </c>
      <c r="BB29" s="138">
        <f t="shared" si="36"/>
        <v>123700</v>
      </c>
      <c r="BC29" s="138">
        <f t="shared" si="36"/>
        <v>137896</v>
      </c>
      <c r="BD29" s="178">
        <f t="shared" si="36"/>
        <v>261596</v>
      </c>
      <c r="BE29" s="361" t="s">
        <v>308</v>
      </c>
      <c r="BF29" s="362"/>
      <c r="BG29" s="138">
        <f t="shared" ref="BG29:BO29" si="37">SUM(BG5:BG6,BG9:BG10,BG14,BG18:BG24,BG28)</f>
        <v>91899</v>
      </c>
      <c r="BH29" s="138">
        <f t="shared" si="37"/>
        <v>105935</v>
      </c>
      <c r="BI29" s="138">
        <f t="shared" si="37"/>
        <v>197834</v>
      </c>
      <c r="BJ29" s="240">
        <f t="shared" si="37"/>
        <v>55344</v>
      </c>
      <c r="BK29" s="138">
        <f t="shared" si="37"/>
        <v>72427</v>
      </c>
      <c r="BL29" s="138">
        <f t="shared" si="37"/>
        <v>127771</v>
      </c>
      <c r="BM29" s="138">
        <f t="shared" si="37"/>
        <v>23376</v>
      </c>
      <c r="BN29" s="138">
        <f t="shared" si="37"/>
        <v>42097</v>
      </c>
      <c r="BO29" s="178">
        <f t="shared" si="37"/>
        <v>65473</v>
      </c>
      <c r="BP29" s="361" t="s">
        <v>308</v>
      </c>
      <c r="BQ29" s="362"/>
      <c r="BR29" s="138">
        <f t="shared" ref="BR29:BZ29" si="38">SUM(BR5:BR6,BR9:BR10,BR14,BR18:BR24,BR28)</f>
        <v>6566</v>
      </c>
      <c r="BS29" s="138">
        <f t="shared" si="38"/>
        <v>19760</v>
      </c>
      <c r="BT29" s="138">
        <f t="shared" si="38"/>
        <v>26326</v>
      </c>
      <c r="BU29" s="138">
        <f t="shared" si="38"/>
        <v>1271</v>
      </c>
      <c r="BV29" s="138">
        <f t="shared" si="38"/>
        <v>5867</v>
      </c>
      <c r="BW29" s="138">
        <f t="shared" si="38"/>
        <v>7138</v>
      </c>
      <c r="BX29" s="138">
        <f t="shared" si="38"/>
        <v>163</v>
      </c>
      <c r="BY29" s="138">
        <f t="shared" si="38"/>
        <v>1023</v>
      </c>
      <c r="BZ29" s="178">
        <f t="shared" si="38"/>
        <v>1186</v>
      </c>
      <c r="CA29" s="361" t="s">
        <v>308</v>
      </c>
      <c r="CB29" s="362"/>
      <c r="CC29" s="138">
        <f t="shared" ref="CC29:CK29" si="39">SUM(CC5:CC6,CC9:CC10,CC14,CC18:CC24,CC28)</f>
        <v>284372</v>
      </c>
      <c r="CD29" s="138">
        <f t="shared" si="39"/>
        <v>270575</v>
      </c>
      <c r="CE29" s="138">
        <f t="shared" si="39"/>
        <v>554947</v>
      </c>
      <c r="CF29" s="138">
        <f t="shared" si="39"/>
        <v>1389713</v>
      </c>
      <c r="CG29" s="138">
        <f t="shared" si="39"/>
        <v>1317322</v>
      </c>
      <c r="CH29" s="138">
        <f t="shared" si="39"/>
        <v>2707035</v>
      </c>
      <c r="CI29" s="138">
        <f t="shared" si="39"/>
        <v>448264</v>
      </c>
      <c r="CJ29" s="138">
        <f t="shared" si="39"/>
        <v>543348</v>
      </c>
      <c r="CK29" s="178">
        <f t="shared" si="39"/>
        <v>991612</v>
      </c>
    </row>
    <row r="30" spans="1:89" ht="16.899999999999999" customHeight="1">
      <c r="A30" s="5"/>
      <c r="B30" s="363" t="s">
        <v>222</v>
      </c>
      <c r="C30" s="32" t="s">
        <v>223</v>
      </c>
      <c r="D30" s="62">
        <v>7379</v>
      </c>
      <c r="E30" s="62">
        <v>6731</v>
      </c>
      <c r="F30" s="62">
        <v>14110</v>
      </c>
      <c r="G30" s="62">
        <v>7565</v>
      </c>
      <c r="H30" s="62">
        <v>7388</v>
      </c>
      <c r="I30" s="62">
        <v>14953</v>
      </c>
      <c r="J30" s="62">
        <v>7703</v>
      </c>
      <c r="K30" s="62">
        <v>7465</v>
      </c>
      <c r="L30" s="177">
        <v>15168</v>
      </c>
      <c r="M30" s="363" t="s">
        <v>222</v>
      </c>
      <c r="N30" s="233" t="s">
        <v>223</v>
      </c>
      <c r="O30" s="62">
        <v>8973</v>
      </c>
      <c r="P30" s="62">
        <v>8175</v>
      </c>
      <c r="Q30" s="62">
        <v>17148</v>
      </c>
      <c r="R30" s="62">
        <v>10628</v>
      </c>
      <c r="S30" s="62">
        <v>9006</v>
      </c>
      <c r="T30" s="62">
        <v>19634</v>
      </c>
      <c r="U30" s="62">
        <v>9626</v>
      </c>
      <c r="V30" s="62">
        <v>8840</v>
      </c>
      <c r="W30" s="177">
        <v>18466</v>
      </c>
      <c r="X30" s="363" t="s">
        <v>222</v>
      </c>
      <c r="Y30" s="32" t="s">
        <v>223</v>
      </c>
      <c r="Z30" s="239">
        <v>10898</v>
      </c>
      <c r="AA30" s="62">
        <v>10107</v>
      </c>
      <c r="AB30" s="62">
        <v>21005</v>
      </c>
      <c r="AC30" s="62">
        <v>12843</v>
      </c>
      <c r="AD30" s="62">
        <v>11715</v>
      </c>
      <c r="AE30" s="62">
        <v>24558</v>
      </c>
      <c r="AF30" s="62">
        <v>15100</v>
      </c>
      <c r="AG30" s="62">
        <v>13989</v>
      </c>
      <c r="AH30" s="177">
        <v>29089</v>
      </c>
      <c r="AI30" s="363" t="s">
        <v>222</v>
      </c>
      <c r="AJ30" s="32" t="s">
        <v>223</v>
      </c>
      <c r="AK30" s="62">
        <v>13092</v>
      </c>
      <c r="AL30" s="239">
        <v>12203</v>
      </c>
      <c r="AM30" s="62">
        <v>25295</v>
      </c>
      <c r="AN30" s="62">
        <v>10877</v>
      </c>
      <c r="AO30" s="62">
        <v>10361</v>
      </c>
      <c r="AP30" s="62">
        <v>21238</v>
      </c>
      <c r="AQ30" s="62">
        <v>9370</v>
      </c>
      <c r="AR30" s="62">
        <v>9363</v>
      </c>
      <c r="AS30" s="177">
        <v>18733</v>
      </c>
      <c r="AT30" s="363" t="s">
        <v>222</v>
      </c>
      <c r="AU30" s="32" t="s">
        <v>223</v>
      </c>
      <c r="AV30" s="62">
        <v>10572</v>
      </c>
      <c r="AW30" s="62">
        <v>11239</v>
      </c>
      <c r="AX30" s="239">
        <v>21811</v>
      </c>
      <c r="AY30" s="62">
        <v>12909</v>
      </c>
      <c r="AZ30" s="62">
        <v>14393</v>
      </c>
      <c r="BA30" s="62">
        <v>27302</v>
      </c>
      <c r="BB30" s="62">
        <v>11092</v>
      </c>
      <c r="BC30" s="62">
        <v>12392</v>
      </c>
      <c r="BD30" s="177">
        <v>23484</v>
      </c>
      <c r="BE30" s="363" t="s">
        <v>222</v>
      </c>
      <c r="BF30" s="32" t="s">
        <v>223</v>
      </c>
      <c r="BG30" s="62">
        <v>8133</v>
      </c>
      <c r="BH30" s="62">
        <v>9097</v>
      </c>
      <c r="BI30" s="62">
        <v>17230</v>
      </c>
      <c r="BJ30" s="239">
        <v>4863</v>
      </c>
      <c r="BK30" s="62">
        <v>6127</v>
      </c>
      <c r="BL30" s="62">
        <v>10990</v>
      </c>
      <c r="BM30" s="62">
        <v>1950</v>
      </c>
      <c r="BN30" s="62">
        <v>3458</v>
      </c>
      <c r="BO30" s="177">
        <v>5408</v>
      </c>
      <c r="BP30" s="363" t="s">
        <v>222</v>
      </c>
      <c r="BQ30" s="32" t="s">
        <v>223</v>
      </c>
      <c r="BR30" s="62">
        <v>558</v>
      </c>
      <c r="BS30" s="62">
        <v>1692</v>
      </c>
      <c r="BT30" s="62">
        <v>2250</v>
      </c>
      <c r="BU30" s="62">
        <v>108</v>
      </c>
      <c r="BV30" s="62">
        <v>477</v>
      </c>
      <c r="BW30" s="62">
        <v>585</v>
      </c>
      <c r="BX30" s="62">
        <v>19</v>
      </c>
      <c r="BY30" s="62">
        <v>90</v>
      </c>
      <c r="BZ30" s="177">
        <v>109</v>
      </c>
      <c r="CA30" s="363" t="s">
        <v>222</v>
      </c>
      <c r="CB30" s="32" t="s">
        <v>223</v>
      </c>
      <c r="CC30" s="62">
        <v>22647</v>
      </c>
      <c r="CD30" s="62">
        <v>21584</v>
      </c>
      <c r="CE30" s="62">
        <v>44231</v>
      </c>
      <c r="CF30" s="62">
        <v>111979</v>
      </c>
      <c r="CG30" s="62">
        <v>104998</v>
      </c>
      <c r="CH30" s="62">
        <v>216977</v>
      </c>
      <c r="CI30" s="62">
        <v>39632</v>
      </c>
      <c r="CJ30" s="62">
        <v>47726</v>
      </c>
      <c r="CK30" s="177">
        <v>87358</v>
      </c>
    </row>
    <row r="31" spans="1:89" ht="16.899999999999999" customHeight="1">
      <c r="A31" s="5"/>
      <c r="B31" s="359"/>
      <c r="C31" s="32" t="s">
        <v>224</v>
      </c>
      <c r="D31" s="61">
        <v>1017</v>
      </c>
      <c r="E31" s="61">
        <v>987</v>
      </c>
      <c r="F31" s="61">
        <v>2004</v>
      </c>
      <c r="G31" s="61">
        <v>1330</v>
      </c>
      <c r="H31" s="61">
        <v>1275</v>
      </c>
      <c r="I31" s="61">
        <v>2605</v>
      </c>
      <c r="J31" s="61">
        <v>1392</v>
      </c>
      <c r="K31" s="61">
        <v>1341</v>
      </c>
      <c r="L31" s="176">
        <v>2733</v>
      </c>
      <c r="M31" s="359"/>
      <c r="N31" s="233" t="s">
        <v>224</v>
      </c>
      <c r="O31" s="61">
        <v>1289</v>
      </c>
      <c r="P31" s="61">
        <v>1238</v>
      </c>
      <c r="Q31" s="61">
        <v>2527</v>
      </c>
      <c r="R31" s="61">
        <v>1178</v>
      </c>
      <c r="S31" s="61">
        <v>1194</v>
      </c>
      <c r="T31" s="61">
        <v>2372</v>
      </c>
      <c r="U31" s="61">
        <v>1175</v>
      </c>
      <c r="V31" s="61">
        <v>1192</v>
      </c>
      <c r="W31" s="176">
        <v>2367</v>
      </c>
      <c r="X31" s="359"/>
      <c r="Y31" s="32" t="s">
        <v>224</v>
      </c>
      <c r="Z31" s="237">
        <v>1489</v>
      </c>
      <c r="AA31" s="61">
        <v>1437</v>
      </c>
      <c r="AB31" s="61">
        <v>2926</v>
      </c>
      <c r="AC31" s="61">
        <v>1932</v>
      </c>
      <c r="AD31" s="61">
        <v>1799</v>
      </c>
      <c r="AE31" s="61">
        <v>3731</v>
      </c>
      <c r="AF31" s="61">
        <v>2515</v>
      </c>
      <c r="AG31" s="61">
        <v>2214</v>
      </c>
      <c r="AH31" s="176">
        <v>4729</v>
      </c>
      <c r="AI31" s="359"/>
      <c r="AJ31" s="32" t="s">
        <v>224</v>
      </c>
      <c r="AK31" s="61">
        <v>1909</v>
      </c>
      <c r="AL31" s="237">
        <v>1710</v>
      </c>
      <c r="AM31" s="61">
        <v>3619</v>
      </c>
      <c r="AN31" s="61">
        <v>1479</v>
      </c>
      <c r="AO31" s="61">
        <v>1496</v>
      </c>
      <c r="AP31" s="61">
        <v>2975</v>
      </c>
      <c r="AQ31" s="61">
        <v>1532</v>
      </c>
      <c r="AR31" s="61">
        <v>1576</v>
      </c>
      <c r="AS31" s="176">
        <v>3108</v>
      </c>
      <c r="AT31" s="359"/>
      <c r="AU31" s="32" t="s">
        <v>224</v>
      </c>
      <c r="AV31" s="61">
        <v>2133</v>
      </c>
      <c r="AW31" s="61">
        <v>2329</v>
      </c>
      <c r="AX31" s="237">
        <v>4462</v>
      </c>
      <c r="AY31" s="61">
        <v>2658</v>
      </c>
      <c r="AZ31" s="61">
        <v>2862</v>
      </c>
      <c r="BA31" s="61">
        <v>5520</v>
      </c>
      <c r="BB31" s="61">
        <v>2256</v>
      </c>
      <c r="BC31" s="61">
        <v>2230</v>
      </c>
      <c r="BD31" s="176">
        <v>4486</v>
      </c>
      <c r="BE31" s="359"/>
      <c r="BF31" s="32" t="s">
        <v>224</v>
      </c>
      <c r="BG31" s="61">
        <v>1480</v>
      </c>
      <c r="BH31" s="61">
        <v>1434</v>
      </c>
      <c r="BI31" s="61">
        <v>2914</v>
      </c>
      <c r="BJ31" s="237">
        <v>792</v>
      </c>
      <c r="BK31" s="61">
        <v>962</v>
      </c>
      <c r="BL31" s="61">
        <v>1754</v>
      </c>
      <c r="BM31" s="61">
        <v>351</v>
      </c>
      <c r="BN31" s="61">
        <v>666</v>
      </c>
      <c r="BO31" s="176">
        <v>1017</v>
      </c>
      <c r="BP31" s="359"/>
      <c r="BQ31" s="32" t="s">
        <v>224</v>
      </c>
      <c r="BR31" s="61">
        <v>94</v>
      </c>
      <c r="BS31" s="61">
        <v>353</v>
      </c>
      <c r="BT31" s="61">
        <v>447</v>
      </c>
      <c r="BU31" s="61">
        <v>17</v>
      </c>
      <c r="BV31" s="61">
        <v>104</v>
      </c>
      <c r="BW31" s="61">
        <v>121</v>
      </c>
      <c r="BX31" s="61">
        <v>1</v>
      </c>
      <c r="BY31" s="61">
        <v>27</v>
      </c>
      <c r="BZ31" s="176">
        <v>28</v>
      </c>
      <c r="CA31" s="359"/>
      <c r="CB31" s="32" t="s">
        <v>224</v>
      </c>
      <c r="CC31" s="61">
        <v>3739</v>
      </c>
      <c r="CD31" s="61">
        <v>3603</v>
      </c>
      <c r="CE31" s="61">
        <v>7342</v>
      </c>
      <c r="CF31" s="61">
        <v>16631</v>
      </c>
      <c r="CG31" s="61">
        <v>16185</v>
      </c>
      <c r="CH31" s="61">
        <v>32816</v>
      </c>
      <c r="CI31" s="61">
        <v>7649</v>
      </c>
      <c r="CJ31" s="61">
        <v>8638</v>
      </c>
      <c r="CK31" s="176">
        <v>16287</v>
      </c>
    </row>
    <row r="32" spans="1:89" ht="16.899999999999999" customHeight="1">
      <c r="A32" s="5"/>
      <c r="B32" s="359"/>
      <c r="C32" s="32" t="s">
        <v>225</v>
      </c>
      <c r="D32" s="61">
        <v>304</v>
      </c>
      <c r="E32" s="61">
        <v>255</v>
      </c>
      <c r="F32" s="61">
        <v>559</v>
      </c>
      <c r="G32" s="61">
        <v>359</v>
      </c>
      <c r="H32" s="61">
        <v>377</v>
      </c>
      <c r="I32" s="61">
        <v>736</v>
      </c>
      <c r="J32" s="61">
        <v>502</v>
      </c>
      <c r="K32" s="61">
        <v>426</v>
      </c>
      <c r="L32" s="176">
        <v>928</v>
      </c>
      <c r="M32" s="359"/>
      <c r="N32" s="233" t="s">
        <v>225</v>
      </c>
      <c r="O32" s="61">
        <v>489</v>
      </c>
      <c r="P32" s="61">
        <v>483</v>
      </c>
      <c r="Q32" s="61">
        <v>972</v>
      </c>
      <c r="R32" s="61">
        <v>512</v>
      </c>
      <c r="S32" s="61">
        <v>429</v>
      </c>
      <c r="T32" s="61">
        <v>941</v>
      </c>
      <c r="U32" s="61">
        <v>590</v>
      </c>
      <c r="V32" s="61">
        <v>468</v>
      </c>
      <c r="W32" s="176">
        <v>1058</v>
      </c>
      <c r="X32" s="359"/>
      <c r="Y32" s="32" t="s">
        <v>225</v>
      </c>
      <c r="Z32" s="237">
        <v>528</v>
      </c>
      <c r="AA32" s="61">
        <v>446</v>
      </c>
      <c r="AB32" s="61">
        <v>974</v>
      </c>
      <c r="AC32" s="61">
        <v>610</v>
      </c>
      <c r="AD32" s="61">
        <v>554</v>
      </c>
      <c r="AE32" s="61">
        <v>1164</v>
      </c>
      <c r="AF32" s="61">
        <v>802</v>
      </c>
      <c r="AG32" s="61">
        <v>657</v>
      </c>
      <c r="AH32" s="176">
        <v>1459</v>
      </c>
      <c r="AI32" s="359"/>
      <c r="AJ32" s="32" t="s">
        <v>225</v>
      </c>
      <c r="AK32" s="61">
        <v>654</v>
      </c>
      <c r="AL32" s="237">
        <v>568</v>
      </c>
      <c r="AM32" s="61">
        <v>1222</v>
      </c>
      <c r="AN32" s="61">
        <v>598</v>
      </c>
      <c r="AO32" s="61">
        <v>629</v>
      </c>
      <c r="AP32" s="61">
        <v>1227</v>
      </c>
      <c r="AQ32" s="61">
        <v>690</v>
      </c>
      <c r="AR32" s="61">
        <v>702</v>
      </c>
      <c r="AS32" s="176">
        <v>1392</v>
      </c>
      <c r="AT32" s="359"/>
      <c r="AU32" s="32" t="s">
        <v>225</v>
      </c>
      <c r="AV32" s="61">
        <v>985</v>
      </c>
      <c r="AW32" s="61">
        <v>993</v>
      </c>
      <c r="AX32" s="237">
        <v>1978</v>
      </c>
      <c r="AY32" s="61">
        <v>1133</v>
      </c>
      <c r="AZ32" s="61">
        <v>985</v>
      </c>
      <c r="BA32" s="61">
        <v>2118</v>
      </c>
      <c r="BB32" s="61">
        <v>685</v>
      </c>
      <c r="BC32" s="61">
        <v>690</v>
      </c>
      <c r="BD32" s="176">
        <v>1375</v>
      </c>
      <c r="BE32" s="359"/>
      <c r="BF32" s="32" t="s">
        <v>225</v>
      </c>
      <c r="BG32" s="61">
        <v>501</v>
      </c>
      <c r="BH32" s="61">
        <v>494</v>
      </c>
      <c r="BI32" s="61">
        <v>995</v>
      </c>
      <c r="BJ32" s="237">
        <v>335</v>
      </c>
      <c r="BK32" s="61">
        <v>443</v>
      </c>
      <c r="BL32" s="61">
        <v>778</v>
      </c>
      <c r="BM32" s="61">
        <v>162</v>
      </c>
      <c r="BN32" s="61">
        <v>381</v>
      </c>
      <c r="BO32" s="176">
        <v>543</v>
      </c>
      <c r="BP32" s="359"/>
      <c r="BQ32" s="32" t="s">
        <v>225</v>
      </c>
      <c r="BR32" s="61">
        <v>68</v>
      </c>
      <c r="BS32" s="61">
        <v>210</v>
      </c>
      <c r="BT32" s="61">
        <v>278</v>
      </c>
      <c r="BU32" s="61">
        <v>17</v>
      </c>
      <c r="BV32" s="61">
        <v>50</v>
      </c>
      <c r="BW32" s="61">
        <v>67</v>
      </c>
      <c r="BX32" s="61">
        <v>2</v>
      </c>
      <c r="BY32" s="61">
        <v>13</v>
      </c>
      <c r="BZ32" s="176">
        <v>15</v>
      </c>
      <c r="CA32" s="359"/>
      <c r="CB32" s="32" t="s">
        <v>225</v>
      </c>
      <c r="CC32" s="61">
        <v>1165</v>
      </c>
      <c r="CD32" s="61">
        <v>1058</v>
      </c>
      <c r="CE32" s="61">
        <v>2223</v>
      </c>
      <c r="CF32" s="61">
        <v>6458</v>
      </c>
      <c r="CG32" s="61">
        <v>5929</v>
      </c>
      <c r="CH32" s="61">
        <v>12387</v>
      </c>
      <c r="CI32" s="61">
        <v>2903</v>
      </c>
      <c r="CJ32" s="61">
        <v>3266</v>
      </c>
      <c r="CK32" s="176">
        <v>6169</v>
      </c>
    </row>
    <row r="33" spans="1:89" ht="16.899999999999999" customHeight="1">
      <c r="A33" s="5"/>
      <c r="B33" s="360"/>
      <c r="C33" s="4" t="s">
        <v>212</v>
      </c>
      <c r="D33" s="137">
        <f t="shared" ref="D33:L33" si="40">SUM(D30:D32)</f>
        <v>8700</v>
      </c>
      <c r="E33" s="137">
        <f t="shared" si="40"/>
        <v>7973</v>
      </c>
      <c r="F33" s="137">
        <f t="shared" si="40"/>
        <v>16673</v>
      </c>
      <c r="G33" s="137">
        <f t="shared" si="40"/>
        <v>9254</v>
      </c>
      <c r="H33" s="137">
        <f t="shared" si="40"/>
        <v>9040</v>
      </c>
      <c r="I33" s="137">
        <f t="shared" si="40"/>
        <v>18294</v>
      </c>
      <c r="J33" s="137">
        <f t="shared" si="40"/>
        <v>9597</v>
      </c>
      <c r="K33" s="137">
        <f t="shared" si="40"/>
        <v>9232</v>
      </c>
      <c r="L33" s="175">
        <f t="shared" si="40"/>
        <v>18829</v>
      </c>
      <c r="M33" s="360"/>
      <c r="N33" s="245" t="s">
        <v>212</v>
      </c>
      <c r="O33" s="137">
        <f t="shared" ref="O33:W33" si="41">SUM(O30:O32)</f>
        <v>10751</v>
      </c>
      <c r="P33" s="137">
        <f t="shared" si="41"/>
        <v>9896</v>
      </c>
      <c r="Q33" s="137">
        <f t="shared" si="41"/>
        <v>20647</v>
      </c>
      <c r="R33" s="137">
        <f t="shared" si="41"/>
        <v>12318</v>
      </c>
      <c r="S33" s="137">
        <f t="shared" si="41"/>
        <v>10629</v>
      </c>
      <c r="T33" s="137">
        <f t="shared" si="41"/>
        <v>22947</v>
      </c>
      <c r="U33" s="137">
        <f t="shared" si="41"/>
        <v>11391</v>
      </c>
      <c r="V33" s="137">
        <f t="shared" si="41"/>
        <v>10500</v>
      </c>
      <c r="W33" s="175">
        <f t="shared" si="41"/>
        <v>21891</v>
      </c>
      <c r="X33" s="360"/>
      <c r="Y33" s="4" t="s">
        <v>212</v>
      </c>
      <c r="Z33" s="238">
        <f t="shared" ref="Z33:AH33" si="42">SUM(Z30:Z32)</f>
        <v>12915</v>
      </c>
      <c r="AA33" s="137">
        <f t="shared" si="42"/>
        <v>11990</v>
      </c>
      <c r="AB33" s="137">
        <f t="shared" si="42"/>
        <v>24905</v>
      </c>
      <c r="AC33" s="137">
        <f t="shared" si="42"/>
        <v>15385</v>
      </c>
      <c r="AD33" s="137">
        <f t="shared" si="42"/>
        <v>14068</v>
      </c>
      <c r="AE33" s="137">
        <f t="shared" si="42"/>
        <v>29453</v>
      </c>
      <c r="AF33" s="137">
        <f t="shared" si="42"/>
        <v>18417</v>
      </c>
      <c r="AG33" s="137">
        <f t="shared" si="42"/>
        <v>16860</v>
      </c>
      <c r="AH33" s="175">
        <f t="shared" si="42"/>
        <v>35277</v>
      </c>
      <c r="AI33" s="360"/>
      <c r="AJ33" s="4" t="s">
        <v>212</v>
      </c>
      <c r="AK33" s="137">
        <f t="shared" ref="AK33:AS33" si="43">SUM(AK30:AK32)</f>
        <v>15655</v>
      </c>
      <c r="AL33" s="238">
        <f t="shared" si="43"/>
        <v>14481</v>
      </c>
      <c r="AM33" s="137">
        <f t="shared" si="43"/>
        <v>30136</v>
      </c>
      <c r="AN33" s="137">
        <f t="shared" si="43"/>
        <v>12954</v>
      </c>
      <c r="AO33" s="137">
        <f t="shared" si="43"/>
        <v>12486</v>
      </c>
      <c r="AP33" s="137">
        <f t="shared" si="43"/>
        <v>25440</v>
      </c>
      <c r="AQ33" s="137">
        <f t="shared" si="43"/>
        <v>11592</v>
      </c>
      <c r="AR33" s="137">
        <f t="shared" si="43"/>
        <v>11641</v>
      </c>
      <c r="AS33" s="175">
        <f t="shared" si="43"/>
        <v>23233</v>
      </c>
      <c r="AT33" s="360"/>
      <c r="AU33" s="4" t="s">
        <v>212</v>
      </c>
      <c r="AV33" s="137">
        <f t="shared" ref="AV33:BD33" si="44">SUM(AV30:AV32)</f>
        <v>13690</v>
      </c>
      <c r="AW33" s="137">
        <f t="shared" si="44"/>
        <v>14561</v>
      </c>
      <c r="AX33" s="238">
        <f t="shared" si="44"/>
        <v>28251</v>
      </c>
      <c r="AY33" s="137">
        <f t="shared" si="44"/>
        <v>16700</v>
      </c>
      <c r="AZ33" s="137">
        <f t="shared" si="44"/>
        <v>18240</v>
      </c>
      <c r="BA33" s="137">
        <f t="shared" si="44"/>
        <v>34940</v>
      </c>
      <c r="BB33" s="137">
        <f t="shared" si="44"/>
        <v>14033</v>
      </c>
      <c r="BC33" s="137">
        <f t="shared" si="44"/>
        <v>15312</v>
      </c>
      <c r="BD33" s="175">
        <f t="shared" si="44"/>
        <v>29345</v>
      </c>
      <c r="BE33" s="360"/>
      <c r="BF33" s="4" t="s">
        <v>212</v>
      </c>
      <c r="BG33" s="137">
        <f t="shared" ref="BG33:BO33" si="45">SUM(BG30:BG32)</f>
        <v>10114</v>
      </c>
      <c r="BH33" s="137">
        <f t="shared" si="45"/>
        <v>11025</v>
      </c>
      <c r="BI33" s="137">
        <f t="shared" si="45"/>
        <v>21139</v>
      </c>
      <c r="BJ33" s="238">
        <f t="shared" si="45"/>
        <v>5990</v>
      </c>
      <c r="BK33" s="137">
        <f t="shared" si="45"/>
        <v>7532</v>
      </c>
      <c r="BL33" s="137">
        <f t="shared" si="45"/>
        <v>13522</v>
      </c>
      <c r="BM33" s="137">
        <f t="shared" si="45"/>
        <v>2463</v>
      </c>
      <c r="BN33" s="137">
        <f t="shared" si="45"/>
        <v>4505</v>
      </c>
      <c r="BO33" s="175">
        <f t="shared" si="45"/>
        <v>6968</v>
      </c>
      <c r="BP33" s="360"/>
      <c r="BQ33" s="4" t="s">
        <v>212</v>
      </c>
      <c r="BR33" s="137">
        <f t="shared" ref="BR33:BZ33" si="46">SUM(BR30:BR32)</f>
        <v>720</v>
      </c>
      <c r="BS33" s="137">
        <f t="shared" si="46"/>
        <v>2255</v>
      </c>
      <c r="BT33" s="137">
        <f t="shared" si="46"/>
        <v>2975</v>
      </c>
      <c r="BU33" s="137">
        <f t="shared" si="46"/>
        <v>142</v>
      </c>
      <c r="BV33" s="137">
        <f t="shared" si="46"/>
        <v>631</v>
      </c>
      <c r="BW33" s="137">
        <f t="shared" si="46"/>
        <v>773</v>
      </c>
      <c r="BX33" s="137">
        <f t="shared" si="46"/>
        <v>22</v>
      </c>
      <c r="BY33" s="137">
        <f t="shared" si="46"/>
        <v>130</v>
      </c>
      <c r="BZ33" s="175">
        <f t="shared" si="46"/>
        <v>152</v>
      </c>
      <c r="CA33" s="360"/>
      <c r="CB33" s="4" t="s">
        <v>212</v>
      </c>
      <c r="CC33" s="137">
        <f t="shared" ref="CC33:CK33" si="47">SUM(CC30:CC32)</f>
        <v>27551</v>
      </c>
      <c r="CD33" s="137">
        <f t="shared" si="47"/>
        <v>26245</v>
      </c>
      <c r="CE33" s="137">
        <f t="shared" si="47"/>
        <v>53796</v>
      </c>
      <c r="CF33" s="137">
        <f t="shared" si="47"/>
        <v>135068</v>
      </c>
      <c r="CG33" s="137">
        <f t="shared" si="47"/>
        <v>127112</v>
      </c>
      <c r="CH33" s="137">
        <f t="shared" si="47"/>
        <v>262180</v>
      </c>
      <c r="CI33" s="137">
        <f t="shared" si="47"/>
        <v>50184</v>
      </c>
      <c r="CJ33" s="137">
        <f t="shared" si="47"/>
        <v>59630</v>
      </c>
      <c r="CK33" s="175">
        <f t="shared" si="47"/>
        <v>109814</v>
      </c>
    </row>
    <row r="34" spans="1:89" ht="16.899999999999999" customHeight="1">
      <c r="A34" s="5"/>
      <c r="B34" s="34" t="s">
        <v>254</v>
      </c>
      <c r="C34" s="57" t="s">
        <v>255</v>
      </c>
      <c r="D34" s="137">
        <v>1342</v>
      </c>
      <c r="E34" s="137">
        <v>1342</v>
      </c>
      <c r="F34" s="137">
        <v>2684</v>
      </c>
      <c r="G34" s="137">
        <v>1629</v>
      </c>
      <c r="H34" s="137">
        <v>1524</v>
      </c>
      <c r="I34" s="137">
        <v>3153</v>
      </c>
      <c r="J34" s="137">
        <v>1890</v>
      </c>
      <c r="K34" s="137">
        <v>1748</v>
      </c>
      <c r="L34" s="175">
        <v>3638</v>
      </c>
      <c r="M34" s="34" t="s">
        <v>254</v>
      </c>
      <c r="N34" s="244" t="s">
        <v>255</v>
      </c>
      <c r="O34" s="137">
        <v>2073</v>
      </c>
      <c r="P34" s="137">
        <v>1901</v>
      </c>
      <c r="Q34" s="137">
        <v>3974</v>
      </c>
      <c r="R34" s="137">
        <v>2046</v>
      </c>
      <c r="S34" s="137">
        <v>1900</v>
      </c>
      <c r="T34" s="137">
        <v>3946</v>
      </c>
      <c r="U34" s="137">
        <v>1948</v>
      </c>
      <c r="V34" s="137">
        <v>1869</v>
      </c>
      <c r="W34" s="175">
        <v>3817</v>
      </c>
      <c r="X34" s="34" t="s">
        <v>254</v>
      </c>
      <c r="Y34" s="57" t="s">
        <v>255</v>
      </c>
      <c r="Z34" s="238">
        <v>2242</v>
      </c>
      <c r="AA34" s="137">
        <v>2017</v>
      </c>
      <c r="AB34" s="137">
        <v>4259</v>
      </c>
      <c r="AC34" s="137">
        <v>2628</v>
      </c>
      <c r="AD34" s="137">
        <v>2476</v>
      </c>
      <c r="AE34" s="137">
        <v>5104</v>
      </c>
      <c r="AF34" s="137">
        <v>3140</v>
      </c>
      <c r="AG34" s="137">
        <v>2921</v>
      </c>
      <c r="AH34" s="175">
        <v>6061</v>
      </c>
      <c r="AI34" s="34" t="s">
        <v>254</v>
      </c>
      <c r="AJ34" s="57" t="s">
        <v>255</v>
      </c>
      <c r="AK34" s="137">
        <v>2790</v>
      </c>
      <c r="AL34" s="238">
        <v>2607</v>
      </c>
      <c r="AM34" s="137">
        <v>5397</v>
      </c>
      <c r="AN34" s="137">
        <v>2586</v>
      </c>
      <c r="AO34" s="137">
        <v>2515</v>
      </c>
      <c r="AP34" s="137">
        <v>5101</v>
      </c>
      <c r="AQ34" s="137">
        <v>2711</v>
      </c>
      <c r="AR34" s="137">
        <v>2684</v>
      </c>
      <c r="AS34" s="175">
        <v>5395</v>
      </c>
      <c r="AT34" s="34" t="s">
        <v>254</v>
      </c>
      <c r="AU34" s="57" t="s">
        <v>255</v>
      </c>
      <c r="AV34" s="137">
        <v>3185</v>
      </c>
      <c r="AW34" s="137">
        <v>3302</v>
      </c>
      <c r="AX34" s="238">
        <v>6487</v>
      </c>
      <c r="AY34" s="137">
        <v>3716</v>
      </c>
      <c r="AZ34" s="137">
        <v>3740</v>
      </c>
      <c r="BA34" s="137">
        <v>7456</v>
      </c>
      <c r="BB34" s="137">
        <v>2596</v>
      </c>
      <c r="BC34" s="137">
        <v>2886</v>
      </c>
      <c r="BD34" s="175">
        <v>5482</v>
      </c>
      <c r="BE34" s="34" t="s">
        <v>254</v>
      </c>
      <c r="BF34" s="57" t="s">
        <v>255</v>
      </c>
      <c r="BG34" s="137">
        <v>1925</v>
      </c>
      <c r="BH34" s="137">
        <v>2160</v>
      </c>
      <c r="BI34" s="137">
        <v>4085</v>
      </c>
      <c r="BJ34" s="238">
        <v>1180</v>
      </c>
      <c r="BK34" s="137">
        <v>1756</v>
      </c>
      <c r="BL34" s="137">
        <v>2936</v>
      </c>
      <c r="BM34" s="137">
        <v>646</v>
      </c>
      <c r="BN34" s="137">
        <v>1244</v>
      </c>
      <c r="BO34" s="175">
        <v>1890</v>
      </c>
      <c r="BP34" s="34" t="s">
        <v>254</v>
      </c>
      <c r="BQ34" s="57" t="s">
        <v>255</v>
      </c>
      <c r="BR34" s="137">
        <v>198</v>
      </c>
      <c r="BS34" s="137">
        <v>597</v>
      </c>
      <c r="BT34" s="137">
        <v>795</v>
      </c>
      <c r="BU34" s="137">
        <v>42</v>
      </c>
      <c r="BV34" s="137">
        <v>150</v>
      </c>
      <c r="BW34" s="137">
        <v>192</v>
      </c>
      <c r="BX34" s="137">
        <v>5</v>
      </c>
      <c r="BY34" s="137">
        <v>33</v>
      </c>
      <c r="BZ34" s="175">
        <v>38</v>
      </c>
      <c r="CA34" s="34" t="s">
        <v>254</v>
      </c>
      <c r="CB34" s="57" t="s">
        <v>255</v>
      </c>
      <c r="CC34" s="137">
        <v>4861</v>
      </c>
      <c r="CD34" s="137">
        <v>4614</v>
      </c>
      <c r="CE34" s="137">
        <v>9475</v>
      </c>
      <c r="CF34" s="137">
        <v>25349</v>
      </c>
      <c r="CG34" s="137">
        <v>24192</v>
      </c>
      <c r="CH34" s="137">
        <v>49541</v>
      </c>
      <c r="CI34" s="137">
        <v>10308</v>
      </c>
      <c r="CJ34" s="137">
        <v>12566</v>
      </c>
      <c r="CK34" s="175">
        <v>22874</v>
      </c>
    </row>
    <row r="35" spans="1:89" ht="16.899999999999999" customHeight="1">
      <c r="A35" s="5"/>
      <c r="B35" s="3" t="s">
        <v>239</v>
      </c>
      <c r="C35" s="4" t="s">
        <v>240</v>
      </c>
      <c r="D35" s="137">
        <v>1345</v>
      </c>
      <c r="E35" s="137">
        <v>1174</v>
      </c>
      <c r="F35" s="137">
        <v>2519</v>
      </c>
      <c r="G35" s="137">
        <v>1504</v>
      </c>
      <c r="H35" s="137">
        <v>1441</v>
      </c>
      <c r="I35" s="137">
        <v>2945</v>
      </c>
      <c r="J35" s="137">
        <v>1700</v>
      </c>
      <c r="K35" s="137">
        <v>1529</v>
      </c>
      <c r="L35" s="175">
        <v>3229</v>
      </c>
      <c r="M35" s="3" t="s">
        <v>239</v>
      </c>
      <c r="N35" s="245" t="s">
        <v>240</v>
      </c>
      <c r="O35" s="137">
        <v>2266</v>
      </c>
      <c r="P35" s="137">
        <v>1913</v>
      </c>
      <c r="Q35" s="137">
        <v>4179</v>
      </c>
      <c r="R35" s="137">
        <v>2306</v>
      </c>
      <c r="S35" s="137">
        <v>2038</v>
      </c>
      <c r="T35" s="137">
        <v>4344</v>
      </c>
      <c r="U35" s="137">
        <v>1918</v>
      </c>
      <c r="V35" s="137">
        <v>1655</v>
      </c>
      <c r="W35" s="175">
        <v>3573</v>
      </c>
      <c r="X35" s="3" t="s">
        <v>239</v>
      </c>
      <c r="Y35" s="4" t="s">
        <v>240</v>
      </c>
      <c r="Z35" s="238">
        <v>2078</v>
      </c>
      <c r="AA35" s="137">
        <v>1897</v>
      </c>
      <c r="AB35" s="137">
        <v>3975</v>
      </c>
      <c r="AC35" s="137">
        <v>2335</v>
      </c>
      <c r="AD35" s="137">
        <v>2264</v>
      </c>
      <c r="AE35" s="137">
        <v>4599</v>
      </c>
      <c r="AF35" s="137">
        <v>3033</v>
      </c>
      <c r="AG35" s="137">
        <v>2718</v>
      </c>
      <c r="AH35" s="175">
        <v>5751</v>
      </c>
      <c r="AI35" s="3" t="s">
        <v>239</v>
      </c>
      <c r="AJ35" s="4" t="s">
        <v>240</v>
      </c>
      <c r="AK35" s="137">
        <v>2680</v>
      </c>
      <c r="AL35" s="238">
        <v>2557</v>
      </c>
      <c r="AM35" s="137">
        <v>5237</v>
      </c>
      <c r="AN35" s="137">
        <v>2669</v>
      </c>
      <c r="AO35" s="137">
        <v>2641</v>
      </c>
      <c r="AP35" s="137">
        <v>5310</v>
      </c>
      <c r="AQ35" s="137">
        <v>2702</v>
      </c>
      <c r="AR35" s="137">
        <v>2702</v>
      </c>
      <c r="AS35" s="175">
        <v>5404</v>
      </c>
      <c r="AT35" s="3" t="s">
        <v>239</v>
      </c>
      <c r="AU35" s="4" t="s">
        <v>240</v>
      </c>
      <c r="AV35" s="137">
        <v>3297</v>
      </c>
      <c r="AW35" s="137">
        <v>3151</v>
      </c>
      <c r="AX35" s="238">
        <v>6448</v>
      </c>
      <c r="AY35" s="137">
        <v>3643</v>
      </c>
      <c r="AZ35" s="137">
        <v>3555</v>
      </c>
      <c r="BA35" s="137">
        <v>7198</v>
      </c>
      <c r="BB35" s="137">
        <v>2727</v>
      </c>
      <c r="BC35" s="137">
        <v>2803</v>
      </c>
      <c r="BD35" s="175">
        <v>5530</v>
      </c>
      <c r="BE35" s="3" t="s">
        <v>239</v>
      </c>
      <c r="BF35" s="4" t="s">
        <v>240</v>
      </c>
      <c r="BG35" s="137">
        <v>1981</v>
      </c>
      <c r="BH35" s="137">
        <v>2225</v>
      </c>
      <c r="BI35" s="137">
        <v>4206</v>
      </c>
      <c r="BJ35" s="238">
        <v>1255</v>
      </c>
      <c r="BK35" s="137">
        <v>1732</v>
      </c>
      <c r="BL35" s="137">
        <v>2987</v>
      </c>
      <c r="BM35" s="137">
        <v>617</v>
      </c>
      <c r="BN35" s="137">
        <v>1208</v>
      </c>
      <c r="BO35" s="175">
        <v>1825</v>
      </c>
      <c r="BP35" s="3" t="s">
        <v>239</v>
      </c>
      <c r="BQ35" s="4" t="s">
        <v>240</v>
      </c>
      <c r="BR35" s="137">
        <v>218</v>
      </c>
      <c r="BS35" s="137">
        <v>656</v>
      </c>
      <c r="BT35" s="137">
        <v>874</v>
      </c>
      <c r="BU35" s="137">
        <v>41</v>
      </c>
      <c r="BV35" s="137">
        <v>206</v>
      </c>
      <c r="BW35" s="137">
        <v>247</v>
      </c>
      <c r="BX35" s="137">
        <v>3</v>
      </c>
      <c r="BY35" s="137">
        <v>26</v>
      </c>
      <c r="BZ35" s="175">
        <v>29</v>
      </c>
      <c r="CA35" s="3" t="s">
        <v>239</v>
      </c>
      <c r="CB35" s="4" t="s">
        <v>240</v>
      </c>
      <c r="CC35" s="137">
        <v>4549</v>
      </c>
      <c r="CD35" s="137">
        <v>4144</v>
      </c>
      <c r="CE35" s="137">
        <v>8693</v>
      </c>
      <c r="CF35" s="137">
        <v>25284</v>
      </c>
      <c r="CG35" s="137">
        <v>23536</v>
      </c>
      <c r="CH35" s="137">
        <v>48820</v>
      </c>
      <c r="CI35" s="137">
        <v>10485</v>
      </c>
      <c r="CJ35" s="137">
        <v>12411</v>
      </c>
      <c r="CK35" s="175">
        <v>22896</v>
      </c>
    </row>
    <row r="36" spans="1:89" ht="16.899999999999999" customHeight="1">
      <c r="A36" s="5"/>
      <c r="B36" s="225" t="s">
        <v>576</v>
      </c>
      <c r="C36" s="58" t="s">
        <v>568</v>
      </c>
      <c r="D36" s="137">
        <v>1784</v>
      </c>
      <c r="E36" s="137">
        <v>1747</v>
      </c>
      <c r="F36" s="137">
        <v>3531</v>
      </c>
      <c r="G36" s="137">
        <v>2262</v>
      </c>
      <c r="H36" s="137">
        <v>2128</v>
      </c>
      <c r="I36" s="137">
        <v>4390</v>
      </c>
      <c r="J36" s="137">
        <v>2331</v>
      </c>
      <c r="K36" s="137">
        <v>2217</v>
      </c>
      <c r="L36" s="175">
        <v>4548</v>
      </c>
      <c r="M36" s="225" t="s">
        <v>576</v>
      </c>
      <c r="N36" s="247" t="s">
        <v>568</v>
      </c>
      <c r="O36" s="137">
        <v>2512</v>
      </c>
      <c r="P36" s="137">
        <v>2430</v>
      </c>
      <c r="Q36" s="137">
        <v>4942</v>
      </c>
      <c r="R36" s="137">
        <v>2609</v>
      </c>
      <c r="S36" s="137">
        <v>2420</v>
      </c>
      <c r="T36" s="137">
        <v>5029</v>
      </c>
      <c r="U36" s="137">
        <v>2522</v>
      </c>
      <c r="V36" s="137">
        <v>2386</v>
      </c>
      <c r="W36" s="175">
        <v>4908</v>
      </c>
      <c r="X36" s="225" t="s">
        <v>576</v>
      </c>
      <c r="Y36" s="58" t="s">
        <v>568</v>
      </c>
      <c r="Z36" s="238">
        <v>2871</v>
      </c>
      <c r="AA36" s="137">
        <v>2746</v>
      </c>
      <c r="AB36" s="137">
        <v>5617</v>
      </c>
      <c r="AC36" s="137">
        <v>3302</v>
      </c>
      <c r="AD36" s="137">
        <v>3012</v>
      </c>
      <c r="AE36" s="137">
        <v>6314</v>
      </c>
      <c r="AF36" s="137">
        <v>3835</v>
      </c>
      <c r="AG36" s="137">
        <v>3493</v>
      </c>
      <c r="AH36" s="175">
        <v>7328</v>
      </c>
      <c r="AI36" s="225" t="s">
        <v>576</v>
      </c>
      <c r="AJ36" s="58" t="s">
        <v>568</v>
      </c>
      <c r="AK36" s="137">
        <v>3221</v>
      </c>
      <c r="AL36" s="238">
        <v>3158</v>
      </c>
      <c r="AM36" s="137">
        <v>6379</v>
      </c>
      <c r="AN36" s="137">
        <v>3181</v>
      </c>
      <c r="AO36" s="137">
        <v>3215</v>
      </c>
      <c r="AP36" s="137">
        <v>6396</v>
      </c>
      <c r="AQ36" s="137">
        <v>3627</v>
      </c>
      <c r="AR36" s="137">
        <v>3567</v>
      </c>
      <c r="AS36" s="175">
        <v>7194</v>
      </c>
      <c r="AT36" s="225" t="s">
        <v>576</v>
      </c>
      <c r="AU36" s="58" t="s">
        <v>568</v>
      </c>
      <c r="AV36" s="137">
        <v>4252</v>
      </c>
      <c r="AW36" s="137">
        <v>4082</v>
      </c>
      <c r="AX36" s="238">
        <v>8334</v>
      </c>
      <c r="AY36" s="137">
        <v>4371</v>
      </c>
      <c r="AZ36" s="137">
        <v>4246</v>
      </c>
      <c r="BA36" s="137">
        <v>8617</v>
      </c>
      <c r="BB36" s="137">
        <v>2900</v>
      </c>
      <c r="BC36" s="137">
        <v>2947</v>
      </c>
      <c r="BD36" s="175">
        <v>5847</v>
      </c>
      <c r="BE36" s="225" t="s">
        <v>576</v>
      </c>
      <c r="BF36" s="58" t="s">
        <v>568</v>
      </c>
      <c r="BG36" s="137">
        <v>2036</v>
      </c>
      <c r="BH36" s="137">
        <v>2313</v>
      </c>
      <c r="BI36" s="137">
        <v>4349</v>
      </c>
      <c r="BJ36" s="238">
        <v>1369</v>
      </c>
      <c r="BK36" s="137">
        <v>2044</v>
      </c>
      <c r="BL36" s="137">
        <v>3413</v>
      </c>
      <c r="BM36" s="137">
        <v>757</v>
      </c>
      <c r="BN36" s="137">
        <v>1448</v>
      </c>
      <c r="BO36" s="175">
        <v>2205</v>
      </c>
      <c r="BP36" s="225" t="s">
        <v>576</v>
      </c>
      <c r="BQ36" s="58" t="s">
        <v>568</v>
      </c>
      <c r="BR36" s="137">
        <v>234</v>
      </c>
      <c r="BS36" s="137">
        <v>730</v>
      </c>
      <c r="BT36" s="137">
        <v>964</v>
      </c>
      <c r="BU36" s="137">
        <v>41</v>
      </c>
      <c r="BV36" s="137">
        <v>165</v>
      </c>
      <c r="BW36" s="137">
        <v>206</v>
      </c>
      <c r="BX36" s="137">
        <v>7</v>
      </c>
      <c r="BY36" s="137">
        <v>37</v>
      </c>
      <c r="BZ36" s="175">
        <v>44</v>
      </c>
      <c r="CA36" s="225" t="s">
        <v>576</v>
      </c>
      <c r="CB36" s="58" t="s">
        <v>568</v>
      </c>
      <c r="CC36" s="137">
        <v>6377</v>
      </c>
      <c r="CD36" s="137">
        <v>6092</v>
      </c>
      <c r="CE36" s="137">
        <v>12469</v>
      </c>
      <c r="CF36" s="137">
        <v>31932</v>
      </c>
      <c r="CG36" s="137">
        <v>30509</v>
      </c>
      <c r="CH36" s="137">
        <v>62441</v>
      </c>
      <c r="CI36" s="137">
        <v>11715</v>
      </c>
      <c r="CJ36" s="137">
        <v>13930</v>
      </c>
      <c r="CK36" s="175">
        <v>25645</v>
      </c>
    </row>
    <row r="37" spans="1:89" ht="16.899999999999999" customHeight="1">
      <c r="A37" s="5"/>
      <c r="B37" s="3" t="s">
        <v>263</v>
      </c>
      <c r="C37" s="58" t="s">
        <v>569</v>
      </c>
      <c r="D37" s="137">
        <v>130</v>
      </c>
      <c r="E37" s="137">
        <v>147</v>
      </c>
      <c r="F37" s="137">
        <v>277</v>
      </c>
      <c r="G37" s="137">
        <v>186</v>
      </c>
      <c r="H37" s="137">
        <v>148</v>
      </c>
      <c r="I37" s="137">
        <v>334</v>
      </c>
      <c r="J37" s="137">
        <v>216</v>
      </c>
      <c r="K37" s="137">
        <v>214</v>
      </c>
      <c r="L37" s="175">
        <v>430</v>
      </c>
      <c r="M37" s="3" t="s">
        <v>263</v>
      </c>
      <c r="N37" s="247" t="s">
        <v>569</v>
      </c>
      <c r="O37" s="137">
        <v>290</v>
      </c>
      <c r="P37" s="137">
        <v>284</v>
      </c>
      <c r="Q37" s="137">
        <v>574</v>
      </c>
      <c r="R37" s="137">
        <v>287</v>
      </c>
      <c r="S37" s="137">
        <v>284</v>
      </c>
      <c r="T37" s="137">
        <v>571</v>
      </c>
      <c r="U37" s="137">
        <v>285</v>
      </c>
      <c r="V37" s="137">
        <v>254</v>
      </c>
      <c r="W37" s="175">
        <v>539</v>
      </c>
      <c r="X37" s="3" t="s">
        <v>263</v>
      </c>
      <c r="Y37" s="58" t="s">
        <v>569</v>
      </c>
      <c r="Z37" s="238">
        <v>268</v>
      </c>
      <c r="AA37" s="137">
        <v>278</v>
      </c>
      <c r="AB37" s="137">
        <v>546</v>
      </c>
      <c r="AC37" s="137">
        <v>308</v>
      </c>
      <c r="AD37" s="137">
        <v>262</v>
      </c>
      <c r="AE37" s="137">
        <v>570</v>
      </c>
      <c r="AF37" s="137">
        <v>360</v>
      </c>
      <c r="AG37" s="137">
        <v>340</v>
      </c>
      <c r="AH37" s="175">
        <v>700</v>
      </c>
      <c r="AI37" s="3" t="s">
        <v>263</v>
      </c>
      <c r="AJ37" s="58" t="s">
        <v>569</v>
      </c>
      <c r="AK37" s="137">
        <v>374</v>
      </c>
      <c r="AL37" s="238">
        <v>354</v>
      </c>
      <c r="AM37" s="137">
        <v>728</v>
      </c>
      <c r="AN37" s="137">
        <v>404</v>
      </c>
      <c r="AO37" s="137">
        <v>439</v>
      </c>
      <c r="AP37" s="137">
        <v>843</v>
      </c>
      <c r="AQ37" s="137">
        <v>489</v>
      </c>
      <c r="AR37" s="137">
        <v>492</v>
      </c>
      <c r="AS37" s="175">
        <v>981</v>
      </c>
      <c r="AT37" s="3" t="s">
        <v>263</v>
      </c>
      <c r="AU37" s="58" t="s">
        <v>569</v>
      </c>
      <c r="AV37" s="137">
        <v>613</v>
      </c>
      <c r="AW37" s="137">
        <v>541</v>
      </c>
      <c r="AX37" s="238">
        <v>1154</v>
      </c>
      <c r="AY37" s="137">
        <v>557</v>
      </c>
      <c r="AZ37" s="137">
        <v>478</v>
      </c>
      <c r="BA37" s="137">
        <v>1035</v>
      </c>
      <c r="BB37" s="137">
        <v>395</v>
      </c>
      <c r="BC37" s="137">
        <v>388</v>
      </c>
      <c r="BD37" s="175">
        <v>783</v>
      </c>
      <c r="BE37" s="3" t="s">
        <v>263</v>
      </c>
      <c r="BF37" s="58" t="s">
        <v>569</v>
      </c>
      <c r="BG37" s="137">
        <v>274</v>
      </c>
      <c r="BH37" s="137">
        <v>323</v>
      </c>
      <c r="BI37" s="137">
        <v>597</v>
      </c>
      <c r="BJ37" s="238">
        <v>178</v>
      </c>
      <c r="BK37" s="137">
        <v>261</v>
      </c>
      <c r="BL37" s="137">
        <v>439</v>
      </c>
      <c r="BM37" s="137">
        <v>102</v>
      </c>
      <c r="BN37" s="137">
        <v>214</v>
      </c>
      <c r="BO37" s="175">
        <v>316</v>
      </c>
      <c r="BP37" s="3" t="s">
        <v>263</v>
      </c>
      <c r="BQ37" s="58" t="s">
        <v>569</v>
      </c>
      <c r="BR37" s="137">
        <v>27</v>
      </c>
      <c r="BS37" s="137">
        <v>102</v>
      </c>
      <c r="BT37" s="137">
        <v>129</v>
      </c>
      <c r="BU37" s="137">
        <v>5</v>
      </c>
      <c r="BV37" s="137">
        <v>35</v>
      </c>
      <c r="BW37" s="137">
        <v>40</v>
      </c>
      <c r="BX37" s="137">
        <v>1</v>
      </c>
      <c r="BY37" s="137">
        <v>6</v>
      </c>
      <c r="BZ37" s="175">
        <v>7</v>
      </c>
      <c r="CA37" s="3" t="s">
        <v>263</v>
      </c>
      <c r="CB37" s="58" t="s">
        <v>569</v>
      </c>
      <c r="CC37" s="137">
        <v>532</v>
      </c>
      <c r="CD37" s="137">
        <v>509</v>
      </c>
      <c r="CE37" s="137">
        <v>1041</v>
      </c>
      <c r="CF37" s="137">
        <v>3678</v>
      </c>
      <c r="CG37" s="137">
        <v>3528</v>
      </c>
      <c r="CH37" s="137">
        <v>7206</v>
      </c>
      <c r="CI37" s="137">
        <v>1539</v>
      </c>
      <c r="CJ37" s="137">
        <v>1807</v>
      </c>
      <c r="CK37" s="175">
        <v>3346</v>
      </c>
    </row>
    <row r="38" spans="1:89" ht="16.899999999999999" customHeight="1">
      <c r="A38" s="5"/>
      <c r="B38" s="375" t="s">
        <v>264</v>
      </c>
      <c r="C38" s="32" t="s">
        <v>265</v>
      </c>
      <c r="D38" s="61">
        <v>1764</v>
      </c>
      <c r="E38" s="61">
        <v>1674</v>
      </c>
      <c r="F38" s="61">
        <v>3438</v>
      </c>
      <c r="G38" s="61">
        <v>1812</v>
      </c>
      <c r="H38" s="61">
        <v>1765</v>
      </c>
      <c r="I38" s="61">
        <v>3577</v>
      </c>
      <c r="J38" s="61">
        <v>1919</v>
      </c>
      <c r="K38" s="61">
        <v>1853</v>
      </c>
      <c r="L38" s="176">
        <v>3772</v>
      </c>
      <c r="M38" s="375" t="s">
        <v>264</v>
      </c>
      <c r="N38" s="233" t="s">
        <v>265</v>
      </c>
      <c r="O38" s="61">
        <v>2569</v>
      </c>
      <c r="P38" s="61">
        <v>2326</v>
      </c>
      <c r="Q38" s="61">
        <v>4895</v>
      </c>
      <c r="R38" s="61">
        <v>3141</v>
      </c>
      <c r="S38" s="61">
        <v>2386</v>
      </c>
      <c r="T38" s="61">
        <v>5527</v>
      </c>
      <c r="U38" s="61">
        <v>2494</v>
      </c>
      <c r="V38" s="61">
        <v>2224</v>
      </c>
      <c r="W38" s="176">
        <v>4718</v>
      </c>
      <c r="X38" s="375" t="s">
        <v>264</v>
      </c>
      <c r="Y38" s="32" t="s">
        <v>265</v>
      </c>
      <c r="Z38" s="237">
        <v>2615</v>
      </c>
      <c r="AA38" s="61">
        <v>2467</v>
      </c>
      <c r="AB38" s="61">
        <v>5082</v>
      </c>
      <c r="AC38" s="61">
        <v>2920</v>
      </c>
      <c r="AD38" s="61">
        <v>2735</v>
      </c>
      <c r="AE38" s="61">
        <v>5655</v>
      </c>
      <c r="AF38" s="61">
        <v>3512</v>
      </c>
      <c r="AG38" s="61">
        <v>3137</v>
      </c>
      <c r="AH38" s="176">
        <v>6649</v>
      </c>
      <c r="AI38" s="375" t="s">
        <v>264</v>
      </c>
      <c r="AJ38" s="32" t="s">
        <v>265</v>
      </c>
      <c r="AK38" s="61">
        <v>3077</v>
      </c>
      <c r="AL38" s="237">
        <v>2903</v>
      </c>
      <c r="AM38" s="61">
        <v>5980</v>
      </c>
      <c r="AN38" s="61">
        <v>2765</v>
      </c>
      <c r="AO38" s="61">
        <v>2724</v>
      </c>
      <c r="AP38" s="61">
        <v>5489</v>
      </c>
      <c r="AQ38" s="61">
        <v>2916</v>
      </c>
      <c r="AR38" s="61">
        <v>3063</v>
      </c>
      <c r="AS38" s="176">
        <v>5979</v>
      </c>
      <c r="AT38" s="375" t="s">
        <v>264</v>
      </c>
      <c r="AU38" s="32" t="s">
        <v>265</v>
      </c>
      <c r="AV38" s="61">
        <v>3554</v>
      </c>
      <c r="AW38" s="61">
        <v>3536</v>
      </c>
      <c r="AX38" s="237">
        <v>7090</v>
      </c>
      <c r="AY38" s="61">
        <v>3814</v>
      </c>
      <c r="AZ38" s="61">
        <v>3790</v>
      </c>
      <c r="BA38" s="61">
        <v>7604</v>
      </c>
      <c r="BB38" s="61">
        <v>2814</v>
      </c>
      <c r="BC38" s="61">
        <v>2944</v>
      </c>
      <c r="BD38" s="176">
        <v>5758</v>
      </c>
      <c r="BE38" s="375" t="s">
        <v>264</v>
      </c>
      <c r="BF38" s="32" t="s">
        <v>265</v>
      </c>
      <c r="BG38" s="61">
        <v>2035</v>
      </c>
      <c r="BH38" s="61">
        <v>2201</v>
      </c>
      <c r="BI38" s="61">
        <v>4236</v>
      </c>
      <c r="BJ38" s="237">
        <v>1312</v>
      </c>
      <c r="BK38" s="61">
        <v>1685</v>
      </c>
      <c r="BL38" s="61">
        <v>2997</v>
      </c>
      <c r="BM38" s="61">
        <v>575</v>
      </c>
      <c r="BN38" s="61">
        <v>1086</v>
      </c>
      <c r="BO38" s="176">
        <v>1661</v>
      </c>
      <c r="BP38" s="375" t="s">
        <v>264</v>
      </c>
      <c r="BQ38" s="32" t="s">
        <v>265</v>
      </c>
      <c r="BR38" s="61">
        <v>171</v>
      </c>
      <c r="BS38" s="61">
        <v>456</v>
      </c>
      <c r="BT38" s="61">
        <v>627</v>
      </c>
      <c r="BU38" s="61">
        <v>27</v>
      </c>
      <c r="BV38" s="61">
        <v>131</v>
      </c>
      <c r="BW38" s="61">
        <v>158</v>
      </c>
      <c r="BX38" s="61">
        <v>3</v>
      </c>
      <c r="BY38" s="61">
        <v>23</v>
      </c>
      <c r="BZ38" s="176">
        <v>26</v>
      </c>
      <c r="CA38" s="375" t="s">
        <v>264</v>
      </c>
      <c r="CB38" s="32" t="s">
        <v>265</v>
      </c>
      <c r="CC38" s="61">
        <v>5495</v>
      </c>
      <c r="CD38" s="61">
        <v>5292</v>
      </c>
      <c r="CE38" s="61">
        <v>10787</v>
      </c>
      <c r="CF38" s="61">
        <v>29563</v>
      </c>
      <c r="CG38" s="61">
        <v>27501</v>
      </c>
      <c r="CH38" s="61">
        <v>57064</v>
      </c>
      <c r="CI38" s="61">
        <v>10751</v>
      </c>
      <c r="CJ38" s="61">
        <v>12316</v>
      </c>
      <c r="CK38" s="176">
        <v>23067</v>
      </c>
    </row>
    <row r="39" spans="1:89" ht="16.899999999999999" customHeight="1">
      <c r="A39" s="5"/>
      <c r="B39" s="376"/>
      <c r="C39" s="32" t="s">
        <v>266</v>
      </c>
      <c r="D39" s="61">
        <v>438</v>
      </c>
      <c r="E39" s="61">
        <v>435</v>
      </c>
      <c r="F39" s="61">
        <v>873</v>
      </c>
      <c r="G39" s="61">
        <v>512</v>
      </c>
      <c r="H39" s="61">
        <v>497</v>
      </c>
      <c r="I39" s="61">
        <v>1009</v>
      </c>
      <c r="J39" s="61">
        <v>533</v>
      </c>
      <c r="K39" s="61">
        <v>484</v>
      </c>
      <c r="L39" s="176">
        <v>1017</v>
      </c>
      <c r="M39" s="376"/>
      <c r="N39" s="233" t="s">
        <v>266</v>
      </c>
      <c r="O39" s="61">
        <v>406</v>
      </c>
      <c r="P39" s="61">
        <v>368</v>
      </c>
      <c r="Q39" s="61">
        <v>774</v>
      </c>
      <c r="R39" s="61">
        <v>433</v>
      </c>
      <c r="S39" s="61">
        <v>307</v>
      </c>
      <c r="T39" s="61">
        <v>740</v>
      </c>
      <c r="U39" s="61">
        <v>530</v>
      </c>
      <c r="V39" s="61">
        <v>429</v>
      </c>
      <c r="W39" s="176">
        <v>959</v>
      </c>
      <c r="X39" s="376"/>
      <c r="Y39" s="32" t="s">
        <v>266</v>
      </c>
      <c r="Z39" s="237">
        <v>606</v>
      </c>
      <c r="AA39" s="61">
        <v>593</v>
      </c>
      <c r="AB39" s="61">
        <v>1199</v>
      </c>
      <c r="AC39" s="61">
        <v>733</v>
      </c>
      <c r="AD39" s="61">
        <v>702</v>
      </c>
      <c r="AE39" s="61">
        <v>1435</v>
      </c>
      <c r="AF39" s="61">
        <v>870</v>
      </c>
      <c r="AG39" s="61">
        <v>787</v>
      </c>
      <c r="AH39" s="176">
        <v>1657</v>
      </c>
      <c r="AI39" s="376"/>
      <c r="AJ39" s="32" t="s">
        <v>266</v>
      </c>
      <c r="AK39" s="61">
        <v>717</v>
      </c>
      <c r="AL39" s="237">
        <v>596</v>
      </c>
      <c r="AM39" s="61">
        <v>1313</v>
      </c>
      <c r="AN39" s="61">
        <v>542</v>
      </c>
      <c r="AO39" s="61">
        <v>460</v>
      </c>
      <c r="AP39" s="61">
        <v>1002</v>
      </c>
      <c r="AQ39" s="61">
        <v>520</v>
      </c>
      <c r="AR39" s="61">
        <v>485</v>
      </c>
      <c r="AS39" s="176">
        <v>1005</v>
      </c>
      <c r="AT39" s="376"/>
      <c r="AU39" s="32" t="s">
        <v>266</v>
      </c>
      <c r="AV39" s="61">
        <v>643</v>
      </c>
      <c r="AW39" s="61">
        <v>611</v>
      </c>
      <c r="AX39" s="237">
        <v>1254</v>
      </c>
      <c r="AY39" s="61">
        <v>678</v>
      </c>
      <c r="AZ39" s="61">
        <v>626</v>
      </c>
      <c r="BA39" s="61">
        <v>1304</v>
      </c>
      <c r="BB39" s="61">
        <v>472</v>
      </c>
      <c r="BC39" s="61">
        <v>471</v>
      </c>
      <c r="BD39" s="176">
        <v>943</v>
      </c>
      <c r="BE39" s="376"/>
      <c r="BF39" s="32" t="s">
        <v>266</v>
      </c>
      <c r="BG39" s="61">
        <v>355</v>
      </c>
      <c r="BH39" s="61">
        <v>374</v>
      </c>
      <c r="BI39" s="61">
        <v>729</v>
      </c>
      <c r="BJ39" s="237">
        <v>187</v>
      </c>
      <c r="BK39" s="61">
        <v>284</v>
      </c>
      <c r="BL39" s="61">
        <v>471</v>
      </c>
      <c r="BM39" s="61">
        <v>108</v>
      </c>
      <c r="BN39" s="61">
        <v>200</v>
      </c>
      <c r="BO39" s="176">
        <v>308</v>
      </c>
      <c r="BP39" s="376"/>
      <c r="BQ39" s="32" t="s">
        <v>266</v>
      </c>
      <c r="BR39" s="61">
        <v>23</v>
      </c>
      <c r="BS39" s="61">
        <v>108</v>
      </c>
      <c r="BT39" s="61">
        <v>131</v>
      </c>
      <c r="BU39" s="61">
        <v>6</v>
      </c>
      <c r="BV39" s="61">
        <v>37</v>
      </c>
      <c r="BW39" s="61">
        <v>43</v>
      </c>
      <c r="BX39" s="61">
        <v>0</v>
      </c>
      <c r="BY39" s="61">
        <v>0</v>
      </c>
      <c r="BZ39" s="176">
        <v>0</v>
      </c>
      <c r="CA39" s="376"/>
      <c r="CB39" s="32" t="s">
        <v>266</v>
      </c>
      <c r="CC39" s="61">
        <v>1483</v>
      </c>
      <c r="CD39" s="61">
        <v>1416</v>
      </c>
      <c r="CE39" s="61">
        <v>2899</v>
      </c>
      <c r="CF39" s="61">
        <v>6000</v>
      </c>
      <c r="CG39" s="61">
        <v>5338</v>
      </c>
      <c r="CH39" s="61">
        <v>11338</v>
      </c>
      <c r="CI39" s="61">
        <v>1829</v>
      </c>
      <c r="CJ39" s="61">
        <v>2100</v>
      </c>
      <c r="CK39" s="176">
        <v>3929</v>
      </c>
    </row>
    <row r="40" spans="1:89" ht="16.899999999999999" customHeight="1">
      <c r="A40" s="5"/>
      <c r="B40" s="376"/>
      <c r="C40" s="32" t="s">
        <v>267</v>
      </c>
      <c r="D40" s="61">
        <v>266</v>
      </c>
      <c r="E40" s="61">
        <v>256</v>
      </c>
      <c r="F40" s="61">
        <v>522</v>
      </c>
      <c r="G40" s="61">
        <v>314</v>
      </c>
      <c r="H40" s="61">
        <v>293</v>
      </c>
      <c r="I40" s="61">
        <v>607</v>
      </c>
      <c r="J40" s="61">
        <v>395</v>
      </c>
      <c r="K40" s="61">
        <v>370</v>
      </c>
      <c r="L40" s="176">
        <v>765</v>
      </c>
      <c r="M40" s="376"/>
      <c r="N40" s="233" t="s">
        <v>267</v>
      </c>
      <c r="O40" s="61">
        <v>411</v>
      </c>
      <c r="P40" s="61">
        <v>411</v>
      </c>
      <c r="Q40" s="61">
        <v>822</v>
      </c>
      <c r="R40" s="61">
        <v>384</v>
      </c>
      <c r="S40" s="61">
        <v>392</v>
      </c>
      <c r="T40" s="61">
        <v>776</v>
      </c>
      <c r="U40" s="61">
        <v>449</v>
      </c>
      <c r="V40" s="61">
        <v>413</v>
      </c>
      <c r="W40" s="176">
        <v>862</v>
      </c>
      <c r="X40" s="376"/>
      <c r="Y40" s="32" t="s">
        <v>267</v>
      </c>
      <c r="Z40" s="237">
        <v>495</v>
      </c>
      <c r="AA40" s="61">
        <v>446</v>
      </c>
      <c r="AB40" s="61">
        <v>941</v>
      </c>
      <c r="AC40" s="61">
        <v>578</v>
      </c>
      <c r="AD40" s="61">
        <v>561</v>
      </c>
      <c r="AE40" s="61">
        <v>1139</v>
      </c>
      <c r="AF40" s="61">
        <v>790</v>
      </c>
      <c r="AG40" s="61">
        <v>614</v>
      </c>
      <c r="AH40" s="176">
        <v>1404</v>
      </c>
      <c r="AI40" s="376"/>
      <c r="AJ40" s="32" t="s">
        <v>267</v>
      </c>
      <c r="AK40" s="61">
        <v>660</v>
      </c>
      <c r="AL40" s="237">
        <v>577</v>
      </c>
      <c r="AM40" s="61">
        <v>1237</v>
      </c>
      <c r="AN40" s="61">
        <v>550</v>
      </c>
      <c r="AO40" s="61">
        <v>537</v>
      </c>
      <c r="AP40" s="61">
        <v>1087</v>
      </c>
      <c r="AQ40" s="61">
        <v>640</v>
      </c>
      <c r="AR40" s="61">
        <v>565</v>
      </c>
      <c r="AS40" s="176">
        <v>1205</v>
      </c>
      <c r="AT40" s="376"/>
      <c r="AU40" s="32" t="s">
        <v>267</v>
      </c>
      <c r="AV40" s="61">
        <v>729</v>
      </c>
      <c r="AW40" s="61">
        <v>719</v>
      </c>
      <c r="AX40" s="237">
        <v>1448</v>
      </c>
      <c r="AY40" s="61">
        <v>868</v>
      </c>
      <c r="AZ40" s="61">
        <v>899</v>
      </c>
      <c r="BA40" s="61">
        <v>1767</v>
      </c>
      <c r="BB40" s="61">
        <v>659</v>
      </c>
      <c r="BC40" s="61">
        <v>714</v>
      </c>
      <c r="BD40" s="176">
        <v>1373</v>
      </c>
      <c r="BE40" s="376"/>
      <c r="BF40" s="32" t="s">
        <v>267</v>
      </c>
      <c r="BG40" s="61">
        <v>467</v>
      </c>
      <c r="BH40" s="61">
        <v>511</v>
      </c>
      <c r="BI40" s="61">
        <v>978</v>
      </c>
      <c r="BJ40" s="237">
        <v>282</v>
      </c>
      <c r="BK40" s="61">
        <v>389</v>
      </c>
      <c r="BL40" s="61">
        <v>671</v>
      </c>
      <c r="BM40" s="61">
        <v>146</v>
      </c>
      <c r="BN40" s="61">
        <v>240</v>
      </c>
      <c r="BO40" s="176">
        <v>386</v>
      </c>
      <c r="BP40" s="376"/>
      <c r="BQ40" s="32" t="s">
        <v>267</v>
      </c>
      <c r="BR40" s="61">
        <v>41</v>
      </c>
      <c r="BS40" s="61">
        <v>138</v>
      </c>
      <c r="BT40" s="61">
        <v>179</v>
      </c>
      <c r="BU40" s="61">
        <v>7</v>
      </c>
      <c r="BV40" s="61">
        <v>35</v>
      </c>
      <c r="BW40" s="61">
        <v>42</v>
      </c>
      <c r="BX40" s="61">
        <v>0</v>
      </c>
      <c r="BY40" s="61">
        <v>9</v>
      </c>
      <c r="BZ40" s="176">
        <v>9</v>
      </c>
      <c r="CA40" s="376"/>
      <c r="CB40" s="32" t="s">
        <v>267</v>
      </c>
      <c r="CC40" s="61">
        <v>975</v>
      </c>
      <c r="CD40" s="61">
        <v>919</v>
      </c>
      <c r="CE40" s="61">
        <v>1894</v>
      </c>
      <c r="CF40" s="61">
        <v>5686</v>
      </c>
      <c r="CG40" s="61">
        <v>5235</v>
      </c>
      <c r="CH40" s="61">
        <v>10921</v>
      </c>
      <c r="CI40" s="61">
        <v>2470</v>
      </c>
      <c r="CJ40" s="61">
        <v>2935</v>
      </c>
      <c r="CK40" s="176">
        <v>5405</v>
      </c>
    </row>
    <row r="41" spans="1:89" ht="16.899999999999999" customHeight="1">
      <c r="A41" s="5"/>
      <c r="B41" s="376"/>
      <c r="C41" s="32" t="s">
        <v>268</v>
      </c>
      <c r="D41" s="63">
        <v>243</v>
      </c>
      <c r="E41" s="63">
        <v>236</v>
      </c>
      <c r="F41" s="63">
        <v>479</v>
      </c>
      <c r="G41" s="63">
        <v>315</v>
      </c>
      <c r="H41" s="63">
        <v>282</v>
      </c>
      <c r="I41" s="63">
        <v>597</v>
      </c>
      <c r="J41" s="61">
        <v>388</v>
      </c>
      <c r="K41" s="63">
        <v>399</v>
      </c>
      <c r="L41" s="179">
        <v>787</v>
      </c>
      <c r="M41" s="376"/>
      <c r="N41" s="233" t="s">
        <v>268</v>
      </c>
      <c r="O41" s="63">
        <v>517</v>
      </c>
      <c r="P41" s="63">
        <v>495</v>
      </c>
      <c r="Q41" s="63">
        <v>1012</v>
      </c>
      <c r="R41" s="63">
        <v>548</v>
      </c>
      <c r="S41" s="63">
        <v>512</v>
      </c>
      <c r="T41" s="63">
        <v>1060</v>
      </c>
      <c r="U41" s="61">
        <v>471</v>
      </c>
      <c r="V41" s="63">
        <v>428</v>
      </c>
      <c r="W41" s="179">
        <v>899</v>
      </c>
      <c r="X41" s="376"/>
      <c r="Y41" s="32" t="s">
        <v>268</v>
      </c>
      <c r="Z41" s="237">
        <v>460</v>
      </c>
      <c r="AA41" s="63">
        <v>417</v>
      </c>
      <c r="AB41" s="63">
        <v>877</v>
      </c>
      <c r="AC41" s="63">
        <v>505</v>
      </c>
      <c r="AD41" s="63">
        <v>468</v>
      </c>
      <c r="AE41" s="63">
        <v>973</v>
      </c>
      <c r="AF41" s="61">
        <v>688</v>
      </c>
      <c r="AG41" s="63">
        <v>614</v>
      </c>
      <c r="AH41" s="179">
        <v>1302</v>
      </c>
      <c r="AI41" s="376"/>
      <c r="AJ41" s="32" t="s">
        <v>268</v>
      </c>
      <c r="AK41" s="61">
        <v>703</v>
      </c>
      <c r="AL41" s="237">
        <v>704</v>
      </c>
      <c r="AM41" s="63">
        <v>1407</v>
      </c>
      <c r="AN41" s="63">
        <v>736</v>
      </c>
      <c r="AO41" s="63">
        <v>709</v>
      </c>
      <c r="AP41" s="63">
        <v>1445</v>
      </c>
      <c r="AQ41" s="61">
        <v>782</v>
      </c>
      <c r="AR41" s="63">
        <v>725</v>
      </c>
      <c r="AS41" s="179">
        <v>1507</v>
      </c>
      <c r="AT41" s="376"/>
      <c r="AU41" s="32" t="s">
        <v>268</v>
      </c>
      <c r="AV41" s="63">
        <v>939</v>
      </c>
      <c r="AW41" s="61">
        <v>854</v>
      </c>
      <c r="AX41" s="237">
        <v>1793</v>
      </c>
      <c r="AY41" s="63">
        <v>929</v>
      </c>
      <c r="AZ41" s="63">
        <v>923</v>
      </c>
      <c r="BA41" s="63">
        <v>1852</v>
      </c>
      <c r="BB41" s="61">
        <v>626</v>
      </c>
      <c r="BC41" s="63">
        <v>613</v>
      </c>
      <c r="BD41" s="179">
        <v>1239</v>
      </c>
      <c r="BE41" s="376"/>
      <c r="BF41" s="32" t="s">
        <v>268</v>
      </c>
      <c r="BG41" s="63">
        <v>456</v>
      </c>
      <c r="BH41" s="63">
        <v>498</v>
      </c>
      <c r="BI41" s="63">
        <v>954</v>
      </c>
      <c r="BJ41" s="237">
        <v>265</v>
      </c>
      <c r="BK41" s="63">
        <v>437</v>
      </c>
      <c r="BL41" s="63">
        <v>702</v>
      </c>
      <c r="BM41" s="61">
        <v>160</v>
      </c>
      <c r="BN41" s="63">
        <v>313</v>
      </c>
      <c r="BO41" s="179">
        <v>473</v>
      </c>
      <c r="BP41" s="376"/>
      <c r="BQ41" s="32" t="s">
        <v>268</v>
      </c>
      <c r="BR41" s="63">
        <v>47</v>
      </c>
      <c r="BS41" s="63">
        <v>134</v>
      </c>
      <c r="BT41" s="63">
        <v>181</v>
      </c>
      <c r="BU41" s="63">
        <v>13</v>
      </c>
      <c r="BV41" s="63">
        <v>53</v>
      </c>
      <c r="BW41" s="63">
        <v>66</v>
      </c>
      <c r="BX41" s="61">
        <v>1</v>
      </c>
      <c r="BY41" s="63">
        <v>3</v>
      </c>
      <c r="BZ41" s="179">
        <v>4</v>
      </c>
      <c r="CA41" s="376"/>
      <c r="CB41" s="32" t="s">
        <v>268</v>
      </c>
      <c r="CC41" s="63">
        <v>946</v>
      </c>
      <c r="CD41" s="63">
        <v>917</v>
      </c>
      <c r="CE41" s="63">
        <v>1863</v>
      </c>
      <c r="CF41" s="63">
        <v>6349</v>
      </c>
      <c r="CG41" s="63">
        <v>5926</v>
      </c>
      <c r="CH41" s="63">
        <v>12275</v>
      </c>
      <c r="CI41" s="61">
        <v>2497</v>
      </c>
      <c r="CJ41" s="63">
        <v>2974</v>
      </c>
      <c r="CK41" s="179">
        <v>5471</v>
      </c>
    </row>
    <row r="42" spans="1:89" ht="16.899999999999999" customHeight="1">
      <c r="A42" s="5"/>
      <c r="B42" s="377"/>
      <c r="C42" s="4" t="s">
        <v>212</v>
      </c>
      <c r="D42" s="137">
        <f t="shared" ref="D42:L42" si="48">SUM(D38:D41)</f>
        <v>2711</v>
      </c>
      <c r="E42" s="137">
        <f t="shared" si="48"/>
        <v>2601</v>
      </c>
      <c r="F42" s="137">
        <f t="shared" si="48"/>
        <v>5312</v>
      </c>
      <c r="G42" s="137">
        <f t="shared" si="48"/>
        <v>2953</v>
      </c>
      <c r="H42" s="137">
        <f t="shared" si="48"/>
        <v>2837</v>
      </c>
      <c r="I42" s="137">
        <f t="shared" si="48"/>
        <v>5790</v>
      </c>
      <c r="J42" s="137">
        <f t="shared" si="48"/>
        <v>3235</v>
      </c>
      <c r="K42" s="137">
        <f t="shared" si="48"/>
        <v>3106</v>
      </c>
      <c r="L42" s="175">
        <f t="shared" si="48"/>
        <v>6341</v>
      </c>
      <c r="M42" s="377"/>
      <c r="N42" s="245" t="s">
        <v>212</v>
      </c>
      <c r="O42" s="137">
        <f t="shared" ref="O42:W42" si="49">SUM(O38:O41)</f>
        <v>3903</v>
      </c>
      <c r="P42" s="137">
        <f t="shared" si="49"/>
        <v>3600</v>
      </c>
      <c r="Q42" s="137">
        <f t="shared" si="49"/>
        <v>7503</v>
      </c>
      <c r="R42" s="137">
        <f t="shared" si="49"/>
        <v>4506</v>
      </c>
      <c r="S42" s="137">
        <f t="shared" si="49"/>
        <v>3597</v>
      </c>
      <c r="T42" s="137">
        <f t="shared" si="49"/>
        <v>8103</v>
      </c>
      <c r="U42" s="137">
        <f t="shared" si="49"/>
        <v>3944</v>
      </c>
      <c r="V42" s="137">
        <f t="shared" si="49"/>
        <v>3494</v>
      </c>
      <c r="W42" s="175">
        <f t="shared" si="49"/>
        <v>7438</v>
      </c>
      <c r="X42" s="377"/>
      <c r="Y42" s="4" t="s">
        <v>212</v>
      </c>
      <c r="Z42" s="238">
        <f t="shared" ref="Z42:AH42" si="50">SUM(Z38:Z41)</f>
        <v>4176</v>
      </c>
      <c r="AA42" s="137">
        <f t="shared" si="50"/>
        <v>3923</v>
      </c>
      <c r="AB42" s="137">
        <f t="shared" si="50"/>
        <v>8099</v>
      </c>
      <c r="AC42" s="137">
        <f t="shared" si="50"/>
        <v>4736</v>
      </c>
      <c r="AD42" s="137">
        <f t="shared" si="50"/>
        <v>4466</v>
      </c>
      <c r="AE42" s="137">
        <f t="shared" si="50"/>
        <v>9202</v>
      </c>
      <c r="AF42" s="137">
        <f t="shared" si="50"/>
        <v>5860</v>
      </c>
      <c r="AG42" s="137">
        <f t="shared" si="50"/>
        <v>5152</v>
      </c>
      <c r="AH42" s="175">
        <f t="shared" si="50"/>
        <v>11012</v>
      </c>
      <c r="AI42" s="377"/>
      <c r="AJ42" s="4" t="s">
        <v>212</v>
      </c>
      <c r="AK42" s="137">
        <f t="shared" ref="AK42:AS42" si="51">SUM(AK38:AK41)</f>
        <v>5157</v>
      </c>
      <c r="AL42" s="238">
        <f t="shared" si="51"/>
        <v>4780</v>
      </c>
      <c r="AM42" s="137">
        <f t="shared" si="51"/>
        <v>9937</v>
      </c>
      <c r="AN42" s="137">
        <f t="shared" si="51"/>
        <v>4593</v>
      </c>
      <c r="AO42" s="137">
        <f t="shared" si="51"/>
        <v>4430</v>
      </c>
      <c r="AP42" s="137">
        <f t="shared" si="51"/>
        <v>9023</v>
      </c>
      <c r="AQ42" s="137">
        <f t="shared" si="51"/>
        <v>4858</v>
      </c>
      <c r="AR42" s="137">
        <f t="shared" si="51"/>
        <v>4838</v>
      </c>
      <c r="AS42" s="175">
        <f t="shared" si="51"/>
        <v>9696</v>
      </c>
      <c r="AT42" s="377"/>
      <c r="AU42" s="4" t="s">
        <v>212</v>
      </c>
      <c r="AV42" s="137">
        <f t="shared" ref="AV42:BD42" si="52">SUM(AV38:AV41)</f>
        <v>5865</v>
      </c>
      <c r="AW42" s="137">
        <f t="shared" si="52"/>
        <v>5720</v>
      </c>
      <c r="AX42" s="238">
        <f t="shared" si="52"/>
        <v>11585</v>
      </c>
      <c r="AY42" s="137">
        <f t="shared" si="52"/>
        <v>6289</v>
      </c>
      <c r="AZ42" s="137">
        <f t="shared" si="52"/>
        <v>6238</v>
      </c>
      <c r="BA42" s="137">
        <f t="shared" si="52"/>
        <v>12527</v>
      </c>
      <c r="BB42" s="137">
        <f t="shared" si="52"/>
        <v>4571</v>
      </c>
      <c r="BC42" s="137">
        <f t="shared" si="52"/>
        <v>4742</v>
      </c>
      <c r="BD42" s="175">
        <f t="shared" si="52"/>
        <v>9313</v>
      </c>
      <c r="BE42" s="377"/>
      <c r="BF42" s="4" t="s">
        <v>212</v>
      </c>
      <c r="BG42" s="137">
        <f t="shared" ref="BG42:BO42" si="53">SUM(BG38:BG41)</f>
        <v>3313</v>
      </c>
      <c r="BH42" s="137">
        <f t="shared" si="53"/>
        <v>3584</v>
      </c>
      <c r="BI42" s="137">
        <f t="shared" si="53"/>
        <v>6897</v>
      </c>
      <c r="BJ42" s="238">
        <f t="shared" si="53"/>
        <v>2046</v>
      </c>
      <c r="BK42" s="137">
        <f t="shared" si="53"/>
        <v>2795</v>
      </c>
      <c r="BL42" s="137">
        <f t="shared" si="53"/>
        <v>4841</v>
      </c>
      <c r="BM42" s="137">
        <f t="shared" si="53"/>
        <v>989</v>
      </c>
      <c r="BN42" s="137">
        <f t="shared" si="53"/>
        <v>1839</v>
      </c>
      <c r="BO42" s="175">
        <f t="shared" si="53"/>
        <v>2828</v>
      </c>
      <c r="BP42" s="377"/>
      <c r="BQ42" s="4" t="s">
        <v>212</v>
      </c>
      <c r="BR42" s="137">
        <f t="shared" ref="BR42:BZ42" si="54">SUM(BR38:BR41)</f>
        <v>282</v>
      </c>
      <c r="BS42" s="137">
        <f t="shared" si="54"/>
        <v>836</v>
      </c>
      <c r="BT42" s="137">
        <f t="shared" si="54"/>
        <v>1118</v>
      </c>
      <c r="BU42" s="137">
        <f t="shared" si="54"/>
        <v>53</v>
      </c>
      <c r="BV42" s="137">
        <f t="shared" si="54"/>
        <v>256</v>
      </c>
      <c r="BW42" s="137">
        <f t="shared" si="54"/>
        <v>309</v>
      </c>
      <c r="BX42" s="137">
        <f t="shared" si="54"/>
        <v>4</v>
      </c>
      <c r="BY42" s="137">
        <f t="shared" si="54"/>
        <v>35</v>
      </c>
      <c r="BZ42" s="175">
        <f t="shared" si="54"/>
        <v>39</v>
      </c>
      <c r="CA42" s="377"/>
      <c r="CB42" s="4" t="s">
        <v>212</v>
      </c>
      <c r="CC42" s="137">
        <f t="shared" ref="CC42:CK42" si="55">SUM(CC38:CC41)</f>
        <v>8899</v>
      </c>
      <c r="CD42" s="137">
        <f t="shared" si="55"/>
        <v>8544</v>
      </c>
      <c r="CE42" s="137">
        <f t="shared" si="55"/>
        <v>17443</v>
      </c>
      <c r="CF42" s="137">
        <f t="shared" si="55"/>
        <v>47598</v>
      </c>
      <c r="CG42" s="137">
        <f t="shared" si="55"/>
        <v>44000</v>
      </c>
      <c r="CH42" s="137">
        <f t="shared" si="55"/>
        <v>91598</v>
      </c>
      <c r="CI42" s="137">
        <f t="shared" si="55"/>
        <v>17547</v>
      </c>
      <c r="CJ42" s="137">
        <f t="shared" si="55"/>
        <v>20325</v>
      </c>
      <c r="CK42" s="175">
        <f t="shared" si="55"/>
        <v>37872</v>
      </c>
    </row>
    <row r="43" spans="1:89" ht="16.899999999999999" customHeight="1">
      <c r="A43" s="5"/>
      <c r="B43" s="3" t="s">
        <v>230</v>
      </c>
      <c r="C43" s="4" t="s">
        <v>231</v>
      </c>
      <c r="D43" s="139">
        <v>2609</v>
      </c>
      <c r="E43" s="139">
        <v>2566</v>
      </c>
      <c r="F43" s="139">
        <v>5175</v>
      </c>
      <c r="G43" s="139">
        <v>2997</v>
      </c>
      <c r="H43" s="139">
        <v>2739</v>
      </c>
      <c r="I43" s="139">
        <v>5736</v>
      </c>
      <c r="J43" s="139">
        <v>3142</v>
      </c>
      <c r="K43" s="139">
        <v>3079</v>
      </c>
      <c r="L43" s="174">
        <v>6221</v>
      </c>
      <c r="M43" s="3" t="s">
        <v>230</v>
      </c>
      <c r="N43" s="245" t="s">
        <v>231</v>
      </c>
      <c r="O43" s="139">
        <v>3540</v>
      </c>
      <c r="P43" s="139">
        <v>3362</v>
      </c>
      <c r="Q43" s="139">
        <v>6902</v>
      </c>
      <c r="R43" s="139">
        <v>4164</v>
      </c>
      <c r="S43" s="139">
        <v>3538</v>
      </c>
      <c r="T43" s="139">
        <v>7702</v>
      </c>
      <c r="U43" s="139">
        <v>4136</v>
      </c>
      <c r="V43" s="139">
        <v>3506</v>
      </c>
      <c r="W43" s="174">
        <v>7642</v>
      </c>
      <c r="X43" s="3" t="s">
        <v>230</v>
      </c>
      <c r="Y43" s="4" t="s">
        <v>231</v>
      </c>
      <c r="Z43" s="236">
        <v>4326</v>
      </c>
      <c r="AA43" s="139">
        <v>3789</v>
      </c>
      <c r="AB43" s="139">
        <v>8115</v>
      </c>
      <c r="AC43" s="139">
        <v>4983</v>
      </c>
      <c r="AD43" s="139">
        <v>4502</v>
      </c>
      <c r="AE43" s="139">
        <v>9485</v>
      </c>
      <c r="AF43" s="139">
        <v>6353</v>
      </c>
      <c r="AG43" s="139">
        <v>5687</v>
      </c>
      <c r="AH43" s="174">
        <v>12040</v>
      </c>
      <c r="AI43" s="3" t="s">
        <v>230</v>
      </c>
      <c r="AJ43" s="4" t="s">
        <v>231</v>
      </c>
      <c r="AK43" s="139">
        <v>5421</v>
      </c>
      <c r="AL43" s="236">
        <v>5016</v>
      </c>
      <c r="AM43" s="139">
        <v>10437</v>
      </c>
      <c r="AN43" s="139">
        <v>4624</v>
      </c>
      <c r="AO43" s="139">
        <v>4354</v>
      </c>
      <c r="AP43" s="139">
        <v>8978</v>
      </c>
      <c r="AQ43" s="139">
        <v>4352</v>
      </c>
      <c r="AR43" s="139">
        <v>4349</v>
      </c>
      <c r="AS43" s="174">
        <v>8701</v>
      </c>
      <c r="AT43" s="3" t="s">
        <v>230</v>
      </c>
      <c r="AU43" s="4" t="s">
        <v>231</v>
      </c>
      <c r="AV43" s="139">
        <v>5321</v>
      </c>
      <c r="AW43" s="139">
        <v>5687</v>
      </c>
      <c r="AX43" s="236">
        <v>11008</v>
      </c>
      <c r="AY43" s="139">
        <v>6592</v>
      </c>
      <c r="AZ43" s="139">
        <v>7148</v>
      </c>
      <c r="BA43" s="139">
        <v>13740</v>
      </c>
      <c r="BB43" s="139">
        <v>5746</v>
      </c>
      <c r="BC43" s="139">
        <v>6103</v>
      </c>
      <c r="BD43" s="174">
        <v>11849</v>
      </c>
      <c r="BE43" s="3" t="s">
        <v>230</v>
      </c>
      <c r="BF43" s="4" t="s">
        <v>231</v>
      </c>
      <c r="BG43" s="139">
        <v>3979</v>
      </c>
      <c r="BH43" s="139">
        <v>4153</v>
      </c>
      <c r="BI43" s="139">
        <v>8132</v>
      </c>
      <c r="BJ43" s="236">
        <v>2305</v>
      </c>
      <c r="BK43" s="139">
        <v>2920</v>
      </c>
      <c r="BL43" s="139">
        <v>5225</v>
      </c>
      <c r="BM43" s="139">
        <v>1060</v>
      </c>
      <c r="BN43" s="139">
        <v>1841</v>
      </c>
      <c r="BO43" s="174">
        <v>2901</v>
      </c>
      <c r="BP43" s="3" t="s">
        <v>230</v>
      </c>
      <c r="BQ43" s="4" t="s">
        <v>231</v>
      </c>
      <c r="BR43" s="139">
        <v>310</v>
      </c>
      <c r="BS43" s="139">
        <v>931</v>
      </c>
      <c r="BT43" s="139">
        <v>1241</v>
      </c>
      <c r="BU43" s="139">
        <v>61</v>
      </c>
      <c r="BV43" s="139">
        <v>294</v>
      </c>
      <c r="BW43" s="139">
        <v>355</v>
      </c>
      <c r="BX43" s="139">
        <v>7</v>
      </c>
      <c r="BY43" s="139">
        <v>39</v>
      </c>
      <c r="BZ43" s="174">
        <v>46</v>
      </c>
      <c r="CA43" s="3" t="s">
        <v>230</v>
      </c>
      <c r="CB43" s="4" t="s">
        <v>231</v>
      </c>
      <c r="CC43" s="139">
        <v>8748</v>
      </c>
      <c r="CD43" s="139">
        <v>8384</v>
      </c>
      <c r="CE43" s="139">
        <v>17132</v>
      </c>
      <c r="CF43" s="139">
        <v>47220</v>
      </c>
      <c r="CG43" s="139">
        <v>43790</v>
      </c>
      <c r="CH43" s="139">
        <v>91010</v>
      </c>
      <c r="CI43" s="139">
        <v>20060</v>
      </c>
      <c r="CJ43" s="139">
        <v>23429</v>
      </c>
      <c r="CK43" s="174">
        <v>43489</v>
      </c>
    </row>
    <row r="44" spans="1:89" ht="16.899999999999999" customHeight="1">
      <c r="A44" s="5"/>
      <c r="B44" s="3" t="s">
        <v>257</v>
      </c>
      <c r="C44" s="4" t="s">
        <v>258</v>
      </c>
      <c r="D44" s="137">
        <v>898</v>
      </c>
      <c r="E44" s="137">
        <v>840</v>
      </c>
      <c r="F44" s="137">
        <v>1738</v>
      </c>
      <c r="G44" s="137">
        <v>1090</v>
      </c>
      <c r="H44" s="137">
        <v>1013</v>
      </c>
      <c r="I44" s="137">
        <v>2103</v>
      </c>
      <c r="J44" s="137">
        <v>1270</v>
      </c>
      <c r="K44" s="137">
        <v>1227</v>
      </c>
      <c r="L44" s="175">
        <v>2497</v>
      </c>
      <c r="M44" s="3" t="s">
        <v>257</v>
      </c>
      <c r="N44" s="245" t="s">
        <v>258</v>
      </c>
      <c r="O44" s="137">
        <v>1361</v>
      </c>
      <c r="P44" s="137">
        <v>1334</v>
      </c>
      <c r="Q44" s="137">
        <v>2695</v>
      </c>
      <c r="R44" s="137">
        <v>1317</v>
      </c>
      <c r="S44" s="137">
        <v>1309</v>
      </c>
      <c r="T44" s="137">
        <v>2626</v>
      </c>
      <c r="U44" s="137">
        <v>1410</v>
      </c>
      <c r="V44" s="137">
        <v>1238</v>
      </c>
      <c r="W44" s="175">
        <v>2648</v>
      </c>
      <c r="X44" s="3" t="s">
        <v>257</v>
      </c>
      <c r="Y44" s="4" t="s">
        <v>258</v>
      </c>
      <c r="Z44" s="238">
        <v>1479</v>
      </c>
      <c r="AA44" s="137">
        <v>1411</v>
      </c>
      <c r="AB44" s="137">
        <v>2890</v>
      </c>
      <c r="AC44" s="137">
        <v>1758</v>
      </c>
      <c r="AD44" s="137">
        <v>1582</v>
      </c>
      <c r="AE44" s="137">
        <v>3340</v>
      </c>
      <c r="AF44" s="137">
        <v>1991</v>
      </c>
      <c r="AG44" s="137">
        <v>1944</v>
      </c>
      <c r="AH44" s="175">
        <v>3935</v>
      </c>
      <c r="AI44" s="3" t="s">
        <v>257</v>
      </c>
      <c r="AJ44" s="4" t="s">
        <v>258</v>
      </c>
      <c r="AK44" s="137">
        <v>1840</v>
      </c>
      <c r="AL44" s="238">
        <v>1741</v>
      </c>
      <c r="AM44" s="137">
        <v>3581</v>
      </c>
      <c r="AN44" s="137">
        <v>1719</v>
      </c>
      <c r="AO44" s="137">
        <v>1731</v>
      </c>
      <c r="AP44" s="137">
        <v>3450</v>
      </c>
      <c r="AQ44" s="137">
        <v>1911</v>
      </c>
      <c r="AR44" s="137">
        <v>1881</v>
      </c>
      <c r="AS44" s="175">
        <v>3792</v>
      </c>
      <c r="AT44" s="3" t="s">
        <v>257</v>
      </c>
      <c r="AU44" s="4" t="s">
        <v>258</v>
      </c>
      <c r="AV44" s="137">
        <v>2168</v>
      </c>
      <c r="AW44" s="137">
        <v>2136</v>
      </c>
      <c r="AX44" s="238">
        <v>4304</v>
      </c>
      <c r="AY44" s="137">
        <v>2327</v>
      </c>
      <c r="AZ44" s="137">
        <v>2337</v>
      </c>
      <c r="BA44" s="137">
        <v>4664</v>
      </c>
      <c r="BB44" s="137">
        <v>1616</v>
      </c>
      <c r="BC44" s="137">
        <v>1742</v>
      </c>
      <c r="BD44" s="175">
        <v>3358</v>
      </c>
      <c r="BE44" s="3" t="s">
        <v>257</v>
      </c>
      <c r="BF44" s="4" t="s">
        <v>258</v>
      </c>
      <c r="BG44" s="137">
        <v>1186</v>
      </c>
      <c r="BH44" s="137">
        <v>1449</v>
      </c>
      <c r="BI44" s="137">
        <v>2635</v>
      </c>
      <c r="BJ44" s="238">
        <v>872</v>
      </c>
      <c r="BK44" s="137">
        <v>1226</v>
      </c>
      <c r="BL44" s="137">
        <v>2098</v>
      </c>
      <c r="BM44" s="137">
        <v>437</v>
      </c>
      <c r="BN44" s="137">
        <v>889</v>
      </c>
      <c r="BO44" s="175">
        <v>1326</v>
      </c>
      <c r="BP44" s="3" t="s">
        <v>257</v>
      </c>
      <c r="BQ44" s="4" t="s">
        <v>258</v>
      </c>
      <c r="BR44" s="137">
        <v>139</v>
      </c>
      <c r="BS44" s="137">
        <v>417</v>
      </c>
      <c r="BT44" s="137">
        <v>556</v>
      </c>
      <c r="BU44" s="137">
        <v>14</v>
      </c>
      <c r="BV44" s="137">
        <v>113</v>
      </c>
      <c r="BW44" s="137">
        <v>127</v>
      </c>
      <c r="BX44" s="137">
        <v>4</v>
      </c>
      <c r="BY44" s="137">
        <v>20</v>
      </c>
      <c r="BZ44" s="175">
        <v>24</v>
      </c>
      <c r="CA44" s="3" t="s">
        <v>257</v>
      </c>
      <c r="CB44" s="4" t="s">
        <v>258</v>
      </c>
      <c r="CC44" s="137">
        <v>3258</v>
      </c>
      <c r="CD44" s="137">
        <v>3080</v>
      </c>
      <c r="CE44" s="137">
        <v>6338</v>
      </c>
      <c r="CF44" s="137">
        <v>16954</v>
      </c>
      <c r="CG44" s="137">
        <v>16307</v>
      </c>
      <c r="CH44" s="137">
        <v>33261</v>
      </c>
      <c r="CI44" s="137">
        <v>6595</v>
      </c>
      <c r="CJ44" s="137">
        <v>8193</v>
      </c>
      <c r="CK44" s="175">
        <v>14788</v>
      </c>
    </row>
    <row r="45" spans="1:89" ht="16.899999999999999" customHeight="1">
      <c r="A45" s="5"/>
      <c r="B45" s="35" t="s">
        <v>184</v>
      </c>
      <c r="C45" s="4" t="s">
        <v>241</v>
      </c>
      <c r="D45" s="137">
        <v>2138</v>
      </c>
      <c r="E45" s="137">
        <v>2097</v>
      </c>
      <c r="F45" s="137">
        <v>4235</v>
      </c>
      <c r="G45" s="137">
        <v>2437</v>
      </c>
      <c r="H45" s="137">
        <v>2362</v>
      </c>
      <c r="I45" s="137">
        <v>4799</v>
      </c>
      <c r="J45" s="137">
        <v>2550</v>
      </c>
      <c r="K45" s="137">
        <v>2512</v>
      </c>
      <c r="L45" s="175">
        <v>5062</v>
      </c>
      <c r="M45" s="35" t="s">
        <v>184</v>
      </c>
      <c r="N45" s="245" t="s">
        <v>241</v>
      </c>
      <c r="O45" s="137">
        <v>2828</v>
      </c>
      <c r="P45" s="137">
        <v>2758</v>
      </c>
      <c r="Q45" s="137">
        <v>5586</v>
      </c>
      <c r="R45" s="137">
        <v>3009</v>
      </c>
      <c r="S45" s="137">
        <v>2772</v>
      </c>
      <c r="T45" s="137">
        <v>5781</v>
      </c>
      <c r="U45" s="137">
        <v>3019</v>
      </c>
      <c r="V45" s="137">
        <v>2939</v>
      </c>
      <c r="W45" s="175">
        <v>5958</v>
      </c>
      <c r="X45" s="35" t="s">
        <v>184</v>
      </c>
      <c r="Y45" s="4" t="s">
        <v>241</v>
      </c>
      <c r="Z45" s="238">
        <v>3379</v>
      </c>
      <c r="AA45" s="137">
        <v>3240</v>
      </c>
      <c r="AB45" s="137">
        <v>6619</v>
      </c>
      <c r="AC45" s="137">
        <v>3981</v>
      </c>
      <c r="AD45" s="137">
        <v>3669</v>
      </c>
      <c r="AE45" s="137">
        <v>7650</v>
      </c>
      <c r="AF45" s="137">
        <v>4611</v>
      </c>
      <c r="AG45" s="137">
        <v>4308</v>
      </c>
      <c r="AH45" s="175">
        <v>8919</v>
      </c>
      <c r="AI45" s="35" t="s">
        <v>184</v>
      </c>
      <c r="AJ45" s="4" t="s">
        <v>241</v>
      </c>
      <c r="AK45" s="137">
        <v>4029</v>
      </c>
      <c r="AL45" s="238">
        <v>3915</v>
      </c>
      <c r="AM45" s="137">
        <v>7944</v>
      </c>
      <c r="AN45" s="137">
        <v>3712</v>
      </c>
      <c r="AO45" s="137">
        <v>3849</v>
      </c>
      <c r="AP45" s="137">
        <v>7561</v>
      </c>
      <c r="AQ45" s="137">
        <v>3775</v>
      </c>
      <c r="AR45" s="137">
        <v>3917</v>
      </c>
      <c r="AS45" s="175">
        <v>7692</v>
      </c>
      <c r="AT45" s="35" t="s">
        <v>184</v>
      </c>
      <c r="AU45" s="4" t="s">
        <v>241</v>
      </c>
      <c r="AV45" s="137">
        <v>4574</v>
      </c>
      <c r="AW45" s="137">
        <v>4585</v>
      </c>
      <c r="AX45" s="238">
        <v>9159</v>
      </c>
      <c r="AY45" s="137">
        <v>4962</v>
      </c>
      <c r="AZ45" s="137">
        <v>5238</v>
      </c>
      <c r="BA45" s="137">
        <v>10200</v>
      </c>
      <c r="BB45" s="137">
        <v>3901</v>
      </c>
      <c r="BC45" s="137">
        <v>3991</v>
      </c>
      <c r="BD45" s="175">
        <v>7892</v>
      </c>
      <c r="BE45" s="35" t="s">
        <v>184</v>
      </c>
      <c r="BF45" s="4" t="s">
        <v>241</v>
      </c>
      <c r="BG45" s="137">
        <v>2645</v>
      </c>
      <c r="BH45" s="137">
        <v>2951</v>
      </c>
      <c r="BI45" s="137">
        <v>5596</v>
      </c>
      <c r="BJ45" s="238">
        <v>1674</v>
      </c>
      <c r="BK45" s="137">
        <v>2213</v>
      </c>
      <c r="BL45" s="137">
        <v>3887</v>
      </c>
      <c r="BM45" s="137">
        <v>750</v>
      </c>
      <c r="BN45" s="137">
        <v>1420</v>
      </c>
      <c r="BO45" s="175">
        <v>2170</v>
      </c>
      <c r="BP45" s="35" t="s">
        <v>184</v>
      </c>
      <c r="BQ45" s="4" t="s">
        <v>241</v>
      </c>
      <c r="BR45" s="137">
        <v>219</v>
      </c>
      <c r="BS45" s="137">
        <v>721</v>
      </c>
      <c r="BT45" s="137">
        <v>940</v>
      </c>
      <c r="BU45" s="137">
        <v>48</v>
      </c>
      <c r="BV45" s="137">
        <v>200</v>
      </c>
      <c r="BW45" s="137">
        <v>248</v>
      </c>
      <c r="BX45" s="137">
        <v>3</v>
      </c>
      <c r="BY45" s="137">
        <v>32</v>
      </c>
      <c r="BZ45" s="175">
        <v>35</v>
      </c>
      <c r="CA45" s="35" t="s">
        <v>184</v>
      </c>
      <c r="CB45" s="4" t="s">
        <v>241</v>
      </c>
      <c r="CC45" s="137">
        <v>7125</v>
      </c>
      <c r="CD45" s="137">
        <v>6971</v>
      </c>
      <c r="CE45" s="137">
        <v>14096</v>
      </c>
      <c r="CF45" s="137">
        <v>36917</v>
      </c>
      <c r="CG45" s="137">
        <v>35952</v>
      </c>
      <c r="CH45" s="137">
        <v>72869</v>
      </c>
      <c r="CI45" s="137">
        <v>14202</v>
      </c>
      <c r="CJ45" s="137">
        <v>16766</v>
      </c>
      <c r="CK45" s="175">
        <v>30968</v>
      </c>
    </row>
    <row r="46" spans="1:89" ht="16.899999999999999" customHeight="1">
      <c r="A46" s="5"/>
      <c r="B46" s="358" t="s">
        <v>232</v>
      </c>
      <c r="C46" s="32" t="s">
        <v>233</v>
      </c>
      <c r="D46" s="61">
        <v>4396</v>
      </c>
      <c r="E46" s="61">
        <v>4194</v>
      </c>
      <c r="F46" s="61">
        <v>8590</v>
      </c>
      <c r="G46" s="61">
        <v>4979</v>
      </c>
      <c r="H46" s="61">
        <v>4624</v>
      </c>
      <c r="I46" s="61">
        <v>9603</v>
      </c>
      <c r="J46" s="61">
        <v>5286</v>
      </c>
      <c r="K46" s="61">
        <v>5078</v>
      </c>
      <c r="L46" s="176">
        <v>10364</v>
      </c>
      <c r="M46" s="358" t="s">
        <v>232</v>
      </c>
      <c r="N46" s="233" t="s">
        <v>233</v>
      </c>
      <c r="O46" s="61">
        <v>5720</v>
      </c>
      <c r="P46" s="61">
        <v>5586</v>
      </c>
      <c r="Q46" s="61">
        <v>11306</v>
      </c>
      <c r="R46" s="61">
        <v>5494</v>
      </c>
      <c r="S46" s="61">
        <v>5261</v>
      </c>
      <c r="T46" s="61">
        <v>10755</v>
      </c>
      <c r="U46" s="61">
        <v>5685</v>
      </c>
      <c r="V46" s="61">
        <v>5372</v>
      </c>
      <c r="W46" s="176">
        <v>11057</v>
      </c>
      <c r="X46" s="358" t="s">
        <v>232</v>
      </c>
      <c r="Y46" s="32" t="s">
        <v>233</v>
      </c>
      <c r="Z46" s="237">
        <v>6537</v>
      </c>
      <c r="AA46" s="61">
        <v>6060</v>
      </c>
      <c r="AB46" s="61">
        <v>12597</v>
      </c>
      <c r="AC46" s="61">
        <v>7729</v>
      </c>
      <c r="AD46" s="61">
        <v>7197</v>
      </c>
      <c r="AE46" s="61">
        <v>14926</v>
      </c>
      <c r="AF46" s="61">
        <v>9873</v>
      </c>
      <c r="AG46" s="61">
        <v>9451</v>
      </c>
      <c r="AH46" s="176">
        <v>19324</v>
      </c>
      <c r="AI46" s="358" t="s">
        <v>232</v>
      </c>
      <c r="AJ46" s="32" t="s">
        <v>233</v>
      </c>
      <c r="AK46" s="61">
        <v>8777</v>
      </c>
      <c r="AL46" s="237">
        <v>8343</v>
      </c>
      <c r="AM46" s="61">
        <v>17120</v>
      </c>
      <c r="AN46" s="61">
        <v>7221</v>
      </c>
      <c r="AO46" s="61">
        <v>7004</v>
      </c>
      <c r="AP46" s="61">
        <v>14225</v>
      </c>
      <c r="AQ46" s="61">
        <v>6222</v>
      </c>
      <c r="AR46" s="61">
        <v>5979</v>
      </c>
      <c r="AS46" s="176">
        <v>12201</v>
      </c>
      <c r="AT46" s="358" t="s">
        <v>232</v>
      </c>
      <c r="AU46" s="32" t="s">
        <v>233</v>
      </c>
      <c r="AV46" s="61">
        <v>6848</v>
      </c>
      <c r="AW46" s="61">
        <v>7305</v>
      </c>
      <c r="AX46" s="237">
        <v>14153</v>
      </c>
      <c r="AY46" s="61">
        <v>8133</v>
      </c>
      <c r="AZ46" s="61">
        <v>9105</v>
      </c>
      <c r="BA46" s="61">
        <v>17238</v>
      </c>
      <c r="BB46" s="61">
        <v>7279</v>
      </c>
      <c r="BC46" s="61">
        <v>8434</v>
      </c>
      <c r="BD46" s="176">
        <v>15713</v>
      </c>
      <c r="BE46" s="358" t="s">
        <v>232</v>
      </c>
      <c r="BF46" s="32" t="s">
        <v>233</v>
      </c>
      <c r="BG46" s="61">
        <v>5746</v>
      </c>
      <c r="BH46" s="61">
        <v>6191</v>
      </c>
      <c r="BI46" s="61">
        <v>11937</v>
      </c>
      <c r="BJ46" s="237">
        <v>3229</v>
      </c>
      <c r="BK46" s="61">
        <v>3857</v>
      </c>
      <c r="BL46" s="61">
        <v>7086</v>
      </c>
      <c r="BM46" s="61">
        <v>1270</v>
      </c>
      <c r="BN46" s="61">
        <v>2074</v>
      </c>
      <c r="BO46" s="176">
        <v>3344</v>
      </c>
      <c r="BP46" s="358" t="s">
        <v>232</v>
      </c>
      <c r="BQ46" s="32" t="s">
        <v>233</v>
      </c>
      <c r="BR46" s="61">
        <v>369</v>
      </c>
      <c r="BS46" s="61">
        <v>957</v>
      </c>
      <c r="BT46" s="61">
        <v>1326</v>
      </c>
      <c r="BU46" s="61">
        <v>64</v>
      </c>
      <c r="BV46" s="61">
        <v>282</v>
      </c>
      <c r="BW46" s="61">
        <v>346</v>
      </c>
      <c r="BX46" s="61">
        <v>11</v>
      </c>
      <c r="BY46" s="61">
        <v>51</v>
      </c>
      <c r="BZ46" s="176">
        <v>62</v>
      </c>
      <c r="CA46" s="358" t="s">
        <v>232</v>
      </c>
      <c r="CB46" s="32" t="s">
        <v>233</v>
      </c>
      <c r="CC46" s="61">
        <v>14661</v>
      </c>
      <c r="CD46" s="61">
        <v>13896</v>
      </c>
      <c r="CE46" s="61">
        <v>28557</v>
      </c>
      <c r="CF46" s="61">
        <v>70106</v>
      </c>
      <c r="CG46" s="61">
        <v>67558</v>
      </c>
      <c r="CH46" s="61">
        <v>137664</v>
      </c>
      <c r="CI46" s="61">
        <v>26101</v>
      </c>
      <c r="CJ46" s="61">
        <v>30951</v>
      </c>
      <c r="CK46" s="176">
        <v>57052</v>
      </c>
    </row>
    <row r="47" spans="1:89" ht="16.899999999999999" customHeight="1">
      <c r="A47" s="5"/>
      <c r="B47" s="359"/>
      <c r="C47" s="32" t="s">
        <v>234</v>
      </c>
      <c r="D47" s="61">
        <v>1004</v>
      </c>
      <c r="E47" s="61">
        <v>1004</v>
      </c>
      <c r="F47" s="61">
        <v>2008</v>
      </c>
      <c r="G47" s="61">
        <v>1378</v>
      </c>
      <c r="H47" s="61">
        <v>1255</v>
      </c>
      <c r="I47" s="61">
        <v>2633</v>
      </c>
      <c r="J47" s="61">
        <v>1425</v>
      </c>
      <c r="K47" s="61">
        <v>1233</v>
      </c>
      <c r="L47" s="176">
        <v>2658</v>
      </c>
      <c r="M47" s="359"/>
      <c r="N47" s="233" t="s">
        <v>234</v>
      </c>
      <c r="O47" s="61">
        <v>1244</v>
      </c>
      <c r="P47" s="61">
        <v>1124</v>
      </c>
      <c r="Q47" s="61">
        <v>2368</v>
      </c>
      <c r="R47" s="61">
        <v>1013</v>
      </c>
      <c r="S47" s="61">
        <v>975</v>
      </c>
      <c r="T47" s="61">
        <v>1988</v>
      </c>
      <c r="U47" s="61">
        <v>1045</v>
      </c>
      <c r="V47" s="61">
        <v>1057</v>
      </c>
      <c r="W47" s="176">
        <v>2102</v>
      </c>
      <c r="X47" s="359"/>
      <c r="Y47" s="32" t="s">
        <v>234</v>
      </c>
      <c r="Z47" s="237">
        <v>1310</v>
      </c>
      <c r="AA47" s="61">
        <v>1269</v>
      </c>
      <c r="AB47" s="61">
        <v>2579</v>
      </c>
      <c r="AC47" s="61">
        <v>1759</v>
      </c>
      <c r="AD47" s="61">
        <v>1776</v>
      </c>
      <c r="AE47" s="61">
        <v>3535</v>
      </c>
      <c r="AF47" s="61">
        <v>2396</v>
      </c>
      <c r="AG47" s="61">
        <v>2204</v>
      </c>
      <c r="AH47" s="176">
        <v>4600</v>
      </c>
      <c r="AI47" s="359"/>
      <c r="AJ47" s="32" t="s">
        <v>234</v>
      </c>
      <c r="AK47" s="61">
        <v>1844</v>
      </c>
      <c r="AL47" s="237">
        <v>1619</v>
      </c>
      <c r="AM47" s="61">
        <v>3463</v>
      </c>
      <c r="AN47" s="61">
        <v>1247</v>
      </c>
      <c r="AO47" s="61">
        <v>1029</v>
      </c>
      <c r="AP47" s="61">
        <v>2276</v>
      </c>
      <c r="AQ47" s="61">
        <v>990</v>
      </c>
      <c r="AR47" s="61">
        <v>956</v>
      </c>
      <c r="AS47" s="176">
        <v>1946</v>
      </c>
      <c r="AT47" s="359"/>
      <c r="AU47" s="32" t="s">
        <v>234</v>
      </c>
      <c r="AV47" s="61">
        <v>1166</v>
      </c>
      <c r="AW47" s="61">
        <v>1280</v>
      </c>
      <c r="AX47" s="237">
        <v>2446</v>
      </c>
      <c r="AY47" s="61">
        <v>1462</v>
      </c>
      <c r="AZ47" s="61">
        <v>1678</v>
      </c>
      <c r="BA47" s="61">
        <v>3140</v>
      </c>
      <c r="BB47" s="61">
        <v>1394</v>
      </c>
      <c r="BC47" s="61">
        <v>1448</v>
      </c>
      <c r="BD47" s="176">
        <v>2842</v>
      </c>
      <c r="BE47" s="359"/>
      <c r="BF47" s="32" t="s">
        <v>234</v>
      </c>
      <c r="BG47" s="61">
        <v>891</v>
      </c>
      <c r="BH47" s="61">
        <v>856</v>
      </c>
      <c r="BI47" s="61">
        <v>1747</v>
      </c>
      <c r="BJ47" s="237">
        <v>452</v>
      </c>
      <c r="BK47" s="61">
        <v>615</v>
      </c>
      <c r="BL47" s="61">
        <v>1067</v>
      </c>
      <c r="BM47" s="61">
        <v>192</v>
      </c>
      <c r="BN47" s="61">
        <v>373</v>
      </c>
      <c r="BO47" s="176">
        <v>565</v>
      </c>
      <c r="BP47" s="359"/>
      <c r="BQ47" s="32" t="s">
        <v>234</v>
      </c>
      <c r="BR47" s="61">
        <v>58</v>
      </c>
      <c r="BS47" s="61">
        <v>222</v>
      </c>
      <c r="BT47" s="61">
        <v>280</v>
      </c>
      <c r="BU47" s="61">
        <v>13</v>
      </c>
      <c r="BV47" s="61">
        <v>61</v>
      </c>
      <c r="BW47" s="61">
        <v>74</v>
      </c>
      <c r="BX47" s="61">
        <v>1</v>
      </c>
      <c r="BY47" s="61">
        <v>11</v>
      </c>
      <c r="BZ47" s="176">
        <v>12</v>
      </c>
      <c r="CA47" s="359"/>
      <c r="CB47" s="32" t="s">
        <v>234</v>
      </c>
      <c r="CC47" s="61">
        <v>3807</v>
      </c>
      <c r="CD47" s="61">
        <v>3492</v>
      </c>
      <c r="CE47" s="61">
        <v>7299</v>
      </c>
      <c r="CF47" s="61">
        <v>14014</v>
      </c>
      <c r="CG47" s="61">
        <v>13289</v>
      </c>
      <c r="CH47" s="61">
        <v>27303</v>
      </c>
      <c r="CI47" s="61">
        <v>4463</v>
      </c>
      <c r="CJ47" s="61">
        <v>5264</v>
      </c>
      <c r="CK47" s="176">
        <v>9727</v>
      </c>
    </row>
    <row r="48" spans="1:89" ht="16.899999999999999" customHeight="1">
      <c r="A48" s="5"/>
      <c r="B48" s="360"/>
      <c r="C48" s="4" t="s">
        <v>212</v>
      </c>
      <c r="D48" s="137">
        <f t="shared" ref="D48:L48" si="56">SUM(D46:D47)</f>
        <v>5400</v>
      </c>
      <c r="E48" s="137">
        <f t="shared" si="56"/>
        <v>5198</v>
      </c>
      <c r="F48" s="137">
        <f t="shared" si="56"/>
        <v>10598</v>
      </c>
      <c r="G48" s="137">
        <f t="shared" si="56"/>
        <v>6357</v>
      </c>
      <c r="H48" s="137">
        <f t="shared" si="56"/>
        <v>5879</v>
      </c>
      <c r="I48" s="137">
        <f t="shared" si="56"/>
        <v>12236</v>
      </c>
      <c r="J48" s="137">
        <f t="shared" si="56"/>
        <v>6711</v>
      </c>
      <c r="K48" s="137">
        <f t="shared" si="56"/>
        <v>6311</v>
      </c>
      <c r="L48" s="175">
        <f t="shared" si="56"/>
        <v>13022</v>
      </c>
      <c r="M48" s="360"/>
      <c r="N48" s="245" t="s">
        <v>212</v>
      </c>
      <c r="O48" s="137">
        <f t="shared" ref="O48:W48" si="57">SUM(O46:O47)</f>
        <v>6964</v>
      </c>
      <c r="P48" s="137">
        <f t="shared" si="57"/>
        <v>6710</v>
      </c>
      <c r="Q48" s="137">
        <f t="shared" si="57"/>
        <v>13674</v>
      </c>
      <c r="R48" s="137">
        <f t="shared" si="57"/>
        <v>6507</v>
      </c>
      <c r="S48" s="137">
        <f t="shared" si="57"/>
        <v>6236</v>
      </c>
      <c r="T48" s="137">
        <f t="shared" si="57"/>
        <v>12743</v>
      </c>
      <c r="U48" s="137">
        <f t="shared" si="57"/>
        <v>6730</v>
      </c>
      <c r="V48" s="137">
        <f t="shared" si="57"/>
        <v>6429</v>
      </c>
      <c r="W48" s="175">
        <f t="shared" si="57"/>
        <v>13159</v>
      </c>
      <c r="X48" s="360"/>
      <c r="Y48" s="4" t="s">
        <v>212</v>
      </c>
      <c r="Z48" s="238">
        <f t="shared" ref="Z48:AH48" si="58">SUM(Z46:Z47)</f>
        <v>7847</v>
      </c>
      <c r="AA48" s="137">
        <f t="shared" si="58"/>
        <v>7329</v>
      </c>
      <c r="AB48" s="137">
        <f t="shared" si="58"/>
        <v>15176</v>
      </c>
      <c r="AC48" s="137">
        <f t="shared" si="58"/>
        <v>9488</v>
      </c>
      <c r="AD48" s="137">
        <f t="shared" si="58"/>
        <v>8973</v>
      </c>
      <c r="AE48" s="137">
        <f t="shared" si="58"/>
        <v>18461</v>
      </c>
      <c r="AF48" s="137">
        <f t="shared" si="58"/>
        <v>12269</v>
      </c>
      <c r="AG48" s="137">
        <f t="shared" si="58"/>
        <v>11655</v>
      </c>
      <c r="AH48" s="175">
        <f t="shared" si="58"/>
        <v>23924</v>
      </c>
      <c r="AI48" s="360"/>
      <c r="AJ48" s="4" t="s">
        <v>212</v>
      </c>
      <c r="AK48" s="137">
        <f t="shared" ref="AK48:AS48" si="59">SUM(AK46:AK47)</f>
        <v>10621</v>
      </c>
      <c r="AL48" s="238">
        <f t="shared" si="59"/>
        <v>9962</v>
      </c>
      <c r="AM48" s="137">
        <f t="shared" si="59"/>
        <v>20583</v>
      </c>
      <c r="AN48" s="137">
        <f t="shared" si="59"/>
        <v>8468</v>
      </c>
      <c r="AO48" s="137">
        <f t="shared" si="59"/>
        <v>8033</v>
      </c>
      <c r="AP48" s="137">
        <f t="shared" si="59"/>
        <v>16501</v>
      </c>
      <c r="AQ48" s="137">
        <f t="shared" si="59"/>
        <v>7212</v>
      </c>
      <c r="AR48" s="137">
        <f t="shared" si="59"/>
        <v>6935</v>
      </c>
      <c r="AS48" s="175">
        <f t="shared" si="59"/>
        <v>14147</v>
      </c>
      <c r="AT48" s="360"/>
      <c r="AU48" s="4" t="s">
        <v>212</v>
      </c>
      <c r="AV48" s="137">
        <f t="shared" ref="AV48:BD48" si="60">SUM(AV46:AV47)</f>
        <v>8014</v>
      </c>
      <c r="AW48" s="137">
        <f t="shared" si="60"/>
        <v>8585</v>
      </c>
      <c r="AX48" s="238">
        <f t="shared" si="60"/>
        <v>16599</v>
      </c>
      <c r="AY48" s="137">
        <f t="shared" si="60"/>
        <v>9595</v>
      </c>
      <c r="AZ48" s="137">
        <f t="shared" si="60"/>
        <v>10783</v>
      </c>
      <c r="BA48" s="137">
        <f t="shared" si="60"/>
        <v>20378</v>
      </c>
      <c r="BB48" s="137">
        <f t="shared" si="60"/>
        <v>8673</v>
      </c>
      <c r="BC48" s="137">
        <f t="shared" si="60"/>
        <v>9882</v>
      </c>
      <c r="BD48" s="175">
        <f t="shared" si="60"/>
        <v>18555</v>
      </c>
      <c r="BE48" s="360"/>
      <c r="BF48" s="4" t="s">
        <v>212</v>
      </c>
      <c r="BG48" s="137">
        <f t="shared" ref="BG48:BO48" si="61">SUM(BG46:BG47)</f>
        <v>6637</v>
      </c>
      <c r="BH48" s="137">
        <f t="shared" si="61"/>
        <v>7047</v>
      </c>
      <c r="BI48" s="137">
        <f t="shared" si="61"/>
        <v>13684</v>
      </c>
      <c r="BJ48" s="238">
        <f t="shared" si="61"/>
        <v>3681</v>
      </c>
      <c r="BK48" s="137">
        <f t="shared" si="61"/>
        <v>4472</v>
      </c>
      <c r="BL48" s="137">
        <f t="shared" si="61"/>
        <v>8153</v>
      </c>
      <c r="BM48" s="137">
        <f t="shared" si="61"/>
        <v>1462</v>
      </c>
      <c r="BN48" s="137">
        <f t="shared" si="61"/>
        <v>2447</v>
      </c>
      <c r="BO48" s="175">
        <f t="shared" si="61"/>
        <v>3909</v>
      </c>
      <c r="BP48" s="360"/>
      <c r="BQ48" s="4" t="s">
        <v>212</v>
      </c>
      <c r="BR48" s="137">
        <f t="shared" ref="BR48:BZ48" si="62">SUM(BR46:BR47)</f>
        <v>427</v>
      </c>
      <c r="BS48" s="137">
        <f t="shared" si="62"/>
        <v>1179</v>
      </c>
      <c r="BT48" s="137">
        <f t="shared" si="62"/>
        <v>1606</v>
      </c>
      <c r="BU48" s="137">
        <f t="shared" si="62"/>
        <v>77</v>
      </c>
      <c r="BV48" s="137">
        <f t="shared" si="62"/>
        <v>343</v>
      </c>
      <c r="BW48" s="137">
        <f t="shared" si="62"/>
        <v>420</v>
      </c>
      <c r="BX48" s="137">
        <f t="shared" si="62"/>
        <v>12</v>
      </c>
      <c r="BY48" s="137">
        <f t="shared" si="62"/>
        <v>62</v>
      </c>
      <c r="BZ48" s="175">
        <f t="shared" si="62"/>
        <v>74</v>
      </c>
      <c r="CA48" s="360"/>
      <c r="CB48" s="4" t="s">
        <v>212</v>
      </c>
      <c r="CC48" s="137">
        <f t="shared" ref="CC48:CK48" si="63">SUM(CC46:CC47)</f>
        <v>18468</v>
      </c>
      <c r="CD48" s="137">
        <f t="shared" si="63"/>
        <v>17388</v>
      </c>
      <c r="CE48" s="137">
        <f t="shared" si="63"/>
        <v>35856</v>
      </c>
      <c r="CF48" s="137">
        <f t="shared" si="63"/>
        <v>84120</v>
      </c>
      <c r="CG48" s="137">
        <f t="shared" si="63"/>
        <v>80847</v>
      </c>
      <c r="CH48" s="137">
        <f t="shared" si="63"/>
        <v>164967</v>
      </c>
      <c r="CI48" s="137">
        <f t="shared" si="63"/>
        <v>30564</v>
      </c>
      <c r="CJ48" s="137">
        <f t="shared" si="63"/>
        <v>36215</v>
      </c>
      <c r="CK48" s="175">
        <f t="shared" si="63"/>
        <v>66779</v>
      </c>
    </row>
    <row r="49" spans="1:89" ht="16.899999999999999" customHeight="1">
      <c r="A49" s="5"/>
      <c r="B49" s="3" t="s">
        <v>235</v>
      </c>
      <c r="C49" s="4" t="s">
        <v>236</v>
      </c>
      <c r="D49" s="137">
        <v>2837</v>
      </c>
      <c r="E49" s="137">
        <v>2548</v>
      </c>
      <c r="F49" s="137">
        <v>5385</v>
      </c>
      <c r="G49" s="137">
        <v>3161</v>
      </c>
      <c r="H49" s="137">
        <v>3116</v>
      </c>
      <c r="I49" s="137">
        <v>6277</v>
      </c>
      <c r="J49" s="137">
        <v>3604</v>
      </c>
      <c r="K49" s="137">
        <v>3344</v>
      </c>
      <c r="L49" s="175">
        <v>6948</v>
      </c>
      <c r="M49" s="3" t="s">
        <v>235</v>
      </c>
      <c r="N49" s="245" t="s">
        <v>236</v>
      </c>
      <c r="O49" s="137">
        <v>3725</v>
      </c>
      <c r="P49" s="137">
        <v>3818</v>
      </c>
      <c r="Q49" s="137">
        <v>7543</v>
      </c>
      <c r="R49" s="137">
        <v>3747</v>
      </c>
      <c r="S49" s="137">
        <v>3769</v>
      </c>
      <c r="T49" s="137">
        <v>7516</v>
      </c>
      <c r="U49" s="137">
        <v>3634</v>
      </c>
      <c r="V49" s="137">
        <v>3425</v>
      </c>
      <c r="W49" s="175">
        <v>7059</v>
      </c>
      <c r="X49" s="3" t="s">
        <v>235</v>
      </c>
      <c r="Y49" s="4" t="s">
        <v>236</v>
      </c>
      <c r="Z49" s="238">
        <v>4137</v>
      </c>
      <c r="AA49" s="137">
        <v>3903</v>
      </c>
      <c r="AB49" s="137">
        <v>8040</v>
      </c>
      <c r="AC49" s="137">
        <v>4864</v>
      </c>
      <c r="AD49" s="137">
        <v>4611</v>
      </c>
      <c r="AE49" s="137">
        <v>9475</v>
      </c>
      <c r="AF49" s="137">
        <v>6252</v>
      </c>
      <c r="AG49" s="137">
        <v>5820</v>
      </c>
      <c r="AH49" s="175">
        <v>12072</v>
      </c>
      <c r="AI49" s="3" t="s">
        <v>235</v>
      </c>
      <c r="AJ49" s="4" t="s">
        <v>236</v>
      </c>
      <c r="AK49" s="137">
        <v>5493</v>
      </c>
      <c r="AL49" s="238">
        <v>5049</v>
      </c>
      <c r="AM49" s="137">
        <v>10542</v>
      </c>
      <c r="AN49" s="137">
        <v>4656</v>
      </c>
      <c r="AO49" s="137">
        <v>4692</v>
      </c>
      <c r="AP49" s="137">
        <v>9348</v>
      </c>
      <c r="AQ49" s="137">
        <v>4402</v>
      </c>
      <c r="AR49" s="137">
        <v>4600</v>
      </c>
      <c r="AS49" s="175">
        <v>9002</v>
      </c>
      <c r="AT49" s="3" t="s">
        <v>235</v>
      </c>
      <c r="AU49" s="4" t="s">
        <v>236</v>
      </c>
      <c r="AV49" s="137">
        <v>5330</v>
      </c>
      <c r="AW49" s="137">
        <v>5561</v>
      </c>
      <c r="AX49" s="238">
        <v>10891</v>
      </c>
      <c r="AY49" s="137">
        <v>5974</v>
      </c>
      <c r="AZ49" s="137">
        <v>6266</v>
      </c>
      <c r="BA49" s="137">
        <v>12240</v>
      </c>
      <c r="BB49" s="137">
        <v>4724</v>
      </c>
      <c r="BC49" s="137">
        <v>5244</v>
      </c>
      <c r="BD49" s="175">
        <v>9968</v>
      </c>
      <c r="BE49" s="3" t="s">
        <v>235</v>
      </c>
      <c r="BF49" s="4" t="s">
        <v>236</v>
      </c>
      <c r="BG49" s="137">
        <v>3482</v>
      </c>
      <c r="BH49" s="137">
        <v>3685</v>
      </c>
      <c r="BI49" s="137">
        <v>7167</v>
      </c>
      <c r="BJ49" s="238">
        <v>1978</v>
      </c>
      <c r="BK49" s="137">
        <v>2674</v>
      </c>
      <c r="BL49" s="137">
        <v>4652</v>
      </c>
      <c r="BM49" s="137">
        <v>921</v>
      </c>
      <c r="BN49" s="137">
        <v>1621</v>
      </c>
      <c r="BO49" s="175">
        <v>2542</v>
      </c>
      <c r="BP49" s="3" t="s">
        <v>235</v>
      </c>
      <c r="BQ49" s="4" t="s">
        <v>236</v>
      </c>
      <c r="BR49" s="137">
        <v>285</v>
      </c>
      <c r="BS49" s="137">
        <v>896</v>
      </c>
      <c r="BT49" s="137">
        <v>1181</v>
      </c>
      <c r="BU49" s="137">
        <v>48</v>
      </c>
      <c r="BV49" s="137">
        <v>222</v>
      </c>
      <c r="BW49" s="137">
        <v>270</v>
      </c>
      <c r="BX49" s="137">
        <v>9</v>
      </c>
      <c r="BY49" s="137">
        <v>46</v>
      </c>
      <c r="BZ49" s="175">
        <v>55</v>
      </c>
      <c r="CA49" s="3" t="s">
        <v>235</v>
      </c>
      <c r="CB49" s="4" t="s">
        <v>236</v>
      </c>
      <c r="CC49" s="137">
        <v>9602</v>
      </c>
      <c r="CD49" s="137">
        <v>9008</v>
      </c>
      <c r="CE49" s="137">
        <v>18610</v>
      </c>
      <c r="CF49" s="137">
        <v>46240</v>
      </c>
      <c r="CG49" s="137">
        <v>45248</v>
      </c>
      <c r="CH49" s="137">
        <v>91488</v>
      </c>
      <c r="CI49" s="137">
        <v>17421</v>
      </c>
      <c r="CJ49" s="137">
        <v>20654</v>
      </c>
      <c r="CK49" s="175">
        <v>38075</v>
      </c>
    </row>
    <row r="50" spans="1:89" ht="16.899999999999999" customHeight="1">
      <c r="A50" s="5"/>
      <c r="B50" s="3" t="s">
        <v>242</v>
      </c>
      <c r="C50" s="4" t="s">
        <v>243</v>
      </c>
      <c r="D50" s="137">
        <v>1395</v>
      </c>
      <c r="E50" s="137">
        <v>1362</v>
      </c>
      <c r="F50" s="137">
        <v>2757</v>
      </c>
      <c r="G50" s="137">
        <v>1560</v>
      </c>
      <c r="H50" s="137">
        <v>1412</v>
      </c>
      <c r="I50" s="137">
        <v>2972</v>
      </c>
      <c r="J50" s="137">
        <v>1732</v>
      </c>
      <c r="K50" s="137">
        <v>1633</v>
      </c>
      <c r="L50" s="175">
        <v>3365</v>
      </c>
      <c r="M50" s="3" t="s">
        <v>242</v>
      </c>
      <c r="N50" s="245" t="s">
        <v>243</v>
      </c>
      <c r="O50" s="137">
        <v>1755</v>
      </c>
      <c r="P50" s="137">
        <v>1780</v>
      </c>
      <c r="Q50" s="137">
        <v>3535</v>
      </c>
      <c r="R50" s="137">
        <v>1689</v>
      </c>
      <c r="S50" s="137">
        <v>1713</v>
      </c>
      <c r="T50" s="137">
        <v>3402</v>
      </c>
      <c r="U50" s="137">
        <v>1728</v>
      </c>
      <c r="V50" s="137">
        <v>1690</v>
      </c>
      <c r="W50" s="175">
        <v>3418</v>
      </c>
      <c r="X50" s="3" t="s">
        <v>242</v>
      </c>
      <c r="Y50" s="4" t="s">
        <v>243</v>
      </c>
      <c r="Z50" s="238">
        <v>2046</v>
      </c>
      <c r="AA50" s="137">
        <v>1929</v>
      </c>
      <c r="AB50" s="137">
        <v>3975</v>
      </c>
      <c r="AC50" s="137">
        <v>2466</v>
      </c>
      <c r="AD50" s="137">
        <v>2304</v>
      </c>
      <c r="AE50" s="137">
        <v>4770</v>
      </c>
      <c r="AF50" s="137">
        <v>3132</v>
      </c>
      <c r="AG50" s="137">
        <v>2995</v>
      </c>
      <c r="AH50" s="175">
        <v>6127</v>
      </c>
      <c r="AI50" s="3" t="s">
        <v>242</v>
      </c>
      <c r="AJ50" s="4" t="s">
        <v>243</v>
      </c>
      <c r="AK50" s="137">
        <v>2776</v>
      </c>
      <c r="AL50" s="238">
        <v>2679</v>
      </c>
      <c r="AM50" s="137">
        <v>5455</v>
      </c>
      <c r="AN50" s="137">
        <v>2423</v>
      </c>
      <c r="AO50" s="137">
        <v>2279</v>
      </c>
      <c r="AP50" s="137">
        <v>4702</v>
      </c>
      <c r="AQ50" s="137">
        <v>2146</v>
      </c>
      <c r="AR50" s="137">
        <v>2147</v>
      </c>
      <c r="AS50" s="175">
        <v>4293</v>
      </c>
      <c r="AT50" s="3" t="s">
        <v>242</v>
      </c>
      <c r="AU50" s="4" t="s">
        <v>243</v>
      </c>
      <c r="AV50" s="137">
        <v>2478</v>
      </c>
      <c r="AW50" s="137">
        <v>2555</v>
      </c>
      <c r="AX50" s="238">
        <v>5033</v>
      </c>
      <c r="AY50" s="137">
        <v>2861</v>
      </c>
      <c r="AZ50" s="137">
        <v>3170</v>
      </c>
      <c r="BA50" s="137">
        <v>6031</v>
      </c>
      <c r="BB50" s="137">
        <v>2554</v>
      </c>
      <c r="BC50" s="137">
        <v>2776</v>
      </c>
      <c r="BD50" s="175">
        <v>5330</v>
      </c>
      <c r="BE50" s="3" t="s">
        <v>242</v>
      </c>
      <c r="BF50" s="4" t="s">
        <v>243</v>
      </c>
      <c r="BG50" s="137">
        <v>1959</v>
      </c>
      <c r="BH50" s="137">
        <v>2159</v>
      </c>
      <c r="BI50" s="137">
        <v>4118</v>
      </c>
      <c r="BJ50" s="238">
        <v>1169</v>
      </c>
      <c r="BK50" s="137">
        <v>1395</v>
      </c>
      <c r="BL50" s="137">
        <v>2564</v>
      </c>
      <c r="BM50" s="137">
        <v>511</v>
      </c>
      <c r="BN50" s="137">
        <v>822</v>
      </c>
      <c r="BO50" s="175">
        <v>1333</v>
      </c>
      <c r="BP50" s="3" t="s">
        <v>242</v>
      </c>
      <c r="BQ50" s="4" t="s">
        <v>243</v>
      </c>
      <c r="BR50" s="137">
        <v>114</v>
      </c>
      <c r="BS50" s="137">
        <v>423</v>
      </c>
      <c r="BT50" s="137">
        <v>537</v>
      </c>
      <c r="BU50" s="137">
        <v>33</v>
      </c>
      <c r="BV50" s="137">
        <v>106</v>
      </c>
      <c r="BW50" s="137">
        <v>139</v>
      </c>
      <c r="BX50" s="137">
        <v>4</v>
      </c>
      <c r="BY50" s="137">
        <v>26</v>
      </c>
      <c r="BZ50" s="175">
        <v>30</v>
      </c>
      <c r="CA50" s="3" t="s">
        <v>242</v>
      </c>
      <c r="CB50" s="4" t="s">
        <v>243</v>
      </c>
      <c r="CC50" s="137">
        <v>4687</v>
      </c>
      <c r="CD50" s="137">
        <v>4407</v>
      </c>
      <c r="CE50" s="137">
        <v>9094</v>
      </c>
      <c r="CF50" s="137">
        <v>22639</v>
      </c>
      <c r="CG50" s="137">
        <v>22071</v>
      </c>
      <c r="CH50" s="137">
        <v>44710</v>
      </c>
      <c r="CI50" s="137">
        <v>9205</v>
      </c>
      <c r="CJ50" s="137">
        <v>10877</v>
      </c>
      <c r="CK50" s="175">
        <v>20082</v>
      </c>
    </row>
    <row r="51" spans="1:89" ht="16.899999999999999" customHeight="1">
      <c r="A51" s="5"/>
      <c r="B51" s="37" t="s">
        <v>578</v>
      </c>
      <c r="C51" s="4" t="s">
        <v>359</v>
      </c>
      <c r="D51" s="137">
        <v>2643</v>
      </c>
      <c r="E51" s="137">
        <v>2630</v>
      </c>
      <c r="F51" s="137">
        <v>5273</v>
      </c>
      <c r="G51" s="137">
        <v>3170</v>
      </c>
      <c r="H51" s="137">
        <v>2927</v>
      </c>
      <c r="I51" s="137">
        <v>6097</v>
      </c>
      <c r="J51" s="137">
        <v>3263</v>
      </c>
      <c r="K51" s="137">
        <v>3185</v>
      </c>
      <c r="L51" s="175">
        <v>6448</v>
      </c>
      <c r="M51" s="37" t="s">
        <v>578</v>
      </c>
      <c r="N51" s="245" t="s">
        <v>359</v>
      </c>
      <c r="O51" s="137">
        <v>3614</v>
      </c>
      <c r="P51" s="137">
        <v>3378</v>
      </c>
      <c r="Q51" s="137">
        <v>6992</v>
      </c>
      <c r="R51" s="137">
        <v>3897</v>
      </c>
      <c r="S51" s="137">
        <v>3641</v>
      </c>
      <c r="T51" s="137">
        <v>7538</v>
      </c>
      <c r="U51" s="137">
        <v>3816</v>
      </c>
      <c r="V51" s="137">
        <v>3587</v>
      </c>
      <c r="W51" s="175">
        <v>7403</v>
      </c>
      <c r="X51" s="37" t="s">
        <v>578</v>
      </c>
      <c r="Y51" s="4" t="s">
        <v>359</v>
      </c>
      <c r="Z51" s="238">
        <v>4284</v>
      </c>
      <c r="AA51" s="137">
        <v>4084</v>
      </c>
      <c r="AB51" s="137">
        <v>8368</v>
      </c>
      <c r="AC51" s="137">
        <v>5171</v>
      </c>
      <c r="AD51" s="137">
        <v>4718</v>
      </c>
      <c r="AE51" s="137">
        <v>9889</v>
      </c>
      <c r="AF51" s="137">
        <v>6239</v>
      </c>
      <c r="AG51" s="137">
        <v>5586</v>
      </c>
      <c r="AH51" s="175">
        <v>11825</v>
      </c>
      <c r="AI51" s="37" t="s">
        <v>578</v>
      </c>
      <c r="AJ51" s="4" t="s">
        <v>359</v>
      </c>
      <c r="AK51" s="137">
        <v>5171</v>
      </c>
      <c r="AL51" s="238">
        <v>4864</v>
      </c>
      <c r="AM51" s="137">
        <v>10035</v>
      </c>
      <c r="AN51" s="137">
        <v>4762</v>
      </c>
      <c r="AO51" s="137">
        <v>4858</v>
      </c>
      <c r="AP51" s="137">
        <v>9620</v>
      </c>
      <c r="AQ51" s="137">
        <v>4886</v>
      </c>
      <c r="AR51" s="137">
        <v>4999</v>
      </c>
      <c r="AS51" s="175">
        <v>9885</v>
      </c>
      <c r="AT51" s="37" t="s">
        <v>578</v>
      </c>
      <c r="AU51" s="4" t="s">
        <v>359</v>
      </c>
      <c r="AV51" s="137">
        <v>6019</v>
      </c>
      <c r="AW51" s="137">
        <v>6098</v>
      </c>
      <c r="AX51" s="238">
        <v>12117</v>
      </c>
      <c r="AY51" s="137">
        <v>6796</v>
      </c>
      <c r="AZ51" s="137">
        <v>6976</v>
      </c>
      <c r="BA51" s="137">
        <v>13772</v>
      </c>
      <c r="BB51" s="137">
        <v>5121</v>
      </c>
      <c r="BC51" s="137">
        <v>5202</v>
      </c>
      <c r="BD51" s="175">
        <v>10323</v>
      </c>
      <c r="BE51" s="37" t="s">
        <v>578</v>
      </c>
      <c r="BF51" s="4" t="s">
        <v>359</v>
      </c>
      <c r="BG51" s="137">
        <v>3571</v>
      </c>
      <c r="BH51" s="137">
        <v>3885</v>
      </c>
      <c r="BI51" s="137">
        <v>7456</v>
      </c>
      <c r="BJ51" s="238">
        <v>2158</v>
      </c>
      <c r="BK51" s="137">
        <v>2739</v>
      </c>
      <c r="BL51" s="137">
        <v>4897</v>
      </c>
      <c r="BM51" s="137">
        <v>916</v>
      </c>
      <c r="BN51" s="137">
        <v>1803</v>
      </c>
      <c r="BO51" s="175">
        <v>2719</v>
      </c>
      <c r="BP51" s="37" t="s">
        <v>578</v>
      </c>
      <c r="BQ51" s="4" t="s">
        <v>359</v>
      </c>
      <c r="BR51" s="137">
        <v>294</v>
      </c>
      <c r="BS51" s="137">
        <v>806</v>
      </c>
      <c r="BT51" s="137">
        <v>1100</v>
      </c>
      <c r="BU51" s="137">
        <v>53</v>
      </c>
      <c r="BV51" s="137">
        <v>229</v>
      </c>
      <c r="BW51" s="137">
        <v>282</v>
      </c>
      <c r="BX51" s="137">
        <v>4</v>
      </c>
      <c r="BY51" s="137">
        <v>36</v>
      </c>
      <c r="BZ51" s="175">
        <v>40</v>
      </c>
      <c r="CA51" s="37" t="s">
        <v>578</v>
      </c>
      <c r="CB51" s="4" t="s">
        <v>359</v>
      </c>
      <c r="CC51" s="137">
        <v>9076</v>
      </c>
      <c r="CD51" s="137">
        <v>8742</v>
      </c>
      <c r="CE51" s="137">
        <v>17818</v>
      </c>
      <c r="CF51" s="137">
        <v>47859</v>
      </c>
      <c r="CG51" s="137">
        <v>45813</v>
      </c>
      <c r="CH51" s="137">
        <v>93672</v>
      </c>
      <c r="CI51" s="137">
        <v>18913</v>
      </c>
      <c r="CJ51" s="137">
        <v>21676</v>
      </c>
      <c r="CK51" s="175">
        <v>40589</v>
      </c>
    </row>
    <row r="52" spans="1:89" ht="16.899999999999999" customHeight="1">
      <c r="A52" s="5"/>
      <c r="B52" s="3" t="s">
        <v>245</v>
      </c>
      <c r="C52" s="4" t="s">
        <v>246</v>
      </c>
      <c r="D52" s="137">
        <v>1021</v>
      </c>
      <c r="E52" s="137">
        <v>1065</v>
      </c>
      <c r="F52" s="137">
        <v>2086</v>
      </c>
      <c r="G52" s="137">
        <v>1342</v>
      </c>
      <c r="H52" s="137">
        <v>1240</v>
      </c>
      <c r="I52" s="137">
        <v>2582</v>
      </c>
      <c r="J52" s="137">
        <v>1510</v>
      </c>
      <c r="K52" s="137">
        <v>1512</v>
      </c>
      <c r="L52" s="175">
        <v>3022</v>
      </c>
      <c r="M52" s="3" t="s">
        <v>245</v>
      </c>
      <c r="N52" s="245" t="s">
        <v>246</v>
      </c>
      <c r="O52" s="137">
        <v>1662</v>
      </c>
      <c r="P52" s="137">
        <v>1459</v>
      </c>
      <c r="Q52" s="137">
        <v>3121</v>
      </c>
      <c r="R52" s="137">
        <v>1638</v>
      </c>
      <c r="S52" s="137">
        <v>1554</v>
      </c>
      <c r="T52" s="137">
        <v>3192</v>
      </c>
      <c r="U52" s="137">
        <v>1647</v>
      </c>
      <c r="V52" s="137">
        <v>1612</v>
      </c>
      <c r="W52" s="175">
        <v>3259</v>
      </c>
      <c r="X52" s="3" t="s">
        <v>245</v>
      </c>
      <c r="Y52" s="4" t="s">
        <v>246</v>
      </c>
      <c r="Z52" s="238">
        <v>1749</v>
      </c>
      <c r="AA52" s="137">
        <v>1703</v>
      </c>
      <c r="AB52" s="137">
        <v>3452</v>
      </c>
      <c r="AC52" s="137">
        <v>2094</v>
      </c>
      <c r="AD52" s="137">
        <v>1928</v>
      </c>
      <c r="AE52" s="137">
        <v>4022</v>
      </c>
      <c r="AF52" s="137">
        <v>2738</v>
      </c>
      <c r="AG52" s="137">
        <v>2675</v>
      </c>
      <c r="AH52" s="175">
        <v>5413</v>
      </c>
      <c r="AI52" s="3" t="s">
        <v>245</v>
      </c>
      <c r="AJ52" s="4" t="s">
        <v>246</v>
      </c>
      <c r="AK52" s="137">
        <v>2476</v>
      </c>
      <c r="AL52" s="238">
        <v>2317</v>
      </c>
      <c r="AM52" s="137">
        <v>4793</v>
      </c>
      <c r="AN52" s="137">
        <v>2078</v>
      </c>
      <c r="AO52" s="137">
        <v>2196</v>
      </c>
      <c r="AP52" s="137">
        <v>4274</v>
      </c>
      <c r="AQ52" s="137">
        <v>2104</v>
      </c>
      <c r="AR52" s="137">
        <v>2097</v>
      </c>
      <c r="AS52" s="175">
        <v>4201</v>
      </c>
      <c r="AT52" s="3" t="s">
        <v>245</v>
      </c>
      <c r="AU52" s="4" t="s">
        <v>246</v>
      </c>
      <c r="AV52" s="137">
        <v>2379</v>
      </c>
      <c r="AW52" s="137">
        <v>2504</v>
      </c>
      <c r="AX52" s="238">
        <v>4883</v>
      </c>
      <c r="AY52" s="137">
        <v>2824</v>
      </c>
      <c r="AZ52" s="137">
        <v>3092</v>
      </c>
      <c r="BA52" s="137">
        <v>5916</v>
      </c>
      <c r="BB52" s="137">
        <v>2482</v>
      </c>
      <c r="BC52" s="137">
        <v>2661</v>
      </c>
      <c r="BD52" s="175">
        <v>5143</v>
      </c>
      <c r="BE52" s="3" t="s">
        <v>245</v>
      </c>
      <c r="BF52" s="4" t="s">
        <v>246</v>
      </c>
      <c r="BG52" s="137">
        <v>1886</v>
      </c>
      <c r="BH52" s="137">
        <v>1945</v>
      </c>
      <c r="BI52" s="137">
        <v>3831</v>
      </c>
      <c r="BJ52" s="238">
        <v>1057</v>
      </c>
      <c r="BK52" s="137">
        <v>1276</v>
      </c>
      <c r="BL52" s="137">
        <v>2333</v>
      </c>
      <c r="BM52" s="137">
        <v>441</v>
      </c>
      <c r="BN52" s="137">
        <v>743</v>
      </c>
      <c r="BO52" s="175">
        <v>1184</v>
      </c>
      <c r="BP52" s="3" t="s">
        <v>245</v>
      </c>
      <c r="BQ52" s="4" t="s">
        <v>246</v>
      </c>
      <c r="BR52" s="137">
        <v>125</v>
      </c>
      <c r="BS52" s="137">
        <v>353</v>
      </c>
      <c r="BT52" s="137">
        <v>478</v>
      </c>
      <c r="BU52" s="137">
        <v>20</v>
      </c>
      <c r="BV52" s="137">
        <v>106</v>
      </c>
      <c r="BW52" s="137">
        <v>126</v>
      </c>
      <c r="BX52" s="137">
        <v>2</v>
      </c>
      <c r="BY52" s="137">
        <v>15</v>
      </c>
      <c r="BZ52" s="175">
        <v>17</v>
      </c>
      <c r="CA52" s="3" t="s">
        <v>245</v>
      </c>
      <c r="CB52" s="4" t="s">
        <v>246</v>
      </c>
      <c r="CC52" s="137">
        <v>3873</v>
      </c>
      <c r="CD52" s="137">
        <v>3817</v>
      </c>
      <c r="CE52" s="137">
        <v>7690</v>
      </c>
      <c r="CF52" s="137">
        <v>20565</v>
      </c>
      <c r="CG52" s="137">
        <v>20045</v>
      </c>
      <c r="CH52" s="137">
        <v>40610</v>
      </c>
      <c r="CI52" s="137">
        <v>8837</v>
      </c>
      <c r="CJ52" s="137">
        <v>10191</v>
      </c>
      <c r="CK52" s="175">
        <v>19028</v>
      </c>
    </row>
    <row r="53" spans="1:89" ht="16.899999999999999" customHeight="1">
      <c r="A53" s="5"/>
      <c r="B53" s="358" t="s">
        <v>237</v>
      </c>
      <c r="C53" s="32" t="s">
        <v>238</v>
      </c>
      <c r="D53" s="61">
        <v>1130</v>
      </c>
      <c r="E53" s="61">
        <v>1045</v>
      </c>
      <c r="F53" s="61">
        <v>2175</v>
      </c>
      <c r="G53" s="61">
        <v>1288</v>
      </c>
      <c r="H53" s="61">
        <v>1175</v>
      </c>
      <c r="I53" s="61">
        <v>2463</v>
      </c>
      <c r="J53" s="61">
        <v>1410</v>
      </c>
      <c r="K53" s="61">
        <v>1217</v>
      </c>
      <c r="L53" s="176">
        <v>2627</v>
      </c>
      <c r="M53" s="358" t="s">
        <v>237</v>
      </c>
      <c r="N53" s="233" t="s">
        <v>238</v>
      </c>
      <c r="O53" s="61">
        <v>1425</v>
      </c>
      <c r="P53" s="61">
        <v>1339</v>
      </c>
      <c r="Q53" s="61">
        <v>2764</v>
      </c>
      <c r="R53" s="61">
        <v>1386</v>
      </c>
      <c r="S53" s="61">
        <v>1387</v>
      </c>
      <c r="T53" s="61">
        <v>2773</v>
      </c>
      <c r="U53" s="61">
        <v>1428</v>
      </c>
      <c r="V53" s="61">
        <v>1505</v>
      </c>
      <c r="W53" s="176">
        <v>2933</v>
      </c>
      <c r="X53" s="358" t="s">
        <v>237</v>
      </c>
      <c r="Y53" s="32" t="s">
        <v>238</v>
      </c>
      <c r="Z53" s="237">
        <v>1743</v>
      </c>
      <c r="AA53" s="61">
        <v>1683</v>
      </c>
      <c r="AB53" s="61">
        <v>3426</v>
      </c>
      <c r="AC53" s="61">
        <v>2150</v>
      </c>
      <c r="AD53" s="61">
        <v>1969</v>
      </c>
      <c r="AE53" s="61">
        <v>4119</v>
      </c>
      <c r="AF53" s="61">
        <v>2622</v>
      </c>
      <c r="AG53" s="61">
        <v>2444</v>
      </c>
      <c r="AH53" s="176">
        <v>5066</v>
      </c>
      <c r="AI53" s="358" t="s">
        <v>237</v>
      </c>
      <c r="AJ53" s="32" t="s">
        <v>238</v>
      </c>
      <c r="AK53" s="61">
        <v>2278</v>
      </c>
      <c r="AL53" s="237">
        <v>2009</v>
      </c>
      <c r="AM53" s="61">
        <v>4287</v>
      </c>
      <c r="AN53" s="61">
        <v>1821</v>
      </c>
      <c r="AO53" s="61">
        <v>1716</v>
      </c>
      <c r="AP53" s="61">
        <v>3537</v>
      </c>
      <c r="AQ53" s="61">
        <v>1646</v>
      </c>
      <c r="AR53" s="61">
        <v>1731</v>
      </c>
      <c r="AS53" s="176">
        <v>3377</v>
      </c>
      <c r="AT53" s="358" t="s">
        <v>237</v>
      </c>
      <c r="AU53" s="32" t="s">
        <v>238</v>
      </c>
      <c r="AV53" s="61">
        <v>2208</v>
      </c>
      <c r="AW53" s="61">
        <v>2260</v>
      </c>
      <c r="AX53" s="237">
        <v>4468</v>
      </c>
      <c r="AY53" s="61">
        <v>2656</v>
      </c>
      <c r="AZ53" s="61">
        <v>2956</v>
      </c>
      <c r="BA53" s="61">
        <v>5612</v>
      </c>
      <c r="BB53" s="61">
        <v>2415</v>
      </c>
      <c r="BC53" s="61">
        <v>2508</v>
      </c>
      <c r="BD53" s="176">
        <v>4923</v>
      </c>
      <c r="BE53" s="358" t="s">
        <v>237</v>
      </c>
      <c r="BF53" s="32" t="s">
        <v>238</v>
      </c>
      <c r="BG53" s="61">
        <v>1716</v>
      </c>
      <c r="BH53" s="61">
        <v>1777</v>
      </c>
      <c r="BI53" s="61">
        <v>3493</v>
      </c>
      <c r="BJ53" s="237">
        <v>1033</v>
      </c>
      <c r="BK53" s="61">
        <v>1295</v>
      </c>
      <c r="BL53" s="61">
        <v>2328</v>
      </c>
      <c r="BM53" s="61">
        <v>423</v>
      </c>
      <c r="BN53" s="61">
        <v>832</v>
      </c>
      <c r="BO53" s="176">
        <v>1255</v>
      </c>
      <c r="BP53" s="358" t="s">
        <v>237</v>
      </c>
      <c r="BQ53" s="32" t="s">
        <v>238</v>
      </c>
      <c r="BR53" s="61">
        <v>129</v>
      </c>
      <c r="BS53" s="61">
        <v>369</v>
      </c>
      <c r="BT53" s="61">
        <v>498</v>
      </c>
      <c r="BU53" s="61">
        <v>32</v>
      </c>
      <c r="BV53" s="61">
        <v>124</v>
      </c>
      <c r="BW53" s="61">
        <v>156</v>
      </c>
      <c r="BX53" s="61">
        <v>5</v>
      </c>
      <c r="BY53" s="61">
        <v>20</v>
      </c>
      <c r="BZ53" s="176">
        <v>25</v>
      </c>
      <c r="CA53" s="358" t="s">
        <v>237</v>
      </c>
      <c r="CB53" s="32" t="s">
        <v>238</v>
      </c>
      <c r="CC53" s="61">
        <v>3828</v>
      </c>
      <c r="CD53" s="61">
        <v>3437</v>
      </c>
      <c r="CE53" s="61">
        <v>7265</v>
      </c>
      <c r="CF53" s="61">
        <v>18707</v>
      </c>
      <c r="CG53" s="61">
        <v>18043</v>
      </c>
      <c r="CH53" s="61">
        <v>36750</v>
      </c>
      <c r="CI53" s="61">
        <v>8409</v>
      </c>
      <c r="CJ53" s="61">
        <v>9881</v>
      </c>
      <c r="CK53" s="176">
        <v>18290</v>
      </c>
    </row>
    <row r="54" spans="1:89" ht="16.899999999999999" customHeight="1">
      <c r="A54" s="5"/>
      <c r="B54" s="359"/>
      <c r="C54" s="32" t="s">
        <v>556</v>
      </c>
      <c r="D54" s="61">
        <v>1010</v>
      </c>
      <c r="E54" s="61">
        <v>1034</v>
      </c>
      <c r="F54" s="61">
        <v>2044</v>
      </c>
      <c r="G54" s="61">
        <v>1098</v>
      </c>
      <c r="H54" s="61">
        <v>1043</v>
      </c>
      <c r="I54" s="61">
        <v>2141</v>
      </c>
      <c r="J54" s="61">
        <v>1190</v>
      </c>
      <c r="K54" s="61">
        <v>1102</v>
      </c>
      <c r="L54" s="176">
        <v>2292</v>
      </c>
      <c r="M54" s="359"/>
      <c r="N54" s="233" t="s">
        <v>556</v>
      </c>
      <c r="O54" s="61">
        <v>1291</v>
      </c>
      <c r="P54" s="61">
        <v>1192</v>
      </c>
      <c r="Q54" s="61">
        <v>2483</v>
      </c>
      <c r="R54" s="61">
        <v>1292</v>
      </c>
      <c r="S54" s="61">
        <v>1259</v>
      </c>
      <c r="T54" s="61">
        <v>2551</v>
      </c>
      <c r="U54" s="61">
        <v>1268</v>
      </c>
      <c r="V54" s="61">
        <v>1225</v>
      </c>
      <c r="W54" s="176">
        <v>2493</v>
      </c>
      <c r="X54" s="359"/>
      <c r="Y54" s="32" t="s">
        <v>556</v>
      </c>
      <c r="Z54" s="237">
        <v>1482</v>
      </c>
      <c r="AA54" s="61">
        <v>1475</v>
      </c>
      <c r="AB54" s="61">
        <v>2957</v>
      </c>
      <c r="AC54" s="61">
        <v>1725</v>
      </c>
      <c r="AD54" s="61">
        <v>1641</v>
      </c>
      <c r="AE54" s="61">
        <v>3366</v>
      </c>
      <c r="AF54" s="61">
        <v>2188</v>
      </c>
      <c r="AG54" s="61">
        <v>2043</v>
      </c>
      <c r="AH54" s="176">
        <v>4231</v>
      </c>
      <c r="AI54" s="359"/>
      <c r="AJ54" s="32" t="s">
        <v>556</v>
      </c>
      <c r="AK54" s="61">
        <v>1880</v>
      </c>
      <c r="AL54" s="237">
        <v>1771</v>
      </c>
      <c r="AM54" s="61">
        <v>3651</v>
      </c>
      <c r="AN54" s="61">
        <v>1665</v>
      </c>
      <c r="AO54" s="61">
        <v>1678</v>
      </c>
      <c r="AP54" s="61">
        <v>3343</v>
      </c>
      <c r="AQ54" s="61">
        <v>1605</v>
      </c>
      <c r="AR54" s="61">
        <v>1554</v>
      </c>
      <c r="AS54" s="176">
        <v>3159</v>
      </c>
      <c r="AT54" s="359"/>
      <c r="AU54" s="32" t="s">
        <v>556</v>
      </c>
      <c r="AV54" s="61">
        <v>1787</v>
      </c>
      <c r="AW54" s="61">
        <v>1769</v>
      </c>
      <c r="AX54" s="237">
        <v>3556</v>
      </c>
      <c r="AY54" s="61">
        <v>1925</v>
      </c>
      <c r="AZ54" s="61">
        <v>2072</v>
      </c>
      <c r="BA54" s="61">
        <v>3997</v>
      </c>
      <c r="BB54" s="61">
        <v>1671</v>
      </c>
      <c r="BC54" s="61">
        <v>1800</v>
      </c>
      <c r="BD54" s="176">
        <v>3471</v>
      </c>
      <c r="BE54" s="359"/>
      <c r="BF54" s="32" t="s">
        <v>556</v>
      </c>
      <c r="BG54" s="61">
        <v>1222</v>
      </c>
      <c r="BH54" s="61">
        <v>1303</v>
      </c>
      <c r="BI54" s="61">
        <v>2525</v>
      </c>
      <c r="BJ54" s="237">
        <v>717</v>
      </c>
      <c r="BK54" s="61">
        <v>933</v>
      </c>
      <c r="BL54" s="61">
        <v>1650</v>
      </c>
      <c r="BM54" s="61">
        <v>326</v>
      </c>
      <c r="BN54" s="61">
        <v>643</v>
      </c>
      <c r="BO54" s="176">
        <v>969</v>
      </c>
      <c r="BP54" s="359"/>
      <c r="BQ54" s="32" t="s">
        <v>556</v>
      </c>
      <c r="BR54" s="61">
        <v>106</v>
      </c>
      <c r="BS54" s="61">
        <v>293</v>
      </c>
      <c r="BT54" s="61">
        <v>399</v>
      </c>
      <c r="BU54" s="61">
        <v>14</v>
      </c>
      <c r="BV54" s="61">
        <v>85</v>
      </c>
      <c r="BW54" s="61">
        <v>99</v>
      </c>
      <c r="BX54" s="61">
        <v>1</v>
      </c>
      <c r="BY54" s="61">
        <v>14</v>
      </c>
      <c r="BZ54" s="176">
        <v>15</v>
      </c>
      <c r="CA54" s="359"/>
      <c r="CB54" s="32" t="s">
        <v>556</v>
      </c>
      <c r="CC54" s="61">
        <v>3298</v>
      </c>
      <c r="CD54" s="61">
        <v>3179</v>
      </c>
      <c r="CE54" s="61">
        <v>6477</v>
      </c>
      <c r="CF54" s="61">
        <v>16183</v>
      </c>
      <c r="CG54" s="61">
        <v>15607</v>
      </c>
      <c r="CH54" s="61">
        <v>31790</v>
      </c>
      <c r="CI54" s="61">
        <v>5982</v>
      </c>
      <c r="CJ54" s="61">
        <v>7143</v>
      </c>
      <c r="CK54" s="176">
        <v>13125</v>
      </c>
    </row>
    <row r="55" spans="1:89" ht="16.899999999999999" customHeight="1">
      <c r="A55" s="5"/>
      <c r="B55" s="360"/>
      <c r="C55" s="4" t="s">
        <v>212</v>
      </c>
      <c r="D55" s="137">
        <f t="shared" ref="D55:L55" si="64">SUM(D53:D54)</f>
        <v>2140</v>
      </c>
      <c r="E55" s="137">
        <f t="shared" si="64"/>
        <v>2079</v>
      </c>
      <c r="F55" s="137">
        <f t="shared" si="64"/>
        <v>4219</v>
      </c>
      <c r="G55" s="137">
        <f t="shared" si="64"/>
        <v>2386</v>
      </c>
      <c r="H55" s="137">
        <f t="shared" si="64"/>
        <v>2218</v>
      </c>
      <c r="I55" s="137">
        <f t="shared" si="64"/>
        <v>4604</v>
      </c>
      <c r="J55" s="137">
        <f t="shared" si="64"/>
        <v>2600</v>
      </c>
      <c r="K55" s="137">
        <f t="shared" si="64"/>
        <v>2319</v>
      </c>
      <c r="L55" s="175">
        <f t="shared" si="64"/>
        <v>4919</v>
      </c>
      <c r="M55" s="360"/>
      <c r="N55" s="245" t="s">
        <v>212</v>
      </c>
      <c r="O55" s="137">
        <f t="shared" ref="O55:W55" si="65">SUM(O53:O54)</f>
        <v>2716</v>
      </c>
      <c r="P55" s="137">
        <f t="shared" si="65"/>
        <v>2531</v>
      </c>
      <c r="Q55" s="137">
        <f t="shared" si="65"/>
        <v>5247</v>
      </c>
      <c r="R55" s="137">
        <f t="shared" si="65"/>
        <v>2678</v>
      </c>
      <c r="S55" s="137">
        <f t="shared" si="65"/>
        <v>2646</v>
      </c>
      <c r="T55" s="137">
        <f t="shared" si="65"/>
        <v>5324</v>
      </c>
      <c r="U55" s="137">
        <f t="shared" si="65"/>
        <v>2696</v>
      </c>
      <c r="V55" s="137">
        <f t="shared" si="65"/>
        <v>2730</v>
      </c>
      <c r="W55" s="175">
        <f t="shared" si="65"/>
        <v>5426</v>
      </c>
      <c r="X55" s="360"/>
      <c r="Y55" s="4" t="s">
        <v>212</v>
      </c>
      <c r="Z55" s="238">
        <f t="shared" ref="Z55:AH55" si="66">SUM(Z53:Z54)</f>
        <v>3225</v>
      </c>
      <c r="AA55" s="137">
        <f t="shared" si="66"/>
        <v>3158</v>
      </c>
      <c r="AB55" s="137">
        <f t="shared" si="66"/>
        <v>6383</v>
      </c>
      <c r="AC55" s="137">
        <f t="shared" si="66"/>
        <v>3875</v>
      </c>
      <c r="AD55" s="137">
        <f t="shared" si="66"/>
        <v>3610</v>
      </c>
      <c r="AE55" s="137">
        <f t="shared" si="66"/>
        <v>7485</v>
      </c>
      <c r="AF55" s="137">
        <f t="shared" si="66"/>
        <v>4810</v>
      </c>
      <c r="AG55" s="137">
        <f t="shared" si="66"/>
        <v>4487</v>
      </c>
      <c r="AH55" s="175">
        <f t="shared" si="66"/>
        <v>9297</v>
      </c>
      <c r="AI55" s="360"/>
      <c r="AJ55" s="4" t="s">
        <v>212</v>
      </c>
      <c r="AK55" s="137">
        <f t="shared" ref="AK55:AS55" si="67">SUM(AK53:AK54)</f>
        <v>4158</v>
      </c>
      <c r="AL55" s="238">
        <f t="shared" si="67"/>
        <v>3780</v>
      </c>
      <c r="AM55" s="137">
        <f t="shared" si="67"/>
        <v>7938</v>
      </c>
      <c r="AN55" s="137">
        <f t="shared" si="67"/>
        <v>3486</v>
      </c>
      <c r="AO55" s="137">
        <f t="shared" si="67"/>
        <v>3394</v>
      </c>
      <c r="AP55" s="137">
        <f t="shared" si="67"/>
        <v>6880</v>
      </c>
      <c r="AQ55" s="137">
        <f t="shared" si="67"/>
        <v>3251</v>
      </c>
      <c r="AR55" s="137">
        <f t="shared" si="67"/>
        <v>3285</v>
      </c>
      <c r="AS55" s="175">
        <f t="shared" si="67"/>
        <v>6536</v>
      </c>
      <c r="AT55" s="360"/>
      <c r="AU55" s="4" t="s">
        <v>212</v>
      </c>
      <c r="AV55" s="137">
        <f t="shared" ref="AV55:BD55" si="68">SUM(AV53:AV54)</f>
        <v>3995</v>
      </c>
      <c r="AW55" s="137">
        <f t="shared" si="68"/>
        <v>4029</v>
      </c>
      <c r="AX55" s="238">
        <f t="shared" si="68"/>
        <v>8024</v>
      </c>
      <c r="AY55" s="137">
        <f t="shared" si="68"/>
        <v>4581</v>
      </c>
      <c r="AZ55" s="137">
        <f t="shared" si="68"/>
        <v>5028</v>
      </c>
      <c r="BA55" s="137">
        <f t="shared" si="68"/>
        <v>9609</v>
      </c>
      <c r="BB55" s="137">
        <f t="shared" si="68"/>
        <v>4086</v>
      </c>
      <c r="BC55" s="137">
        <f t="shared" si="68"/>
        <v>4308</v>
      </c>
      <c r="BD55" s="175">
        <f t="shared" si="68"/>
        <v>8394</v>
      </c>
      <c r="BE55" s="360"/>
      <c r="BF55" s="4" t="s">
        <v>212</v>
      </c>
      <c r="BG55" s="137">
        <f t="shared" ref="BG55:BO55" si="69">SUM(BG53:BG54)</f>
        <v>2938</v>
      </c>
      <c r="BH55" s="137">
        <f t="shared" si="69"/>
        <v>3080</v>
      </c>
      <c r="BI55" s="137">
        <f t="shared" si="69"/>
        <v>6018</v>
      </c>
      <c r="BJ55" s="238">
        <f t="shared" si="69"/>
        <v>1750</v>
      </c>
      <c r="BK55" s="137">
        <f t="shared" si="69"/>
        <v>2228</v>
      </c>
      <c r="BL55" s="137">
        <f t="shared" si="69"/>
        <v>3978</v>
      </c>
      <c r="BM55" s="137">
        <f t="shared" si="69"/>
        <v>749</v>
      </c>
      <c r="BN55" s="137">
        <f t="shared" si="69"/>
        <v>1475</v>
      </c>
      <c r="BO55" s="175">
        <f t="shared" si="69"/>
        <v>2224</v>
      </c>
      <c r="BP55" s="360"/>
      <c r="BQ55" s="4" t="s">
        <v>212</v>
      </c>
      <c r="BR55" s="137">
        <f t="shared" ref="BR55:BZ55" si="70">SUM(BR53:BR54)</f>
        <v>235</v>
      </c>
      <c r="BS55" s="137">
        <f t="shared" si="70"/>
        <v>662</v>
      </c>
      <c r="BT55" s="137">
        <f t="shared" si="70"/>
        <v>897</v>
      </c>
      <c r="BU55" s="137">
        <f t="shared" si="70"/>
        <v>46</v>
      </c>
      <c r="BV55" s="137">
        <f t="shared" si="70"/>
        <v>209</v>
      </c>
      <c r="BW55" s="137">
        <f t="shared" si="70"/>
        <v>255</v>
      </c>
      <c r="BX55" s="137">
        <f t="shared" si="70"/>
        <v>6</v>
      </c>
      <c r="BY55" s="137">
        <f t="shared" si="70"/>
        <v>34</v>
      </c>
      <c r="BZ55" s="175">
        <f t="shared" si="70"/>
        <v>40</v>
      </c>
      <c r="CA55" s="360"/>
      <c r="CB55" s="4" t="s">
        <v>212</v>
      </c>
      <c r="CC55" s="137">
        <f t="shared" ref="CC55:CK55" si="71">SUM(CC53:CC54)</f>
        <v>7126</v>
      </c>
      <c r="CD55" s="137">
        <f t="shared" si="71"/>
        <v>6616</v>
      </c>
      <c r="CE55" s="137">
        <f t="shared" si="71"/>
        <v>13742</v>
      </c>
      <c r="CF55" s="137">
        <f t="shared" si="71"/>
        <v>34890</v>
      </c>
      <c r="CG55" s="137">
        <f t="shared" si="71"/>
        <v>33650</v>
      </c>
      <c r="CH55" s="137">
        <f t="shared" si="71"/>
        <v>68540</v>
      </c>
      <c r="CI55" s="137">
        <f t="shared" si="71"/>
        <v>14391</v>
      </c>
      <c r="CJ55" s="137">
        <f t="shared" si="71"/>
        <v>17024</v>
      </c>
      <c r="CK55" s="175">
        <f t="shared" si="71"/>
        <v>31415</v>
      </c>
    </row>
    <row r="56" spans="1:89" ht="16.899999999999999" customHeight="1">
      <c r="A56" s="5"/>
      <c r="B56" s="358" t="s">
        <v>247</v>
      </c>
      <c r="C56" s="32" t="s">
        <v>248</v>
      </c>
      <c r="D56" s="62">
        <v>1949</v>
      </c>
      <c r="E56" s="62">
        <v>1874</v>
      </c>
      <c r="F56" s="62">
        <v>3823</v>
      </c>
      <c r="G56" s="62">
        <v>2267</v>
      </c>
      <c r="H56" s="62">
        <v>2209</v>
      </c>
      <c r="I56" s="62">
        <v>4476</v>
      </c>
      <c r="J56" s="62">
        <v>2344</v>
      </c>
      <c r="K56" s="62">
        <v>2288</v>
      </c>
      <c r="L56" s="177">
        <v>4632</v>
      </c>
      <c r="M56" s="358" t="s">
        <v>247</v>
      </c>
      <c r="N56" s="233" t="s">
        <v>248</v>
      </c>
      <c r="O56" s="62">
        <v>2781</v>
      </c>
      <c r="P56" s="62">
        <v>2428</v>
      </c>
      <c r="Q56" s="62">
        <v>5209</v>
      </c>
      <c r="R56" s="62">
        <v>3286</v>
      </c>
      <c r="S56" s="62">
        <v>2680</v>
      </c>
      <c r="T56" s="62">
        <v>5966</v>
      </c>
      <c r="U56" s="62">
        <v>2413</v>
      </c>
      <c r="V56" s="62">
        <v>2149</v>
      </c>
      <c r="W56" s="177">
        <v>4562</v>
      </c>
      <c r="X56" s="358" t="s">
        <v>247</v>
      </c>
      <c r="Y56" s="32" t="s">
        <v>248</v>
      </c>
      <c r="Z56" s="239">
        <v>2838</v>
      </c>
      <c r="AA56" s="62">
        <v>2634</v>
      </c>
      <c r="AB56" s="62">
        <v>5472</v>
      </c>
      <c r="AC56" s="62">
        <v>3711</v>
      </c>
      <c r="AD56" s="62">
        <v>3403</v>
      </c>
      <c r="AE56" s="62">
        <v>7114</v>
      </c>
      <c r="AF56" s="62">
        <v>4689</v>
      </c>
      <c r="AG56" s="62">
        <v>4129</v>
      </c>
      <c r="AH56" s="177">
        <v>8818</v>
      </c>
      <c r="AI56" s="358" t="s">
        <v>247</v>
      </c>
      <c r="AJ56" s="32" t="s">
        <v>248</v>
      </c>
      <c r="AK56" s="62">
        <v>3504</v>
      </c>
      <c r="AL56" s="239">
        <v>3148</v>
      </c>
      <c r="AM56" s="62">
        <v>6652</v>
      </c>
      <c r="AN56" s="62">
        <v>2842</v>
      </c>
      <c r="AO56" s="62">
        <v>2720</v>
      </c>
      <c r="AP56" s="62">
        <v>5562</v>
      </c>
      <c r="AQ56" s="62">
        <v>2673</v>
      </c>
      <c r="AR56" s="62">
        <v>2664</v>
      </c>
      <c r="AS56" s="177">
        <v>5337</v>
      </c>
      <c r="AT56" s="358" t="s">
        <v>247</v>
      </c>
      <c r="AU56" s="32" t="s">
        <v>248</v>
      </c>
      <c r="AV56" s="62">
        <v>3305</v>
      </c>
      <c r="AW56" s="62">
        <v>3667</v>
      </c>
      <c r="AX56" s="239">
        <v>6972</v>
      </c>
      <c r="AY56" s="62">
        <v>4110</v>
      </c>
      <c r="AZ56" s="62">
        <v>4706</v>
      </c>
      <c r="BA56" s="62">
        <v>8816</v>
      </c>
      <c r="BB56" s="62">
        <v>3735</v>
      </c>
      <c r="BC56" s="62">
        <v>3838</v>
      </c>
      <c r="BD56" s="177">
        <v>7573</v>
      </c>
      <c r="BE56" s="358" t="s">
        <v>247</v>
      </c>
      <c r="BF56" s="32" t="s">
        <v>248</v>
      </c>
      <c r="BG56" s="62">
        <v>2498</v>
      </c>
      <c r="BH56" s="62">
        <v>2430</v>
      </c>
      <c r="BI56" s="62">
        <v>4928</v>
      </c>
      <c r="BJ56" s="239">
        <v>1322</v>
      </c>
      <c r="BK56" s="62">
        <v>1568</v>
      </c>
      <c r="BL56" s="62">
        <v>2890</v>
      </c>
      <c r="BM56" s="62">
        <v>562</v>
      </c>
      <c r="BN56" s="62">
        <v>1002</v>
      </c>
      <c r="BO56" s="177">
        <v>1564</v>
      </c>
      <c r="BP56" s="358" t="s">
        <v>247</v>
      </c>
      <c r="BQ56" s="32" t="s">
        <v>248</v>
      </c>
      <c r="BR56" s="62">
        <v>140</v>
      </c>
      <c r="BS56" s="62">
        <v>512</v>
      </c>
      <c r="BT56" s="62">
        <v>652</v>
      </c>
      <c r="BU56" s="62">
        <v>21</v>
      </c>
      <c r="BV56" s="62">
        <v>162</v>
      </c>
      <c r="BW56" s="62">
        <v>183</v>
      </c>
      <c r="BX56" s="62">
        <v>3</v>
      </c>
      <c r="BY56" s="62">
        <v>33</v>
      </c>
      <c r="BZ56" s="177">
        <v>36</v>
      </c>
      <c r="CA56" s="358" t="s">
        <v>247</v>
      </c>
      <c r="CB56" s="32" t="s">
        <v>248</v>
      </c>
      <c r="CC56" s="62">
        <v>6560</v>
      </c>
      <c r="CD56" s="62">
        <v>6371</v>
      </c>
      <c r="CE56" s="62">
        <v>12931</v>
      </c>
      <c r="CF56" s="62">
        <v>32042</v>
      </c>
      <c r="CG56" s="62">
        <v>29622</v>
      </c>
      <c r="CH56" s="62">
        <v>61664</v>
      </c>
      <c r="CI56" s="62">
        <v>12391</v>
      </c>
      <c r="CJ56" s="62">
        <v>14251</v>
      </c>
      <c r="CK56" s="177">
        <v>26642</v>
      </c>
    </row>
    <row r="57" spans="1:89" ht="16.899999999999999" customHeight="1">
      <c r="A57" s="5"/>
      <c r="B57" s="359"/>
      <c r="C57" s="32" t="s">
        <v>249</v>
      </c>
      <c r="D57" s="62">
        <v>1290</v>
      </c>
      <c r="E57" s="62">
        <v>1233</v>
      </c>
      <c r="F57" s="62">
        <v>2523</v>
      </c>
      <c r="G57" s="62">
        <v>1494</v>
      </c>
      <c r="H57" s="62">
        <v>1441</v>
      </c>
      <c r="I57" s="62">
        <v>2935</v>
      </c>
      <c r="J57" s="62">
        <v>1731</v>
      </c>
      <c r="K57" s="62">
        <v>1613</v>
      </c>
      <c r="L57" s="177">
        <v>3344</v>
      </c>
      <c r="M57" s="359"/>
      <c r="N57" s="233" t="s">
        <v>249</v>
      </c>
      <c r="O57" s="62">
        <v>1903</v>
      </c>
      <c r="P57" s="62">
        <v>1786</v>
      </c>
      <c r="Q57" s="62">
        <v>3689</v>
      </c>
      <c r="R57" s="62">
        <v>2048</v>
      </c>
      <c r="S57" s="62">
        <v>1826</v>
      </c>
      <c r="T57" s="62">
        <v>3874</v>
      </c>
      <c r="U57" s="62">
        <v>1736</v>
      </c>
      <c r="V57" s="62">
        <v>1758</v>
      </c>
      <c r="W57" s="177">
        <v>3494</v>
      </c>
      <c r="X57" s="359"/>
      <c r="Y57" s="32" t="s">
        <v>249</v>
      </c>
      <c r="Z57" s="239">
        <v>1987</v>
      </c>
      <c r="AA57" s="62">
        <v>1927</v>
      </c>
      <c r="AB57" s="62">
        <v>3914</v>
      </c>
      <c r="AC57" s="62">
        <v>2412</v>
      </c>
      <c r="AD57" s="62">
        <v>2375</v>
      </c>
      <c r="AE57" s="62">
        <v>4787</v>
      </c>
      <c r="AF57" s="62">
        <v>3067</v>
      </c>
      <c r="AG57" s="62">
        <v>2942</v>
      </c>
      <c r="AH57" s="177">
        <v>6009</v>
      </c>
      <c r="AI57" s="359"/>
      <c r="AJ57" s="32" t="s">
        <v>249</v>
      </c>
      <c r="AK57" s="62">
        <v>2607</v>
      </c>
      <c r="AL57" s="239">
        <v>2405</v>
      </c>
      <c r="AM57" s="62">
        <v>5012</v>
      </c>
      <c r="AN57" s="62">
        <v>2036</v>
      </c>
      <c r="AO57" s="62">
        <v>1951</v>
      </c>
      <c r="AP57" s="62">
        <v>3987</v>
      </c>
      <c r="AQ57" s="62">
        <v>1821</v>
      </c>
      <c r="AR57" s="62">
        <v>2070</v>
      </c>
      <c r="AS57" s="177">
        <v>3891</v>
      </c>
      <c r="AT57" s="359"/>
      <c r="AU57" s="32" t="s">
        <v>249</v>
      </c>
      <c r="AV57" s="62">
        <v>2373</v>
      </c>
      <c r="AW57" s="62">
        <v>2611</v>
      </c>
      <c r="AX57" s="239">
        <v>4984</v>
      </c>
      <c r="AY57" s="62">
        <v>2955</v>
      </c>
      <c r="AZ57" s="62">
        <v>3252</v>
      </c>
      <c r="BA57" s="62">
        <v>6207</v>
      </c>
      <c r="BB57" s="62">
        <v>2490</v>
      </c>
      <c r="BC57" s="62">
        <v>2471</v>
      </c>
      <c r="BD57" s="177">
        <v>4961</v>
      </c>
      <c r="BE57" s="359"/>
      <c r="BF57" s="32" t="s">
        <v>249</v>
      </c>
      <c r="BG57" s="62">
        <v>1549</v>
      </c>
      <c r="BH57" s="62">
        <v>1479</v>
      </c>
      <c r="BI57" s="62">
        <v>3028</v>
      </c>
      <c r="BJ57" s="239">
        <v>755</v>
      </c>
      <c r="BK57" s="62">
        <v>929</v>
      </c>
      <c r="BL57" s="62">
        <v>1684</v>
      </c>
      <c r="BM57" s="62">
        <v>309</v>
      </c>
      <c r="BN57" s="62">
        <v>619</v>
      </c>
      <c r="BO57" s="177">
        <v>928</v>
      </c>
      <c r="BP57" s="359"/>
      <c r="BQ57" s="32" t="s">
        <v>249</v>
      </c>
      <c r="BR57" s="62">
        <v>97</v>
      </c>
      <c r="BS57" s="62">
        <v>295</v>
      </c>
      <c r="BT57" s="62">
        <v>392</v>
      </c>
      <c r="BU57" s="62">
        <v>23</v>
      </c>
      <c r="BV57" s="62">
        <v>104</v>
      </c>
      <c r="BW57" s="62">
        <v>127</v>
      </c>
      <c r="BX57" s="62">
        <v>4</v>
      </c>
      <c r="BY57" s="62">
        <v>21</v>
      </c>
      <c r="BZ57" s="177">
        <v>25</v>
      </c>
      <c r="CA57" s="359"/>
      <c r="CB57" s="32" t="s">
        <v>249</v>
      </c>
      <c r="CC57" s="62">
        <v>4515</v>
      </c>
      <c r="CD57" s="62">
        <v>4287</v>
      </c>
      <c r="CE57" s="62">
        <v>8802</v>
      </c>
      <c r="CF57" s="62">
        <v>21990</v>
      </c>
      <c r="CG57" s="62">
        <v>21651</v>
      </c>
      <c r="CH57" s="62">
        <v>43641</v>
      </c>
      <c r="CI57" s="62">
        <v>8182</v>
      </c>
      <c r="CJ57" s="62">
        <v>9170</v>
      </c>
      <c r="CK57" s="177">
        <v>17352</v>
      </c>
    </row>
    <row r="58" spans="1:89" ht="16.899999999999999" customHeight="1">
      <c r="A58" s="5"/>
      <c r="B58" s="360"/>
      <c r="C58" s="4" t="s">
        <v>212</v>
      </c>
      <c r="D58" s="137">
        <f t="shared" ref="D58:L58" si="72">SUM(D56:D57)</f>
        <v>3239</v>
      </c>
      <c r="E58" s="137">
        <f t="shared" si="72"/>
        <v>3107</v>
      </c>
      <c r="F58" s="137">
        <f t="shared" si="72"/>
        <v>6346</v>
      </c>
      <c r="G58" s="137">
        <f t="shared" si="72"/>
        <v>3761</v>
      </c>
      <c r="H58" s="137">
        <f t="shared" si="72"/>
        <v>3650</v>
      </c>
      <c r="I58" s="137">
        <f t="shared" si="72"/>
        <v>7411</v>
      </c>
      <c r="J58" s="137">
        <f t="shared" si="72"/>
        <v>4075</v>
      </c>
      <c r="K58" s="137">
        <f t="shared" si="72"/>
        <v>3901</v>
      </c>
      <c r="L58" s="175">
        <f t="shared" si="72"/>
        <v>7976</v>
      </c>
      <c r="M58" s="360"/>
      <c r="N58" s="245" t="s">
        <v>212</v>
      </c>
      <c r="O58" s="137">
        <f t="shared" ref="O58:W58" si="73">SUM(O56:O57)</f>
        <v>4684</v>
      </c>
      <c r="P58" s="137">
        <f t="shared" si="73"/>
        <v>4214</v>
      </c>
      <c r="Q58" s="137">
        <f t="shared" si="73"/>
        <v>8898</v>
      </c>
      <c r="R58" s="137">
        <f t="shared" si="73"/>
        <v>5334</v>
      </c>
      <c r="S58" s="137">
        <f t="shared" si="73"/>
        <v>4506</v>
      </c>
      <c r="T58" s="137">
        <f t="shared" si="73"/>
        <v>9840</v>
      </c>
      <c r="U58" s="137">
        <f t="shared" si="73"/>
        <v>4149</v>
      </c>
      <c r="V58" s="137">
        <f t="shared" si="73"/>
        <v>3907</v>
      </c>
      <c r="W58" s="175">
        <f t="shared" si="73"/>
        <v>8056</v>
      </c>
      <c r="X58" s="360"/>
      <c r="Y58" s="4" t="s">
        <v>212</v>
      </c>
      <c r="Z58" s="238">
        <f t="shared" ref="Z58:AH58" si="74">SUM(Z56:Z57)</f>
        <v>4825</v>
      </c>
      <c r="AA58" s="137">
        <f t="shared" si="74"/>
        <v>4561</v>
      </c>
      <c r="AB58" s="137">
        <f t="shared" si="74"/>
        <v>9386</v>
      </c>
      <c r="AC58" s="137">
        <f t="shared" si="74"/>
        <v>6123</v>
      </c>
      <c r="AD58" s="137">
        <f t="shared" si="74"/>
        <v>5778</v>
      </c>
      <c r="AE58" s="137">
        <f t="shared" si="74"/>
        <v>11901</v>
      </c>
      <c r="AF58" s="137">
        <f t="shared" si="74"/>
        <v>7756</v>
      </c>
      <c r="AG58" s="137">
        <f t="shared" si="74"/>
        <v>7071</v>
      </c>
      <c r="AH58" s="175">
        <f t="shared" si="74"/>
        <v>14827</v>
      </c>
      <c r="AI58" s="360"/>
      <c r="AJ58" s="4" t="s">
        <v>212</v>
      </c>
      <c r="AK58" s="137">
        <f t="shared" ref="AK58:AS58" si="75">SUM(AK56:AK57)</f>
        <v>6111</v>
      </c>
      <c r="AL58" s="238">
        <f t="shared" si="75"/>
        <v>5553</v>
      </c>
      <c r="AM58" s="137">
        <f t="shared" si="75"/>
        <v>11664</v>
      </c>
      <c r="AN58" s="137">
        <f t="shared" si="75"/>
        <v>4878</v>
      </c>
      <c r="AO58" s="137">
        <f t="shared" si="75"/>
        <v>4671</v>
      </c>
      <c r="AP58" s="137">
        <f t="shared" si="75"/>
        <v>9549</v>
      </c>
      <c r="AQ58" s="137">
        <f t="shared" si="75"/>
        <v>4494</v>
      </c>
      <c r="AR58" s="137">
        <f t="shared" si="75"/>
        <v>4734</v>
      </c>
      <c r="AS58" s="175">
        <f t="shared" si="75"/>
        <v>9228</v>
      </c>
      <c r="AT58" s="360"/>
      <c r="AU58" s="4" t="s">
        <v>212</v>
      </c>
      <c r="AV58" s="137">
        <f t="shared" ref="AV58:BD58" si="76">SUM(AV56:AV57)</f>
        <v>5678</v>
      </c>
      <c r="AW58" s="137">
        <f t="shared" si="76"/>
        <v>6278</v>
      </c>
      <c r="AX58" s="238">
        <f t="shared" si="76"/>
        <v>11956</v>
      </c>
      <c r="AY58" s="137">
        <f t="shared" si="76"/>
        <v>7065</v>
      </c>
      <c r="AZ58" s="137">
        <f t="shared" si="76"/>
        <v>7958</v>
      </c>
      <c r="BA58" s="137">
        <f t="shared" si="76"/>
        <v>15023</v>
      </c>
      <c r="BB58" s="137">
        <f t="shared" si="76"/>
        <v>6225</v>
      </c>
      <c r="BC58" s="137">
        <f t="shared" si="76"/>
        <v>6309</v>
      </c>
      <c r="BD58" s="175">
        <f t="shared" si="76"/>
        <v>12534</v>
      </c>
      <c r="BE58" s="360"/>
      <c r="BF58" s="4" t="s">
        <v>212</v>
      </c>
      <c r="BG58" s="137">
        <f t="shared" ref="BG58:BO58" si="77">SUM(BG56:BG57)</f>
        <v>4047</v>
      </c>
      <c r="BH58" s="137">
        <f t="shared" si="77"/>
        <v>3909</v>
      </c>
      <c r="BI58" s="137">
        <f t="shared" si="77"/>
        <v>7956</v>
      </c>
      <c r="BJ58" s="238">
        <f t="shared" si="77"/>
        <v>2077</v>
      </c>
      <c r="BK58" s="137">
        <f t="shared" si="77"/>
        <v>2497</v>
      </c>
      <c r="BL58" s="137">
        <f t="shared" si="77"/>
        <v>4574</v>
      </c>
      <c r="BM58" s="137">
        <f t="shared" si="77"/>
        <v>871</v>
      </c>
      <c r="BN58" s="137">
        <f t="shared" si="77"/>
        <v>1621</v>
      </c>
      <c r="BO58" s="175">
        <f t="shared" si="77"/>
        <v>2492</v>
      </c>
      <c r="BP58" s="360"/>
      <c r="BQ58" s="4" t="s">
        <v>212</v>
      </c>
      <c r="BR58" s="137">
        <f t="shared" ref="BR58:BZ58" si="78">SUM(BR56:BR57)</f>
        <v>237</v>
      </c>
      <c r="BS58" s="137">
        <f t="shared" si="78"/>
        <v>807</v>
      </c>
      <c r="BT58" s="137">
        <f t="shared" si="78"/>
        <v>1044</v>
      </c>
      <c r="BU58" s="137">
        <f t="shared" si="78"/>
        <v>44</v>
      </c>
      <c r="BV58" s="137">
        <f t="shared" si="78"/>
        <v>266</v>
      </c>
      <c r="BW58" s="137">
        <f t="shared" si="78"/>
        <v>310</v>
      </c>
      <c r="BX58" s="137">
        <f t="shared" si="78"/>
        <v>7</v>
      </c>
      <c r="BY58" s="137">
        <f t="shared" si="78"/>
        <v>54</v>
      </c>
      <c r="BZ58" s="175">
        <f t="shared" si="78"/>
        <v>61</v>
      </c>
      <c r="CA58" s="360"/>
      <c r="CB58" s="4" t="s">
        <v>212</v>
      </c>
      <c r="CC58" s="137">
        <f t="shared" ref="CC58:CK58" si="79">SUM(CC56:CC57)</f>
        <v>11075</v>
      </c>
      <c r="CD58" s="137">
        <f t="shared" si="79"/>
        <v>10658</v>
      </c>
      <c r="CE58" s="137">
        <f t="shared" si="79"/>
        <v>21733</v>
      </c>
      <c r="CF58" s="137">
        <f t="shared" si="79"/>
        <v>54032</v>
      </c>
      <c r="CG58" s="137">
        <f t="shared" si="79"/>
        <v>51273</v>
      </c>
      <c r="CH58" s="137">
        <f t="shared" si="79"/>
        <v>105305</v>
      </c>
      <c r="CI58" s="137">
        <f t="shared" si="79"/>
        <v>20573</v>
      </c>
      <c r="CJ58" s="137">
        <f t="shared" si="79"/>
        <v>23421</v>
      </c>
      <c r="CK58" s="175">
        <f t="shared" si="79"/>
        <v>43994</v>
      </c>
    </row>
    <row r="59" spans="1:89" ht="16.899999999999999" customHeight="1">
      <c r="A59" s="5"/>
      <c r="B59" s="358" t="s">
        <v>250</v>
      </c>
      <c r="C59" s="32" t="s">
        <v>251</v>
      </c>
      <c r="D59" s="61">
        <v>846</v>
      </c>
      <c r="E59" s="61">
        <v>823</v>
      </c>
      <c r="F59" s="61">
        <v>1669</v>
      </c>
      <c r="G59" s="61">
        <v>1043</v>
      </c>
      <c r="H59" s="61">
        <v>940</v>
      </c>
      <c r="I59" s="61">
        <v>1983</v>
      </c>
      <c r="J59" s="61">
        <v>1080</v>
      </c>
      <c r="K59" s="61">
        <v>963</v>
      </c>
      <c r="L59" s="176">
        <v>2043</v>
      </c>
      <c r="M59" s="358" t="s">
        <v>250</v>
      </c>
      <c r="N59" s="233" t="s">
        <v>251</v>
      </c>
      <c r="O59" s="61">
        <v>1124</v>
      </c>
      <c r="P59" s="61">
        <v>1126</v>
      </c>
      <c r="Q59" s="61">
        <v>2250</v>
      </c>
      <c r="R59" s="61">
        <v>1194</v>
      </c>
      <c r="S59" s="61">
        <v>1122</v>
      </c>
      <c r="T59" s="61">
        <v>2316</v>
      </c>
      <c r="U59" s="61">
        <v>1176</v>
      </c>
      <c r="V59" s="61">
        <v>1147</v>
      </c>
      <c r="W59" s="176">
        <v>2323</v>
      </c>
      <c r="X59" s="358" t="s">
        <v>250</v>
      </c>
      <c r="Y59" s="32" t="s">
        <v>251</v>
      </c>
      <c r="Z59" s="237">
        <v>1391</v>
      </c>
      <c r="AA59" s="61">
        <v>1289</v>
      </c>
      <c r="AB59" s="61">
        <v>2680</v>
      </c>
      <c r="AC59" s="61">
        <v>1698</v>
      </c>
      <c r="AD59" s="61">
        <v>1575</v>
      </c>
      <c r="AE59" s="61">
        <v>3273</v>
      </c>
      <c r="AF59" s="61">
        <v>2127</v>
      </c>
      <c r="AG59" s="61">
        <v>1845</v>
      </c>
      <c r="AH59" s="176">
        <v>3972</v>
      </c>
      <c r="AI59" s="358" t="s">
        <v>250</v>
      </c>
      <c r="AJ59" s="32" t="s">
        <v>251</v>
      </c>
      <c r="AK59" s="61">
        <v>1708</v>
      </c>
      <c r="AL59" s="237">
        <v>1585</v>
      </c>
      <c r="AM59" s="61">
        <v>3293</v>
      </c>
      <c r="AN59" s="61">
        <v>1516</v>
      </c>
      <c r="AO59" s="61">
        <v>1471</v>
      </c>
      <c r="AP59" s="61">
        <v>2987</v>
      </c>
      <c r="AQ59" s="61">
        <v>1595</v>
      </c>
      <c r="AR59" s="61">
        <v>1718</v>
      </c>
      <c r="AS59" s="176">
        <v>3313</v>
      </c>
      <c r="AT59" s="358" t="s">
        <v>250</v>
      </c>
      <c r="AU59" s="32" t="s">
        <v>251</v>
      </c>
      <c r="AV59" s="61">
        <v>2194</v>
      </c>
      <c r="AW59" s="61">
        <v>2271</v>
      </c>
      <c r="AX59" s="237">
        <v>4465</v>
      </c>
      <c r="AY59" s="61">
        <v>2592</v>
      </c>
      <c r="AZ59" s="61">
        <v>2702</v>
      </c>
      <c r="BA59" s="61">
        <v>5294</v>
      </c>
      <c r="BB59" s="61">
        <v>2156</v>
      </c>
      <c r="BC59" s="61">
        <v>2163</v>
      </c>
      <c r="BD59" s="176">
        <v>4319</v>
      </c>
      <c r="BE59" s="358" t="s">
        <v>250</v>
      </c>
      <c r="BF59" s="32" t="s">
        <v>251</v>
      </c>
      <c r="BG59" s="61">
        <v>1400</v>
      </c>
      <c r="BH59" s="61">
        <v>1429</v>
      </c>
      <c r="BI59" s="61">
        <v>2829</v>
      </c>
      <c r="BJ59" s="237">
        <v>815</v>
      </c>
      <c r="BK59" s="61">
        <v>1007</v>
      </c>
      <c r="BL59" s="61">
        <v>1822</v>
      </c>
      <c r="BM59" s="61">
        <v>322</v>
      </c>
      <c r="BN59" s="61">
        <v>707</v>
      </c>
      <c r="BO59" s="176">
        <v>1029</v>
      </c>
      <c r="BP59" s="358" t="s">
        <v>250</v>
      </c>
      <c r="BQ59" s="32" t="s">
        <v>251</v>
      </c>
      <c r="BR59" s="61">
        <v>93</v>
      </c>
      <c r="BS59" s="61">
        <v>340</v>
      </c>
      <c r="BT59" s="61">
        <v>433</v>
      </c>
      <c r="BU59" s="61">
        <v>20</v>
      </c>
      <c r="BV59" s="61">
        <v>108</v>
      </c>
      <c r="BW59" s="61">
        <v>128</v>
      </c>
      <c r="BX59" s="61">
        <v>2</v>
      </c>
      <c r="BY59" s="61">
        <v>18</v>
      </c>
      <c r="BZ59" s="176">
        <v>20</v>
      </c>
      <c r="CA59" s="358" t="s">
        <v>250</v>
      </c>
      <c r="CB59" s="32" t="s">
        <v>251</v>
      </c>
      <c r="CC59" s="61">
        <v>2969</v>
      </c>
      <c r="CD59" s="61">
        <v>2726</v>
      </c>
      <c r="CE59" s="61">
        <v>5695</v>
      </c>
      <c r="CF59" s="61">
        <v>15723</v>
      </c>
      <c r="CG59" s="61">
        <v>15149</v>
      </c>
      <c r="CH59" s="61">
        <v>30872</v>
      </c>
      <c r="CI59" s="61">
        <v>7400</v>
      </c>
      <c r="CJ59" s="61">
        <v>8474</v>
      </c>
      <c r="CK59" s="176">
        <v>15874</v>
      </c>
    </row>
    <row r="60" spans="1:89" ht="16.899999999999999" customHeight="1">
      <c r="A60" s="5"/>
      <c r="B60" s="359"/>
      <c r="C60" s="32" t="s">
        <v>252</v>
      </c>
      <c r="D60" s="61">
        <v>546</v>
      </c>
      <c r="E60" s="61">
        <v>570</v>
      </c>
      <c r="F60" s="61">
        <v>1116</v>
      </c>
      <c r="G60" s="61">
        <v>611</v>
      </c>
      <c r="H60" s="61">
        <v>570</v>
      </c>
      <c r="I60" s="61">
        <v>1181</v>
      </c>
      <c r="J60" s="61">
        <v>620</v>
      </c>
      <c r="K60" s="61">
        <v>664</v>
      </c>
      <c r="L60" s="176">
        <v>1284</v>
      </c>
      <c r="M60" s="359"/>
      <c r="N60" s="233" t="s">
        <v>252</v>
      </c>
      <c r="O60" s="61">
        <v>939</v>
      </c>
      <c r="P60" s="61">
        <v>697</v>
      </c>
      <c r="Q60" s="61">
        <v>1636</v>
      </c>
      <c r="R60" s="61">
        <v>1251</v>
      </c>
      <c r="S60" s="61">
        <v>759</v>
      </c>
      <c r="T60" s="61">
        <v>2010</v>
      </c>
      <c r="U60" s="61">
        <v>867</v>
      </c>
      <c r="V60" s="61">
        <v>752</v>
      </c>
      <c r="W60" s="176">
        <v>1619</v>
      </c>
      <c r="X60" s="359"/>
      <c r="Y60" s="32" t="s">
        <v>252</v>
      </c>
      <c r="Z60" s="237">
        <v>933</v>
      </c>
      <c r="AA60" s="61">
        <v>798</v>
      </c>
      <c r="AB60" s="61">
        <v>1731</v>
      </c>
      <c r="AC60" s="61">
        <v>1089</v>
      </c>
      <c r="AD60" s="61">
        <v>959</v>
      </c>
      <c r="AE60" s="61">
        <v>2048</v>
      </c>
      <c r="AF60" s="61">
        <v>1339</v>
      </c>
      <c r="AG60" s="61">
        <v>1193</v>
      </c>
      <c r="AH60" s="176">
        <v>2532</v>
      </c>
      <c r="AI60" s="359"/>
      <c r="AJ60" s="32" t="s">
        <v>252</v>
      </c>
      <c r="AK60" s="61">
        <v>1077</v>
      </c>
      <c r="AL60" s="237">
        <v>994</v>
      </c>
      <c r="AM60" s="61">
        <v>2071</v>
      </c>
      <c r="AN60" s="61">
        <v>945</v>
      </c>
      <c r="AO60" s="61">
        <v>936</v>
      </c>
      <c r="AP60" s="61">
        <v>1881</v>
      </c>
      <c r="AQ60" s="61">
        <v>924</v>
      </c>
      <c r="AR60" s="61">
        <v>951</v>
      </c>
      <c r="AS60" s="176">
        <v>1875</v>
      </c>
      <c r="AT60" s="359"/>
      <c r="AU60" s="32" t="s">
        <v>252</v>
      </c>
      <c r="AV60" s="61">
        <v>1239</v>
      </c>
      <c r="AW60" s="61">
        <v>1278</v>
      </c>
      <c r="AX60" s="237">
        <v>2517</v>
      </c>
      <c r="AY60" s="61">
        <v>1434</v>
      </c>
      <c r="AZ60" s="61">
        <v>1615</v>
      </c>
      <c r="BA60" s="61">
        <v>3049</v>
      </c>
      <c r="BB60" s="61">
        <v>1334</v>
      </c>
      <c r="BC60" s="61">
        <v>1415</v>
      </c>
      <c r="BD60" s="176">
        <v>2749</v>
      </c>
      <c r="BE60" s="359"/>
      <c r="BF60" s="32" t="s">
        <v>252</v>
      </c>
      <c r="BG60" s="61">
        <v>1015</v>
      </c>
      <c r="BH60" s="61">
        <v>1015</v>
      </c>
      <c r="BI60" s="61">
        <v>2030</v>
      </c>
      <c r="BJ60" s="237">
        <v>565</v>
      </c>
      <c r="BK60" s="61">
        <v>650</v>
      </c>
      <c r="BL60" s="61">
        <v>1215</v>
      </c>
      <c r="BM60" s="61">
        <v>241</v>
      </c>
      <c r="BN60" s="61">
        <v>435</v>
      </c>
      <c r="BO60" s="176">
        <v>676</v>
      </c>
      <c r="BP60" s="359"/>
      <c r="BQ60" s="32" t="s">
        <v>252</v>
      </c>
      <c r="BR60" s="61">
        <v>71</v>
      </c>
      <c r="BS60" s="61">
        <v>219</v>
      </c>
      <c r="BT60" s="61">
        <v>290</v>
      </c>
      <c r="BU60" s="61">
        <v>15</v>
      </c>
      <c r="BV60" s="61">
        <v>58</v>
      </c>
      <c r="BW60" s="61">
        <v>73</v>
      </c>
      <c r="BX60" s="61">
        <v>1</v>
      </c>
      <c r="BY60" s="61">
        <v>13</v>
      </c>
      <c r="BZ60" s="176">
        <v>14</v>
      </c>
      <c r="CA60" s="359"/>
      <c r="CB60" s="32" t="s">
        <v>252</v>
      </c>
      <c r="CC60" s="61">
        <v>1777</v>
      </c>
      <c r="CD60" s="61">
        <v>1804</v>
      </c>
      <c r="CE60" s="61">
        <v>3581</v>
      </c>
      <c r="CF60" s="61">
        <v>10603</v>
      </c>
      <c r="CG60" s="61">
        <v>9317</v>
      </c>
      <c r="CH60" s="61">
        <v>19920</v>
      </c>
      <c r="CI60" s="61">
        <v>4676</v>
      </c>
      <c r="CJ60" s="61">
        <v>5420</v>
      </c>
      <c r="CK60" s="176">
        <v>10096</v>
      </c>
    </row>
    <row r="61" spans="1:89" ht="16.899999999999999" customHeight="1">
      <c r="A61" s="5"/>
      <c r="B61" s="359"/>
      <c r="C61" s="32" t="s">
        <v>253</v>
      </c>
      <c r="D61" s="61">
        <v>746</v>
      </c>
      <c r="E61" s="61">
        <v>698</v>
      </c>
      <c r="F61" s="61">
        <v>1444</v>
      </c>
      <c r="G61" s="61">
        <v>994</v>
      </c>
      <c r="H61" s="61">
        <v>889</v>
      </c>
      <c r="I61" s="61">
        <v>1883</v>
      </c>
      <c r="J61" s="61">
        <v>1077</v>
      </c>
      <c r="K61" s="61">
        <v>937</v>
      </c>
      <c r="L61" s="176">
        <v>2014</v>
      </c>
      <c r="M61" s="359"/>
      <c r="N61" s="233" t="s">
        <v>253</v>
      </c>
      <c r="O61" s="61">
        <v>1190</v>
      </c>
      <c r="P61" s="61">
        <v>1081</v>
      </c>
      <c r="Q61" s="61">
        <v>2271</v>
      </c>
      <c r="R61" s="61">
        <v>1076</v>
      </c>
      <c r="S61" s="61">
        <v>987</v>
      </c>
      <c r="T61" s="61">
        <v>2063</v>
      </c>
      <c r="U61" s="61">
        <v>1020</v>
      </c>
      <c r="V61" s="61">
        <v>974</v>
      </c>
      <c r="W61" s="176">
        <v>1994</v>
      </c>
      <c r="X61" s="359"/>
      <c r="Y61" s="32" t="s">
        <v>253</v>
      </c>
      <c r="Z61" s="237">
        <v>1106</v>
      </c>
      <c r="AA61" s="61">
        <v>1123</v>
      </c>
      <c r="AB61" s="61">
        <v>2229</v>
      </c>
      <c r="AC61" s="61">
        <v>1493</v>
      </c>
      <c r="AD61" s="61">
        <v>1336</v>
      </c>
      <c r="AE61" s="61">
        <v>2829</v>
      </c>
      <c r="AF61" s="61">
        <v>1982</v>
      </c>
      <c r="AG61" s="61">
        <v>1720</v>
      </c>
      <c r="AH61" s="176">
        <v>3702</v>
      </c>
      <c r="AI61" s="359"/>
      <c r="AJ61" s="32" t="s">
        <v>253</v>
      </c>
      <c r="AK61" s="61">
        <v>1566</v>
      </c>
      <c r="AL61" s="237">
        <v>1504</v>
      </c>
      <c r="AM61" s="61">
        <v>3070</v>
      </c>
      <c r="AN61" s="61">
        <v>1379</v>
      </c>
      <c r="AO61" s="61">
        <v>1356</v>
      </c>
      <c r="AP61" s="61">
        <v>2735</v>
      </c>
      <c r="AQ61" s="61">
        <v>1307</v>
      </c>
      <c r="AR61" s="61">
        <v>1375</v>
      </c>
      <c r="AS61" s="176">
        <v>2682</v>
      </c>
      <c r="AT61" s="359"/>
      <c r="AU61" s="32" t="s">
        <v>253</v>
      </c>
      <c r="AV61" s="61">
        <v>1700</v>
      </c>
      <c r="AW61" s="61">
        <v>1822</v>
      </c>
      <c r="AX61" s="237">
        <v>3522</v>
      </c>
      <c r="AY61" s="61">
        <v>2057</v>
      </c>
      <c r="AZ61" s="61">
        <v>2220</v>
      </c>
      <c r="BA61" s="61">
        <v>4277</v>
      </c>
      <c r="BB61" s="61">
        <v>1827</v>
      </c>
      <c r="BC61" s="61">
        <v>1810</v>
      </c>
      <c r="BD61" s="176">
        <v>3637</v>
      </c>
      <c r="BE61" s="359"/>
      <c r="BF61" s="32" t="s">
        <v>253</v>
      </c>
      <c r="BG61" s="61">
        <v>1213</v>
      </c>
      <c r="BH61" s="61">
        <v>1230</v>
      </c>
      <c r="BI61" s="61">
        <v>2443</v>
      </c>
      <c r="BJ61" s="237">
        <v>639</v>
      </c>
      <c r="BK61" s="61">
        <v>803</v>
      </c>
      <c r="BL61" s="61">
        <v>1442</v>
      </c>
      <c r="BM61" s="61">
        <v>288</v>
      </c>
      <c r="BN61" s="61">
        <v>492</v>
      </c>
      <c r="BO61" s="176">
        <v>780</v>
      </c>
      <c r="BP61" s="359"/>
      <c r="BQ61" s="32" t="s">
        <v>253</v>
      </c>
      <c r="BR61" s="61">
        <v>77</v>
      </c>
      <c r="BS61" s="61">
        <v>259</v>
      </c>
      <c r="BT61" s="61">
        <v>336</v>
      </c>
      <c r="BU61" s="61">
        <v>17</v>
      </c>
      <c r="BV61" s="61">
        <v>56</v>
      </c>
      <c r="BW61" s="61">
        <v>73</v>
      </c>
      <c r="BX61" s="61">
        <v>1</v>
      </c>
      <c r="BY61" s="61">
        <v>4</v>
      </c>
      <c r="BZ61" s="176">
        <v>5</v>
      </c>
      <c r="CA61" s="359"/>
      <c r="CB61" s="32" t="s">
        <v>253</v>
      </c>
      <c r="CC61" s="61">
        <v>2817</v>
      </c>
      <c r="CD61" s="61">
        <v>2524</v>
      </c>
      <c r="CE61" s="61">
        <v>5341</v>
      </c>
      <c r="CF61" s="61">
        <v>13819</v>
      </c>
      <c r="CG61" s="61">
        <v>13278</v>
      </c>
      <c r="CH61" s="61">
        <v>27097</v>
      </c>
      <c r="CI61" s="61">
        <v>6119</v>
      </c>
      <c r="CJ61" s="61">
        <v>6874</v>
      </c>
      <c r="CK61" s="176">
        <v>12993</v>
      </c>
    </row>
    <row r="62" spans="1:89" ht="16.899999999999999" customHeight="1">
      <c r="A62" s="5"/>
      <c r="B62" s="360"/>
      <c r="C62" s="4" t="s">
        <v>212</v>
      </c>
      <c r="D62" s="137">
        <f t="shared" ref="D62:L62" si="80">SUM(D59:D61)</f>
        <v>2138</v>
      </c>
      <c r="E62" s="137">
        <f t="shared" si="80"/>
        <v>2091</v>
      </c>
      <c r="F62" s="137">
        <f t="shared" si="80"/>
        <v>4229</v>
      </c>
      <c r="G62" s="137">
        <f t="shared" si="80"/>
        <v>2648</v>
      </c>
      <c r="H62" s="137">
        <f t="shared" si="80"/>
        <v>2399</v>
      </c>
      <c r="I62" s="137">
        <f t="shared" si="80"/>
        <v>5047</v>
      </c>
      <c r="J62" s="137">
        <f t="shared" si="80"/>
        <v>2777</v>
      </c>
      <c r="K62" s="137">
        <f t="shared" si="80"/>
        <v>2564</v>
      </c>
      <c r="L62" s="175">
        <f t="shared" si="80"/>
        <v>5341</v>
      </c>
      <c r="M62" s="360"/>
      <c r="N62" s="245" t="s">
        <v>212</v>
      </c>
      <c r="O62" s="137">
        <f t="shared" ref="O62:W62" si="81">SUM(O59:O61)</f>
        <v>3253</v>
      </c>
      <c r="P62" s="137">
        <f t="shared" si="81"/>
        <v>2904</v>
      </c>
      <c r="Q62" s="137">
        <f t="shared" si="81"/>
        <v>6157</v>
      </c>
      <c r="R62" s="137">
        <f t="shared" si="81"/>
        <v>3521</v>
      </c>
      <c r="S62" s="137">
        <f t="shared" si="81"/>
        <v>2868</v>
      </c>
      <c r="T62" s="137">
        <f t="shared" si="81"/>
        <v>6389</v>
      </c>
      <c r="U62" s="137">
        <f t="shared" si="81"/>
        <v>3063</v>
      </c>
      <c r="V62" s="137">
        <f t="shared" si="81"/>
        <v>2873</v>
      </c>
      <c r="W62" s="175">
        <f t="shared" si="81"/>
        <v>5936</v>
      </c>
      <c r="X62" s="360"/>
      <c r="Y62" s="4" t="s">
        <v>212</v>
      </c>
      <c r="Z62" s="238">
        <f t="shared" ref="Z62:AH62" si="82">SUM(Z59:Z61)</f>
        <v>3430</v>
      </c>
      <c r="AA62" s="137">
        <f t="shared" si="82"/>
        <v>3210</v>
      </c>
      <c r="AB62" s="137">
        <f t="shared" si="82"/>
        <v>6640</v>
      </c>
      <c r="AC62" s="137">
        <f t="shared" si="82"/>
        <v>4280</v>
      </c>
      <c r="AD62" s="137">
        <f t="shared" si="82"/>
        <v>3870</v>
      </c>
      <c r="AE62" s="137">
        <f t="shared" si="82"/>
        <v>8150</v>
      </c>
      <c r="AF62" s="137">
        <f t="shared" si="82"/>
        <v>5448</v>
      </c>
      <c r="AG62" s="137">
        <f t="shared" si="82"/>
        <v>4758</v>
      </c>
      <c r="AH62" s="175">
        <f t="shared" si="82"/>
        <v>10206</v>
      </c>
      <c r="AI62" s="360"/>
      <c r="AJ62" s="4" t="s">
        <v>212</v>
      </c>
      <c r="AK62" s="137">
        <f t="shared" ref="AK62:AS62" si="83">SUM(AK59:AK61)</f>
        <v>4351</v>
      </c>
      <c r="AL62" s="238">
        <f t="shared" si="83"/>
        <v>4083</v>
      </c>
      <c r="AM62" s="137">
        <f t="shared" si="83"/>
        <v>8434</v>
      </c>
      <c r="AN62" s="137">
        <f t="shared" si="83"/>
        <v>3840</v>
      </c>
      <c r="AO62" s="137">
        <f t="shared" si="83"/>
        <v>3763</v>
      </c>
      <c r="AP62" s="137">
        <f t="shared" si="83"/>
        <v>7603</v>
      </c>
      <c r="AQ62" s="137">
        <f t="shared" si="83"/>
        <v>3826</v>
      </c>
      <c r="AR62" s="137">
        <f t="shared" si="83"/>
        <v>4044</v>
      </c>
      <c r="AS62" s="175">
        <f t="shared" si="83"/>
        <v>7870</v>
      </c>
      <c r="AT62" s="360"/>
      <c r="AU62" s="4" t="s">
        <v>212</v>
      </c>
      <c r="AV62" s="137">
        <f t="shared" ref="AV62:BD62" si="84">SUM(AV59:AV61)</f>
        <v>5133</v>
      </c>
      <c r="AW62" s="137">
        <f t="shared" si="84"/>
        <v>5371</v>
      </c>
      <c r="AX62" s="238">
        <f t="shared" si="84"/>
        <v>10504</v>
      </c>
      <c r="AY62" s="137">
        <f t="shared" si="84"/>
        <v>6083</v>
      </c>
      <c r="AZ62" s="137">
        <f t="shared" si="84"/>
        <v>6537</v>
      </c>
      <c r="BA62" s="137">
        <f t="shared" si="84"/>
        <v>12620</v>
      </c>
      <c r="BB62" s="137">
        <f t="shared" si="84"/>
        <v>5317</v>
      </c>
      <c r="BC62" s="137">
        <f t="shared" si="84"/>
        <v>5388</v>
      </c>
      <c r="BD62" s="175">
        <f t="shared" si="84"/>
        <v>10705</v>
      </c>
      <c r="BE62" s="360"/>
      <c r="BF62" s="4" t="s">
        <v>212</v>
      </c>
      <c r="BG62" s="137">
        <f t="shared" ref="BG62:BO62" si="85">SUM(BG59:BG61)</f>
        <v>3628</v>
      </c>
      <c r="BH62" s="137">
        <f t="shared" si="85"/>
        <v>3674</v>
      </c>
      <c r="BI62" s="137">
        <f t="shared" si="85"/>
        <v>7302</v>
      </c>
      <c r="BJ62" s="238">
        <f t="shared" si="85"/>
        <v>2019</v>
      </c>
      <c r="BK62" s="137">
        <f t="shared" si="85"/>
        <v>2460</v>
      </c>
      <c r="BL62" s="137">
        <f t="shared" si="85"/>
        <v>4479</v>
      </c>
      <c r="BM62" s="137">
        <f t="shared" si="85"/>
        <v>851</v>
      </c>
      <c r="BN62" s="137">
        <f t="shared" si="85"/>
        <v>1634</v>
      </c>
      <c r="BO62" s="175">
        <f t="shared" si="85"/>
        <v>2485</v>
      </c>
      <c r="BP62" s="360"/>
      <c r="BQ62" s="4" t="s">
        <v>212</v>
      </c>
      <c r="BR62" s="137">
        <f t="shared" ref="BR62:BZ62" si="86">SUM(BR59:BR61)</f>
        <v>241</v>
      </c>
      <c r="BS62" s="137">
        <f t="shared" si="86"/>
        <v>818</v>
      </c>
      <c r="BT62" s="137">
        <f t="shared" si="86"/>
        <v>1059</v>
      </c>
      <c r="BU62" s="137">
        <f t="shared" si="86"/>
        <v>52</v>
      </c>
      <c r="BV62" s="137">
        <f t="shared" si="86"/>
        <v>222</v>
      </c>
      <c r="BW62" s="137">
        <f t="shared" si="86"/>
        <v>274</v>
      </c>
      <c r="BX62" s="137">
        <f t="shared" si="86"/>
        <v>4</v>
      </c>
      <c r="BY62" s="137">
        <f t="shared" si="86"/>
        <v>35</v>
      </c>
      <c r="BZ62" s="175">
        <f t="shared" si="86"/>
        <v>39</v>
      </c>
      <c r="CA62" s="360"/>
      <c r="CB62" s="4" t="s">
        <v>212</v>
      </c>
      <c r="CC62" s="137">
        <f t="shared" ref="CC62:CK62" si="87">SUM(CC59:CC61)</f>
        <v>7563</v>
      </c>
      <c r="CD62" s="137">
        <f t="shared" si="87"/>
        <v>7054</v>
      </c>
      <c r="CE62" s="137">
        <f t="shared" si="87"/>
        <v>14617</v>
      </c>
      <c r="CF62" s="137">
        <f t="shared" si="87"/>
        <v>40145</v>
      </c>
      <c r="CG62" s="137">
        <f t="shared" si="87"/>
        <v>37744</v>
      </c>
      <c r="CH62" s="137">
        <f t="shared" si="87"/>
        <v>77889</v>
      </c>
      <c r="CI62" s="137">
        <f t="shared" si="87"/>
        <v>18195</v>
      </c>
      <c r="CJ62" s="137">
        <f t="shared" si="87"/>
        <v>20768</v>
      </c>
      <c r="CK62" s="175">
        <f t="shared" si="87"/>
        <v>38963</v>
      </c>
    </row>
    <row r="63" spans="1:89" ht="17.25" customHeight="1">
      <c r="A63" s="5"/>
      <c r="B63" s="3" t="s">
        <v>281</v>
      </c>
      <c r="C63" s="59" t="s">
        <v>291</v>
      </c>
      <c r="D63" s="137">
        <v>382</v>
      </c>
      <c r="E63" s="137">
        <v>379</v>
      </c>
      <c r="F63" s="137">
        <v>761</v>
      </c>
      <c r="G63" s="137">
        <v>475</v>
      </c>
      <c r="H63" s="137">
        <v>457</v>
      </c>
      <c r="I63" s="137">
        <v>932</v>
      </c>
      <c r="J63" s="137">
        <v>601</v>
      </c>
      <c r="K63" s="137">
        <v>523</v>
      </c>
      <c r="L63" s="175">
        <v>1124</v>
      </c>
      <c r="M63" s="3" t="s">
        <v>281</v>
      </c>
      <c r="N63" s="248" t="s">
        <v>291</v>
      </c>
      <c r="O63" s="137">
        <v>699</v>
      </c>
      <c r="P63" s="137">
        <v>646</v>
      </c>
      <c r="Q63" s="137">
        <v>1345</v>
      </c>
      <c r="R63" s="137">
        <v>705</v>
      </c>
      <c r="S63" s="137">
        <v>668</v>
      </c>
      <c r="T63" s="137">
        <v>1373</v>
      </c>
      <c r="U63" s="137">
        <v>737</v>
      </c>
      <c r="V63" s="137">
        <v>643</v>
      </c>
      <c r="W63" s="175">
        <v>1380</v>
      </c>
      <c r="X63" s="3" t="s">
        <v>281</v>
      </c>
      <c r="Y63" s="59" t="s">
        <v>291</v>
      </c>
      <c r="Z63" s="238">
        <v>777</v>
      </c>
      <c r="AA63" s="137">
        <v>689</v>
      </c>
      <c r="AB63" s="137">
        <v>1466</v>
      </c>
      <c r="AC63" s="137">
        <v>809</v>
      </c>
      <c r="AD63" s="137">
        <v>714</v>
      </c>
      <c r="AE63" s="137">
        <v>1523</v>
      </c>
      <c r="AF63" s="137">
        <v>913</v>
      </c>
      <c r="AG63" s="137">
        <v>824</v>
      </c>
      <c r="AH63" s="175">
        <v>1737</v>
      </c>
      <c r="AI63" s="3" t="s">
        <v>281</v>
      </c>
      <c r="AJ63" s="59" t="s">
        <v>291</v>
      </c>
      <c r="AK63" s="137">
        <v>942</v>
      </c>
      <c r="AL63" s="238">
        <v>898</v>
      </c>
      <c r="AM63" s="137">
        <v>1840</v>
      </c>
      <c r="AN63" s="137">
        <v>980</v>
      </c>
      <c r="AO63" s="137">
        <v>1053</v>
      </c>
      <c r="AP63" s="137">
        <v>2033</v>
      </c>
      <c r="AQ63" s="137">
        <v>1218</v>
      </c>
      <c r="AR63" s="137">
        <v>1303</v>
      </c>
      <c r="AS63" s="175">
        <v>2521</v>
      </c>
      <c r="AT63" s="3" t="s">
        <v>281</v>
      </c>
      <c r="AU63" s="59" t="s">
        <v>291</v>
      </c>
      <c r="AV63" s="137">
        <v>1647</v>
      </c>
      <c r="AW63" s="137">
        <v>1527</v>
      </c>
      <c r="AX63" s="238">
        <v>3174</v>
      </c>
      <c r="AY63" s="137">
        <v>1614</v>
      </c>
      <c r="AZ63" s="137">
        <v>1511</v>
      </c>
      <c r="BA63" s="137">
        <v>3125</v>
      </c>
      <c r="BB63" s="137">
        <v>1094</v>
      </c>
      <c r="BC63" s="137">
        <v>1135</v>
      </c>
      <c r="BD63" s="175">
        <v>2229</v>
      </c>
      <c r="BE63" s="3" t="s">
        <v>281</v>
      </c>
      <c r="BF63" s="59" t="s">
        <v>291</v>
      </c>
      <c r="BG63" s="137">
        <v>817</v>
      </c>
      <c r="BH63" s="137">
        <v>901</v>
      </c>
      <c r="BI63" s="137">
        <v>1718</v>
      </c>
      <c r="BJ63" s="238">
        <v>582</v>
      </c>
      <c r="BK63" s="137">
        <v>824</v>
      </c>
      <c r="BL63" s="137">
        <v>1406</v>
      </c>
      <c r="BM63" s="137">
        <v>327</v>
      </c>
      <c r="BN63" s="137">
        <v>612</v>
      </c>
      <c r="BO63" s="175">
        <v>939</v>
      </c>
      <c r="BP63" s="3" t="s">
        <v>281</v>
      </c>
      <c r="BQ63" s="59" t="s">
        <v>291</v>
      </c>
      <c r="BR63" s="137">
        <v>94</v>
      </c>
      <c r="BS63" s="137">
        <v>297</v>
      </c>
      <c r="BT63" s="137">
        <v>391</v>
      </c>
      <c r="BU63" s="137">
        <v>15</v>
      </c>
      <c r="BV63" s="137">
        <v>72</v>
      </c>
      <c r="BW63" s="137">
        <v>87</v>
      </c>
      <c r="BX63" s="137">
        <v>0</v>
      </c>
      <c r="BY63" s="137">
        <v>13</v>
      </c>
      <c r="BZ63" s="175">
        <v>13</v>
      </c>
      <c r="CA63" s="3" t="s">
        <v>281</v>
      </c>
      <c r="CB63" s="59" t="s">
        <v>291</v>
      </c>
      <c r="CC63" s="137">
        <v>1458</v>
      </c>
      <c r="CD63" s="137">
        <v>1359</v>
      </c>
      <c r="CE63" s="137">
        <v>2817</v>
      </c>
      <c r="CF63" s="137">
        <v>9427</v>
      </c>
      <c r="CG63" s="137">
        <v>8965</v>
      </c>
      <c r="CH63" s="137">
        <v>18392</v>
      </c>
      <c r="CI63" s="137">
        <v>4543</v>
      </c>
      <c r="CJ63" s="137">
        <v>5365</v>
      </c>
      <c r="CK63" s="175">
        <v>9908</v>
      </c>
    </row>
    <row r="64" spans="1:89" ht="16.899999999999999" customHeight="1">
      <c r="A64" s="5"/>
      <c r="B64" s="368" t="s">
        <v>259</v>
      </c>
      <c r="C64" s="32" t="s">
        <v>260</v>
      </c>
      <c r="D64" s="61">
        <v>478</v>
      </c>
      <c r="E64" s="61">
        <v>446</v>
      </c>
      <c r="F64" s="61">
        <v>924</v>
      </c>
      <c r="G64" s="61">
        <v>658</v>
      </c>
      <c r="H64" s="61">
        <v>608</v>
      </c>
      <c r="I64" s="61">
        <v>1266</v>
      </c>
      <c r="J64" s="61">
        <v>759</v>
      </c>
      <c r="K64" s="61">
        <v>728</v>
      </c>
      <c r="L64" s="176">
        <v>1487</v>
      </c>
      <c r="M64" s="368" t="s">
        <v>259</v>
      </c>
      <c r="N64" s="233" t="s">
        <v>260</v>
      </c>
      <c r="O64" s="61">
        <v>1048</v>
      </c>
      <c r="P64" s="61">
        <v>956</v>
      </c>
      <c r="Q64" s="61">
        <v>2004</v>
      </c>
      <c r="R64" s="61">
        <v>1394</v>
      </c>
      <c r="S64" s="61">
        <v>1414</v>
      </c>
      <c r="T64" s="61">
        <v>2808</v>
      </c>
      <c r="U64" s="61">
        <v>913</v>
      </c>
      <c r="V64" s="61">
        <v>867</v>
      </c>
      <c r="W64" s="176">
        <v>1780</v>
      </c>
      <c r="X64" s="368" t="s">
        <v>259</v>
      </c>
      <c r="Y64" s="32" t="s">
        <v>260</v>
      </c>
      <c r="Z64" s="237">
        <v>867</v>
      </c>
      <c r="AA64" s="61">
        <v>827</v>
      </c>
      <c r="AB64" s="61">
        <v>1694</v>
      </c>
      <c r="AC64" s="61">
        <v>1104</v>
      </c>
      <c r="AD64" s="61">
        <v>1020</v>
      </c>
      <c r="AE64" s="61">
        <v>2124</v>
      </c>
      <c r="AF64" s="61">
        <v>1449</v>
      </c>
      <c r="AG64" s="61">
        <v>1302</v>
      </c>
      <c r="AH64" s="176">
        <v>2751</v>
      </c>
      <c r="AI64" s="368" t="s">
        <v>259</v>
      </c>
      <c r="AJ64" s="32" t="s">
        <v>260</v>
      </c>
      <c r="AK64" s="61">
        <v>1294</v>
      </c>
      <c r="AL64" s="237">
        <v>1135</v>
      </c>
      <c r="AM64" s="61">
        <v>2429</v>
      </c>
      <c r="AN64" s="61">
        <v>1117</v>
      </c>
      <c r="AO64" s="61">
        <v>990</v>
      </c>
      <c r="AP64" s="61">
        <v>2107</v>
      </c>
      <c r="AQ64" s="61">
        <v>1125</v>
      </c>
      <c r="AR64" s="61">
        <v>1075</v>
      </c>
      <c r="AS64" s="176">
        <v>2200</v>
      </c>
      <c r="AT64" s="368" t="s">
        <v>259</v>
      </c>
      <c r="AU64" s="32" t="s">
        <v>260</v>
      </c>
      <c r="AV64" s="61">
        <v>1400</v>
      </c>
      <c r="AW64" s="61">
        <v>1416</v>
      </c>
      <c r="AX64" s="237">
        <v>2816</v>
      </c>
      <c r="AY64" s="61">
        <v>1574</v>
      </c>
      <c r="AZ64" s="61">
        <v>1777</v>
      </c>
      <c r="BA64" s="61">
        <v>3351</v>
      </c>
      <c r="BB64" s="61">
        <v>1473</v>
      </c>
      <c r="BC64" s="61">
        <v>1484</v>
      </c>
      <c r="BD64" s="176">
        <v>2957</v>
      </c>
      <c r="BE64" s="368" t="s">
        <v>259</v>
      </c>
      <c r="BF64" s="32" t="s">
        <v>260</v>
      </c>
      <c r="BG64" s="61">
        <v>958</v>
      </c>
      <c r="BH64" s="61">
        <v>1040</v>
      </c>
      <c r="BI64" s="61">
        <v>1998</v>
      </c>
      <c r="BJ64" s="237">
        <v>569</v>
      </c>
      <c r="BK64" s="61">
        <v>758</v>
      </c>
      <c r="BL64" s="61">
        <v>1327</v>
      </c>
      <c r="BM64" s="61">
        <v>243</v>
      </c>
      <c r="BN64" s="61">
        <v>417</v>
      </c>
      <c r="BO64" s="176">
        <v>660</v>
      </c>
      <c r="BP64" s="368" t="s">
        <v>259</v>
      </c>
      <c r="BQ64" s="32" t="s">
        <v>260</v>
      </c>
      <c r="BR64" s="61">
        <v>89</v>
      </c>
      <c r="BS64" s="61">
        <v>217</v>
      </c>
      <c r="BT64" s="61">
        <v>306</v>
      </c>
      <c r="BU64" s="61">
        <v>18</v>
      </c>
      <c r="BV64" s="61">
        <v>58</v>
      </c>
      <c r="BW64" s="61">
        <v>76</v>
      </c>
      <c r="BX64" s="61">
        <v>2</v>
      </c>
      <c r="BY64" s="61">
        <v>17</v>
      </c>
      <c r="BZ64" s="176">
        <v>19</v>
      </c>
      <c r="CA64" s="368" t="s">
        <v>259</v>
      </c>
      <c r="CB64" s="32" t="s">
        <v>260</v>
      </c>
      <c r="CC64" s="61">
        <v>1895</v>
      </c>
      <c r="CD64" s="61">
        <v>1782</v>
      </c>
      <c r="CE64" s="61">
        <v>3677</v>
      </c>
      <c r="CF64" s="61">
        <v>11711</v>
      </c>
      <c r="CG64" s="61">
        <v>11002</v>
      </c>
      <c r="CH64" s="61">
        <v>22713</v>
      </c>
      <c r="CI64" s="61">
        <v>4926</v>
      </c>
      <c r="CJ64" s="61">
        <v>5768</v>
      </c>
      <c r="CK64" s="176">
        <v>10694</v>
      </c>
    </row>
    <row r="65" spans="1:89" ht="16.899999999999999" customHeight="1">
      <c r="A65" s="5"/>
      <c r="B65" s="369"/>
      <c r="C65" s="32" t="s">
        <v>261</v>
      </c>
      <c r="D65" s="61">
        <v>160</v>
      </c>
      <c r="E65" s="61">
        <v>148</v>
      </c>
      <c r="F65" s="61">
        <v>308</v>
      </c>
      <c r="G65" s="61">
        <v>193</v>
      </c>
      <c r="H65" s="61">
        <v>175</v>
      </c>
      <c r="I65" s="61">
        <v>368</v>
      </c>
      <c r="J65" s="61">
        <v>267</v>
      </c>
      <c r="K65" s="61">
        <v>226</v>
      </c>
      <c r="L65" s="176">
        <v>493</v>
      </c>
      <c r="M65" s="369"/>
      <c r="N65" s="233" t="s">
        <v>261</v>
      </c>
      <c r="O65" s="61">
        <v>282</v>
      </c>
      <c r="P65" s="61">
        <v>268</v>
      </c>
      <c r="Q65" s="61">
        <v>550</v>
      </c>
      <c r="R65" s="61">
        <v>273</v>
      </c>
      <c r="S65" s="61">
        <v>272</v>
      </c>
      <c r="T65" s="61">
        <v>545</v>
      </c>
      <c r="U65" s="61">
        <v>252</v>
      </c>
      <c r="V65" s="61">
        <v>217</v>
      </c>
      <c r="W65" s="176">
        <v>469</v>
      </c>
      <c r="X65" s="369"/>
      <c r="Y65" s="32" t="s">
        <v>261</v>
      </c>
      <c r="Z65" s="237">
        <v>254</v>
      </c>
      <c r="AA65" s="61">
        <v>262</v>
      </c>
      <c r="AB65" s="61">
        <v>516</v>
      </c>
      <c r="AC65" s="61">
        <v>335</v>
      </c>
      <c r="AD65" s="61">
        <v>288</v>
      </c>
      <c r="AE65" s="61">
        <v>623</v>
      </c>
      <c r="AF65" s="61">
        <v>384</v>
      </c>
      <c r="AG65" s="61">
        <v>402</v>
      </c>
      <c r="AH65" s="176">
        <v>786</v>
      </c>
      <c r="AI65" s="369"/>
      <c r="AJ65" s="32" t="s">
        <v>261</v>
      </c>
      <c r="AK65" s="61">
        <v>404</v>
      </c>
      <c r="AL65" s="237">
        <v>368</v>
      </c>
      <c r="AM65" s="61">
        <v>772</v>
      </c>
      <c r="AN65" s="61">
        <v>357</v>
      </c>
      <c r="AO65" s="61">
        <v>406</v>
      </c>
      <c r="AP65" s="61">
        <v>763</v>
      </c>
      <c r="AQ65" s="61">
        <v>433</v>
      </c>
      <c r="AR65" s="61">
        <v>419</v>
      </c>
      <c r="AS65" s="176">
        <v>852</v>
      </c>
      <c r="AT65" s="369"/>
      <c r="AU65" s="32" t="s">
        <v>261</v>
      </c>
      <c r="AV65" s="61">
        <v>538</v>
      </c>
      <c r="AW65" s="61">
        <v>492</v>
      </c>
      <c r="AX65" s="237">
        <v>1030</v>
      </c>
      <c r="AY65" s="61">
        <v>595</v>
      </c>
      <c r="AZ65" s="61">
        <v>544</v>
      </c>
      <c r="BA65" s="61">
        <v>1139</v>
      </c>
      <c r="BB65" s="61">
        <v>415</v>
      </c>
      <c r="BC65" s="61">
        <v>474</v>
      </c>
      <c r="BD65" s="176">
        <v>889</v>
      </c>
      <c r="BE65" s="369"/>
      <c r="BF65" s="32" t="s">
        <v>261</v>
      </c>
      <c r="BG65" s="61">
        <v>311</v>
      </c>
      <c r="BH65" s="61">
        <v>354</v>
      </c>
      <c r="BI65" s="61">
        <v>665</v>
      </c>
      <c r="BJ65" s="237">
        <v>200</v>
      </c>
      <c r="BK65" s="61">
        <v>270</v>
      </c>
      <c r="BL65" s="61">
        <v>470</v>
      </c>
      <c r="BM65" s="61">
        <v>114</v>
      </c>
      <c r="BN65" s="61">
        <v>192</v>
      </c>
      <c r="BO65" s="176">
        <v>306</v>
      </c>
      <c r="BP65" s="369"/>
      <c r="BQ65" s="32" t="s">
        <v>261</v>
      </c>
      <c r="BR65" s="61">
        <v>34</v>
      </c>
      <c r="BS65" s="61">
        <v>96</v>
      </c>
      <c r="BT65" s="61">
        <v>130</v>
      </c>
      <c r="BU65" s="61">
        <v>5</v>
      </c>
      <c r="BV65" s="61">
        <v>27</v>
      </c>
      <c r="BW65" s="61">
        <v>32</v>
      </c>
      <c r="BX65" s="61">
        <v>0</v>
      </c>
      <c r="BY65" s="61">
        <v>2</v>
      </c>
      <c r="BZ65" s="176">
        <v>2</v>
      </c>
      <c r="CA65" s="369"/>
      <c r="CB65" s="32" t="s">
        <v>261</v>
      </c>
      <c r="CC65" s="61">
        <v>620</v>
      </c>
      <c r="CD65" s="61">
        <v>549</v>
      </c>
      <c r="CE65" s="61">
        <v>1169</v>
      </c>
      <c r="CF65" s="61">
        <v>3512</v>
      </c>
      <c r="CG65" s="61">
        <v>3394</v>
      </c>
      <c r="CH65" s="61">
        <v>6906</v>
      </c>
      <c r="CI65" s="61">
        <v>1674</v>
      </c>
      <c r="CJ65" s="61">
        <v>1959</v>
      </c>
      <c r="CK65" s="176">
        <v>3633</v>
      </c>
    </row>
    <row r="66" spans="1:89" ht="16.899999999999999" customHeight="1">
      <c r="A66" s="5"/>
      <c r="B66" s="369"/>
      <c r="C66" s="32" t="s">
        <v>262</v>
      </c>
      <c r="D66" s="61">
        <v>133</v>
      </c>
      <c r="E66" s="61">
        <v>128</v>
      </c>
      <c r="F66" s="61">
        <v>261</v>
      </c>
      <c r="G66" s="61">
        <v>197</v>
      </c>
      <c r="H66" s="61">
        <v>176</v>
      </c>
      <c r="I66" s="61">
        <v>373</v>
      </c>
      <c r="J66" s="61">
        <v>272</v>
      </c>
      <c r="K66" s="61">
        <v>247</v>
      </c>
      <c r="L66" s="176">
        <v>519</v>
      </c>
      <c r="M66" s="369"/>
      <c r="N66" s="233" t="s">
        <v>262</v>
      </c>
      <c r="O66" s="61">
        <v>264</v>
      </c>
      <c r="P66" s="61">
        <v>263</v>
      </c>
      <c r="Q66" s="61">
        <v>527</v>
      </c>
      <c r="R66" s="61">
        <v>251</v>
      </c>
      <c r="S66" s="61">
        <v>260</v>
      </c>
      <c r="T66" s="61">
        <v>511</v>
      </c>
      <c r="U66" s="61">
        <v>258</v>
      </c>
      <c r="V66" s="61">
        <v>260</v>
      </c>
      <c r="W66" s="176">
        <v>518</v>
      </c>
      <c r="X66" s="369"/>
      <c r="Y66" s="32" t="s">
        <v>262</v>
      </c>
      <c r="Z66" s="237">
        <v>279</v>
      </c>
      <c r="AA66" s="61">
        <v>248</v>
      </c>
      <c r="AB66" s="61">
        <v>527</v>
      </c>
      <c r="AC66" s="61">
        <v>377</v>
      </c>
      <c r="AD66" s="61">
        <v>324</v>
      </c>
      <c r="AE66" s="61">
        <v>701</v>
      </c>
      <c r="AF66" s="61">
        <v>520</v>
      </c>
      <c r="AG66" s="61">
        <v>453</v>
      </c>
      <c r="AH66" s="176">
        <v>973</v>
      </c>
      <c r="AI66" s="369"/>
      <c r="AJ66" s="32" t="s">
        <v>262</v>
      </c>
      <c r="AK66" s="61">
        <v>396</v>
      </c>
      <c r="AL66" s="237">
        <v>377</v>
      </c>
      <c r="AM66" s="61">
        <v>773</v>
      </c>
      <c r="AN66" s="61">
        <v>325</v>
      </c>
      <c r="AO66" s="61">
        <v>340</v>
      </c>
      <c r="AP66" s="61">
        <v>665</v>
      </c>
      <c r="AQ66" s="61">
        <v>441</v>
      </c>
      <c r="AR66" s="61">
        <v>551</v>
      </c>
      <c r="AS66" s="176">
        <v>992</v>
      </c>
      <c r="AT66" s="369"/>
      <c r="AU66" s="32" t="s">
        <v>262</v>
      </c>
      <c r="AV66" s="61">
        <v>669</v>
      </c>
      <c r="AW66" s="61">
        <v>743</v>
      </c>
      <c r="AX66" s="237">
        <v>1412</v>
      </c>
      <c r="AY66" s="61">
        <v>901</v>
      </c>
      <c r="AZ66" s="61">
        <v>972</v>
      </c>
      <c r="BA66" s="61">
        <v>1873</v>
      </c>
      <c r="BB66" s="61">
        <v>779</v>
      </c>
      <c r="BC66" s="61">
        <v>710</v>
      </c>
      <c r="BD66" s="176">
        <v>1489</v>
      </c>
      <c r="BE66" s="369"/>
      <c r="BF66" s="32" t="s">
        <v>262</v>
      </c>
      <c r="BG66" s="61">
        <v>484</v>
      </c>
      <c r="BH66" s="61">
        <v>410</v>
      </c>
      <c r="BI66" s="61">
        <v>894</v>
      </c>
      <c r="BJ66" s="237">
        <v>241</v>
      </c>
      <c r="BK66" s="61">
        <v>306</v>
      </c>
      <c r="BL66" s="61">
        <v>547</v>
      </c>
      <c r="BM66" s="61">
        <v>157</v>
      </c>
      <c r="BN66" s="61">
        <v>310</v>
      </c>
      <c r="BO66" s="176">
        <v>467</v>
      </c>
      <c r="BP66" s="369"/>
      <c r="BQ66" s="32" t="s">
        <v>262</v>
      </c>
      <c r="BR66" s="61">
        <v>40</v>
      </c>
      <c r="BS66" s="61">
        <v>196</v>
      </c>
      <c r="BT66" s="61">
        <v>236</v>
      </c>
      <c r="BU66" s="61">
        <v>15</v>
      </c>
      <c r="BV66" s="61">
        <v>49</v>
      </c>
      <c r="BW66" s="61">
        <v>64</v>
      </c>
      <c r="BX66" s="61">
        <v>1</v>
      </c>
      <c r="BY66" s="61">
        <v>12</v>
      </c>
      <c r="BZ66" s="176">
        <v>13</v>
      </c>
      <c r="CA66" s="369"/>
      <c r="CB66" s="32" t="s">
        <v>262</v>
      </c>
      <c r="CC66" s="61">
        <v>602</v>
      </c>
      <c r="CD66" s="61">
        <v>551</v>
      </c>
      <c r="CE66" s="61">
        <v>1153</v>
      </c>
      <c r="CF66" s="61">
        <v>3780</v>
      </c>
      <c r="CG66" s="61">
        <v>3819</v>
      </c>
      <c r="CH66" s="61">
        <v>7599</v>
      </c>
      <c r="CI66" s="61">
        <v>2618</v>
      </c>
      <c r="CJ66" s="61">
        <v>2965</v>
      </c>
      <c r="CK66" s="176">
        <v>5583</v>
      </c>
    </row>
    <row r="67" spans="1:89" ht="16.899999999999999" customHeight="1">
      <c r="A67" s="5"/>
      <c r="B67" s="370"/>
      <c r="C67" s="4" t="s">
        <v>212</v>
      </c>
      <c r="D67" s="137">
        <f t="shared" ref="D67:L67" si="88">SUM(D64:D66)</f>
        <v>771</v>
      </c>
      <c r="E67" s="137">
        <f t="shared" si="88"/>
        <v>722</v>
      </c>
      <c r="F67" s="137">
        <f t="shared" si="88"/>
        <v>1493</v>
      </c>
      <c r="G67" s="137">
        <f t="shared" si="88"/>
        <v>1048</v>
      </c>
      <c r="H67" s="137">
        <f t="shared" si="88"/>
        <v>959</v>
      </c>
      <c r="I67" s="137">
        <f t="shared" si="88"/>
        <v>2007</v>
      </c>
      <c r="J67" s="137">
        <f t="shared" si="88"/>
        <v>1298</v>
      </c>
      <c r="K67" s="137">
        <f t="shared" si="88"/>
        <v>1201</v>
      </c>
      <c r="L67" s="175">
        <f t="shared" si="88"/>
        <v>2499</v>
      </c>
      <c r="M67" s="370"/>
      <c r="N67" s="245" t="s">
        <v>212</v>
      </c>
      <c r="O67" s="137">
        <f t="shared" ref="O67:W67" si="89">SUM(O64:O66)</f>
        <v>1594</v>
      </c>
      <c r="P67" s="137">
        <f t="shared" si="89"/>
        <v>1487</v>
      </c>
      <c r="Q67" s="137">
        <f t="shared" si="89"/>
        <v>3081</v>
      </c>
      <c r="R67" s="137">
        <f t="shared" si="89"/>
        <v>1918</v>
      </c>
      <c r="S67" s="137">
        <f t="shared" si="89"/>
        <v>1946</v>
      </c>
      <c r="T67" s="137">
        <f t="shared" si="89"/>
        <v>3864</v>
      </c>
      <c r="U67" s="137">
        <f t="shared" si="89"/>
        <v>1423</v>
      </c>
      <c r="V67" s="137">
        <f t="shared" si="89"/>
        <v>1344</v>
      </c>
      <c r="W67" s="175">
        <f t="shared" si="89"/>
        <v>2767</v>
      </c>
      <c r="X67" s="370"/>
      <c r="Y67" s="4" t="s">
        <v>212</v>
      </c>
      <c r="Z67" s="238">
        <f t="shared" ref="Z67:AH67" si="90">SUM(Z64:Z66)</f>
        <v>1400</v>
      </c>
      <c r="AA67" s="137">
        <f t="shared" si="90"/>
        <v>1337</v>
      </c>
      <c r="AB67" s="137">
        <f t="shared" si="90"/>
        <v>2737</v>
      </c>
      <c r="AC67" s="137">
        <f t="shared" si="90"/>
        <v>1816</v>
      </c>
      <c r="AD67" s="137">
        <f t="shared" si="90"/>
        <v>1632</v>
      </c>
      <c r="AE67" s="137">
        <f t="shared" si="90"/>
        <v>3448</v>
      </c>
      <c r="AF67" s="137">
        <f t="shared" si="90"/>
        <v>2353</v>
      </c>
      <c r="AG67" s="137">
        <f t="shared" si="90"/>
        <v>2157</v>
      </c>
      <c r="AH67" s="175">
        <f t="shared" si="90"/>
        <v>4510</v>
      </c>
      <c r="AI67" s="370"/>
      <c r="AJ67" s="4" t="s">
        <v>212</v>
      </c>
      <c r="AK67" s="137">
        <f t="shared" ref="AK67:AS67" si="91">SUM(AK64:AK66)</f>
        <v>2094</v>
      </c>
      <c r="AL67" s="238">
        <f t="shared" si="91"/>
        <v>1880</v>
      </c>
      <c r="AM67" s="137">
        <f t="shared" si="91"/>
        <v>3974</v>
      </c>
      <c r="AN67" s="137">
        <f t="shared" si="91"/>
        <v>1799</v>
      </c>
      <c r="AO67" s="137">
        <f t="shared" si="91"/>
        <v>1736</v>
      </c>
      <c r="AP67" s="137">
        <f t="shared" si="91"/>
        <v>3535</v>
      </c>
      <c r="AQ67" s="137">
        <f t="shared" si="91"/>
        <v>1999</v>
      </c>
      <c r="AR67" s="137">
        <f t="shared" si="91"/>
        <v>2045</v>
      </c>
      <c r="AS67" s="175">
        <f t="shared" si="91"/>
        <v>4044</v>
      </c>
      <c r="AT67" s="370"/>
      <c r="AU67" s="4" t="s">
        <v>212</v>
      </c>
      <c r="AV67" s="137">
        <f t="shared" ref="AV67:BD67" si="92">SUM(AV64:AV66)</f>
        <v>2607</v>
      </c>
      <c r="AW67" s="137">
        <f t="shared" si="92"/>
        <v>2651</v>
      </c>
      <c r="AX67" s="238">
        <f t="shared" si="92"/>
        <v>5258</v>
      </c>
      <c r="AY67" s="137">
        <f t="shared" si="92"/>
        <v>3070</v>
      </c>
      <c r="AZ67" s="137">
        <f t="shared" si="92"/>
        <v>3293</v>
      </c>
      <c r="BA67" s="137">
        <f t="shared" si="92"/>
        <v>6363</v>
      </c>
      <c r="BB67" s="137">
        <f t="shared" si="92"/>
        <v>2667</v>
      </c>
      <c r="BC67" s="137">
        <f t="shared" si="92"/>
        <v>2668</v>
      </c>
      <c r="BD67" s="175">
        <f t="shared" si="92"/>
        <v>5335</v>
      </c>
      <c r="BE67" s="370"/>
      <c r="BF67" s="4" t="s">
        <v>212</v>
      </c>
      <c r="BG67" s="137">
        <f t="shared" ref="BG67:BO67" si="93">SUM(BG64:BG66)</f>
        <v>1753</v>
      </c>
      <c r="BH67" s="137">
        <f t="shared" si="93"/>
        <v>1804</v>
      </c>
      <c r="BI67" s="137">
        <f t="shared" si="93"/>
        <v>3557</v>
      </c>
      <c r="BJ67" s="238">
        <f t="shared" si="93"/>
        <v>1010</v>
      </c>
      <c r="BK67" s="137">
        <f t="shared" si="93"/>
        <v>1334</v>
      </c>
      <c r="BL67" s="137">
        <f t="shared" si="93"/>
        <v>2344</v>
      </c>
      <c r="BM67" s="137">
        <f t="shared" si="93"/>
        <v>514</v>
      </c>
      <c r="BN67" s="137">
        <f t="shared" si="93"/>
        <v>919</v>
      </c>
      <c r="BO67" s="175">
        <f t="shared" si="93"/>
        <v>1433</v>
      </c>
      <c r="BP67" s="370"/>
      <c r="BQ67" s="4" t="s">
        <v>212</v>
      </c>
      <c r="BR67" s="137">
        <f t="shared" ref="BR67:BZ67" si="94">SUM(BR64:BR66)</f>
        <v>163</v>
      </c>
      <c r="BS67" s="137">
        <f t="shared" si="94"/>
        <v>509</v>
      </c>
      <c r="BT67" s="137">
        <f t="shared" si="94"/>
        <v>672</v>
      </c>
      <c r="BU67" s="137">
        <f t="shared" si="94"/>
        <v>38</v>
      </c>
      <c r="BV67" s="137">
        <f t="shared" si="94"/>
        <v>134</v>
      </c>
      <c r="BW67" s="137">
        <f t="shared" si="94"/>
        <v>172</v>
      </c>
      <c r="BX67" s="137">
        <f t="shared" si="94"/>
        <v>3</v>
      </c>
      <c r="BY67" s="137">
        <f t="shared" si="94"/>
        <v>31</v>
      </c>
      <c r="BZ67" s="175">
        <f t="shared" si="94"/>
        <v>34</v>
      </c>
      <c r="CA67" s="370"/>
      <c r="CB67" s="4" t="s">
        <v>212</v>
      </c>
      <c r="CC67" s="137">
        <f t="shared" ref="CC67:CK67" si="95">SUM(CC64:CC66)</f>
        <v>3117</v>
      </c>
      <c r="CD67" s="137">
        <f t="shared" si="95"/>
        <v>2882</v>
      </c>
      <c r="CE67" s="137">
        <f t="shared" si="95"/>
        <v>5999</v>
      </c>
      <c r="CF67" s="137">
        <f t="shared" si="95"/>
        <v>19003</v>
      </c>
      <c r="CG67" s="137">
        <f t="shared" si="95"/>
        <v>18215</v>
      </c>
      <c r="CH67" s="137">
        <f t="shared" si="95"/>
        <v>37218</v>
      </c>
      <c r="CI67" s="137">
        <f t="shared" si="95"/>
        <v>9218</v>
      </c>
      <c r="CJ67" s="137">
        <f t="shared" si="95"/>
        <v>10692</v>
      </c>
      <c r="CK67" s="175">
        <f t="shared" si="95"/>
        <v>19910</v>
      </c>
    </row>
    <row r="68" spans="1:89" ht="16.899999999999999" customHeight="1">
      <c r="A68" s="5"/>
      <c r="B68" s="56" t="s">
        <v>521</v>
      </c>
      <c r="C68" s="55" t="s">
        <v>183</v>
      </c>
      <c r="D68" s="137">
        <v>129</v>
      </c>
      <c r="E68" s="137">
        <v>137</v>
      </c>
      <c r="F68" s="137">
        <v>266</v>
      </c>
      <c r="G68" s="137">
        <v>173</v>
      </c>
      <c r="H68" s="137">
        <v>170</v>
      </c>
      <c r="I68" s="137">
        <v>343</v>
      </c>
      <c r="J68" s="137">
        <v>212</v>
      </c>
      <c r="K68" s="137">
        <v>196</v>
      </c>
      <c r="L68" s="175">
        <v>408</v>
      </c>
      <c r="M68" s="311" t="s">
        <v>528</v>
      </c>
      <c r="N68" s="246" t="s">
        <v>183</v>
      </c>
      <c r="O68" s="137">
        <v>271</v>
      </c>
      <c r="P68" s="137">
        <v>251</v>
      </c>
      <c r="Q68" s="137">
        <v>522</v>
      </c>
      <c r="R68" s="137">
        <v>279</v>
      </c>
      <c r="S68" s="137">
        <v>220</v>
      </c>
      <c r="T68" s="137">
        <v>499</v>
      </c>
      <c r="U68" s="137">
        <v>259</v>
      </c>
      <c r="V68" s="137">
        <v>213</v>
      </c>
      <c r="W68" s="175">
        <v>472</v>
      </c>
      <c r="X68" s="56" t="s">
        <v>521</v>
      </c>
      <c r="Y68" s="55" t="s">
        <v>183</v>
      </c>
      <c r="Z68" s="238">
        <v>233</v>
      </c>
      <c r="AA68" s="137">
        <v>225</v>
      </c>
      <c r="AB68" s="137">
        <v>458</v>
      </c>
      <c r="AC68" s="137">
        <v>290</v>
      </c>
      <c r="AD68" s="137">
        <v>269</v>
      </c>
      <c r="AE68" s="137">
        <v>559</v>
      </c>
      <c r="AF68" s="137">
        <v>361</v>
      </c>
      <c r="AG68" s="137">
        <v>323</v>
      </c>
      <c r="AH68" s="175">
        <v>684</v>
      </c>
      <c r="AI68" s="56" t="s">
        <v>521</v>
      </c>
      <c r="AJ68" s="55" t="s">
        <v>183</v>
      </c>
      <c r="AK68" s="137">
        <v>349</v>
      </c>
      <c r="AL68" s="238">
        <v>318</v>
      </c>
      <c r="AM68" s="137">
        <v>667</v>
      </c>
      <c r="AN68" s="137">
        <v>391</v>
      </c>
      <c r="AO68" s="137">
        <v>383</v>
      </c>
      <c r="AP68" s="137">
        <v>774</v>
      </c>
      <c r="AQ68" s="137">
        <v>503</v>
      </c>
      <c r="AR68" s="137">
        <v>475</v>
      </c>
      <c r="AS68" s="175">
        <v>978</v>
      </c>
      <c r="AT68" s="56" t="s">
        <v>521</v>
      </c>
      <c r="AU68" s="55" t="s">
        <v>183</v>
      </c>
      <c r="AV68" s="137">
        <v>575</v>
      </c>
      <c r="AW68" s="137">
        <v>551</v>
      </c>
      <c r="AX68" s="238">
        <v>1126</v>
      </c>
      <c r="AY68" s="137">
        <v>607</v>
      </c>
      <c r="AZ68" s="137">
        <v>568</v>
      </c>
      <c r="BA68" s="137">
        <v>1175</v>
      </c>
      <c r="BB68" s="137">
        <v>431</v>
      </c>
      <c r="BC68" s="137">
        <v>363</v>
      </c>
      <c r="BD68" s="175">
        <v>794</v>
      </c>
      <c r="BE68" s="56" t="s">
        <v>521</v>
      </c>
      <c r="BF68" s="55" t="s">
        <v>183</v>
      </c>
      <c r="BG68" s="137">
        <v>298</v>
      </c>
      <c r="BH68" s="137">
        <v>340</v>
      </c>
      <c r="BI68" s="137">
        <v>638</v>
      </c>
      <c r="BJ68" s="238">
        <v>204</v>
      </c>
      <c r="BK68" s="137">
        <v>315</v>
      </c>
      <c r="BL68" s="137">
        <v>519</v>
      </c>
      <c r="BM68" s="137">
        <v>137</v>
      </c>
      <c r="BN68" s="137">
        <v>264</v>
      </c>
      <c r="BO68" s="175">
        <v>401</v>
      </c>
      <c r="BP68" s="56" t="s">
        <v>521</v>
      </c>
      <c r="BQ68" s="55" t="s">
        <v>183</v>
      </c>
      <c r="BR68" s="137">
        <v>40</v>
      </c>
      <c r="BS68" s="137">
        <v>114</v>
      </c>
      <c r="BT68" s="137">
        <v>154</v>
      </c>
      <c r="BU68" s="137">
        <v>11</v>
      </c>
      <c r="BV68" s="137">
        <v>33</v>
      </c>
      <c r="BW68" s="137">
        <v>44</v>
      </c>
      <c r="BX68" s="137">
        <v>1</v>
      </c>
      <c r="BY68" s="137">
        <v>8</v>
      </c>
      <c r="BZ68" s="175">
        <v>9</v>
      </c>
      <c r="CA68" s="56" t="s">
        <v>521</v>
      </c>
      <c r="CB68" s="55" t="s">
        <v>183</v>
      </c>
      <c r="CC68" s="137">
        <v>514</v>
      </c>
      <c r="CD68" s="137">
        <v>503</v>
      </c>
      <c r="CE68" s="137">
        <v>1017</v>
      </c>
      <c r="CF68" s="137">
        <v>3511</v>
      </c>
      <c r="CG68" s="137">
        <v>3228</v>
      </c>
      <c r="CH68" s="137">
        <v>6739</v>
      </c>
      <c r="CI68" s="137">
        <v>1729</v>
      </c>
      <c r="CJ68" s="137">
        <v>2005</v>
      </c>
      <c r="CK68" s="175">
        <v>3734</v>
      </c>
    </row>
    <row r="69" spans="1:89" ht="16.899999999999999" customHeight="1" thickBot="1">
      <c r="A69" s="5"/>
      <c r="B69" s="361" t="s">
        <v>309</v>
      </c>
      <c r="C69" s="362"/>
      <c r="D69" s="138">
        <f t="shared" ref="D69:L69" si="96">SUM(D33:D37,D42:D45,D48:D52,D55,D58,D62:D63,D67:D68)</f>
        <v>43752</v>
      </c>
      <c r="E69" s="138">
        <f t="shared" si="96"/>
        <v>41805</v>
      </c>
      <c r="F69" s="138">
        <f t="shared" si="96"/>
        <v>85557</v>
      </c>
      <c r="G69" s="138">
        <f t="shared" si="96"/>
        <v>50393</v>
      </c>
      <c r="H69" s="138">
        <f t="shared" si="96"/>
        <v>47659</v>
      </c>
      <c r="I69" s="138">
        <f t="shared" si="96"/>
        <v>98052</v>
      </c>
      <c r="J69" s="138">
        <f t="shared" si="96"/>
        <v>54314</v>
      </c>
      <c r="K69" s="138">
        <f t="shared" si="96"/>
        <v>51553</v>
      </c>
      <c r="L69" s="178">
        <f t="shared" si="96"/>
        <v>105867</v>
      </c>
      <c r="M69" s="423" t="s">
        <v>309</v>
      </c>
      <c r="N69" s="361"/>
      <c r="O69" s="138">
        <f t="shared" ref="O69:W69" si="97">SUM(O33:O37,O42:O45,O48:O52,O55,O58,O62:O63,O67:O68)</f>
        <v>60461</v>
      </c>
      <c r="P69" s="138">
        <f t="shared" si="97"/>
        <v>56656</v>
      </c>
      <c r="Q69" s="138">
        <f t="shared" si="97"/>
        <v>117117</v>
      </c>
      <c r="R69" s="138">
        <f t="shared" si="97"/>
        <v>64475</v>
      </c>
      <c r="S69" s="138">
        <f t="shared" si="97"/>
        <v>58254</v>
      </c>
      <c r="T69" s="138">
        <f t="shared" si="97"/>
        <v>122729</v>
      </c>
      <c r="U69" s="138">
        <f t="shared" si="97"/>
        <v>60455</v>
      </c>
      <c r="V69" s="138">
        <f t="shared" si="97"/>
        <v>56294</v>
      </c>
      <c r="W69" s="178">
        <f t="shared" si="97"/>
        <v>116749</v>
      </c>
      <c r="X69" s="361" t="s">
        <v>309</v>
      </c>
      <c r="Y69" s="362"/>
      <c r="Z69" s="240">
        <f t="shared" ref="Z69:AH69" si="98">SUM(Z33:Z37,Z42:Z45,Z48:Z52,Z55,Z58,Z62:Z63,Z67:Z68)</f>
        <v>67687</v>
      </c>
      <c r="AA69" s="138">
        <f t="shared" si="98"/>
        <v>63419</v>
      </c>
      <c r="AB69" s="138">
        <f t="shared" si="98"/>
        <v>131106</v>
      </c>
      <c r="AC69" s="138">
        <f t="shared" si="98"/>
        <v>80692</v>
      </c>
      <c r="AD69" s="138">
        <f t="shared" si="98"/>
        <v>74708</v>
      </c>
      <c r="AE69" s="138">
        <f t="shared" si="98"/>
        <v>155400</v>
      </c>
      <c r="AF69" s="138">
        <f t="shared" si="98"/>
        <v>99871</v>
      </c>
      <c r="AG69" s="138">
        <f t="shared" si="98"/>
        <v>91774</v>
      </c>
      <c r="AH69" s="178">
        <f t="shared" si="98"/>
        <v>191645</v>
      </c>
      <c r="AI69" s="361" t="s">
        <v>309</v>
      </c>
      <c r="AJ69" s="362"/>
      <c r="AK69" s="138">
        <f t="shared" ref="AK69:AS69" si="99">SUM(AK33:AK37,AK42:AK45,AK48:AK52,AK55,AK58,AK62:AK63,AK67:AK68)</f>
        <v>85709</v>
      </c>
      <c r="AL69" s="240">
        <f t="shared" si="99"/>
        <v>79992</v>
      </c>
      <c r="AM69" s="138">
        <f t="shared" si="99"/>
        <v>165701</v>
      </c>
      <c r="AN69" s="138">
        <f t="shared" si="99"/>
        <v>74203</v>
      </c>
      <c r="AO69" s="138">
        <f t="shared" si="99"/>
        <v>72718</v>
      </c>
      <c r="AP69" s="138">
        <f t="shared" si="99"/>
        <v>146921</v>
      </c>
      <c r="AQ69" s="138">
        <f t="shared" si="99"/>
        <v>72058</v>
      </c>
      <c r="AR69" s="138">
        <f t="shared" si="99"/>
        <v>72735</v>
      </c>
      <c r="AS69" s="178">
        <f t="shared" si="99"/>
        <v>144793</v>
      </c>
      <c r="AT69" s="361" t="s">
        <v>309</v>
      </c>
      <c r="AU69" s="362"/>
      <c r="AV69" s="138">
        <f t="shared" ref="AV69:BD69" si="100">SUM(AV33:AV37,AV42:AV45,AV48:AV52,AV55,AV58,AV62:AV63,AV67:AV68)</f>
        <v>86820</v>
      </c>
      <c r="AW69" s="138">
        <f t="shared" si="100"/>
        <v>89475</v>
      </c>
      <c r="AX69" s="240">
        <f t="shared" si="100"/>
        <v>176295</v>
      </c>
      <c r="AY69" s="138">
        <f t="shared" si="100"/>
        <v>100227</v>
      </c>
      <c r="AZ69" s="138">
        <f t="shared" si="100"/>
        <v>106402</v>
      </c>
      <c r="BA69" s="138">
        <f t="shared" si="100"/>
        <v>206629</v>
      </c>
      <c r="BB69" s="138">
        <f t="shared" si="100"/>
        <v>81859</v>
      </c>
      <c r="BC69" s="138">
        <f t="shared" si="100"/>
        <v>86850</v>
      </c>
      <c r="BD69" s="178">
        <f t="shared" si="100"/>
        <v>168709</v>
      </c>
      <c r="BE69" s="361" t="s">
        <v>309</v>
      </c>
      <c r="BF69" s="362"/>
      <c r="BG69" s="138">
        <f t="shared" ref="BG69:BO69" si="101">SUM(BG33:BG37,BG42:BG45,BG48:BG52,BG55,BG58,BG62:BG63,BG67:BG68)</f>
        <v>58469</v>
      </c>
      <c r="BH69" s="138">
        <f t="shared" si="101"/>
        <v>62612</v>
      </c>
      <c r="BI69" s="138">
        <f t="shared" si="101"/>
        <v>121081</v>
      </c>
      <c r="BJ69" s="240">
        <f t="shared" si="101"/>
        <v>34554</v>
      </c>
      <c r="BK69" s="138">
        <f t="shared" si="101"/>
        <v>44693</v>
      </c>
      <c r="BL69" s="138">
        <f t="shared" si="101"/>
        <v>79247</v>
      </c>
      <c r="BM69" s="138">
        <f t="shared" si="101"/>
        <v>15521</v>
      </c>
      <c r="BN69" s="138">
        <f t="shared" si="101"/>
        <v>28569</v>
      </c>
      <c r="BO69" s="178">
        <f t="shared" si="101"/>
        <v>44090</v>
      </c>
      <c r="BP69" s="361" t="s">
        <v>309</v>
      </c>
      <c r="BQ69" s="362"/>
      <c r="BR69" s="138">
        <f t="shared" ref="BR69:BZ69" si="102">SUM(BR33:BR37,BR42:BR45,BR48:BR52,BR55,BR58,BR62:BR63,BR67:BR68)</f>
        <v>4602</v>
      </c>
      <c r="BS69" s="138">
        <f t="shared" si="102"/>
        <v>14109</v>
      </c>
      <c r="BT69" s="138">
        <f t="shared" si="102"/>
        <v>18711</v>
      </c>
      <c r="BU69" s="138">
        <f t="shared" si="102"/>
        <v>884</v>
      </c>
      <c r="BV69" s="138">
        <f t="shared" si="102"/>
        <v>3992</v>
      </c>
      <c r="BW69" s="138">
        <f t="shared" si="102"/>
        <v>4876</v>
      </c>
      <c r="BX69" s="138">
        <f t="shared" si="102"/>
        <v>108</v>
      </c>
      <c r="BY69" s="138">
        <f t="shared" si="102"/>
        <v>718</v>
      </c>
      <c r="BZ69" s="178">
        <f t="shared" si="102"/>
        <v>826</v>
      </c>
      <c r="CA69" s="361" t="s">
        <v>309</v>
      </c>
      <c r="CB69" s="362"/>
      <c r="CC69" s="138">
        <f t="shared" ref="CC69:CK69" si="103">SUM(CC33:CC37,CC42:CC45,CC48:CC52,CC55,CC58,CC62:CC63,CC67:CC68)</f>
        <v>148459</v>
      </c>
      <c r="CD69" s="138">
        <f t="shared" si="103"/>
        <v>141017</v>
      </c>
      <c r="CE69" s="138">
        <f t="shared" si="103"/>
        <v>289476</v>
      </c>
      <c r="CF69" s="138">
        <f t="shared" si="103"/>
        <v>752431</v>
      </c>
      <c r="CG69" s="138">
        <f t="shared" si="103"/>
        <v>716025</v>
      </c>
      <c r="CH69" s="138">
        <f t="shared" si="103"/>
        <v>1468456</v>
      </c>
      <c r="CI69" s="138">
        <f t="shared" si="103"/>
        <v>296224</v>
      </c>
      <c r="CJ69" s="138">
        <f t="shared" si="103"/>
        <v>347945</v>
      </c>
      <c r="CK69" s="178">
        <f t="shared" si="103"/>
        <v>644169</v>
      </c>
    </row>
    <row r="70" spans="1:89" ht="16.899999999999999" customHeight="1">
      <c r="A70" s="5"/>
      <c r="B70" s="227" t="s">
        <v>269</v>
      </c>
      <c r="C70" s="216" t="s">
        <v>270</v>
      </c>
      <c r="D70" s="217">
        <v>3654</v>
      </c>
      <c r="E70" s="217">
        <v>3495</v>
      </c>
      <c r="F70" s="217">
        <v>7149</v>
      </c>
      <c r="G70" s="217">
        <v>4163</v>
      </c>
      <c r="H70" s="217">
        <v>3923</v>
      </c>
      <c r="I70" s="217">
        <v>8086</v>
      </c>
      <c r="J70" s="217">
        <v>4510</v>
      </c>
      <c r="K70" s="217">
        <v>4241</v>
      </c>
      <c r="L70" s="218">
        <v>8751</v>
      </c>
      <c r="M70" s="227" t="s">
        <v>269</v>
      </c>
      <c r="N70" s="249" t="s">
        <v>270</v>
      </c>
      <c r="O70" s="217">
        <v>5161</v>
      </c>
      <c r="P70" s="217">
        <v>4510</v>
      </c>
      <c r="Q70" s="217">
        <v>9671</v>
      </c>
      <c r="R70" s="217">
        <v>5344</v>
      </c>
      <c r="S70" s="217">
        <v>4723</v>
      </c>
      <c r="T70" s="217">
        <v>10067</v>
      </c>
      <c r="U70" s="217">
        <v>5282</v>
      </c>
      <c r="V70" s="217">
        <v>4594</v>
      </c>
      <c r="W70" s="218">
        <v>9876</v>
      </c>
      <c r="X70" s="227" t="s">
        <v>269</v>
      </c>
      <c r="Y70" s="216" t="s">
        <v>270</v>
      </c>
      <c r="Z70" s="243">
        <v>5727</v>
      </c>
      <c r="AA70" s="217">
        <v>5314</v>
      </c>
      <c r="AB70" s="217">
        <v>11041</v>
      </c>
      <c r="AC70" s="217">
        <v>6618</v>
      </c>
      <c r="AD70" s="217">
        <v>6086</v>
      </c>
      <c r="AE70" s="217">
        <v>12704</v>
      </c>
      <c r="AF70" s="217">
        <v>7871</v>
      </c>
      <c r="AG70" s="217">
        <v>7233</v>
      </c>
      <c r="AH70" s="218">
        <v>15104</v>
      </c>
      <c r="AI70" s="227" t="s">
        <v>269</v>
      </c>
      <c r="AJ70" s="216" t="s">
        <v>270</v>
      </c>
      <c r="AK70" s="217">
        <v>6993</v>
      </c>
      <c r="AL70" s="243">
        <v>6566</v>
      </c>
      <c r="AM70" s="217">
        <v>13559</v>
      </c>
      <c r="AN70" s="217">
        <v>6482</v>
      </c>
      <c r="AO70" s="217">
        <v>6232</v>
      </c>
      <c r="AP70" s="217">
        <v>12714</v>
      </c>
      <c r="AQ70" s="217">
        <v>6503</v>
      </c>
      <c r="AR70" s="217">
        <v>6372</v>
      </c>
      <c r="AS70" s="218">
        <v>12875</v>
      </c>
      <c r="AT70" s="227" t="s">
        <v>269</v>
      </c>
      <c r="AU70" s="216" t="s">
        <v>270</v>
      </c>
      <c r="AV70" s="217">
        <v>7369</v>
      </c>
      <c r="AW70" s="217">
        <v>7339</v>
      </c>
      <c r="AX70" s="243">
        <v>14708</v>
      </c>
      <c r="AY70" s="217">
        <v>7916</v>
      </c>
      <c r="AZ70" s="217">
        <v>8228</v>
      </c>
      <c r="BA70" s="217">
        <v>16144</v>
      </c>
      <c r="BB70" s="217">
        <v>5957</v>
      </c>
      <c r="BC70" s="217">
        <v>6474</v>
      </c>
      <c r="BD70" s="218">
        <v>12431</v>
      </c>
      <c r="BE70" s="227" t="s">
        <v>269</v>
      </c>
      <c r="BF70" s="216" t="s">
        <v>270</v>
      </c>
      <c r="BG70" s="217">
        <v>4464</v>
      </c>
      <c r="BH70" s="217">
        <v>5259</v>
      </c>
      <c r="BI70" s="217">
        <v>9723</v>
      </c>
      <c r="BJ70" s="243">
        <v>2805</v>
      </c>
      <c r="BK70" s="217">
        <v>4193</v>
      </c>
      <c r="BL70" s="217">
        <v>6998</v>
      </c>
      <c r="BM70" s="217">
        <v>1510</v>
      </c>
      <c r="BN70" s="217">
        <v>2819</v>
      </c>
      <c r="BO70" s="218">
        <v>4329</v>
      </c>
      <c r="BP70" s="227" t="s">
        <v>269</v>
      </c>
      <c r="BQ70" s="216" t="s">
        <v>270</v>
      </c>
      <c r="BR70" s="217">
        <v>439</v>
      </c>
      <c r="BS70" s="217">
        <v>1403</v>
      </c>
      <c r="BT70" s="217">
        <v>1842</v>
      </c>
      <c r="BU70" s="217">
        <v>97</v>
      </c>
      <c r="BV70" s="217">
        <v>378</v>
      </c>
      <c r="BW70" s="217">
        <v>475</v>
      </c>
      <c r="BX70" s="217">
        <v>13</v>
      </c>
      <c r="BY70" s="217">
        <v>52</v>
      </c>
      <c r="BZ70" s="218">
        <v>65</v>
      </c>
      <c r="CA70" s="227" t="s">
        <v>269</v>
      </c>
      <c r="CB70" s="216" t="s">
        <v>270</v>
      </c>
      <c r="CC70" s="217">
        <v>12327</v>
      </c>
      <c r="CD70" s="217">
        <v>11659</v>
      </c>
      <c r="CE70" s="217">
        <v>23986</v>
      </c>
      <c r="CF70" s="217">
        <v>63350</v>
      </c>
      <c r="CG70" s="217">
        <v>58969</v>
      </c>
      <c r="CH70" s="217">
        <v>122319</v>
      </c>
      <c r="CI70" s="217">
        <v>23201</v>
      </c>
      <c r="CJ70" s="217">
        <v>28806</v>
      </c>
      <c r="CK70" s="218">
        <v>52007</v>
      </c>
    </row>
    <row r="71" spans="1:89" ht="16.899999999999999" customHeight="1">
      <c r="A71" s="5"/>
      <c r="B71" s="35"/>
      <c r="C71" s="32" t="s">
        <v>279</v>
      </c>
      <c r="D71" s="62">
        <v>1317</v>
      </c>
      <c r="E71" s="62">
        <v>1354</v>
      </c>
      <c r="F71" s="62">
        <v>2671</v>
      </c>
      <c r="G71" s="62">
        <v>1578</v>
      </c>
      <c r="H71" s="62">
        <v>1489</v>
      </c>
      <c r="I71" s="62">
        <v>3067</v>
      </c>
      <c r="J71" s="62">
        <v>1745</v>
      </c>
      <c r="K71" s="62">
        <v>1620</v>
      </c>
      <c r="L71" s="177">
        <v>3365</v>
      </c>
      <c r="M71" s="35"/>
      <c r="N71" s="233" t="s">
        <v>279</v>
      </c>
      <c r="O71" s="62">
        <v>2010</v>
      </c>
      <c r="P71" s="62">
        <v>1921</v>
      </c>
      <c r="Q71" s="62">
        <v>3931</v>
      </c>
      <c r="R71" s="62">
        <v>1838</v>
      </c>
      <c r="S71" s="62">
        <v>1754</v>
      </c>
      <c r="T71" s="62">
        <v>3592</v>
      </c>
      <c r="U71" s="62">
        <v>1894</v>
      </c>
      <c r="V71" s="62">
        <v>1704</v>
      </c>
      <c r="W71" s="177">
        <v>3598</v>
      </c>
      <c r="X71" s="35"/>
      <c r="Y71" s="32" t="s">
        <v>279</v>
      </c>
      <c r="Z71" s="239">
        <v>2094</v>
      </c>
      <c r="AA71" s="62">
        <v>2031</v>
      </c>
      <c r="AB71" s="62">
        <v>4125</v>
      </c>
      <c r="AC71" s="62">
        <v>2447</v>
      </c>
      <c r="AD71" s="62">
        <v>2286</v>
      </c>
      <c r="AE71" s="62">
        <v>4733</v>
      </c>
      <c r="AF71" s="62">
        <v>3109</v>
      </c>
      <c r="AG71" s="62">
        <v>2764</v>
      </c>
      <c r="AH71" s="177">
        <v>5873</v>
      </c>
      <c r="AI71" s="35"/>
      <c r="AJ71" s="32" t="s">
        <v>279</v>
      </c>
      <c r="AK71" s="62">
        <v>2755</v>
      </c>
      <c r="AL71" s="239">
        <v>2579</v>
      </c>
      <c r="AM71" s="62">
        <v>5334</v>
      </c>
      <c r="AN71" s="62">
        <v>2617</v>
      </c>
      <c r="AO71" s="62">
        <v>2445</v>
      </c>
      <c r="AP71" s="62">
        <v>5062</v>
      </c>
      <c r="AQ71" s="62">
        <v>2562</v>
      </c>
      <c r="AR71" s="62">
        <v>2491</v>
      </c>
      <c r="AS71" s="177">
        <v>5053</v>
      </c>
      <c r="AT71" s="35"/>
      <c r="AU71" s="32" t="s">
        <v>279</v>
      </c>
      <c r="AV71" s="62">
        <v>2901</v>
      </c>
      <c r="AW71" s="62">
        <v>2826</v>
      </c>
      <c r="AX71" s="239">
        <v>5727</v>
      </c>
      <c r="AY71" s="62">
        <v>3067</v>
      </c>
      <c r="AZ71" s="62">
        <v>3220</v>
      </c>
      <c r="BA71" s="62">
        <v>6287</v>
      </c>
      <c r="BB71" s="62">
        <v>2357</v>
      </c>
      <c r="BC71" s="62">
        <v>2465</v>
      </c>
      <c r="BD71" s="177">
        <v>4822</v>
      </c>
      <c r="BE71" s="35"/>
      <c r="BF71" s="32" t="s">
        <v>279</v>
      </c>
      <c r="BG71" s="62">
        <v>1768</v>
      </c>
      <c r="BH71" s="62">
        <v>2152</v>
      </c>
      <c r="BI71" s="62">
        <v>3920</v>
      </c>
      <c r="BJ71" s="239">
        <v>1217</v>
      </c>
      <c r="BK71" s="62">
        <v>1804</v>
      </c>
      <c r="BL71" s="62">
        <v>3021</v>
      </c>
      <c r="BM71" s="62">
        <v>601</v>
      </c>
      <c r="BN71" s="62">
        <v>1234</v>
      </c>
      <c r="BO71" s="177">
        <v>1835</v>
      </c>
      <c r="BP71" s="35"/>
      <c r="BQ71" s="32" t="s">
        <v>279</v>
      </c>
      <c r="BR71" s="62">
        <v>221</v>
      </c>
      <c r="BS71" s="62">
        <v>610</v>
      </c>
      <c r="BT71" s="62">
        <v>831</v>
      </c>
      <c r="BU71" s="62">
        <v>46</v>
      </c>
      <c r="BV71" s="62">
        <v>181</v>
      </c>
      <c r="BW71" s="62">
        <v>227</v>
      </c>
      <c r="BX71" s="62">
        <v>2</v>
      </c>
      <c r="BY71" s="62">
        <v>20</v>
      </c>
      <c r="BZ71" s="177">
        <v>22</v>
      </c>
      <c r="CA71" s="35"/>
      <c r="CB71" s="32" t="s">
        <v>279</v>
      </c>
      <c r="CC71" s="62">
        <v>4640</v>
      </c>
      <c r="CD71" s="62">
        <v>4463</v>
      </c>
      <c r="CE71" s="62">
        <v>9103</v>
      </c>
      <c r="CF71" s="62">
        <v>24227</v>
      </c>
      <c r="CG71" s="62">
        <v>22801</v>
      </c>
      <c r="CH71" s="62">
        <v>47028</v>
      </c>
      <c r="CI71" s="62">
        <v>9279</v>
      </c>
      <c r="CJ71" s="62">
        <v>11686</v>
      </c>
      <c r="CK71" s="177">
        <v>20965</v>
      </c>
    </row>
    <row r="72" spans="1:89" s="332" customFormat="1" ht="16.899999999999999" customHeight="1">
      <c r="A72" s="331"/>
      <c r="B72" s="3" t="s">
        <v>278</v>
      </c>
      <c r="C72" s="4" t="s">
        <v>572</v>
      </c>
      <c r="D72" s="137">
        <v>930</v>
      </c>
      <c r="E72" s="137">
        <v>929</v>
      </c>
      <c r="F72" s="137">
        <v>1859</v>
      </c>
      <c r="G72" s="137">
        <v>1138</v>
      </c>
      <c r="H72" s="137">
        <v>1071</v>
      </c>
      <c r="I72" s="137">
        <v>2209</v>
      </c>
      <c r="J72" s="137">
        <v>1268</v>
      </c>
      <c r="K72" s="137">
        <v>1192</v>
      </c>
      <c r="L72" s="175">
        <v>2460</v>
      </c>
      <c r="M72" s="3" t="s">
        <v>278</v>
      </c>
      <c r="N72" s="245" t="s">
        <v>572</v>
      </c>
      <c r="O72" s="137">
        <v>1499</v>
      </c>
      <c r="P72" s="137">
        <v>1430</v>
      </c>
      <c r="Q72" s="137">
        <v>2929</v>
      </c>
      <c r="R72" s="137">
        <v>1396</v>
      </c>
      <c r="S72" s="137">
        <v>1308</v>
      </c>
      <c r="T72" s="137">
        <v>2704</v>
      </c>
      <c r="U72" s="137">
        <v>1372</v>
      </c>
      <c r="V72" s="137">
        <v>1276</v>
      </c>
      <c r="W72" s="175">
        <v>2648</v>
      </c>
      <c r="X72" s="3" t="s">
        <v>278</v>
      </c>
      <c r="Y72" s="4" t="s">
        <v>572</v>
      </c>
      <c r="Z72" s="238">
        <v>1510</v>
      </c>
      <c r="AA72" s="137">
        <v>1439</v>
      </c>
      <c r="AB72" s="137">
        <v>2949</v>
      </c>
      <c r="AC72" s="137">
        <v>1778</v>
      </c>
      <c r="AD72" s="137">
        <v>1670</v>
      </c>
      <c r="AE72" s="137">
        <v>3448</v>
      </c>
      <c r="AF72" s="137">
        <v>2320</v>
      </c>
      <c r="AG72" s="137">
        <v>2077</v>
      </c>
      <c r="AH72" s="175">
        <v>4397</v>
      </c>
      <c r="AI72" s="3" t="s">
        <v>278</v>
      </c>
      <c r="AJ72" s="4" t="s">
        <v>572</v>
      </c>
      <c r="AK72" s="137">
        <v>2051</v>
      </c>
      <c r="AL72" s="238">
        <v>1948</v>
      </c>
      <c r="AM72" s="137">
        <v>3999</v>
      </c>
      <c r="AN72" s="137">
        <v>1948</v>
      </c>
      <c r="AO72" s="137">
        <v>1800</v>
      </c>
      <c r="AP72" s="137">
        <v>3748</v>
      </c>
      <c r="AQ72" s="137">
        <v>1886</v>
      </c>
      <c r="AR72" s="137">
        <v>1787</v>
      </c>
      <c r="AS72" s="175">
        <v>3673</v>
      </c>
      <c r="AT72" s="3" t="s">
        <v>278</v>
      </c>
      <c r="AU72" s="4" t="s">
        <v>572</v>
      </c>
      <c r="AV72" s="137">
        <v>2071</v>
      </c>
      <c r="AW72" s="137">
        <v>2043</v>
      </c>
      <c r="AX72" s="238">
        <v>4114</v>
      </c>
      <c r="AY72" s="137">
        <v>2202</v>
      </c>
      <c r="AZ72" s="137">
        <v>2401</v>
      </c>
      <c r="BA72" s="137">
        <v>4603</v>
      </c>
      <c r="BB72" s="137">
        <v>1799</v>
      </c>
      <c r="BC72" s="137">
        <v>1903</v>
      </c>
      <c r="BD72" s="175">
        <v>3702</v>
      </c>
      <c r="BE72" s="3" t="s">
        <v>278</v>
      </c>
      <c r="BF72" s="4" t="s">
        <v>572</v>
      </c>
      <c r="BG72" s="137">
        <v>1336</v>
      </c>
      <c r="BH72" s="137">
        <v>1622</v>
      </c>
      <c r="BI72" s="137">
        <v>2958</v>
      </c>
      <c r="BJ72" s="238">
        <v>925</v>
      </c>
      <c r="BK72" s="137">
        <v>1328</v>
      </c>
      <c r="BL72" s="137">
        <v>2253</v>
      </c>
      <c r="BM72" s="137">
        <v>424</v>
      </c>
      <c r="BN72" s="137">
        <v>869</v>
      </c>
      <c r="BO72" s="175">
        <v>1293</v>
      </c>
      <c r="BP72" s="3" t="s">
        <v>278</v>
      </c>
      <c r="BQ72" s="4" t="s">
        <v>572</v>
      </c>
      <c r="BR72" s="137">
        <v>151</v>
      </c>
      <c r="BS72" s="137">
        <v>417</v>
      </c>
      <c r="BT72" s="137">
        <v>568</v>
      </c>
      <c r="BU72" s="137">
        <v>32</v>
      </c>
      <c r="BV72" s="137">
        <v>125</v>
      </c>
      <c r="BW72" s="137">
        <v>157</v>
      </c>
      <c r="BX72" s="137">
        <v>1</v>
      </c>
      <c r="BY72" s="137">
        <v>15</v>
      </c>
      <c r="BZ72" s="175">
        <v>16</v>
      </c>
      <c r="CA72" s="3" t="s">
        <v>278</v>
      </c>
      <c r="CB72" s="4" t="s">
        <v>572</v>
      </c>
      <c r="CC72" s="137">
        <v>3336</v>
      </c>
      <c r="CD72" s="137">
        <v>3192</v>
      </c>
      <c r="CE72" s="137">
        <v>6528</v>
      </c>
      <c r="CF72" s="137">
        <v>17831</v>
      </c>
      <c r="CG72" s="137">
        <v>16778</v>
      </c>
      <c r="CH72" s="137">
        <v>34609</v>
      </c>
      <c r="CI72" s="137">
        <v>6870</v>
      </c>
      <c r="CJ72" s="137">
        <v>8680</v>
      </c>
      <c r="CK72" s="175">
        <v>15550</v>
      </c>
    </row>
    <row r="73" spans="1:89" ht="16.899999999999999" customHeight="1">
      <c r="A73" s="5"/>
      <c r="B73" s="34"/>
      <c r="C73" s="136" t="s">
        <v>272</v>
      </c>
      <c r="D73" s="62">
        <v>2729</v>
      </c>
      <c r="E73" s="62">
        <v>2656</v>
      </c>
      <c r="F73" s="62">
        <v>5385</v>
      </c>
      <c r="G73" s="62">
        <v>3244</v>
      </c>
      <c r="H73" s="62">
        <v>3103</v>
      </c>
      <c r="I73" s="62">
        <v>6347</v>
      </c>
      <c r="J73" s="62">
        <v>3477</v>
      </c>
      <c r="K73" s="62">
        <v>3365</v>
      </c>
      <c r="L73" s="177">
        <v>6842</v>
      </c>
      <c r="M73" s="34"/>
      <c r="N73" s="253" t="s">
        <v>272</v>
      </c>
      <c r="O73" s="62">
        <v>3772</v>
      </c>
      <c r="P73" s="62">
        <v>3401</v>
      </c>
      <c r="Q73" s="62">
        <v>7173</v>
      </c>
      <c r="R73" s="62">
        <v>3455</v>
      </c>
      <c r="S73" s="62">
        <v>3180</v>
      </c>
      <c r="T73" s="62">
        <v>6635</v>
      </c>
      <c r="U73" s="62">
        <v>3515</v>
      </c>
      <c r="V73" s="62">
        <v>3345</v>
      </c>
      <c r="W73" s="177">
        <v>6860</v>
      </c>
      <c r="X73" s="34"/>
      <c r="Y73" s="136" t="s">
        <v>272</v>
      </c>
      <c r="Z73" s="239">
        <v>4143</v>
      </c>
      <c r="AA73" s="62">
        <v>3958</v>
      </c>
      <c r="AB73" s="62">
        <v>8101</v>
      </c>
      <c r="AC73" s="62">
        <v>4931</v>
      </c>
      <c r="AD73" s="62">
        <v>4477</v>
      </c>
      <c r="AE73" s="62">
        <v>9408</v>
      </c>
      <c r="AF73" s="62">
        <v>5823</v>
      </c>
      <c r="AG73" s="62">
        <v>5385</v>
      </c>
      <c r="AH73" s="177">
        <v>11208</v>
      </c>
      <c r="AI73" s="34"/>
      <c r="AJ73" s="136" t="s">
        <v>272</v>
      </c>
      <c r="AK73" s="62">
        <v>5059</v>
      </c>
      <c r="AL73" s="239">
        <v>4691</v>
      </c>
      <c r="AM73" s="62">
        <v>9750</v>
      </c>
      <c r="AN73" s="62">
        <v>4424</v>
      </c>
      <c r="AO73" s="62">
        <v>4176</v>
      </c>
      <c r="AP73" s="62">
        <v>8600</v>
      </c>
      <c r="AQ73" s="62">
        <v>4408</v>
      </c>
      <c r="AR73" s="62">
        <v>4453</v>
      </c>
      <c r="AS73" s="177">
        <v>8861</v>
      </c>
      <c r="AT73" s="34"/>
      <c r="AU73" s="136" t="s">
        <v>272</v>
      </c>
      <c r="AV73" s="62">
        <v>5393</v>
      </c>
      <c r="AW73" s="62">
        <v>5547</v>
      </c>
      <c r="AX73" s="239">
        <v>10940</v>
      </c>
      <c r="AY73" s="62">
        <v>6038</v>
      </c>
      <c r="AZ73" s="62">
        <v>5940</v>
      </c>
      <c r="BA73" s="62">
        <v>11978</v>
      </c>
      <c r="BB73" s="62">
        <v>4398</v>
      </c>
      <c r="BC73" s="62">
        <v>4503</v>
      </c>
      <c r="BD73" s="177">
        <v>8901</v>
      </c>
      <c r="BE73" s="34"/>
      <c r="BF73" s="136" t="s">
        <v>272</v>
      </c>
      <c r="BG73" s="62">
        <v>3176</v>
      </c>
      <c r="BH73" s="62">
        <v>3535</v>
      </c>
      <c r="BI73" s="62">
        <v>6711</v>
      </c>
      <c r="BJ73" s="239">
        <v>2032</v>
      </c>
      <c r="BK73" s="62">
        <v>2898</v>
      </c>
      <c r="BL73" s="62">
        <v>4930</v>
      </c>
      <c r="BM73" s="62">
        <v>1012</v>
      </c>
      <c r="BN73" s="62">
        <v>2082</v>
      </c>
      <c r="BO73" s="177">
        <v>3094</v>
      </c>
      <c r="BP73" s="34"/>
      <c r="BQ73" s="136" t="s">
        <v>272</v>
      </c>
      <c r="BR73" s="62">
        <v>314</v>
      </c>
      <c r="BS73" s="62">
        <v>1073</v>
      </c>
      <c r="BT73" s="62">
        <v>1387</v>
      </c>
      <c r="BU73" s="62">
        <v>65</v>
      </c>
      <c r="BV73" s="62">
        <v>312</v>
      </c>
      <c r="BW73" s="62">
        <v>377</v>
      </c>
      <c r="BX73" s="62">
        <v>8</v>
      </c>
      <c r="BY73" s="62">
        <v>37</v>
      </c>
      <c r="BZ73" s="177">
        <v>45</v>
      </c>
      <c r="CA73" s="34"/>
      <c r="CB73" s="136" t="s">
        <v>272</v>
      </c>
      <c r="CC73" s="62">
        <v>9450</v>
      </c>
      <c r="CD73" s="62">
        <v>9124</v>
      </c>
      <c r="CE73" s="62">
        <v>18574</v>
      </c>
      <c r="CF73" s="62">
        <v>44923</v>
      </c>
      <c r="CG73" s="62">
        <v>42613</v>
      </c>
      <c r="CH73" s="62">
        <v>87536</v>
      </c>
      <c r="CI73" s="62">
        <v>17043</v>
      </c>
      <c r="CJ73" s="62">
        <v>20380</v>
      </c>
      <c r="CK73" s="177">
        <v>37423</v>
      </c>
    </row>
    <row r="74" spans="1:89" s="133" customFormat="1" ht="16.899999999999999" customHeight="1">
      <c r="A74" s="134"/>
      <c r="B74" s="35" t="s">
        <v>271</v>
      </c>
      <c r="C74" s="58" t="s">
        <v>573</v>
      </c>
      <c r="D74" s="137">
        <v>2450</v>
      </c>
      <c r="E74" s="137">
        <v>2379</v>
      </c>
      <c r="F74" s="137">
        <v>4829</v>
      </c>
      <c r="G74" s="137">
        <v>2931</v>
      </c>
      <c r="H74" s="137">
        <v>2810</v>
      </c>
      <c r="I74" s="137">
        <v>5741</v>
      </c>
      <c r="J74" s="137">
        <v>3163</v>
      </c>
      <c r="K74" s="137">
        <v>3081</v>
      </c>
      <c r="L74" s="175">
        <v>6244</v>
      </c>
      <c r="M74" s="35" t="s">
        <v>271</v>
      </c>
      <c r="N74" s="247" t="s">
        <v>573</v>
      </c>
      <c r="O74" s="137">
        <v>3470</v>
      </c>
      <c r="P74" s="137">
        <v>3077</v>
      </c>
      <c r="Q74" s="137">
        <v>6547</v>
      </c>
      <c r="R74" s="137">
        <v>3196</v>
      </c>
      <c r="S74" s="137">
        <v>2911</v>
      </c>
      <c r="T74" s="137">
        <v>6107</v>
      </c>
      <c r="U74" s="137">
        <v>3202</v>
      </c>
      <c r="V74" s="137">
        <v>3048</v>
      </c>
      <c r="W74" s="175">
        <v>6250</v>
      </c>
      <c r="X74" s="35" t="s">
        <v>271</v>
      </c>
      <c r="Y74" s="58" t="s">
        <v>573</v>
      </c>
      <c r="Z74" s="238">
        <v>3747</v>
      </c>
      <c r="AA74" s="137">
        <v>3560</v>
      </c>
      <c r="AB74" s="137">
        <v>7307</v>
      </c>
      <c r="AC74" s="137">
        <v>4504</v>
      </c>
      <c r="AD74" s="137">
        <v>4088</v>
      </c>
      <c r="AE74" s="137">
        <v>8592</v>
      </c>
      <c r="AF74" s="137">
        <v>5309</v>
      </c>
      <c r="AG74" s="137">
        <v>4921</v>
      </c>
      <c r="AH74" s="175">
        <v>10230</v>
      </c>
      <c r="AI74" s="35" t="s">
        <v>271</v>
      </c>
      <c r="AJ74" s="58" t="s">
        <v>573</v>
      </c>
      <c r="AK74" s="137">
        <v>4621</v>
      </c>
      <c r="AL74" s="238">
        <v>4306</v>
      </c>
      <c r="AM74" s="137">
        <v>8927</v>
      </c>
      <c r="AN74" s="137">
        <v>4049</v>
      </c>
      <c r="AO74" s="137">
        <v>3799</v>
      </c>
      <c r="AP74" s="137">
        <v>7848</v>
      </c>
      <c r="AQ74" s="137">
        <v>3960</v>
      </c>
      <c r="AR74" s="137">
        <v>4023</v>
      </c>
      <c r="AS74" s="175">
        <v>7983</v>
      </c>
      <c r="AT74" s="35" t="s">
        <v>271</v>
      </c>
      <c r="AU74" s="58" t="s">
        <v>573</v>
      </c>
      <c r="AV74" s="137">
        <v>4886</v>
      </c>
      <c r="AW74" s="137">
        <v>5045</v>
      </c>
      <c r="AX74" s="238">
        <v>9931</v>
      </c>
      <c r="AY74" s="137">
        <v>5503</v>
      </c>
      <c r="AZ74" s="137">
        <v>5435</v>
      </c>
      <c r="BA74" s="137">
        <v>10938</v>
      </c>
      <c r="BB74" s="137">
        <v>4007</v>
      </c>
      <c r="BC74" s="137">
        <v>4092</v>
      </c>
      <c r="BD74" s="175">
        <v>8099</v>
      </c>
      <c r="BE74" s="35" t="s">
        <v>271</v>
      </c>
      <c r="BF74" s="58" t="s">
        <v>573</v>
      </c>
      <c r="BG74" s="137">
        <v>2901</v>
      </c>
      <c r="BH74" s="137">
        <v>3209</v>
      </c>
      <c r="BI74" s="137">
        <v>6110</v>
      </c>
      <c r="BJ74" s="238">
        <v>1822</v>
      </c>
      <c r="BK74" s="137">
        <v>2637</v>
      </c>
      <c r="BL74" s="137">
        <v>4459</v>
      </c>
      <c r="BM74" s="137">
        <v>921</v>
      </c>
      <c r="BN74" s="137">
        <v>1874</v>
      </c>
      <c r="BO74" s="175">
        <v>2795</v>
      </c>
      <c r="BP74" s="35" t="s">
        <v>271</v>
      </c>
      <c r="BQ74" s="58" t="s">
        <v>573</v>
      </c>
      <c r="BR74" s="137">
        <v>284</v>
      </c>
      <c r="BS74" s="137">
        <v>962</v>
      </c>
      <c r="BT74" s="137">
        <v>1246</v>
      </c>
      <c r="BU74" s="137">
        <v>55</v>
      </c>
      <c r="BV74" s="137">
        <v>292</v>
      </c>
      <c r="BW74" s="137">
        <v>347</v>
      </c>
      <c r="BX74" s="137">
        <v>7</v>
      </c>
      <c r="BY74" s="137">
        <v>35</v>
      </c>
      <c r="BZ74" s="175">
        <v>42</v>
      </c>
      <c r="CA74" s="35" t="s">
        <v>271</v>
      </c>
      <c r="CB74" s="58" t="s">
        <v>573</v>
      </c>
      <c r="CC74" s="137">
        <v>8544</v>
      </c>
      <c r="CD74" s="137">
        <v>8270</v>
      </c>
      <c r="CE74" s="137">
        <v>16814</v>
      </c>
      <c r="CF74" s="137">
        <v>40944</v>
      </c>
      <c r="CG74" s="137">
        <v>38778</v>
      </c>
      <c r="CH74" s="137">
        <v>79722</v>
      </c>
      <c r="CI74" s="137">
        <v>15500</v>
      </c>
      <c r="CJ74" s="137">
        <v>18536</v>
      </c>
      <c r="CK74" s="175">
        <v>34036</v>
      </c>
    </row>
    <row r="75" spans="1:89" ht="16.899999999999999" customHeight="1">
      <c r="A75" s="5"/>
      <c r="B75" s="358" t="s">
        <v>280</v>
      </c>
      <c r="C75" s="38" t="s">
        <v>574</v>
      </c>
      <c r="D75" s="61">
        <v>387</v>
      </c>
      <c r="E75" s="61">
        <v>425</v>
      </c>
      <c r="F75" s="61">
        <v>812</v>
      </c>
      <c r="G75" s="61">
        <v>440</v>
      </c>
      <c r="H75" s="61">
        <v>418</v>
      </c>
      <c r="I75" s="61">
        <v>858</v>
      </c>
      <c r="J75" s="61">
        <v>477</v>
      </c>
      <c r="K75" s="61">
        <v>428</v>
      </c>
      <c r="L75" s="176">
        <v>905</v>
      </c>
      <c r="M75" s="358" t="s">
        <v>280</v>
      </c>
      <c r="N75" s="250" t="s">
        <v>574</v>
      </c>
      <c r="O75" s="61">
        <v>511</v>
      </c>
      <c r="P75" s="61">
        <v>491</v>
      </c>
      <c r="Q75" s="61">
        <v>1002</v>
      </c>
      <c r="R75" s="61">
        <v>442</v>
      </c>
      <c r="S75" s="61">
        <v>446</v>
      </c>
      <c r="T75" s="61">
        <v>888</v>
      </c>
      <c r="U75" s="61">
        <v>522</v>
      </c>
      <c r="V75" s="61">
        <v>428</v>
      </c>
      <c r="W75" s="176">
        <v>950</v>
      </c>
      <c r="X75" s="358" t="s">
        <v>280</v>
      </c>
      <c r="Y75" s="38" t="s">
        <v>574</v>
      </c>
      <c r="Z75" s="237">
        <v>584</v>
      </c>
      <c r="AA75" s="61">
        <v>592</v>
      </c>
      <c r="AB75" s="61">
        <v>1176</v>
      </c>
      <c r="AC75" s="61">
        <v>669</v>
      </c>
      <c r="AD75" s="61">
        <v>616</v>
      </c>
      <c r="AE75" s="61">
        <v>1285</v>
      </c>
      <c r="AF75" s="61">
        <v>789</v>
      </c>
      <c r="AG75" s="61">
        <v>687</v>
      </c>
      <c r="AH75" s="176">
        <v>1476</v>
      </c>
      <c r="AI75" s="358" t="s">
        <v>280</v>
      </c>
      <c r="AJ75" s="38" t="s">
        <v>574</v>
      </c>
      <c r="AK75" s="61">
        <v>704</v>
      </c>
      <c r="AL75" s="237">
        <v>631</v>
      </c>
      <c r="AM75" s="61">
        <v>1335</v>
      </c>
      <c r="AN75" s="61">
        <v>669</v>
      </c>
      <c r="AO75" s="61">
        <v>645</v>
      </c>
      <c r="AP75" s="61">
        <v>1314</v>
      </c>
      <c r="AQ75" s="61">
        <v>676</v>
      </c>
      <c r="AR75" s="61">
        <v>704</v>
      </c>
      <c r="AS75" s="176">
        <v>1380</v>
      </c>
      <c r="AT75" s="358" t="s">
        <v>280</v>
      </c>
      <c r="AU75" s="38" t="s">
        <v>574</v>
      </c>
      <c r="AV75" s="61">
        <v>830</v>
      </c>
      <c r="AW75" s="61">
        <v>783</v>
      </c>
      <c r="AX75" s="237">
        <v>1613</v>
      </c>
      <c r="AY75" s="61">
        <v>865</v>
      </c>
      <c r="AZ75" s="61">
        <v>819</v>
      </c>
      <c r="BA75" s="61">
        <v>1684</v>
      </c>
      <c r="BB75" s="61">
        <v>558</v>
      </c>
      <c r="BC75" s="61">
        <v>562</v>
      </c>
      <c r="BD75" s="176">
        <v>1120</v>
      </c>
      <c r="BE75" s="358" t="s">
        <v>280</v>
      </c>
      <c r="BF75" s="38" t="s">
        <v>574</v>
      </c>
      <c r="BG75" s="61">
        <v>432</v>
      </c>
      <c r="BH75" s="61">
        <v>530</v>
      </c>
      <c r="BI75" s="61">
        <v>962</v>
      </c>
      <c r="BJ75" s="237">
        <v>292</v>
      </c>
      <c r="BK75" s="61">
        <v>476</v>
      </c>
      <c r="BL75" s="61">
        <v>768</v>
      </c>
      <c r="BM75" s="61">
        <v>177</v>
      </c>
      <c r="BN75" s="61">
        <v>365</v>
      </c>
      <c r="BO75" s="176">
        <v>542</v>
      </c>
      <c r="BP75" s="358" t="s">
        <v>280</v>
      </c>
      <c r="BQ75" s="38" t="s">
        <v>574</v>
      </c>
      <c r="BR75" s="61">
        <v>70</v>
      </c>
      <c r="BS75" s="61">
        <v>193</v>
      </c>
      <c r="BT75" s="61">
        <v>263</v>
      </c>
      <c r="BU75" s="61">
        <v>14</v>
      </c>
      <c r="BV75" s="61">
        <v>56</v>
      </c>
      <c r="BW75" s="61">
        <v>70</v>
      </c>
      <c r="BX75" s="61">
        <v>1</v>
      </c>
      <c r="BY75" s="61">
        <v>5</v>
      </c>
      <c r="BZ75" s="176">
        <v>6</v>
      </c>
      <c r="CA75" s="358" t="s">
        <v>280</v>
      </c>
      <c r="CB75" s="38" t="s">
        <v>574</v>
      </c>
      <c r="CC75" s="61">
        <v>1304</v>
      </c>
      <c r="CD75" s="61">
        <v>1271</v>
      </c>
      <c r="CE75" s="61">
        <v>2575</v>
      </c>
      <c r="CF75" s="61">
        <v>6396</v>
      </c>
      <c r="CG75" s="61">
        <v>6023</v>
      </c>
      <c r="CH75" s="61">
        <v>12419</v>
      </c>
      <c r="CI75" s="61">
        <v>2409</v>
      </c>
      <c r="CJ75" s="61">
        <v>3006</v>
      </c>
      <c r="CK75" s="176">
        <v>5415</v>
      </c>
    </row>
    <row r="76" spans="1:89" ht="16.899999999999999" customHeight="1">
      <c r="A76" s="5"/>
      <c r="B76" s="359"/>
      <c r="C76" s="33" t="s">
        <v>288</v>
      </c>
      <c r="D76" s="61">
        <v>189</v>
      </c>
      <c r="E76" s="61">
        <v>172</v>
      </c>
      <c r="F76" s="61">
        <v>361</v>
      </c>
      <c r="G76" s="61">
        <v>209</v>
      </c>
      <c r="H76" s="61">
        <v>213</v>
      </c>
      <c r="I76" s="61">
        <v>422</v>
      </c>
      <c r="J76" s="61">
        <v>258</v>
      </c>
      <c r="K76" s="61">
        <v>238</v>
      </c>
      <c r="L76" s="176">
        <v>496</v>
      </c>
      <c r="M76" s="359"/>
      <c r="N76" s="251" t="s">
        <v>288</v>
      </c>
      <c r="O76" s="61">
        <v>278</v>
      </c>
      <c r="P76" s="61">
        <v>229</v>
      </c>
      <c r="Q76" s="61">
        <v>507</v>
      </c>
      <c r="R76" s="61">
        <v>252</v>
      </c>
      <c r="S76" s="61">
        <v>237</v>
      </c>
      <c r="T76" s="61">
        <v>489</v>
      </c>
      <c r="U76" s="61">
        <v>258</v>
      </c>
      <c r="V76" s="61">
        <v>208</v>
      </c>
      <c r="W76" s="176">
        <v>466</v>
      </c>
      <c r="X76" s="359"/>
      <c r="Y76" s="33" t="s">
        <v>288</v>
      </c>
      <c r="Z76" s="237">
        <v>277</v>
      </c>
      <c r="AA76" s="61">
        <v>273</v>
      </c>
      <c r="AB76" s="61">
        <v>550</v>
      </c>
      <c r="AC76" s="61">
        <v>362</v>
      </c>
      <c r="AD76" s="61">
        <v>336</v>
      </c>
      <c r="AE76" s="61">
        <v>698</v>
      </c>
      <c r="AF76" s="61">
        <v>402</v>
      </c>
      <c r="AG76" s="61">
        <v>348</v>
      </c>
      <c r="AH76" s="176">
        <v>750</v>
      </c>
      <c r="AI76" s="359"/>
      <c r="AJ76" s="33" t="s">
        <v>288</v>
      </c>
      <c r="AK76" s="61">
        <v>354</v>
      </c>
      <c r="AL76" s="237">
        <v>324</v>
      </c>
      <c r="AM76" s="61">
        <v>678</v>
      </c>
      <c r="AN76" s="61">
        <v>380</v>
      </c>
      <c r="AO76" s="61">
        <v>350</v>
      </c>
      <c r="AP76" s="61">
        <v>730</v>
      </c>
      <c r="AQ76" s="61">
        <v>414</v>
      </c>
      <c r="AR76" s="61">
        <v>372</v>
      </c>
      <c r="AS76" s="176">
        <v>786</v>
      </c>
      <c r="AT76" s="359"/>
      <c r="AU76" s="33" t="s">
        <v>288</v>
      </c>
      <c r="AV76" s="61">
        <v>460</v>
      </c>
      <c r="AW76" s="61">
        <v>478</v>
      </c>
      <c r="AX76" s="237">
        <v>938</v>
      </c>
      <c r="AY76" s="61">
        <v>504</v>
      </c>
      <c r="AZ76" s="61">
        <v>470</v>
      </c>
      <c r="BA76" s="61">
        <v>974</v>
      </c>
      <c r="BB76" s="61">
        <v>341</v>
      </c>
      <c r="BC76" s="61">
        <v>325</v>
      </c>
      <c r="BD76" s="176">
        <v>666</v>
      </c>
      <c r="BE76" s="359"/>
      <c r="BF76" s="33" t="s">
        <v>288</v>
      </c>
      <c r="BG76" s="61">
        <v>288</v>
      </c>
      <c r="BH76" s="61">
        <v>312</v>
      </c>
      <c r="BI76" s="61">
        <v>600</v>
      </c>
      <c r="BJ76" s="237">
        <v>177</v>
      </c>
      <c r="BK76" s="61">
        <v>303</v>
      </c>
      <c r="BL76" s="61">
        <v>480</v>
      </c>
      <c r="BM76" s="61">
        <v>133</v>
      </c>
      <c r="BN76" s="61">
        <v>244</v>
      </c>
      <c r="BO76" s="176">
        <v>377</v>
      </c>
      <c r="BP76" s="359"/>
      <c r="BQ76" s="33" t="s">
        <v>288</v>
      </c>
      <c r="BR76" s="61">
        <v>47</v>
      </c>
      <c r="BS76" s="61">
        <v>147</v>
      </c>
      <c r="BT76" s="61">
        <v>194</v>
      </c>
      <c r="BU76" s="61">
        <v>8</v>
      </c>
      <c r="BV76" s="61">
        <v>31</v>
      </c>
      <c r="BW76" s="61">
        <v>39</v>
      </c>
      <c r="BX76" s="61">
        <v>2</v>
      </c>
      <c r="BY76" s="61">
        <v>4</v>
      </c>
      <c r="BZ76" s="176">
        <v>6</v>
      </c>
      <c r="CA76" s="359"/>
      <c r="CB76" s="33" t="s">
        <v>288</v>
      </c>
      <c r="CC76" s="61">
        <v>656</v>
      </c>
      <c r="CD76" s="61">
        <v>623</v>
      </c>
      <c r="CE76" s="61">
        <v>1279</v>
      </c>
      <c r="CF76" s="61">
        <v>3437</v>
      </c>
      <c r="CG76" s="61">
        <v>3155</v>
      </c>
      <c r="CH76" s="61">
        <v>6592</v>
      </c>
      <c r="CI76" s="61">
        <v>1500</v>
      </c>
      <c r="CJ76" s="61">
        <v>1836</v>
      </c>
      <c r="CK76" s="176">
        <v>3336</v>
      </c>
    </row>
    <row r="77" spans="1:89" ht="16.899999999999999" customHeight="1">
      <c r="A77" s="5"/>
      <c r="B77" s="359"/>
      <c r="C77" s="31" t="s">
        <v>289</v>
      </c>
      <c r="D77" s="61">
        <v>239</v>
      </c>
      <c r="E77" s="61">
        <v>206</v>
      </c>
      <c r="F77" s="61">
        <v>445</v>
      </c>
      <c r="G77" s="61">
        <v>262</v>
      </c>
      <c r="H77" s="61">
        <v>270</v>
      </c>
      <c r="I77" s="61">
        <v>532</v>
      </c>
      <c r="J77" s="61">
        <v>310</v>
      </c>
      <c r="K77" s="61">
        <v>288</v>
      </c>
      <c r="L77" s="176">
        <v>598</v>
      </c>
      <c r="M77" s="359"/>
      <c r="N77" s="234" t="s">
        <v>289</v>
      </c>
      <c r="O77" s="61">
        <v>374</v>
      </c>
      <c r="P77" s="61">
        <v>326</v>
      </c>
      <c r="Q77" s="61">
        <v>700</v>
      </c>
      <c r="R77" s="61">
        <v>333</v>
      </c>
      <c r="S77" s="61">
        <v>319</v>
      </c>
      <c r="T77" s="61">
        <v>652</v>
      </c>
      <c r="U77" s="61">
        <v>332</v>
      </c>
      <c r="V77" s="61">
        <v>280</v>
      </c>
      <c r="W77" s="176">
        <v>612</v>
      </c>
      <c r="X77" s="359"/>
      <c r="Y77" s="31" t="s">
        <v>289</v>
      </c>
      <c r="Z77" s="237">
        <v>370</v>
      </c>
      <c r="AA77" s="61">
        <v>320</v>
      </c>
      <c r="AB77" s="61">
        <v>690</v>
      </c>
      <c r="AC77" s="61">
        <v>398</v>
      </c>
      <c r="AD77" s="61">
        <v>365</v>
      </c>
      <c r="AE77" s="61">
        <v>763</v>
      </c>
      <c r="AF77" s="61">
        <v>496</v>
      </c>
      <c r="AG77" s="61">
        <v>440</v>
      </c>
      <c r="AH77" s="176">
        <v>936</v>
      </c>
      <c r="AI77" s="359"/>
      <c r="AJ77" s="31" t="s">
        <v>289</v>
      </c>
      <c r="AK77" s="61">
        <v>457</v>
      </c>
      <c r="AL77" s="237">
        <v>442</v>
      </c>
      <c r="AM77" s="61">
        <v>899</v>
      </c>
      <c r="AN77" s="61">
        <v>473</v>
      </c>
      <c r="AO77" s="61">
        <v>434</v>
      </c>
      <c r="AP77" s="61">
        <v>907</v>
      </c>
      <c r="AQ77" s="61">
        <v>494</v>
      </c>
      <c r="AR77" s="61">
        <v>461</v>
      </c>
      <c r="AS77" s="176">
        <v>955</v>
      </c>
      <c r="AT77" s="359"/>
      <c r="AU77" s="31" t="s">
        <v>289</v>
      </c>
      <c r="AV77" s="61">
        <v>618</v>
      </c>
      <c r="AW77" s="61">
        <v>521</v>
      </c>
      <c r="AX77" s="237">
        <v>1139</v>
      </c>
      <c r="AY77" s="61">
        <v>602</v>
      </c>
      <c r="AZ77" s="61">
        <v>580</v>
      </c>
      <c r="BA77" s="61">
        <v>1182</v>
      </c>
      <c r="BB77" s="61">
        <v>427</v>
      </c>
      <c r="BC77" s="61">
        <v>382</v>
      </c>
      <c r="BD77" s="176">
        <v>809</v>
      </c>
      <c r="BE77" s="359"/>
      <c r="BF77" s="31" t="s">
        <v>289</v>
      </c>
      <c r="BG77" s="61">
        <v>308</v>
      </c>
      <c r="BH77" s="61">
        <v>352</v>
      </c>
      <c r="BI77" s="61">
        <v>660</v>
      </c>
      <c r="BJ77" s="237">
        <v>217</v>
      </c>
      <c r="BK77" s="61">
        <v>310</v>
      </c>
      <c r="BL77" s="61">
        <v>527</v>
      </c>
      <c r="BM77" s="61">
        <v>139</v>
      </c>
      <c r="BN77" s="61">
        <v>253</v>
      </c>
      <c r="BO77" s="176">
        <v>392</v>
      </c>
      <c r="BP77" s="359"/>
      <c r="BQ77" s="31" t="s">
        <v>289</v>
      </c>
      <c r="BR77" s="61">
        <v>38</v>
      </c>
      <c r="BS77" s="61">
        <v>140</v>
      </c>
      <c r="BT77" s="61">
        <v>178</v>
      </c>
      <c r="BU77" s="61">
        <v>10</v>
      </c>
      <c r="BV77" s="61">
        <v>45</v>
      </c>
      <c r="BW77" s="61">
        <v>55</v>
      </c>
      <c r="BX77" s="61">
        <v>2</v>
      </c>
      <c r="BY77" s="61">
        <v>3</v>
      </c>
      <c r="BZ77" s="176">
        <v>5</v>
      </c>
      <c r="CA77" s="359"/>
      <c r="CB77" s="31" t="s">
        <v>289</v>
      </c>
      <c r="CC77" s="61">
        <v>811</v>
      </c>
      <c r="CD77" s="61">
        <v>764</v>
      </c>
      <c r="CE77" s="61">
        <v>1575</v>
      </c>
      <c r="CF77" s="61">
        <v>4345</v>
      </c>
      <c r="CG77" s="61">
        <v>3908</v>
      </c>
      <c r="CH77" s="61">
        <v>8253</v>
      </c>
      <c r="CI77" s="61">
        <v>1743</v>
      </c>
      <c r="CJ77" s="61">
        <v>2065</v>
      </c>
      <c r="CK77" s="176">
        <v>3808</v>
      </c>
    </row>
    <row r="78" spans="1:89" ht="16.899999999999999" customHeight="1">
      <c r="A78" s="5"/>
      <c r="B78" s="359"/>
      <c r="C78" s="33" t="s">
        <v>290</v>
      </c>
      <c r="D78" s="61">
        <v>563</v>
      </c>
      <c r="E78" s="61">
        <v>563</v>
      </c>
      <c r="F78" s="61">
        <v>1126</v>
      </c>
      <c r="G78" s="61">
        <v>734</v>
      </c>
      <c r="H78" s="61">
        <v>694</v>
      </c>
      <c r="I78" s="61">
        <v>1428</v>
      </c>
      <c r="J78" s="61">
        <v>866</v>
      </c>
      <c r="K78" s="61">
        <v>822</v>
      </c>
      <c r="L78" s="176">
        <v>1688</v>
      </c>
      <c r="M78" s="359"/>
      <c r="N78" s="251" t="s">
        <v>290</v>
      </c>
      <c r="O78" s="61">
        <v>863</v>
      </c>
      <c r="P78" s="61">
        <v>820</v>
      </c>
      <c r="Q78" s="61">
        <v>1683</v>
      </c>
      <c r="R78" s="61">
        <v>732</v>
      </c>
      <c r="S78" s="61">
        <v>706</v>
      </c>
      <c r="T78" s="61">
        <v>1438</v>
      </c>
      <c r="U78" s="61">
        <v>728</v>
      </c>
      <c r="V78" s="61">
        <v>711</v>
      </c>
      <c r="W78" s="176">
        <v>1439</v>
      </c>
      <c r="X78" s="359"/>
      <c r="Y78" s="33" t="s">
        <v>290</v>
      </c>
      <c r="Z78" s="237">
        <v>849</v>
      </c>
      <c r="AA78" s="61">
        <v>812</v>
      </c>
      <c r="AB78" s="61">
        <v>1661</v>
      </c>
      <c r="AC78" s="61">
        <v>1126</v>
      </c>
      <c r="AD78" s="61">
        <v>1019</v>
      </c>
      <c r="AE78" s="61">
        <v>2145</v>
      </c>
      <c r="AF78" s="61">
        <v>1305</v>
      </c>
      <c r="AG78" s="61">
        <v>1203</v>
      </c>
      <c r="AH78" s="176">
        <v>2508</v>
      </c>
      <c r="AI78" s="359"/>
      <c r="AJ78" s="33" t="s">
        <v>290</v>
      </c>
      <c r="AK78" s="61">
        <v>1046</v>
      </c>
      <c r="AL78" s="237">
        <v>985</v>
      </c>
      <c r="AM78" s="61">
        <v>2031</v>
      </c>
      <c r="AN78" s="61">
        <v>917</v>
      </c>
      <c r="AO78" s="61">
        <v>948</v>
      </c>
      <c r="AP78" s="61">
        <v>1865</v>
      </c>
      <c r="AQ78" s="61">
        <v>967</v>
      </c>
      <c r="AR78" s="61">
        <v>1008</v>
      </c>
      <c r="AS78" s="176">
        <v>1975</v>
      </c>
      <c r="AT78" s="359"/>
      <c r="AU78" s="33" t="s">
        <v>290</v>
      </c>
      <c r="AV78" s="61">
        <v>1133</v>
      </c>
      <c r="AW78" s="61">
        <v>1156</v>
      </c>
      <c r="AX78" s="237">
        <v>2289</v>
      </c>
      <c r="AY78" s="61">
        <v>1193</v>
      </c>
      <c r="AZ78" s="61">
        <v>1294</v>
      </c>
      <c r="BA78" s="61">
        <v>2487</v>
      </c>
      <c r="BB78" s="61">
        <v>875</v>
      </c>
      <c r="BC78" s="61">
        <v>786</v>
      </c>
      <c r="BD78" s="176">
        <v>1661</v>
      </c>
      <c r="BE78" s="359"/>
      <c r="BF78" s="33" t="s">
        <v>290</v>
      </c>
      <c r="BG78" s="61">
        <v>538</v>
      </c>
      <c r="BH78" s="61">
        <v>624</v>
      </c>
      <c r="BI78" s="61">
        <v>1162</v>
      </c>
      <c r="BJ78" s="237">
        <v>375</v>
      </c>
      <c r="BK78" s="61">
        <v>604</v>
      </c>
      <c r="BL78" s="61">
        <v>979</v>
      </c>
      <c r="BM78" s="61">
        <v>202</v>
      </c>
      <c r="BN78" s="61">
        <v>414</v>
      </c>
      <c r="BO78" s="176">
        <v>616</v>
      </c>
      <c r="BP78" s="359"/>
      <c r="BQ78" s="33" t="s">
        <v>290</v>
      </c>
      <c r="BR78" s="61">
        <v>53</v>
      </c>
      <c r="BS78" s="61">
        <v>235</v>
      </c>
      <c r="BT78" s="61">
        <v>288</v>
      </c>
      <c r="BU78" s="61">
        <v>11</v>
      </c>
      <c r="BV78" s="61">
        <v>55</v>
      </c>
      <c r="BW78" s="61">
        <v>66</v>
      </c>
      <c r="BX78" s="61">
        <v>0</v>
      </c>
      <c r="BY78" s="61">
        <v>11</v>
      </c>
      <c r="BZ78" s="176">
        <v>11</v>
      </c>
      <c r="CA78" s="359"/>
      <c r="CB78" s="33" t="s">
        <v>290</v>
      </c>
      <c r="CC78" s="61">
        <v>2163</v>
      </c>
      <c r="CD78" s="61">
        <v>2079</v>
      </c>
      <c r="CE78" s="61">
        <v>4242</v>
      </c>
      <c r="CF78" s="61">
        <v>9666</v>
      </c>
      <c r="CG78" s="61">
        <v>9368</v>
      </c>
      <c r="CH78" s="61">
        <v>19034</v>
      </c>
      <c r="CI78" s="61">
        <v>3247</v>
      </c>
      <c r="CJ78" s="61">
        <v>4023</v>
      </c>
      <c r="CK78" s="176">
        <v>7270</v>
      </c>
    </row>
    <row r="79" spans="1:89" ht="16.899999999999999" customHeight="1">
      <c r="A79" s="5"/>
      <c r="B79" s="360"/>
      <c r="C79" s="4" t="s">
        <v>212</v>
      </c>
      <c r="D79" s="137">
        <f t="shared" ref="D79:L79" si="104">SUM(D75:D78)</f>
        <v>1378</v>
      </c>
      <c r="E79" s="137">
        <f t="shared" si="104"/>
        <v>1366</v>
      </c>
      <c r="F79" s="137">
        <f t="shared" si="104"/>
        <v>2744</v>
      </c>
      <c r="G79" s="137">
        <f t="shared" si="104"/>
        <v>1645</v>
      </c>
      <c r="H79" s="137">
        <f t="shared" si="104"/>
        <v>1595</v>
      </c>
      <c r="I79" s="137">
        <f t="shared" si="104"/>
        <v>3240</v>
      </c>
      <c r="J79" s="137">
        <f t="shared" si="104"/>
        <v>1911</v>
      </c>
      <c r="K79" s="137">
        <f t="shared" si="104"/>
        <v>1776</v>
      </c>
      <c r="L79" s="175">
        <f t="shared" si="104"/>
        <v>3687</v>
      </c>
      <c r="M79" s="360"/>
      <c r="N79" s="245" t="s">
        <v>212</v>
      </c>
      <c r="O79" s="137">
        <f t="shared" ref="O79:W79" si="105">SUM(O75:O78)</f>
        <v>2026</v>
      </c>
      <c r="P79" s="137">
        <f t="shared" si="105"/>
        <v>1866</v>
      </c>
      <c r="Q79" s="137">
        <f t="shared" si="105"/>
        <v>3892</v>
      </c>
      <c r="R79" s="137">
        <f t="shared" si="105"/>
        <v>1759</v>
      </c>
      <c r="S79" s="137">
        <f t="shared" si="105"/>
        <v>1708</v>
      </c>
      <c r="T79" s="137">
        <f t="shared" si="105"/>
        <v>3467</v>
      </c>
      <c r="U79" s="137">
        <f t="shared" si="105"/>
        <v>1840</v>
      </c>
      <c r="V79" s="137">
        <f t="shared" si="105"/>
        <v>1627</v>
      </c>
      <c r="W79" s="175">
        <f t="shared" si="105"/>
        <v>3467</v>
      </c>
      <c r="X79" s="360"/>
      <c r="Y79" s="4" t="s">
        <v>212</v>
      </c>
      <c r="Z79" s="238">
        <f t="shared" ref="Z79:AH79" si="106">SUM(Z75:Z78)</f>
        <v>2080</v>
      </c>
      <c r="AA79" s="137">
        <f t="shared" si="106"/>
        <v>1997</v>
      </c>
      <c r="AB79" s="137">
        <f t="shared" si="106"/>
        <v>4077</v>
      </c>
      <c r="AC79" s="137">
        <f t="shared" si="106"/>
        <v>2555</v>
      </c>
      <c r="AD79" s="137">
        <f t="shared" si="106"/>
        <v>2336</v>
      </c>
      <c r="AE79" s="137">
        <f t="shared" si="106"/>
        <v>4891</v>
      </c>
      <c r="AF79" s="137">
        <f t="shared" si="106"/>
        <v>2992</v>
      </c>
      <c r="AG79" s="137">
        <f t="shared" si="106"/>
        <v>2678</v>
      </c>
      <c r="AH79" s="175">
        <f t="shared" si="106"/>
        <v>5670</v>
      </c>
      <c r="AI79" s="360"/>
      <c r="AJ79" s="4" t="s">
        <v>212</v>
      </c>
      <c r="AK79" s="137">
        <f t="shared" ref="AK79:AS79" si="107">SUM(AK75:AK78)</f>
        <v>2561</v>
      </c>
      <c r="AL79" s="238">
        <f t="shared" si="107"/>
        <v>2382</v>
      </c>
      <c r="AM79" s="137">
        <f t="shared" si="107"/>
        <v>4943</v>
      </c>
      <c r="AN79" s="137">
        <f t="shared" si="107"/>
        <v>2439</v>
      </c>
      <c r="AO79" s="137">
        <f t="shared" si="107"/>
        <v>2377</v>
      </c>
      <c r="AP79" s="137">
        <f t="shared" si="107"/>
        <v>4816</v>
      </c>
      <c r="AQ79" s="137">
        <f t="shared" si="107"/>
        <v>2551</v>
      </c>
      <c r="AR79" s="137">
        <f t="shared" si="107"/>
        <v>2545</v>
      </c>
      <c r="AS79" s="175">
        <f t="shared" si="107"/>
        <v>5096</v>
      </c>
      <c r="AT79" s="360"/>
      <c r="AU79" s="4" t="s">
        <v>212</v>
      </c>
      <c r="AV79" s="137">
        <f t="shared" ref="AV79:BD79" si="108">SUM(AV75:AV78)</f>
        <v>3041</v>
      </c>
      <c r="AW79" s="137">
        <f t="shared" si="108"/>
        <v>2938</v>
      </c>
      <c r="AX79" s="238">
        <f t="shared" si="108"/>
        <v>5979</v>
      </c>
      <c r="AY79" s="137">
        <f t="shared" si="108"/>
        <v>3164</v>
      </c>
      <c r="AZ79" s="137">
        <f t="shared" si="108"/>
        <v>3163</v>
      </c>
      <c r="BA79" s="137">
        <f t="shared" si="108"/>
        <v>6327</v>
      </c>
      <c r="BB79" s="137">
        <f t="shared" si="108"/>
        <v>2201</v>
      </c>
      <c r="BC79" s="137">
        <f t="shared" si="108"/>
        <v>2055</v>
      </c>
      <c r="BD79" s="175">
        <f t="shared" si="108"/>
        <v>4256</v>
      </c>
      <c r="BE79" s="360"/>
      <c r="BF79" s="4" t="s">
        <v>212</v>
      </c>
      <c r="BG79" s="137">
        <f t="shared" ref="BG79:BO79" si="109">SUM(BG75:BG78)</f>
        <v>1566</v>
      </c>
      <c r="BH79" s="137">
        <f t="shared" si="109"/>
        <v>1818</v>
      </c>
      <c r="BI79" s="137">
        <f t="shared" si="109"/>
        <v>3384</v>
      </c>
      <c r="BJ79" s="238">
        <f t="shared" si="109"/>
        <v>1061</v>
      </c>
      <c r="BK79" s="137">
        <f t="shared" si="109"/>
        <v>1693</v>
      </c>
      <c r="BL79" s="137">
        <f t="shared" si="109"/>
        <v>2754</v>
      </c>
      <c r="BM79" s="137">
        <f t="shared" si="109"/>
        <v>651</v>
      </c>
      <c r="BN79" s="137">
        <f t="shared" si="109"/>
        <v>1276</v>
      </c>
      <c r="BO79" s="175">
        <f t="shared" si="109"/>
        <v>1927</v>
      </c>
      <c r="BP79" s="360"/>
      <c r="BQ79" s="4" t="s">
        <v>212</v>
      </c>
      <c r="BR79" s="137">
        <f t="shared" ref="BR79:BZ79" si="110">SUM(BR75:BR78)</f>
        <v>208</v>
      </c>
      <c r="BS79" s="137">
        <f t="shared" si="110"/>
        <v>715</v>
      </c>
      <c r="BT79" s="137">
        <f t="shared" si="110"/>
        <v>923</v>
      </c>
      <c r="BU79" s="137">
        <f t="shared" si="110"/>
        <v>43</v>
      </c>
      <c r="BV79" s="137">
        <f t="shared" si="110"/>
        <v>187</v>
      </c>
      <c r="BW79" s="137">
        <f t="shared" si="110"/>
        <v>230</v>
      </c>
      <c r="BX79" s="137">
        <f t="shared" si="110"/>
        <v>5</v>
      </c>
      <c r="BY79" s="137">
        <f t="shared" si="110"/>
        <v>23</v>
      </c>
      <c r="BZ79" s="175">
        <f t="shared" si="110"/>
        <v>28</v>
      </c>
      <c r="CA79" s="360"/>
      <c r="CB79" s="4" t="s">
        <v>212</v>
      </c>
      <c r="CC79" s="137">
        <f t="shared" ref="CC79:CK79" si="111">SUM(CC75:CC78)</f>
        <v>4934</v>
      </c>
      <c r="CD79" s="137">
        <f t="shared" si="111"/>
        <v>4737</v>
      </c>
      <c r="CE79" s="137">
        <f t="shared" si="111"/>
        <v>9671</v>
      </c>
      <c r="CF79" s="137">
        <f t="shared" si="111"/>
        <v>23844</v>
      </c>
      <c r="CG79" s="137">
        <f t="shared" si="111"/>
        <v>22454</v>
      </c>
      <c r="CH79" s="137">
        <f t="shared" si="111"/>
        <v>46298</v>
      </c>
      <c r="CI79" s="137">
        <f t="shared" si="111"/>
        <v>8899</v>
      </c>
      <c r="CJ79" s="137">
        <f t="shared" si="111"/>
        <v>10930</v>
      </c>
      <c r="CK79" s="175">
        <f t="shared" si="111"/>
        <v>19829</v>
      </c>
    </row>
    <row r="80" spans="1:89" ht="16.899999999999999" customHeight="1">
      <c r="A80" s="5"/>
      <c r="B80" s="358" t="s">
        <v>273</v>
      </c>
      <c r="C80" s="38" t="s">
        <v>575</v>
      </c>
      <c r="D80" s="61">
        <v>279</v>
      </c>
      <c r="E80" s="61">
        <v>277</v>
      </c>
      <c r="F80" s="61">
        <v>556</v>
      </c>
      <c r="G80" s="61">
        <v>313</v>
      </c>
      <c r="H80" s="61">
        <v>293</v>
      </c>
      <c r="I80" s="61">
        <v>606</v>
      </c>
      <c r="J80" s="61">
        <v>314</v>
      </c>
      <c r="K80" s="61">
        <v>284</v>
      </c>
      <c r="L80" s="176">
        <v>598</v>
      </c>
      <c r="M80" s="358" t="s">
        <v>273</v>
      </c>
      <c r="N80" s="250" t="s">
        <v>575</v>
      </c>
      <c r="O80" s="61">
        <v>302</v>
      </c>
      <c r="P80" s="61">
        <v>324</v>
      </c>
      <c r="Q80" s="61">
        <v>626</v>
      </c>
      <c r="R80" s="61">
        <v>259</v>
      </c>
      <c r="S80" s="61">
        <v>269</v>
      </c>
      <c r="T80" s="61">
        <v>528</v>
      </c>
      <c r="U80" s="61">
        <v>313</v>
      </c>
      <c r="V80" s="61">
        <v>297</v>
      </c>
      <c r="W80" s="176">
        <v>610</v>
      </c>
      <c r="X80" s="358" t="s">
        <v>273</v>
      </c>
      <c r="Y80" s="38" t="s">
        <v>575</v>
      </c>
      <c r="Z80" s="237">
        <v>396</v>
      </c>
      <c r="AA80" s="61">
        <v>398</v>
      </c>
      <c r="AB80" s="61">
        <v>794</v>
      </c>
      <c r="AC80" s="61">
        <v>427</v>
      </c>
      <c r="AD80" s="61">
        <v>389</v>
      </c>
      <c r="AE80" s="61">
        <v>816</v>
      </c>
      <c r="AF80" s="61">
        <v>514</v>
      </c>
      <c r="AG80" s="61">
        <v>464</v>
      </c>
      <c r="AH80" s="176">
        <v>978</v>
      </c>
      <c r="AI80" s="358" t="s">
        <v>273</v>
      </c>
      <c r="AJ80" s="38" t="s">
        <v>575</v>
      </c>
      <c r="AK80" s="61">
        <v>438</v>
      </c>
      <c r="AL80" s="237">
        <v>385</v>
      </c>
      <c r="AM80" s="61">
        <v>823</v>
      </c>
      <c r="AN80" s="61">
        <v>375</v>
      </c>
      <c r="AO80" s="61">
        <v>377</v>
      </c>
      <c r="AP80" s="61">
        <v>752</v>
      </c>
      <c r="AQ80" s="61">
        <v>448</v>
      </c>
      <c r="AR80" s="61">
        <v>430</v>
      </c>
      <c r="AS80" s="176">
        <v>878</v>
      </c>
      <c r="AT80" s="358" t="s">
        <v>273</v>
      </c>
      <c r="AU80" s="38" t="s">
        <v>575</v>
      </c>
      <c r="AV80" s="61">
        <v>507</v>
      </c>
      <c r="AW80" s="61">
        <v>502</v>
      </c>
      <c r="AX80" s="237">
        <v>1009</v>
      </c>
      <c r="AY80" s="61">
        <v>535</v>
      </c>
      <c r="AZ80" s="61">
        <v>505</v>
      </c>
      <c r="BA80" s="61">
        <v>1040</v>
      </c>
      <c r="BB80" s="61">
        <v>391</v>
      </c>
      <c r="BC80" s="61">
        <v>411</v>
      </c>
      <c r="BD80" s="176">
        <v>802</v>
      </c>
      <c r="BE80" s="358" t="s">
        <v>273</v>
      </c>
      <c r="BF80" s="38" t="s">
        <v>575</v>
      </c>
      <c r="BG80" s="61">
        <v>275</v>
      </c>
      <c r="BH80" s="61">
        <v>326</v>
      </c>
      <c r="BI80" s="61">
        <v>601</v>
      </c>
      <c r="BJ80" s="237">
        <v>210</v>
      </c>
      <c r="BK80" s="61">
        <v>261</v>
      </c>
      <c r="BL80" s="61">
        <v>471</v>
      </c>
      <c r="BM80" s="61">
        <v>91</v>
      </c>
      <c r="BN80" s="61">
        <v>208</v>
      </c>
      <c r="BO80" s="176">
        <v>299</v>
      </c>
      <c r="BP80" s="358" t="s">
        <v>273</v>
      </c>
      <c r="BQ80" s="38" t="s">
        <v>575</v>
      </c>
      <c r="BR80" s="61">
        <v>30</v>
      </c>
      <c r="BS80" s="61">
        <v>111</v>
      </c>
      <c r="BT80" s="61">
        <v>141</v>
      </c>
      <c r="BU80" s="61">
        <v>10</v>
      </c>
      <c r="BV80" s="61">
        <v>20</v>
      </c>
      <c r="BW80" s="61">
        <v>30</v>
      </c>
      <c r="BX80" s="61">
        <v>1</v>
      </c>
      <c r="BY80" s="61">
        <v>2</v>
      </c>
      <c r="BZ80" s="176">
        <v>3</v>
      </c>
      <c r="CA80" s="358" t="s">
        <v>273</v>
      </c>
      <c r="CB80" s="38" t="s">
        <v>575</v>
      </c>
      <c r="CC80" s="61">
        <v>906</v>
      </c>
      <c r="CD80" s="61">
        <v>854</v>
      </c>
      <c r="CE80" s="61">
        <v>1760</v>
      </c>
      <c r="CF80" s="61">
        <v>3979</v>
      </c>
      <c r="CG80" s="61">
        <v>3835</v>
      </c>
      <c r="CH80" s="61">
        <v>7814</v>
      </c>
      <c r="CI80" s="61">
        <v>1543</v>
      </c>
      <c r="CJ80" s="61">
        <v>1844</v>
      </c>
      <c r="CK80" s="176">
        <v>3387</v>
      </c>
    </row>
    <row r="81" spans="1:89" ht="16.899999999999999" customHeight="1">
      <c r="A81" s="5"/>
      <c r="B81" s="359"/>
      <c r="C81" s="32" t="s">
        <v>274</v>
      </c>
      <c r="D81" s="61">
        <v>538</v>
      </c>
      <c r="E81" s="61">
        <v>529</v>
      </c>
      <c r="F81" s="61">
        <v>1067</v>
      </c>
      <c r="G81" s="61">
        <v>615</v>
      </c>
      <c r="H81" s="61">
        <v>600</v>
      </c>
      <c r="I81" s="61">
        <v>1215</v>
      </c>
      <c r="J81" s="61">
        <v>731</v>
      </c>
      <c r="K81" s="61">
        <v>667</v>
      </c>
      <c r="L81" s="176">
        <v>1398</v>
      </c>
      <c r="M81" s="359"/>
      <c r="N81" s="233" t="s">
        <v>274</v>
      </c>
      <c r="O81" s="61">
        <v>848</v>
      </c>
      <c r="P81" s="61">
        <v>817</v>
      </c>
      <c r="Q81" s="61">
        <v>1665</v>
      </c>
      <c r="R81" s="61">
        <v>851</v>
      </c>
      <c r="S81" s="61">
        <v>777</v>
      </c>
      <c r="T81" s="61">
        <v>1628</v>
      </c>
      <c r="U81" s="61">
        <v>847</v>
      </c>
      <c r="V81" s="61">
        <v>763</v>
      </c>
      <c r="W81" s="176">
        <v>1610</v>
      </c>
      <c r="X81" s="359"/>
      <c r="Y81" s="32" t="s">
        <v>274</v>
      </c>
      <c r="Z81" s="237">
        <v>867</v>
      </c>
      <c r="AA81" s="61">
        <v>719</v>
      </c>
      <c r="AB81" s="61">
        <v>1586</v>
      </c>
      <c r="AC81" s="61">
        <v>983</v>
      </c>
      <c r="AD81" s="61">
        <v>891</v>
      </c>
      <c r="AE81" s="61">
        <v>1874</v>
      </c>
      <c r="AF81" s="61">
        <v>1237</v>
      </c>
      <c r="AG81" s="61">
        <v>1122</v>
      </c>
      <c r="AH81" s="176">
        <v>2359</v>
      </c>
      <c r="AI81" s="359"/>
      <c r="AJ81" s="32" t="s">
        <v>274</v>
      </c>
      <c r="AK81" s="61">
        <v>1105</v>
      </c>
      <c r="AL81" s="237">
        <v>1076</v>
      </c>
      <c r="AM81" s="61">
        <v>2181</v>
      </c>
      <c r="AN81" s="61">
        <v>1068</v>
      </c>
      <c r="AO81" s="61">
        <v>1108</v>
      </c>
      <c r="AP81" s="61">
        <v>2176</v>
      </c>
      <c r="AQ81" s="61">
        <v>1228</v>
      </c>
      <c r="AR81" s="61">
        <v>1197</v>
      </c>
      <c r="AS81" s="176">
        <v>2425</v>
      </c>
      <c r="AT81" s="359"/>
      <c r="AU81" s="32" t="s">
        <v>274</v>
      </c>
      <c r="AV81" s="61">
        <v>1421</v>
      </c>
      <c r="AW81" s="61">
        <v>1414</v>
      </c>
      <c r="AX81" s="237">
        <v>2835</v>
      </c>
      <c r="AY81" s="61">
        <v>1509</v>
      </c>
      <c r="AZ81" s="61">
        <v>1500</v>
      </c>
      <c r="BA81" s="61">
        <v>3009</v>
      </c>
      <c r="BB81" s="61">
        <v>1150</v>
      </c>
      <c r="BC81" s="61">
        <v>1202</v>
      </c>
      <c r="BD81" s="176">
        <v>2352</v>
      </c>
      <c r="BE81" s="359"/>
      <c r="BF81" s="32" t="s">
        <v>274</v>
      </c>
      <c r="BG81" s="61">
        <v>862</v>
      </c>
      <c r="BH81" s="61">
        <v>976</v>
      </c>
      <c r="BI81" s="61">
        <v>1838</v>
      </c>
      <c r="BJ81" s="237">
        <v>522</v>
      </c>
      <c r="BK81" s="61">
        <v>805</v>
      </c>
      <c r="BL81" s="61">
        <v>1327</v>
      </c>
      <c r="BM81" s="61">
        <v>345</v>
      </c>
      <c r="BN81" s="61">
        <v>582</v>
      </c>
      <c r="BO81" s="176">
        <v>927</v>
      </c>
      <c r="BP81" s="359"/>
      <c r="BQ81" s="32" t="s">
        <v>274</v>
      </c>
      <c r="BR81" s="61">
        <v>120</v>
      </c>
      <c r="BS81" s="61">
        <v>316</v>
      </c>
      <c r="BT81" s="61">
        <v>436</v>
      </c>
      <c r="BU81" s="61">
        <v>16</v>
      </c>
      <c r="BV81" s="61">
        <v>72</v>
      </c>
      <c r="BW81" s="61">
        <v>88</v>
      </c>
      <c r="BX81" s="61">
        <v>5</v>
      </c>
      <c r="BY81" s="61">
        <v>14</v>
      </c>
      <c r="BZ81" s="176">
        <v>19</v>
      </c>
      <c r="CA81" s="359"/>
      <c r="CB81" s="32" t="s">
        <v>274</v>
      </c>
      <c r="CC81" s="61">
        <v>1884</v>
      </c>
      <c r="CD81" s="61">
        <v>1796</v>
      </c>
      <c r="CE81" s="61">
        <v>3680</v>
      </c>
      <c r="CF81" s="61">
        <v>10455</v>
      </c>
      <c r="CG81" s="61">
        <v>9884</v>
      </c>
      <c r="CH81" s="61">
        <v>20339</v>
      </c>
      <c r="CI81" s="61">
        <v>4529</v>
      </c>
      <c r="CJ81" s="61">
        <v>5467</v>
      </c>
      <c r="CK81" s="176">
        <v>9996</v>
      </c>
    </row>
    <row r="82" spans="1:89" ht="16.899999999999999" customHeight="1">
      <c r="A82" s="5"/>
      <c r="B82" s="360"/>
      <c r="C82" s="55" t="s">
        <v>212</v>
      </c>
      <c r="D82" s="137">
        <f t="shared" ref="D82:L82" si="112">SUM(D80:D81)</f>
        <v>817</v>
      </c>
      <c r="E82" s="137">
        <f t="shared" si="112"/>
        <v>806</v>
      </c>
      <c r="F82" s="137">
        <f t="shared" si="112"/>
        <v>1623</v>
      </c>
      <c r="G82" s="137">
        <f t="shared" si="112"/>
        <v>928</v>
      </c>
      <c r="H82" s="137">
        <f t="shared" si="112"/>
        <v>893</v>
      </c>
      <c r="I82" s="137">
        <f t="shared" si="112"/>
        <v>1821</v>
      </c>
      <c r="J82" s="137">
        <f t="shared" si="112"/>
        <v>1045</v>
      </c>
      <c r="K82" s="137">
        <f t="shared" si="112"/>
        <v>951</v>
      </c>
      <c r="L82" s="175">
        <f t="shared" si="112"/>
        <v>1996</v>
      </c>
      <c r="M82" s="360"/>
      <c r="N82" s="246" t="s">
        <v>212</v>
      </c>
      <c r="O82" s="137">
        <f t="shared" ref="O82:W82" si="113">SUM(O80:O81)</f>
        <v>1150</v>
      </c>
      <c r="P82" s="137">
        <f t="shared" si="113"/>
        <v>1141</v>
      </c>
      <c r="Q82" s="137">
        <f t="shared" si="113"/>
        <v>2291</v>
      </c>
      <c r="R82" s="137">
        <f t="shared" si="113"/>
        <v>1110</v>
      </c>
      <c r="S82" s="137">
        <f t="shared" si="113"/>
        <v>1046</v>
      </c>
      <c r="T82" s="137">
        <f t="shared" si="113"/>
        <v>2156</v>
      </c>
      <c r="U82" s="137">
        <f t="shared" si="113"/>
        <v>1160</v>
      </c>
      <c r="V82" s="137">
        <f t="shared" si="113"/>
        <v>1060</v>
      </c>
      <c r="W82" s="175">
        <f t="shared" si="113"/>
        <v>2220</v>
      </c>
      <c r="X82" s="360"/>
      <c r="Y82" s="55" t="s">
        <v>212</v>
      </c>
      <c r="Z82" s="238">
        <f t="shared" ref="Z82:AH82" si="114">SUM(Z80:Z81)</f>
        <v>1263</v>
      </c>
      <c r="AA82" s="137">
        <f t="shared" si="114"/>
        <v>1117</v>
      </c>
      <c r="AB82" s="137">
        <f t="shared" si="114"/>
        <v>2380</v>
      </c>
      <c r="AC82" s="137">
        <f t="shared" si="114"/>
        <v>1410</v>
      </c>
      <c r="AD82" s="137">
        <f t="shared" si="114"/>
        <v>1280</v>
      </c>
      <c r="AE82" s="137">
        <f t="shared" si="114"/>
        <v>2690</v>
      </c>
      <c r="AF82" s="137">
        <f t="shared" si="114"/>
        <v>1751</v>
      </c>
      <c r="AG82" s="137">
        <f t="shared" si="114"/>
        <v>1586</v>
      </c>
      <c r="AH82" s="175">
        <f t="shared" si="114"/>
        <v>3337</v>
      </c>
      <c r="AI82" s="360"/>
      <c r="AJ82" s="55" t="s">
        <v>212</v>
      </c>
      <c r="AK82" s="137">
        <f t="shared" ref="AK82:AS82" si="115">SUM(AK80:AK81)</f>
        <v>1543</v>
      </c>
      <c r="AL82" s="238">
        <f t="shared" si="115"/>
        <v>1461</v>
      </c>
      <c r="AM82" s="137">
        <f t="shared" si="115"/>
        <v>3004</v>
      </c>
      <c r="AN82" s="137">
        <f t="shared" si="115"/>
        <v>1443</v>
      </c>
      <c r="AO82" s="137">
        <f t="shared" si="115"/>
        <v>1485</v>
      </c>
      <c r="AP82" s="137">
        <f t="shared" si="115"/>
        <v>2928</v>
      </c>
      <c r="AQ82" s="137">
        <f t="shared" si="115"/>
        <v>1676</v>
      </c>
      <c r="AR82" s="137">
        <f t="shared" si="115"/>
        <v>1627</v>
      </c>
      <c r="AS82" s="175">
        <f t="shared" si="115"/>
        <v>3303</v>
      </c>
      <c r="AT82" s="360"/>
      <c r="AU82" s="55" t="s">
        <v>212</v>
      </c>
      <c r="AV82" s="137">
        <f t="shared" ref="AV82:BD82" si="116">SUM(AV80:AV81)</f>
        <v>1928</v>
      </c>
      <c r="AW82" s="137">
        <f t="shared" si="116"/>
        <v>1916</v>
      </c>
      <c r="AX82" s="238">
        <f t="shared" si="116"/>
        <v>3844</v>
      </c>
      <c r="AY82" s="137">
        <f t="shared" si="116"/>
        <v>2044</v>
      </c>
      <c r="AZ82" s="137">
        <f t="shared" si="116"/>
        <v>2005</v>
      </c>
      <c r="BA82" s="137">
        <f t="shared" si="116"/>
        <v>4049</v>
      </c>
      <c r="BB82" s="137">
        <f t="shared" si="116"/>
        <v>1541</v>
      </c>
      <c r="BC82" s="137">
        <f t="shared" si="116"/>
        <v>1613</v>
      </c>
      <c r="BD82" s="175">
        <f t="shared" si="116"/>
        <v>3154</v>
      </c>
      <c r="BE82" s="360"/>
      <c r="BF82" s="55" t="s">
        <v>212</v>
      </c>
      <c r="BG82" s="137">
        <f t="shared" ref="BG82:BO82" si="117">SUM(BG80:BG81)</f>
        <v>1137</v>
      </c>
      <c r="BH82" s="137">
        <f t="shared" si="117"/>
        <v>1302</v>
      </c>
      <c r="BI82" s="137">
        <f t="shared" si="117"/>
        <v>2439</v>
      </c>
      <c r="BJ82" s="238">
        <f t="shared" si="117"/>
        <v>732</v>
      </c>
      <c r="BK82" s="137">
        <f t="shared" si="117"/>
        <v>1066</v>
      </c>
      <c r="BL82" s="137">
        <f t="shared" si="117"/>
        <v>1798</v>
      </c>
      <c r="BM82" s="137">
        <f t="shared" si="117"/>
        <v>436</v>
      </c>
      <c r="BN82" s="137">
        <f t="shared" si="117"/>
        <v>790</v>
      </c>
      <c r="BO82" s="175">
        <f t="shared" si="117"/>
        <v>1226</v>
      </c>
      <c r="BP82" s="360"/>
      <c r="BQ82" s="55" t="s">
        <v>212</v>
      </c>
      <c r="BR82" s="137">
        <f t="shared" ref="BR82:BZ82" si="118">SUM(BR80:BR81)</f>
        <v>150</v>
      </c>
      <c r="BS82" s="137">
        <f t="shared" si="118"/>
        <v>427</v>
      </c>
      <c r="BT82" s="137">
        <f t="shared" si="118"/>
        <v>577</v>
      </c>
      <c r="BU82" s="137">
        <f t="shared" si="118"/>
        <v>26</v>
      </c>
      <c r="BV82" s="137">
        <f t="shared" si="118"/>
        <v>92</v>
      </c>
      <c r="BW82" s="137">
        <f t="shared" si="118"/>
        <v>118</v>
      </c>
      <c r="BX82" s="137">
        <f t="shared" si="118"/>
        <v>6</v>
      </c>
      <c r="BY82" s="137">
        <f t="shared" si="118"/>
        <v>16</v>
      </c>
      <c r="BZ82" s="175">
        <f t="shared" si="118"/>
        <v>22</v>
      </c>
      <c r="CA82" s="360"/>
      <c r="CB82" s="55" t="s">
        <v>212</v>
      </c>
      <c r="CC82" s="137">
        <f t="shared" ref="CC82:CK82" si="119">SUM(CC80:CC81)</f>
        <v>2790</v>
      </c>
      <c r="CD82" s="137">
        <f t="shared" si="119"/>
        <v>2650</v>
      </c>
      <c r="CE82" s="137">
        <f t="shared" si="119"/>
        <v>5440</v>
      </c>
      <c r="CF82" s="137">
        <f t="shared" si="119"/>
        <v>14434</v>
      </c>
      <c r="CG82" s="137">
        <f t="shared" si="119"/>
        <v>13719</v>
      </c>
      <c r="CH82" s="137">
        <f t="shared" si="119"/>
        <v>28153</v>
      </c>
      <c r="CI82" s="137">
        <f t="shared" si="119"/>
        <v>6072</v>
      </c>
      <c r="CJ82" s="137">
        <f t="shared" si="119"/>
        <v>7311</v>
      </c>
      <c r="CK82" s="175">
        <f t="shared" si="119"/>
        <v>13383</v>
      </c>
    </row>
    <row r="83" spans="1:89" ht="16.899999999999999" customHeight="1" thickBot="1">
      <c r="A83" s="5"/>
      <c r="B83" s="361" t="s">
        <v>310</v>
      </c>
      <c r="C83" s="362"/>
      <c r="D83" s="138">
        <f t="shared" ref="D83:L83" si="120">SUM(D70,D72,D74,D79,D82)</f>
        <v>9229</v>
      </c>
      <c r="E83" s="138">
        <f t="shared" si="120"/>
        <v>8975</v>
      </c>
      <c r="F83" s="138">
        <f t="shared" si="120"/>
        <v>18204</v>
      </c>
      <c r="G83" s="138">
        <f t="shared" si="120"/>
        <v>10805</v>
      </c>
      <c r="H83" s="138">
        <f t="shared" si="120"/>
        <v>10292</v>
      </c>
      <c r="I83" s="138">
        <f t="shared" si="120"/>
        <v>21097</v>
      </c>
      <c r="J83" s="138">
        <f t="shared" si="120"/>
        <v>11897</v>
      </c>
      <c r="K83" s="138">
        <f t="shared" si="120"/>
        <v>11241</v>
      </c>
      <c r="L83" s="178">
        <f t="shared" si="120"/>
        <v>23138</v>
      </c>
      <c r="M83" s="423" t="s">
        <v>310</v>
      </c>
      <c r="N83" s="361"/>
      <c r="O83" s="138">
        <f t="shared" ref="O83:W83" si="121">SUM(O70,O72,O74,O79,O82)</f>
        <v>13306</v>
      </c>
      <c r="P83" s="138">
        <f t="shared" si="121"/>
        <v>12024</v>
      </c>
      <c r="Q83" s="138">
        <f t="shared" si="121"/>
        <v>25330</v>
      </c>
      <c r="R83" s="138">
        <f t="shared" si="121"/>
        <v>12805</v>
      </c>
      <c r="S83" s="138">
        <f t="shared" si="121"/>
        <v>11696</v>
      </c>
      <c r="T83" s="138">
        <f t="shared" si="121"/>
        <v>24501</v>
      </c>
      <c r="U83" s="138">
        <f t="shared" si="121"/>
        <v>12856</v>
      </c>
      <c r="V83" s="138">
        <f t="shared" si="121"/>
        <v>11605</v>
      </c>
      <c r="W83" s="178">
        <f t="shared" si="121"/>
        <v>24461</v>
      </c>
      <c r="X83" s="361" t="s">
        <v>310</v>
      </c>
      <c r="Y83" s="362"/>
      <c r="Z83" s="240">
        <f t="shared" ref="Z83:AH83" si="122">SUM(Z70,Z72,Z74,Z79,Z82)</f>
        <v>14327</v>
      </c>
      <c r="AA83" s="138">
        <f t="shared" si="122"/>
        <v>13427</v>
      </c>
      <c r="AB83" s="138">
        <f t="shared" si="122"/>
        <v>27754</v>
      </c>
      <c r="AC83" s="138">
        <f t="shared" si="122"/>
        <v>16865</v>
      </c>
      <c r="AD83" s="138">
        <f t="shared" si="122"/>
        <v>15460</v>
      </c>
      <c r="AE83" s="138">
        <f t="shared" si="122"/>
        <v>32325</v>
      </c>
      <c r="AF83" s="138">
        <f t="shared" si="122"/>
        <v>20243</v>
      </c>
      <c r="AG83" s="138">
        <f t="shared" si="122"/>
        <v>18495</v>
      </c>
      <c r="AH83" s="178">
        <f t="shared" si="122"/>
        <v>38738</v>
      </c>
      <c r="AI83" s="361" t="s">
        <v>310</v>
      </c>
      <c r="AJ83" s="362"/>
      <c r="AK83" s="138">
        <f t="shared" ref="AK83:AS83" si="123">SUM(AK70,AK72,AK74,AK79,AK82)</f>
        <v>17769</v>
      </c>
      <c r="AL83" s="240">
        <f t="shared" si="123"/>
        <v>16663</v>
      </c>
      <c r="AM83" s="138">
        <f t="shared" si="123"/>
        <v>34432</v>
      </c>
      <c r="AN83" s="138">
        <f t="shared" si="123"/>
        <v>16361</v>
      </c>
      <c r="AO83" s="138">
        <f t="shared" si="123"/>
        <v>15693</v>
      </c>
      <c r="AP83" s="138">
        <f t="shared" si="123"/>
        <v>32054</v>
      </c>
      <c r="AQ83" s="138">
        <f t="shared" si="123"/>
        <v>16576</v>
      </c>
      <c r="AR83" s="138">
        <f t="shared" si="123"/>
        <v>16354</v>
      </c>
      <c r="AS83" s="178">
        <f t="shared" si="123"/>
        <v>32930</v>
      </c>
      <c r="AT83" s="361" t="s">
        <v>310</v>
      </c>
      <c r="AU83" s="362"/>
      <c r="AV83" s="138">
        <f t="shared" ref="AV83:BD83" si="124">SUM(AV70,AV72,AV74,AV79,AV82)</f>
        <v>19295</v>
      </c>
      <c r="AW83" s="138">
        <f t="shared" si="124"/>
        <v>19281</v>
      </c>
      <c r="AX83" s="240">
        <f t="shared" si="124"/>
        <v>38576</v>
      </c>
      <c r="AY83" s="138">
        <f t="shared" si="124"/>
        <v>20829</v>
      </c>
      <c r="AZ83" s="138">
        <f t="shared" si="124"/>
        <v>21232</v>
      </c>
      <c r="BA83" s="138">
        <f t="shared" si="124"/>
        <v>42061</v>
      </c>
      <c r="BB83" s="138">
        <f t="shared" si="124"/>
        <v>15505</v>
      </c>
      <c r="BC83" s="138">
        <f t="shared" si="124"/>
        <v>16137</v>
      </c>
      <c r="BD83" s="178">
        <f t="shared" si="124"/>
        <v>31642</v>
      </c>
      <c r="BE83" s="361" t="s">
        <v>310</v>
      </c>
      <c r="BF83" s="362"/>
      <c r="BG83" s="138">
        <f t="shared" ref="BG83:BO83" si="125">SUM(BG70,BG72,BG74,BG79,BG82)</f>
        <v>11404</v>
      </c>
      <c r="BH83" s="138">
        <f t="shared" si="125"/>
        <v>13210</v>
      </c>
      <c r="BI83" s="138">
        <f t="shared" si="125"/>
        <v>24614</v>
      </c>
      <c r="BJ83" s="240">
        <f t="shared" si="125"/>
        <v>7345</v>
      </c>
      <c r="BK83" s="138">
        <f t="shared" si="125"/>
        <v>10917</v>
      </c>
      <c r="BL83" s="138">
        <f t="shared" si="125"/>
        <v>18262</v>
      </c>
      <c r="BM83" s="138">
        <f t="shared" si="125"/>
        <v>3942</v>
      </c>
      <c r="BN83" s="138">
        <f t="shared" si="125"/>
        <v>7628</v>
      </c>
      <c r="BO83" s="178">
        <f t="shared" si="125"/>
        <v>11570</v>
      </c>
      <c r="BP83" s="361" t="s">
        <v>310</v>
      </c>
      <c r="BQ83" s="362"/>
      <c r="BR83" s="138">
        <f t="shared" ref="BR83:BZ83" si="126">SUM(BR70,BR72,BR74,BR79,BR82)</f>
        <v>1232</v>
      </c>
      <c r="BS83" s="138">
        <f t="shared" si="126"/>
        <v>3924</v>
      </c>
      <c r="BT83" s="138">
        <f t="shared" si="126"/>
        <v>5156</v>
      </c>
      <c r="BU83" s="138">
        <f t="shared" si="126"/>
        <v>253</v>
      </c>
      <c r="BV83" s="138">
        <f t="shared" si="126"/>
        <v>1074</v>
      </c>
      <c r="BW83" s="138">
        <f t="shared" si="126"/>
        <v>1327</v>
      </c>
      <c r="BX83" s="138">
        <f t="shared" si="126"/>
        <v>32</v>
      </c>
      <c r="BY83" s="138">
        <f t="shared" si="126"/>
        <v>141</v>
      </c>
      <c r="BZ83" s="178">
        <f t="shared" si="126"/>
        <v>173</v>
      </c>
      <c r="CA83" s="361" t="s">
        <v>310</v>
      </c>
      <c r="CB83" s="362"/>
      <c r="CC83" s="138">
        <f t="shared" ref="CC83:CK83" si="127">SUM(CC70,CC72,CC74,CC79,CC82)</f>
        <v>31931</v>
      </c>
      <c r="CD83" s="138">
        <f t="shared" si="127"/>
        <v>30508</v>
      </c>
      <c r="CE83" s="138">
        <f t="shared" si="127"/>
        <v>62439</v>
      </c>
      <c r="CF83" s="138">
        <f t="shared" si="127"/>
        <v>160403</v>
      </c>
      <c r="CG83" s="138">
        <f t="shared" si="127"/>
        <v>150698</v>
      </c>
      <c r="CH83" s="138">
        <f t="shared" si="127"/>
        <v>311101</v>
      </c>
      <c r="CI83" s="138">
        <f t="shared" si="127"/>
        <v>60542</v>
      </c>
      <c r="CJ83" s="138">
        <f t="shared" si="127"/>
        <v>74263</v>
      </c>
      <c r="CK83" s="178">
        <f t="shared" si="127"/>
        <v>134805</v>
      </c>
    </row>
    <row r="84" spans="1:89" ht="16.899999999999999" customHeight="1">
      <c r="A84" s="5"/>
      <c r="B84" s="363" t="s">
        <v>275</v>
      </c>
      <c r="C84" s="32" t="s">
        <v>276</v>
      </c>
      <c r="D84" s="62">
        <v>1153</v>
      </c>
      <c r="E84" s="62">
        <v>1070</v>
      </c>
      <c r="F84" s="62">
        <v>2223</v>
      </c>
      <c r="G84" s="62">
        <v>1260</v>
      </c>
      <c r="H84" s="62">
        <v>1301</v>
      </c>
      <c r="I84" s="62">
        <v>2561</v>
      </c>
      <c r="J84" s="62">
        <v>1516</v>
      </c>
      <c r="K84" s="62">
        <v>1383</v>
      </c>
      <c r="L84" s="177">
        <v>2899</v>
      </c>
      <c r="M84" s="363" t="s">
        <v>275</v>
      </c>
      <c r="N84" s="233" t="s">
        <v>276</v>
      </c>
      <c r="O84" s="62">
        <v>1576</v>
      </c>
      <c r="P84" s="62">
        <v>1494</v>
      </c>
      <c r="Q84" s="62">
        <v>3070</v>
      </c>
      <c r="R84" s="62">
        <v>1248</v>
      </c>
      <c r="S84" s="62">
        <v>1283</v>
      </c>
      <c r="T84" s="62">
        <v>2531</v>
      </c>
      <c r="U84" s="62">
        <v>1337</v>
      </c>
      <c r="V84" s="62">
        <v>1245</v>
      </c>
      <c r="W84" s="177">
        <v>2582</v>
      </c>
      <c r="X84" s="363" t="s">
        <v>275</v>
      </c>
      <c r="Y84" s="32" t="s">
        <v>276</v>
      </c>
      <c r="Z84" s="239">
        <v>1564</v>
      </c>
      <c r="AA84" s="62">
        <v>1476</v>
      </c>
      <c r="AB84" s="62">
        <v>3040</v>
      </c>
      <c r="AC84" s="62">
        <v>1717</v>
      </c>
      <c r="AD84" s="62">
        <v>1622</v>
      </c>
      <c r="AE84" s="62">
        <v>3339</v>
      </c>
      <c r="AF84" s="62">
        <v>2118</v>
      </c>
      <c r="AG84" s="62">
        <v>2093</v>
      </c>
      <c r="AH84" s="177">
        <v>4211</v>
      </c>
      <c r="AI84" s="363" t="s">
        <v>275</v>
      </c>
      <c r="AJ84" s="32" t="s">
        <v>276</v>
      </c>
      <c r="AK84" s="62">
        <v>2044</v>
      </c>
      <c r="AL84" s="239">
        <v>1995</v>
      </c>
      <c r="AM84" s="62">
        <v>4039</v>
      </c>
      <c r="AN84" s="62">
        <v>2092</v>
      </c>
      <c r="AO84" s="62">
        <v>2057</v>
      </c>
      <c r="AP84" s="62">
        <v>4149</v>
      </c>
      <c r="AQ84" s="62">
        <v>2296</v>
      </c>
      <c r="AR84" s="62">
        <v>2111</v>
      </c>
      <c r="AS84" s="177">
        <v>4407</v>
      </c>
      <c r="AT84" s="363" t="s">
        <v>275</v>
      </c>
      <c r="AU84" s="32" t="s">
        <v>276</v>
      </c>
      <c r="AV84" s="62">
        <v>2478</v>
      </c>
      <c r="AW84" s="62">
        <v>2475</v>
      </c>
      <c r="AX84" s="239">
        <v>4953</v>
      </c>
      <c r="AY84" s="62">
        <v>2510</v>
      </c>
      <c r="AZ84" s="62">
        <v>2595</v>
      </c>
      <c r="BA84" s="62">
        <v>5105</v>
      </c>
      <c r="BB84" s="62">
        <v>1931</v>
      </c>
      <c r="BC84" s="62">
        <v>2192</v>
      </c>
      <c r="BD84" s="177">
        <v>4123</v>
      </c>
      <c r="BE84" s="363" t="s">
        <v>275</v>
      </c>
      <c r="BF84" s="32" t="s">
        <v>276</v>
      </c>
      <c r="BG84" s="62">
        <v>1697</v>
      </c>
      <c r="BH84" s="62">
        <v>2101</v>
      </c>
      <c r="BI84" s="62">
        <v>3798</v>
      </c>
      <c r="BJ84" s="239">
        <v>1319</v>
      </c>
      <c r="BK84" s="62">
        <v>1984</v>
      </c>
      <c r="BL84" s="62">
        <v>3303</v>
      </c>
      <c r="BM84" s="62">
        <v>730</v>
      </c>
      <c r="BN84" s="62">
        <v>1341</v>
      </c>
      <c r="BO84" s="177">
        <v>2071</v>
      </c>
      <c r="BP84" s="363" t="s">
        <v>275</v>
      </c>
      <c r="BQ84" s="32" t="s">
        <v>276</v>
      </c>
      <c r="BR84" s="62">
        <v>231</v>
      </c>
      <c r="BS84" s="62">
        <v>644</v>
      </c>
      <c r="BT84" s="62">
        <v>875</v>
      </c>
      <c r="BU84" s="62">
        <v>44</v>
      </c>
      <c r="BV84" s="62">
        <v>156</v>
      </c>
      <c r="BW84" s="62">
        <v>200</v>
      </c>
      <c r="BX84" s="62">
        <v>3</v>
      </c>
      <c r="BY84" s="62">
        <v>15</v>
      </c>
      <c r="BZ84" s="177">
        <v>18</v>
      </c>
      <c r="CA84" s="363" t="s">
        <v>275</v>
      </c>
      <c r="CB84" s="32" t="s">
        <v>276</v>
      </c>
      <c r="CC84" s="62">
        <v>3929</v>
      </c>
      <c r="CD84" s="62">
        <v>3754</v>
      </c>
      <c r="CE84" s="62">
        <v>7683</v>
      </c>
      <c r="CF84" s="62">
        <v>18470</v>
      </c>
      <c r="CG84" s="62">
        <v>17851</v>
      </c>
      <c r="CH84" s="62">
        <v>36321</v>
      </c>
      <c r="CI84" s="62">
        <v>8465</v>
      </c>
      <c r="CJ84" s="62">
        <v>11028</v>
      </c>
      <c r="CK84" s="177">
        <v>19493</v>
      </c>
    </row>
    <row r="85" spans="1:89" ht="16.899999999999999" customHeight="1">
      <c r="A85" s="5"/>
      <c r="B85" s="359"/>
      <c r="C85" s="32" t="s">
        <v>277</v>
      </c>
      <c r="D85" s="61">
        <v>129</v>
      </c>
      <c r="E85" s="61">
        <v>141</v>
      </c>
      <c r="F85" s="61">
        <v>270</v>
      </c>
      <c r="G85" s="61">
        <v>177</v>
      </c>
      <c r="H85" s="61">
        <v>170</v>
      </c>
      <c r="I85" s="61">
        <v>347</v>
      </c>
      <c r="J85" s="61">
        <v>203</v>
      </c>
      <c r="K85" s="61">
        <v>211</v>
      </c>
      <c r="L85" s="176">
        <v>414</v>
      </c>
      <c r="M85" s="359"/>
      <c r="N85" s="233" t="s">
        <v>277</v>
      </c>
      <c r="O85" s="61">
        <v>219</v>
      </c>
      <c r="P85" s="61">
        <v>193</v>
      </c>
      <c r="Q85" s="61">
        <v>412</v>
      </c>
      <c r="R85" s="61">
        <v>200</v>
      </c>
      <c r="S85" s="61">
        <v>152</v>
      </c>
      <c r="T85" s="61">
        <v>352</v>
      </c>
      <c r="U85" s="61">
        <v>199</v>
      </c>
      <c r="V85" s="61">
        <v>168</v>
      </c>
      <c r="W85" s="176">
        <v>367</v>
      </c>
      <c r="X85" s="359"/>
      <c r="Y85" s="32" t="s">
        <v>277</v>
      </c>
      <c r="Z85" s="237">
        <v>208</v>
      </c>
      <c r="AA85" s="61">
        <v>190</v>
      </c>
      <c r="AB85" s="61">
        <v>398</v>
      </c>
      <c r="AC85" s="61">
        <v>207</v>
      </c>
      <c r="AD85" s="61">
        <v>196</v>
      </c>
      <c r="AE85" s="61">
        <v>403</v>
      </c>
      <c r="AF85" s="61">
        <v>261</v>
      </c>
      <c r="AG85" s="61">
        <v>267</v>
      </c>
      <c r="AH85" s="176">
        <v>528</v>
      </c>
      <c r="AI85" s="359"/>
      <c r="AJ85" s="32" t="s">
        <v>277</v>
      </c>
      <c r="AK85" s="61">
        <v>307</v>
      </c>
      <c r="AL85" s="237">
        <v>280</v>
      </c>
      <c r="AM85" s="61">
        <v>587</v>
      </c>
      <c r="AN85" s="61">
        <v>288</v>
      </c>
      <c r="AO85" s="61">
        <v>279</v>
      </c>
      <c r="AP85" s="61">
        <v>567</v>
      </c>
      <c r="AQ85" s="61">
        <v>279</v>
      </c>
      <c r="AR85" s="61">
        <v>294</v>
      </c>
      <c r="AS85" s="176">
        <v>573</v>
      </c>
      <c r="AT85" s="359"/>
      <c r="AU85" s="32" t="s">
        <v>277</v>
      </c>
      <c r="AV85" s="61">
        <v>363</v>
      </c>
      <c r="AW85" s="61">
        <v>336</v>
      </c>
      <c r="AX85" s="237">
        <v>699</v>
      </c>
      <c r="AY85" s="61">
        <v>360</v>
      </c>
      <c r="AZ85" s="61">
        <v>320</v>
      </c>
      <c r="BA85" s="61">
        <v>680</v>
      </c>
      <c r="BB85" s="61">
        <v>264</v>
      </c>
      <c r="BC85" s="61">
        <v>300</v>
      </c>
      <c r="BD85" s="176">
        <v>564</v>
      </c>
      <c r="BE85" s="359"/>
      <c r="BF85" s="32" t="s">
        <v>277</v>
      </c>
      <c r="BG85" s="61">
        <v>233</v>
      </c>
      <c r="BH85" s="61">
        <v>269</v>
      </c>
      <c r="BI85" s="61">
        <v>502</v>
      </c>
      <c r="BJ85" s="237">
        <v>163</v>
      </c>
      <c r="BK85" s="61">
        <v>225</v>
      </c>
      <c r="BL85" s="61">
        <v>388</v>
      </c>
      <c r="BM85" s="61">
        <v>101</v>
      </c>
      <c r="BN85" s="61">
        <v>178</v>
      </c>
      <c r="BO85" s="176">
        <v>279</v>
      </c>
      <c r="BP85" s="359"/>
      <c r="BQ85" s="32" t="s">
        <v>277</v>
      </c>
      <c r="BR85" s="61">
        <v>32</v>
      </c>
      <c r="BS85" s="61">
        <v>113</v>
      </c>
      <c r="BT85" s="61">
        <v>145</v>
      </c>
      <c r="BU85" s="61">
        <v>6</v>
      </c>
      <c r="BV85" s="61">
        <v>25</v>
      </c>
      <c r="BW85" s="61">
        <v>31</v>
      </c>
      <c r="BX85" s="61">
        <v>0</v>
      </c>
      <c r="BY85" s="61">
        <v>6</v>
      </c>
      <c r="BZ85" s="176">
        <v>6</v>
      </c>
      <c r="CA85" s="359"/>
      <c r="CB85" s="32" t="s">
        <v>277</v>
      </c>
      <c r="CC85" s="61">
        <v>509</v>
      </c>
      <c r="CD85" s="61">
        <v>522</v>
      </c>
      <c r="CE85" s="61">
        <v>1031</v>
      </c>
      <c r="CF85" s="61">
        <v>2531</v>
      </c>
      <c r="CG85" s="61">
        <v>2355</v>
      </c>
      <c r="CH85" s="61">
        <v>4886</v>
      </c>
      <c r="CI85" s="61">
        <v>1159</v>
      </c>
      <c r="CJ85" s="61">
        <v>1436</v>
      </c>
      <c r="CK85" s="176">
        <v>2595</v>
      </c>
    </row>
    <row r="86" spans="1:89" ht="16.899999999999999" customHeight="1">
      <c r="A86" s="5"/>
      <c r="B86" s="359"/>
      <c r="C86" s="33" t="s">
        <v>287</v>
      </c>
      <c r="D86" s="61">
        <v>165</v>
      </c>
      <c r="E86" s="61">
        <v>158</v>
      </c>
      <c r="F86" s="61">
        <v>323</v>
      </c>
      <c r="G86" s="61">
        <v>215</v>
      </c>
      <c r="H86" s="61">
        <v>174</v>
      </c>
      <c r="I86" s="61">
        <v>389</v>
      </c>
      <c r="J86" s="61">
        <v>201</v>
      </c>
      <c r="K86" s="61">
        <v>231</v>
      </c>
      <c r="L86" s="176">
        <v>432</v>
      </c>
      <c r="M86" s="359"/>
      <c r="N86" s="251" t="s">
        <v>287</v>
      </c>
      <c r="O86" s="61">
        <v>234</v>
      </c>
      <c r="P86" s="61">
        <v>214</v>
      </c>
      <c r="Q86" s="61">
        <v>448</v>
      </c>
      <c r="R86" s="61">
        <v>165</v>
      </c>
      <c r="S86" s="61">
        <v>156</v>
      </c>
      <c r="T86" s="61">
        <v>321</v>
      </c>
      <c r="U86" s="61">
        <v>208</v>
      </c>
      <c r="V86" s="61">
        <v>166</v>
      </c>
      <c r="W86" s="176">
        <v>374</v>
      </c>
      <c r="X86" s="359"/>
      <c r="Y86" s="33" t="s">
        <v>287</v>
      </c>
      <c r="Z86" s="237">
        <v>221</v>
      </c>
      <c r="AA86" s="61">
        <v>222</v>
      </c>
      <c r="AB86" s="61">
        <v>443</v>
      </c>
      <c r="AC86" s="61">
        <v>280</v>
      </c>
      <c r="AD86" s="61">
        <v>236</v>
      </c>
      <c r="AE86" s="61">
        <v>516</v>
      </c>
      <c r="AF86" s="61">
        <v>351</v>
      </c>
      <c r="AG86" s="61">
        <v>338</v>
      </c>
      <c r="AH86" s="176">
        <v>689</v>
      </c>
      <c r="AI86" s="359"/>
      <c r="AJ86" s="33" t="s">
        <v>287</v>
      </c>
      <c r="AK86" s="61">
        <v>273</v>
      </c>
      <c r="AL86" s="237">
        <v>290</v>
      </c>
      <c r="AM86" s="61">
        <v>563</v>
      </c>
      <c r="AN86" s="61">
        <v>314</v>
      </c>
      <c r="AO86" s="61">
        <v>278</v>
      </c>
      <c r="AP86" s="61">
        <v>592</v>
      </c>
      <c r="AQ86" s="61">
        <v>340</v>
      </c>
      <c r="AR86" s="61">
        <v>343</v>
      </c>
      <c r="AS86" s="176">
        <v>683</v>
      </c>
      <c r="AT86" s="359"/>
      <c r="AU86" s="33" t="s">
        <v>287</v>
      </c>
      <c r="AV86" s="61">
        <v>459</v>
      </c>
      <c r="AW86" s="61">
        <v>450</v>
      </c>
      <c r="AX86" s="237">
        <v>909</v>
      </c>
      <c r="AY86" s="61">
        <v>483</v>
      </c>
      <c r="AZ86" s="61">
        <v>451</v>
      </c>
      <c r="BA86" s="61">
        <v>934</v>
      </c>
      <c r="BB86" s="61">
        <v>350</v>
      </c>
      <c r="BC86" s="61">
        <v>365</v>
      </c>
      <c r="BD86" s="176">
        <v>715</v>
      </c>
      <c r="BE86" s="359"/>
      <c r="BF86" s="33" t="s">
        <v>287</v>
      </c>
      <c r="BG86" s="61">
        <v>283</v>
      </c>
      <c r="BH86" s="61">
        <v>304</v>
      </c>
      <c r="BI86" s="61">
        <v>587</v>
      </c>
      <c r="BJ86" s="237">
        <v>212</v>
      </c>
      <c r="BK86" s="61">
        <v>317</v>
      </c>
      <c r="BL86" s="61">
        <v>529</v>
      </c>
      <c r="BM86" s="61">
        <v>136</v>
      </c>
      <c r="BN86" s="61">
        <v>289</v>
      </c>
      <c r="BO86" s="176">
        <v>425</v>
      </c>
      <c r="BP86" s="359"/>
      <c r="BQ86" s="33" t="s">
        <v>287</v>
      </c>
      <c r="BR86" s="61">
        <v>51</v>
      </c>
      <c r="BS86" s="61">
        <v>147</v>
      </c>
      <c r="BT86" s="61">
        <v>198</v>
      </c>
      <c r="BU86" s="61">
        <v>9</v>
      </c>
      <c r="BV86" s="61">
        <v>39</v>
      </c>
      <c r="BW86" s="61">
        <v>48</v>
      </c>
      <c r="BX86" s="61">
        <v>1</v>
      </c>
      <c r="BY86" s="61">
        <v>5</v>
      </c>
      <c r="BZ86" s="176">
        <v>6</v>
      </c>
      <c r="CA86" s="359"/>
      <c r="CB86" s="33" t="s">
        <v>287</v>
      </c>
      <c r="CC86" s="61">
        <v>581</v>
      </c>
      <c r="CD86" s="61">
        <v>563</v>
      </c>
      <c r="CE86" s="61">
        <v>1144</v>
      </c>
      <c r="CF86" s="61">
        <v>2845</v>
      </c>
      <c r="CG86" s="61">
        <v>2693</v>
      </c>
      <c r="CH86" s="61">
        <v>5538</v>
      </c>
      <c r="CI86" s="61">
        <v>1525</v>
      </c>
      <c r="CJ86" s="61">
        <v>1917</v>
      </c>
      <c r="CK86" s="176">
        <v>3442</v>
      </c>
    </row>
    <row r="87" spans="1:89" ht="16.899999999999999" customHeight="1">
      <c r="A87" s="5"/>
      <c r="B87" s="360"/>
      <c r="C87" s="4" t="s">
        <v>212</v>
      </c>
      <c r="D87" s="137">
        <f t="shared" ref="D87:L87" si="128">SUM(D84:D86)</f>
        <v>1447</v>
      </c>
      <c r="E87" s="137">
        <f t="shared" si="128"/>
        <v>1369</v>
      </c>
      <c r="F87" s="137">
        <f t="shared" si="128"/>
        <v>2816</v>
      </c>
      <c r="G87" s="137">
        <f t="shared" si="128"/>
        <v>1652</v>
      </c>
      <c r="H87" s="137">
        <f t="shared" si="128"/>
        <v>1645</v>
      </c>
      <c r="I87" s="137">
        <f t="shared" si="128"/>
        <v>3297</v>
      </c>
      <c r="J87" s="137">
        <f t="shared" si="128"/>
        <v>1920</v>
      </c>
      <c r="K87" s="137">
        <f t="shared" si="128"/>
        <v>1825</v>
      </c>
      <c r="L87" s="175">
        <f t="shared" si="128"/>
        <v>3745</v>
      </c>
      <c r="M87" s="360"/>
      <c r="N87" s="245" t="s">
        <v>212</v>
      </c>
      <c r="O87" s="137">
        <f t="shared" ref="O87:W87" si="129">SUM(O84:O86)</f>
        <v>2029</v>
      </c>
      <c r="P87" s="137">
        <f t="shared" si="129"/>
        <v>1901</v>
      </c>
      <c r="Q87" s="137">
        <f t="shared" si="129"/>
        <v>3930</v>
      </c>
      <c r="R87" s="137">
        <f t="shared" si="129"/>
        <v>1613</v>
      </c>
      <c r="S87" s="137">
        <f t="shared" si="129"/>
        <v>1591</v>
      </c>
      <c r="T87" s="137">
        <f t="shared" si="129"/>
        <v>3204</v>
      </c>
      <c r="U87" s="137">
        <f t="shared" si="129"/>
        <v>1744</v>
      </c>
      <c r="V87" s="137">
        <f t="shared" si="129"/>
        <v>1579</v>
      </c>
      <c r="W87" s="175">
        <f t="shared" si="129"/>
        <v>3323</v>
      </c>
      <c r="X87" s="360"/>
      <c r="Y87" s="4" t="s">
        <v>212</v>
      </c>
      <c r="Z87" s="238">
        <f t="shared" ref="Z87:AH87" si="130">SUM(Z84:Z86)</f>
        <v>1993</v>
      </c>
      <c r="AA87" s="137">
        <f t="shared" si="130"/>
        <v>1888</v>
      </c>
      <c r="AB87" s="137">
        <f t="shared" si="130"/>
        <v>3881</v>
      </c>
      <c r="AC87" s="137">
        <f t="shared" si="130"/>
        <v>2204</v>
      </c>
      <c r="AD87" s="137">
        <f t="shared" si="130"/>
        <v>2054</v>
      </c>
      <c r="AE87" s="137">
        <f t="shared" si="130"/>
        <v>4258</v>
      </c>
      <c r="AF87" s="137">
        <f t="shared" si="130"/>
        <v>2730</v>
      </c>
      <c r="AG87" s="137">
        <f t="shared" si="130"/>
        <v>2698</v>
      </c>
      <c r="AH87" s="175">
        <f t="shared" si="130"/>
        <v>5428</v>
      </c>
      <c r="AI87" s="360"/>
      <c r="AJ87" s="4" t="s">
        <v>212</v>
      </c>
      <c r="AK87" s="137">
        <f t="shared" ref="AK87:AS87" si="131">SUM(AK84:AK86)</f>
        <v>2624</v>
      </c>
      <c r="AL87" s="238">
        <f t="shared" si="131"/>
        <v>2565</v>
      </c>
      <c r="AM87" s="137">
        <f t="shared" si="131"/>
        <v>5189</v>
      </c>
      <c r="AN87" s="137">
        <f t="shared" si="131"/>
        <v>2694</v>
      </c>
      <c r="AO87" s="137">
        <f t="shared" si="131"/>
        <v>2614</v>
      </c>
      <c r="AP87" s="137">
        <f t="shared" si="131"/>
        <v>5308</v>
      </c>
      <c r="AQ87" s="137">
        <f t="shared" si="131"/>
        <v>2915</v>
      </c>
      <c r="AR87" s="137">
        <f t="shared" si="131"/>
        <v>2748</v>
      </c>
      <c r="AS87" s="175">
        <f t="shared" si="131"/>
        <v>5663</v>
      </c>
      <c r="AT87" s="360"/>
      <c r="AU87" s="4" t="s">
        <v>212</v>
      </c>
      <c r="AV87" s="137">
        <f t="shared" ref="AV87:BD87" si="132">SUM(AV84:AV86)</f>
        <v>3300</v>
      </c>
      <c r="AW87" s="137">
        <f t="shared" si="132"/>
        <v>3261</v>
      </c>
      <c r="AX87" s="238">
        <f t="shared" si="132"/>
        <v>6561</v>
      </c>
      <c r="AY87" s="137">
        <f t="shared" si="132"/>
        <v>3353</v>
      </c>
      <c r="AZ87" s="137">
        <f t="shared" si="132"/>
        <v>3366</v>
      </c>
      <c r="BA87" s="137">
        <f t="shared" si="132"/>
        <v>6719</v>
      </c>
      <c r="BB87" s="137">
        <f t="shared" si="132"/>
        <v>2545</v>
      </c>
      <c r="BC87" s="137">
        <f t="shared" si="132"/>
        <v>2857</v>
      </c>
      <c r="BD87" s="175">
        <f t="shared" si="132"/>
        <v>5402</v>
      </c>
      <c r="BE87" s="360"/>
      <c r="BF87" s="4" t="s">
        <v>212</v>
      </c>
      <c r="BG87" s="137">
        <f t="shared" ref="BG87:BO87" si="133">SUM(BG84:BG86)</f>
        <v>2213</v>
      </c>
      <c r="BH87" s="137">
        <f t="shared" si="133"/>
        <v>2674</v>
      </c>
      <c r="BI87" s="137">
        <f t="shared" si="133"/>
        <v>4887</v>
      </c>
      <c r="BJ87" s="238">
        <f t="shared" si="133"/>
        <v>1694</v>
      </c>
      <c r="BK87" s="137">
        <f t="shared" si="133"/>
        <v>2526</v>
      </c>
      <c r="BL87" s="137">
        <f t="shared" si="133"/>
        <v>4220</v>
      </c>
      <c r="BM87" s="137">
        <f t="shared" si="133"/>
        <v>967</v>
      </c>
      <c r="BN87" s="137">
        <f t="shared" si="133"/>
        <v>1808</v>
      </c>
      <c r="BO87" s="175">
        <f t="shared" si="133"/>
        <v>2775</v>
      </c>
      <c r="BP87" s="360"/>
      <c r="BQ87" s="4" t="s">
        <v>212</v>
      </c>
      <c r="BR87" s="137">
        <f t="shared" ref="BR87:BZ87" si="134">SUM(BR84:BR86)</f>
        <v>314</v>
      </c>
      <c r="BS87" s="137">
        <f t="shared" si="134"/>
        <v>904</v>
      </c>
      <c r="BT87" s="137">
        <f t="shared" si="134"/>
        <v>1218</v>
      </c>
      <c r="BU87" s="137">
        <f t="shared" si="134"/>
        <v>59</v>
      </c>
      <c r="BV87" s="137">
        <f t="shared" si="134"/>
        <v>220</v>
      </c>
      <c r="BW87" s="137">
        <f t="shared" si="134"/>
        <v>279</v>
      </c>
      <c r="BX87" s="137">
        <f t="shared" si="134"/>
        <v>4</v>
      </c>
      <c r="BY87" s="137">
        <f t="shared" si="134"/>
        <v>26</v>
      </c>
      <c r="BZ87" s="175">
        <f t="shared" si="134"/>
        <v>30</v>
      </c>
      <c r="CA87" s="360"/>
      <c r="CB87" s="4" t="s">
        <v>212</v>
      </c>
      <c r="CC87" s="137">
        <f t="shared" ref="CC87:CK87" si="135">SUM(CC84:CC86)</f>
        <v>5019</v>
      </c>
      <c r="CD87" s="137">
        <f t="shared" si="135"/>
        <v>4839</v>
      </c>
      <c r="CE87" s="137">
        <f t="shared" si="135"/>
        <v>9858</v>
      </c>
      <c r="CF87" s="137">
        <f t="shared" si="135"/>
        <v>23846</v>
      </c>
      <c r="CG87" s="137">
        <f t="shared" si="135"/>
        <v>22899</v>
      </c>
      <c r="CH87" s="137">
        <f t="shared" si="135"/>
        <v>46745</v>
      </c>
      <c r="CI87" s="137">
        <f t="shared" si="135"/>
        <v>11149</v>
      </c>
      <c r="CJ87" s="137">
        <f t="shared" si="135"/>
        <v>14381</v>
      </c>
      <c r="CK87" s="175">
        <f t="shared" si="135"/>
        <v>25530</v>
      </c>
    </row>
    <row r="88" spans="1:89" ht="16.899999999999999" customHeight="1">
      <c r="A88" s="5"/>
      <c r="B88" s="37" t="s">
        <v>282</v>
      </c>
      <c r="C88" s="60" t="s">
        <v>292</v>
      </c>
      <c r="D88" s="137">
        <v>164</v>
      </c>
      <c r="E88" s="137">
        <v>168</v>
      </c>
      <c r="F88" s="137">
        <v>332</v>
      </c>
      <c r="G88" s="137">
        <v>259</v>
      </c>
      <c r="H88" s="137">
        <v>244</v>
      </c>
      <c r="I88" s="137">
        <v>503</v>
      </c>
      <c r="J88" s="137">
        <v>289</v>
      </c>
      <c r="K88" s="137">
        <v>243</v>
      </c>
      <c r="L88" s="175">
        <v>532</v>
      </c>
      <c r="M88" s="287" t="s">
        <v>282</v>
      </c>
      <c r="N88" s="252" t="s">
        <v>292</v>
      </c>
      <c r="O88" s="137">
        <v>278</v>
      </c>
      <c r="P88" s="137">
        <v>246</v>
      </c>
      <c r="Q88" s="137">
        <v>524</v>
      </c>
      <c r="R88" s="137">
        <v>192</v>
      </c>
      <c r="S88" s="137">
        <v>175</v>
      </c>
      <c r="T88" s="137">
        <v>367</v>
      </c>
      <c r="U88" s="137">
        <v>231</v>
      </c>
      <c r="V88" s="137">
        <v>243</v>
      </c>
      <c r="W88" s="175">
        <v>474</v>
      </c>
      <c r="X88" s="37" t="s">
        <v>282</v>
      </c>
      <c r="Y88" s="60" t="s">
        <v>292</v>
      </c>
      <c r="Z88" s="238">
        <v>274</v>
      </c>
      <c r="AA88" s="137">
        <v>218</v>
      </c>
      <c r="AB88" s="137">
        <v>492</v>
      </c>
      <c r="AC88" s="137">
        <v>320</v>
      </c>
      <c r="AD88" s="137">
        <v>295</v>
      </c>
      <c r="AE88" s="137">
        <v>615</v>
      </c>
      <c r="AF88" s="137">
        <v>375</v>
      </c>
      <c r="AG88" s="137">
        <v>338</v>
      </c>
      <c r="AH88" s="175">
        <v>713</v>
      </c>
      <c r="AI88" s="37" t="s">
        <v>282</v>
      </c>
      <c r="AJ88" s="60" t="s">
        <v>292</v>
      </c>
      <c r="AK88" s="137">
        <v>370</v>
      </c>
      <c r="AL88" s="238">
        <v>347</v>
      </c>
      <c r="AM88" s="137">
        <v>717</v>
      </c>
      <c r="AN88" s="137">
        <v>369</v>
      </c>
      <c r="AO88" s="137">
        <v>361</v>
      </c>
      <c r="AP88" s="137">
        <v>730</v>
      </c>
      <c r="AQ88" s="137">
        <v>466</v>
      </c>
      <c r="AR88" s="137">
        <v>461</v>
      </c>
      <c r="AS88" s="175">
        <v>927</v>
      </c>
      <c r="AT88" s="37" t="s">
        <v>282</v>
      </c>
      <c r="AU88" s="60" t="s">
        <v>292</v>
      </c>
      <c r="AV88" s="137">
        <v>583</v>
      </c>
      <c r="AW88" s="137">
        <v>570</v>
      </c>
      <c r="AX88" s="238">
        <v>1153</v>
      </c>
      <c r="AY88" s="137">
        <v>516</v>
      </c>
      <c r="AZ88" s="137">
        <v>486</v>
      </c>
      <c r="BA88" s="137">
        <v>1002</v>
      </c>
      <c r="BB88" s="137">
        <v>400</v>
      </c>
      <c r="BC88" s="137">
        <v>402</v>
      </c>
      <c r="BD88" s="175">
        <v>802</v>
      </c>
      <c r="BE88" s="37" t="s">
        <v>282</v>
      </c>
      <c r="BF88" s="60" t="s">
        <v>292</v>
      </c>
      <c r="BG88" s="137">
        <v>337</v>
      </c>
      <c r="BH88" s="137">
        <v>398</v>
      </c>
      <c r="BI88" s="137">
        <v>735</v>
      </c>
      <c r="BJ88" s="238">
        <v>277</v>
      </c>
      <c r="BK88" s="137">
        <v>407</v>
      </c>
      <c r="BL88" s="137">
        <v>684</v>
      </c>
      <c r="BM88" s="137">
        <v>179</v>
      </c>
      <c r="BN88" s="137">
        <v>348</v>
      </c>
      <c r="BO88" s="175">
        <v>527</v>
      </c>
      <c r="BP88" s="37" t="s">
        <v>282</v>
      </c>
      <c r="BQ88" s="60" t="s">
        <v>292</v>
      </c>
      <c r="BR88" s="137">
        <v>48</v>
      </c>
      <c r="BS88" s="137">
        <v>172</v>
      </c>
      <c r="BT88" s="137">
        <v>220</v>
      </c>
      <c r="BU88" s="137">
        <v>9</v>
      </c>
      <c r="BV88" s="137">
        <v>49</v>
      </c>
      <c r="BW88" s="137">
        <v>58</v>
      </c>
      <c r="BX88" s="137">
        <v>1</v>
      </c>
      <c r="BY88" s="137">
        <v>8</v>
      </c>
      <c r="BZ88" s="175">
        <v>9</v>
      </c>
      <c r="CA88" s="37" t="s">
        <v>282</v>
      </c>
      <c r="CB88" s="60" t="s">
        <v>292</v>
      </c>
      <c r="CC88" s="137">
        <v>712</v>
      </c>
      <c r="CD88" s="137">
        <v>655</v>
      </c>
      <c r="CE88" s="137">
        <v>11002</v>
      </c>
      <c r="CF88" s="137">
        <v>3458</v>
      </c>
      <c r="CG88" s="137">
        <v>3254</v>
      </c>
      <c r="CH88" s="137">
        <v>52283</v>
      </c>
      <c r="CI88" s="137">
        <v>1767</v>
      </c>
      <c r="CJ88" s="137">
        <v>2270</v>
      </c>
      <c r="CK88" s="175">
        <v>28972</v>
      </c>
    </row>
    <row r="89" spans="1:89" ht="16.899999999999999" customHeight="1" thickBot="1">
      <c r="A89" s="5"/>
      <c r="B89" s="361" t="s">
        <v>311</v>
      </c>
      <c r="C89" s="362"/>
      <c r="D89" s="138">
        <f t="shared" ref="D89:L89" si="136">SUM(D87:D88)</f>
        <v>1611</v>
      </c>
      <c r="E89" s="138">
        <f t="shared" si="136"/>
        <v>1537</v>
      </c>
      <c r="F89" s="138">
        <f t="shared" si="136"/>
        <v>3148</v>
      </c>
      <c r="G89" s="138">
        <f t="shared" si="136"/>
        <v>1911</v>
      </c>
      <c r="H89" s="138">
        <f t="shared" si="136"/>
        <v>1889</v>
      </c>
      <c r="I89" s="138">
        <f t="shared" si="136"/>
        <v>3800</v>
      </c>
      <c r="J89" s="138">
        <f t="shared" si="136"/>
        <v>2209</v>
      </c>
      <c r="K89" s="138">
        <f t="shared" si="136"/>
        <v>2068</v>
      </c>
      <c r="L89" s="178">
        <f t="shared" si="136"/>
        <v>4277</v>
      </c>
      <c r="M89" s="423" t="s">
        <v>311</v>
      </c>
      <c r="N89" s="361"/>
      <c r="O89" s="138">
        <f t="shared" ref="O89:W89" si="137">SUM(O87:O88)</f>
        <v>2307</v>
      </c>
      <c r="P89" s="138">
        <f t="shared" si="137"/>
        <v>2147</v>
      </c>
      <c r="Q89" s="138">
        <f t="shared" si="137"/>
        <v>4454</v>
      </c>
      <c r="R89" s="138">
        <f t="shared" si="137"/>
        <v>1805</v>
      </c>
      <c r="S89" s="138">
        <f t="shared" si="137"/>
        <v>1766</v>
      </c>
      <c r="T89" s="138">
        <f t="shared" si="137"/>
        <v>3571</v>
      </c>
      <c r="U89" s="138">
        <f t="shared" si="137"/>
        <v>1975</v>
      </c>
      <c r="V89" s="138">
        <f t="shared" si="137"/>
        <v>1822</v>
      </c>
      <c r="W89" s="178">
        <f t="shared" si="137"/>
        <v>3797</v>
      </c>
      <c r="X89" s="361" t="s">
        <v>311</v>
      </c>
      <c r="Y89" s="362"/>
      <c r="Z89" s="240">
        <f t="shared" ref="Z89:AH89" si="138">SUM(Z87:Z88)</f>
        <v>2267</v>
      </c>
      <c r="AA89" s="138">
        <f t="shared" si="138"/>
        <v>2106</v>
      </c>
      <c r="AB89" s="138">
        <f t="shared" si="138"/>
        <v>4373</v>
      </c>
      <c r="AC89" s="138">
        <f t="shared" si="138"/>
        <v>2524</v>
      </c>
      <c r="AD89" s="138">
        <f t="shared" si="138"/>
        <v>2349</v>
      </c>
      <c r="AE89" s="138">
        <f t="shared" si="138"/>
        <v>4873</v>
      </c>
      <c r="AF89" s="138">
        <f t="shared" si="138"/>
        <v>3105</v>
      </c>
      <c r="AG89" s="138">
        <f t="shared" si="138"/>
        <v>3036</v>
      </c>
      <c r="AH89" s="178">
        <f t="shared" si="138"/>
        <v>6141</v>
      </c>
      <c r="AI89" s="361" t="s">
        <v>311</v>
      </c>
      <c r="AJ89" s="362"/>
      <c r="AK89" s="138">
        <f t="shared" ref="AK89:AS89" si="139">SUM(AK87:AK88)</f>
        <v>2994</v>
      </c>
      <c r="AL89" s="240">
        <f t="shared" si="139"/>
        <v>2912</v>
      </c>
      <c r="AM89" s="138">
        <f t="shared" si="139"/>
        <v>5906</v>
      </c>
      <c r="AN89" s="138">
        <f t="shared" si="139"/>
        <v>3063</v>
      </c>
      <c r="AO89" s="138">
        <f t="shared" si="139"/>
        <v>2975</v>
      </c>
      <c r="AP89" s="138">
        <f t="shared" si="139"/>
        <v>6038</v>
      </c>
      <c r="AQ89" s="138">
        <f t="shared" si="139"/>
        <v>3381</v>
      </c>
      <c r="AR89" s="138">
        <f t="shared" si="139"/>
        <v>3209</v>
      </c>
      <c r="AS89" s="178">
        <f t="shared" si="139"/>
        <v>6590</v>
      </c>
      <c r="AT89" s="361" t="s">
        <v>311</v>
      </c>
      <c r="AU89" s="362"/>
      <c r="AV89" s="138">
        <f t="shared" ref="AV89:BD89" si="140">SUM(AV87:AV88)</f>
        <v>3883</v>
      </c>
      <c r="AW89" s="138">
        <f t="shared" si="140"/>
        <v>3831</v>
      </c>
      <c r="AX89" s="240">
        <f t="shared" si="140"/>
        <v>7714</v>
      </c>
      <c r="AY89" s="138">
        <f t="shared" si="140"/>
        <v>3869</v>
      </c>
      <c r="AZ89" s="138">
        <f t="shared" si="140"/>
        <v>3852</v>
      </c>
      <c r="BA89" s="138">
        <f t="shared" si="140"/>
        <v>7721</v>
      </c>
      <c r="BB89" s="138">
        <f t="shared" si="140"/>
        <v>2945</v>
      </c>
      <c r="BC89" s="138">
        <f t="shared" si="140"/>
        <v>3259</v>
      </c>
      <c r="BD89" s="178">
        <f t="shared" si="140"/>
        <v>6204</v>
      </c>
      <c r="BE89" s="361" t="s">
        <v>311</v>
      </c>
      <c r="BF89" s="362"/>
      <c r="BG89" s="138">
        <f t="shared" ref="BG89:BO89" si="141">SUM(BG87:BG88)</f>
        <v>2550</v>
      </c>
      <c r="BH89" s="138">
        <f t="shared" si="141"/>
        <v>3072</v>
      </c>
      <c r="BI89" s="138">
        <f t="shared" si="141"/>
        <v>5622</v>
      </c>
      <c r="BJ89" s="240">
        <f t="shared" si="141"/>
        <v>1971</v>
      </c>
      <c r="BK89" s="138">
        <f t="shared" si="141"/>
        <v>2933</v>
      </c>
      <c r="BL89" s="138">
        <f t="shared" si="141"/>
        <v>4904</v>
      </c>
      <c r="BM89" s="138">
        <f t="shared" si="141"/>
        <v>1146</v>
      </c>
      <c r="BN89" s="138">
        <f t="shared" si="141"/>
        <v>2156</v>
      </c>
      <c r="BO89" s="178">
        <f t="shared" si="141"/>
        <v>3302</v>
      </c>
      <c r="BP89" s="361" t="s">
        <v>311</v>
      </c>
      <c r="BQ89" s="362"/>
      <c r="BR89" s="138">
        <f t="shared" ref="BR89:BZ89" si="142">SUM(BR87:BR88)</f>
        <v>362</v>
      </c>
      <c r="BS89" s="138">
        <f t="shared" si="142"/>
        <v>1076</v>
      </c>
      <c r="BT89" s="138">
        <f t="shared" si="142"/>
        <v>1438</v>
      </c>
      <c r="BU89" s="138">
        <f t="shared" si="142"/>
        <v>68</v>
      </c>
      <c r="BV89" s="138">
        <f t="shared" si="142"/>
        <v>269</v>
      </c>
      <c r="BW89" s="138">
        <f t="shared" si="142"/>
        <v>337</v>
      </c>
      <c r="BX89" s="138">
        <f t="shared" si="142"/>
        <v>5</v>
      </c>
      <c r="BY89" s="138">
        <f t="shared" si="142"/>
        <v>34</v>
      </c>
      <c r="BZ89" s="178">
        <f t="shared" si="142"/>
        <v>39</v>
      </c>
      <c r="CA89" s="361" t="s">
        <v>311</v>
      </c>
      <c r="CB89" s="362"/>
      <c r="CC89" s="138">
        <f t="shared" ref="CC89:CK89" si="143">SUM(CC87:CC88)</f>
        <v>5731</v>
      </c>
      <c r="CD89" s="138">
        <f t="shared" si="143"/>
        <v>5494</v>
      </c>
      <c r="CE89" s="138">
        <f t="shared" si="143"/>
        <v>20860</v>
      </c>
      <c r="CF89" s="138">
        <f t="shared" si="143"/>
        <v>27304</v>
      </c>
      <c r="CG89" s="138">
        <f t="shared" si="143"/>
        <v>26153</v>
      </c>
      <c r="CH89" s="138">
        <f t="shared" si="143"/>
        <v>99028</v>
      </c>
      <c r="CI89" s="138">
        <f t="shared" si="143"/>
        <v>12916</v>
      </c>
      <c r="CJ89" s="138">
        <f t="shared" si="143"/>
        <v>16651</v>
      </c>
      <c r="CK89" s="178">
        <f t="shared" si="143"/>
        <v>54502</v>
      </c>
    </row>
    <row r="90" spans="1:89" ht="16.899999999999999" customHeight="1">
      <c r="A90" s="5"/>
      <c r="B90" s="3"/>
      <c r="C90" s="32" t="s">
        <v>283</v>
      </c>
      <c r="D90" s="62">
        <v>106</v>
      </c>
      <c r="E90" s="62">
        <v>89</v>
      </c>
      <c r="F90" s="62">
        <v>195</v>
      </c>
      <c r="G90" s="62">
        <v>123</v>
      </c>
      <c r="H90" s="62">
        <v>114</v>
      </c>
      <c r="I90" s="62">
        <v>237</v>
      </c>
      <c r="J90" s="62">
        <v>190</v>
      </c>
      <c r="K90" s="62">
        <v>153</v>
      </c>
      <c r="L90" s="177">
        <v>343</v>
      </c>
      <c r="M90" s="227"/>
      <c r="N90" s="233" t="s">
        <v>283</v>
      </c>
      <c r="O90" s="62">
        <v>176</v>
      </c>
      <c r="P90" s="62">
        <v>174</v>
      </c>
      <c r="Q90" s="62">
        <v>350</v>
      </c>
      <c r="R90" s="62">
        <v>151</v>
      </c>
      <c r="S90" s="62">
        <v>119</v>
      </c>
      <c r="T90" s="62">
        <v>270</v>
      </c>
      <c r="U90" s="62">
        <v>127</v>
      </c>
      <c r="V90" s="62">
        <v>125</v>
      </c>
      <c r="W90" s="177">
        <v>252</v>
      </c>
      <c r="X90" s="3"/>
      <c r="Y90" s="32" t="s">
        <v>283</v>
      </c>
      <c r="Z90" s="239">
        <v>142</v>
      </c>
      <c r="AA90" s="62">
        <v>124</v>
      </c>
      <c r="AB90" s="62">
        <v>266</v>
      </c>
      <c r="AC90" s="62">
        <v>184</v>
      </c>
      <c r="AD90" s="62">
        <v>154</v>
      </c>
      <c r="AE90" s="62">
        <v>338</v>
      </c>
      <c r="AF90" s="62">
        <v>230</v>
      </c>
      <c r="AG90" s="62">
        <v>252</v>
      </c>
      <c r="AH90" s="177">
        <v>482</v>
      </c>
      <c r="AI90" s="3"/>
      <c r="AJ90" s="32" t="s">
        <v>283</v>
      </c>
      <c r="AK90" s="62">
        <v>245</v>
      </c>
      <c r="AL90" s="239">
        <v>224</v>
      </c>
      <c r="AM90" s="62">
        <v>469</v>
      </c>
      <c r="AN90" s="62">
        <v>230</v>
      </c>
      <c r="AO90" s="62">
        <v>247</v>
      </c>
      <c r="AP90" s="62">
        <v>477</v>
      </c>
      <c r="AQ90" s="62">
        <v>253</v>
      </c>
      <c r="AR90" s="62">
        <v>248</v>
      </c>
      <c r="AS90" s="177">
        <v>501</v>
      </c>
      <c r="AT90" s="3"/>
      <c r="AU90" s="32" t="s">
        <v>283</v>
      </c>
      <c r="AV90" s="62">
        <v>285</v>
      </c>
      <c r="AW90" s="62">
        <v>294</v>
      </c>
      <c r="AX90" s="239">
        <v>579</v>
      </c>
      <c r="AY90" s="62">
        <v>325</v>
      </c>
      <c r="AZ90" s="62">
        <v>350</v>
      </c>
      <c r="BA90" s="62">
        <v>675</v>
      </c>
      <c r="BB90" s="62">
        <v>290</v>
      </c>
      <c r="BC90" s="62">
        <v>315</v>
      </c>
      <c r="BD90" s="177">
        <v>605</v>
      </c>
      <c r="BE90" s="3"/>
      <c r="BF90" s="32" t="s">
        <v>283</v>
      </c>
      <c r="BG90" s="62">
        <v>214</v>
      </c>
      <c r="BH90" s="62">
        <v>253</v>
      </c>
      <c r="BI90" s="62">
        <v>467</v>
      </c>
      <c r="BJ90" s="239">
        <v>157</v>
      </c>
      <c r="BK90" s="62">
        <v>210</v>
      </c>
      <c r="BL90" s="62">
        <v>367</v>
      </c>
      <c r="BM90" s="62">
        <v>91</v>
      </c>
      <c r="BN90" s="62">
        <v>184</v>
      </c>
      <c r="BO90" s="177">
        <v>275</v>
      </c>
      <c r="BP90" s="3"/>
      <c r="BQ90" s="32" t="s">
        <v>283</v>
      </c>
      <c r="BR90" s="62">
        <v>29</v>
      </c>
      <c r="BS90" s="62">
        <v>106</v>
      </c>
      <c r="BT90" s="62">
        <v>135</v>
      </c>
      <c r="BU90" s="62">
        <v>10</v>
      </c>
      <c r="BV90" s="62">
        <v>25</v>
      </c>
      <c r="BW90" s="62">
        <v>35</v>
      </c>
      <c r="BX90" s="62">
        <v>0</v>
      </c>
      <c r="BY90" s="62">
        <v>5</v>
      </c>
      <c r="BZ90" s="177">
        <v>5</v>
      </c>
      <c r="CA90" s="3"/>
      <c r="CB90" s="32" t="s">
        <v>283</v>
      </c>
      <c r="CC90" s="62">
        <v>419</v>
      </c>
      <c r="CD90" s="62">
        <v>356</v>
      </c>
      <c r="CE90" s="62">
        <v>775</v>
      </c>
      <c r="CF90" s="62">
        <v>2023</v>
      </c>
      <c r="CG90" s="62">
        <v>1961</v>
      </c>
      <c r="CH90" s="62">
        <v>3984</v>
      </c>
      <c r="CI90" s="62">
        <v>1116</v>
      </c>
      <c r="CJ90" s="62">
        <v>1448</v>
      </c>
      <c r="CK90" s="177">
        <v>2564</v>
      </c>
    </row>
    <row r="91" spans="1:89" ht="16.899999999999999" customHeight="1" thickBot="1">
      <c r="A91" s="5"/>
      <c r="B91" s="3"/>
      <c r="C91" s="32" t="s">
        <v>284</v>
      </c>
      <c r="D91" s="64">
        <v>24</v>
      </c>
      <c r="E91" s="64">
        <v>25</v>
      </c>
      <c r="F91" s="64">
        <v>49</v>
      </c>
      <c r="G91" s="64">
        <v>38</v>
      </c>
      <c r="H91" s="64">
        <v>33</v>
      </c>
      <c r="I91" s="64">
        <v>71</v>
      </c>
      <c r="J91" s="64">
        <v>55</v>
      </c>
      <c r="K91" s="64">
        <v>52</v>
      </c>
      <c r="L91" s="180">
        <v>107</v>
      </c>
      <c r="M91" s="312"/>
      <c r="N91" s="233" t="s">
        <v>284</v>
      </c>
      <c r="O91" s="64">
        <v>77</v>
      </c>
      <c r="P91" s="64">
        <v>54</v>
      </c>
      <c r="Q91" s="64">
        <v>131</v>
      </c>
      <c r="R91" s="64">
        <v>65</v>
      </c>
      <c r="S91" s="64">
        <v>75</v>
      </c>
      <c r="T91" s="64">
        <v>140</v>
      </c>
      <c r="U91" s="64">
        <v>39</v>
      </c>
      <c r="V91" s="64">
        <v>49</v>
      </c>
      <c r="W91" s="180">
        <v>88</v>
      </c>
      <c r="X91" s="3"/>
      <c r="Y91" s="32" t="s">
        <v>284</v>
      </c>
      <c r="Z91" s="241">
        <v>61</v>
      </c>
      <c r="AA91" s="64">
        <v>51</v>
      </c>
      <c r="AB91" s="64">
        <v>112</v>
      </c>
      <c r="AC91" s="64">
        <v>68</v>
      </c>
      <c r="AD91" s="64">
        <v>49</v>
      </c>
      <c r="AE91" s="64">
        <v>117</v>
      </c>
      <c r="AF91" s="64">
        <v>83</v>
      </c>
      <c r="AG91" s="64">
        <v>78</v>
      </c>
      <c r="AH91" s="180">
        <v>161</v>
      </c>
      <c r="AI91" s="3"/>
      <c r="AJ91" s="32" t="s">
        <v>284</v>
      </c>
      <c r="AK91" s="64">
        <v>79</v>
      </c>
      <c r="AL91" s="241">
        <v>83</v>
      </c>
      <c r="AM91" s="64">
        <v>162</v>
      </c>
      <c r="AN91" s="64">
        <v>74</v>
      </c>
      <c r="AO91" s="64">
        <v>92</v>
      </c>
      <c r="AP91" s="64">
        <v>166</v>
      </c>
      <c r="AQ91" s="64">
        <v>123</v>
      </c>
      <c r="AR91" s="64">
        <v>112</v>
      </c>
      <c r="AS91" s="180">
        <v>235</v>
      </c>
      <c r="AT91" s="3"/>
      <c r="AU91" s="32" t="s">
        <v>284</v>
      </c>
      <c r="AV91" s="64">
        <v>183</v>
      </c>
      <c r="AW91" s="64">
        <v>148</v>
      </c>
      <c r="AX91" s="241">
        <v>331</v>
      </c>
      <c r="AY91" s="64">
        <v>164</v>
      </c>
      <c r="AZ91" s="64">
        <v>126</v>
      </c>
      <c r="BA91" s="64">
        <v>290</v>
      </c>
      <c r="BB91" s="64">
        <v>119</v>
      </c>
      <c r="BC91" s="64">
        <v>104</v>
      </c>
      <c r="BD91" s="180">
        <v>223</v>
      </c>
      <c r="BE91" s="3"/>
      <c r="BF91" s="32" t="s">
        <v>284</v>
      </c>
      <c r="BG91" s="64">
        <v>94</v>
      </c>
      <c r="BH91" s="64">
        <v>89</v>
      </c>
      <c r="BI91" s="64">
        <v>183</v>
      </c>
      <c r="BJ91" s="241">
        <v>59</v>
      </c>
      <c r="BK91" s="64">
        <v>87</v>
      </c>
      <c r="BL91" s="64">
        <v>146</v>
      </c>
      <c r="BM91" s="64">
        <v>51</v>
      </c>
      <c r="BN91" s="64">
        <v>78</v>
      </c>
      <c r="BO91" s="180">
        <v>129</v>
      </c>
      <c r="BP91" s="3"/>
      <c r="BQ91" s="32" t="s">
        <v>284</v>
      </c>
      <c r="BR91" s="64">
        <v>15</v>
      </c>
      <c r="BS91" s="64">
        <v>43</v>
      </c>
      <c r="BT91" s="64">
        <v>58</v>
      </c>
      <c r="BU91" s="64">
        <v>3</v>
      </c>
      <c r="BV91" s="64">
        <v>10</v>
      </c>
      <c r="BW91" s="64">
        <v>13</v>
      </c>
      <c r="BX91" s="64">
        <v>0</v>
      </c>
      <c r="BY91" s="64">
        <v>2</v>
      </c>
      <c r="BZ91" s="180">
        <v>2</v>
      </c>
      <c r="CA91" s="3"/>
      <c r="CB91" s="32" t="s">
        <v>284</v>
      </c>
      <c r="CC91" s="64">
        <v>117</v>
      </c>
      <c r="CD91" s="64">
        <v>110</v>
      </c>
      <c r="CE91" s="64">
        <v>227</v>
      </c>
      <c r="CF91" s="64">
        <v>852</v>
      </c>
      <c r="CG91" s="64">
        <v>791</v>
      </c>
      <c r="CH91" s="64">
        <v>1643</v>
      </c>
      <c r="CI91" s="64">
        <v>505</v>
      </c>
      <c r="CJ91" s="64">
        <v>539</v>
      </c>
      <c r="CK91" s="180">
        <v>1044</v>
      </c>
    </row>
    <row r="92" spans="1:89" ht="16.899999999999999" customHeight="1" thickTop="1">
      <c r="A92" s="5"/>
      <c r="B92" s="366" t="s">
        <v>342</v>
      </c>
      <c r="C92" s="367"/>
      <c r="D92" s="62"/>
      <c r="E92" s="62"/>
      <c r="F92" s="62"/>
      <c r="G92" s="62"/>
      <c r="H92" s="62"/>
      <c r="I92" s="62"/>
      <c r="J92" s="62"/>
      <c r="K92" s="62"/>
      <c r="L92" s="177"/>
      <c r="M92" s="425" t="s">
        <v>342</v>
      </c>
      <c r="N92" s="366"/>
      <c r="O92" s="62"/>
      <c r="P92" s="62"/>
      <c r="Q92" s="62"/>
      <c r="R92" s="62"/>
      <c r="S92" s="62"/>
      <c r="T92" s="62"/>
      <c r="U92" s="62"/>
      <c r="V92" s="62"/>
      <c r="W92" s="177"/>
      <c r="X92" s="366" t="s">
        <v>342</v>
      </c>
      <c r="Y92" s="367"/>
      <c r="Z92" s="239"/>
      <c r="AA92" s="62"/>
      <c r="AB92" s="62"/>
      <c r="AC92" s="62"/>
      <c r="AD92" s="62"/>
      <c r="AE92" s="62"/>
      <c r="AF92" s="62"/>
      <c r="AG92" s="62"/>
      <c r="AH92" s="177"/>
      <c r="AI92" s="366" t="s">
        <v>342</v>
      </c>
      <c r="AJ92" s="367"/>
      <c r="AK92" s="62"/>
      <c r="AL92" s="239"/>
      <c r="AM92" s="62"/>
      <c r="AN92" s="62"/>
      <c r="AO92" s="62"/>
      <c r="AP92" s="62"/>
      <c r="AQ92" s="62"/>
      <c r="AR92" s="62"/>
      <c r="AS92" s="177"/>
      <c r="AT92" s="366" t="s">
        <v>342</v>
      </c>
      <c r="AU92" s="367"/>
      <c r="AV92" s="62"/>
      <c r="AW92" s="62"/>
      <c r="AX92" s="239"/>
      <c r="AY92" s="62"/>
      <c r="AZ92" s="62"/>
      <c r="BA92" s="62"/>
      <c r="BB92" s="62"/>
      <c r="BC92" s="62"/>
      <c r="BD92" s="177"/>
      <c r="BE92" s="366" t="s">
        <v>342</v>
      </c>
      <c r="BF92" s="367"/>
      <c r="BG92" s="62"/>
      <c r="BH92" s="62"/>
      <c r="BI92" s="62"/>
      <c r="BJ92" s="239"/>
      <c r="BK92" s="62"/>
      <c r="BL92" s="62"/>
      <c r="BM92" s="62"/>
      <c r="BN92" s="62"/>
      <c r="BO92" s="177"/>
      <c r="BP92" s="366" t="s">
        <v>342</v>
      </c>
      <c r="BQ92" s="367"/>
      <c r="BR92" s="62"/>
      <c r="BS92" s="62"/>
      <c r="BT92" s="62"/>
      <c r="BU92" s="62"/>
      <c r="BV92" s="62"/>
      <c r="BW92" s="62"/>
      <c r="BX92" s="62"/>
      <c r="BY92" s="62"/>
      <c r="BZ92" s="177"/>
      <c r="CA92" s="366" t="s">
        <v>342</v>
      </c>
      <c r="CB92" s="367"/>
      <c r="CC92" s="62"/>
      <c r="CD92" s="62"/>
      <c r="CE92" s="62"/>
      <c r="CF92" s="62"/>
      <c r="CG92" s="62"/>
      <c r="CH92" s="62"/>
      <c r="CI92" s="62"/>
      <c r="CJ92" s="62"/>
      <c r="CK92" s="177"/>
    </row>
    <row r="93" spans="1:89" ht="16.899999999999999" customHeight="1">
      <c r="A93" s="5"/>
      <c r="B93" s="364" t="s">
        <v>343</v>
      </c>
      <c r="C93" s="365"/>
      <c r="D93" s="61"/>
      <c r="E93" s="61"/>
      <c r="F93" s="61"/>
      <c r="G93" s="61"/>
      <c r="H93" s="61"/>
      <c r="I93" s="61"/>
      <c r="J93" s="61"/>
      <c r="K93" s="61"/>
      <c r="L93" s="176"/>
      <c r="M93" s="426" t="s">
        <v>343</v>
      </c>
      <c r="N93" s="364"/>
      <c r="O93" s="61"/>
      <c r="P93" s="61"/>
      <c r="Q93" s="61"/>
      <c r="R93" s="61"/>
      <c r="S93" s="61"/>
      <c r="T93" s="61"/>
      <c r="U93" s="61"/>
      <c r="V93" s="61"/>
      <c r="W93" s="176"/>
      <c r="X93" s="364" t="s">
        <v>343</v>
      </c>
      <c r="Y93" s="365"/>
      <c r="Z93" s="237"/>
      <c r="AA93" s="61"/>
      <c r="AB93" s="61"/>
      <c r="AC93" s="61"/>
      <c r="AD93" s="61"/>
      <c r="AE93" s="61"/>
      <c r="AF93" s="61"/>
      <c r="AG93" s="61"/>
      <c r="AH93" s="176"/>
      <c r="AI93" s="364" t="s">
        <v>343</v>
      </c>
      <c r="AJ93" s="365"/>
      <c r="AK93" s="61"/>
      <c r="AL93" s="237"/>
      <c r="AM93" s="61"/>
      <c r="AN93" s="61"/>
      <c r="AO93" s="61"/>
      <c r="AP93" s="61"/>
      <c r="AQ93" s="61"/>
      <c r="AR93" s="61"/>
      <c r="AS93" s="176"/>
      <c r="AT93" s="364" t="s">
        <v>343</v>
      </c>
      <c r="AU93" s="365"/>
      <c r="AV93" s="61"/>
      <c r="AW93" s="61"/>
      <c r="AX93" s="237"/>
      <c r="AY93" s="61"/>
      <c r="AZ93" s="61"/>
      <c r="BA93" s="61"/>
      <c r="BB93" s="61"/>
      <c r="BC93" s="61"/>
      <c r="BD93" s="176"/>
      <c r="BE93" s="364" t="s">
        <v>343</v>
      </c>
      <c r="BF93" s="365"/>
      <c r="BG93" s="61"/>
      <c r="BH93" s="61"/>
      <c r="BI93" s="61"/>
      <c r="BJ93" s="237"/>
      <c r="BK93" s="61"/>
      <c r="BL93" s="61"/>
      <c r="BM93" s="61"/>
      <c r="BN93" s="61"/>
      <c r="BO93" s="176"/>
      <c r="BP93" s="364" t="s">
        <v>343</v>
      </c>
      <c r="BQ93" s="365"/>
      <c r="BR93" s="61"/>
      <c r="BS93" s="61"/>
      <c r="BT93" s="61"/>
      <c r="BU93" s="61"/>
      <c r="BV93" s="61"/>
      <c r="BW93" s="61"/>
      <c r="BX93" s="61"/>
      <c r="BY93" s="61"/>
      <c r="BZ93" s="176"/>
      <c r="CA93" s="364" t="s">
        <v>343</v>
      </c>
      <c r="CB93" s="365"/>
      <c r="CC93" s="61"/>
      <c r="CD93" s="61"/>
      <c r="CE93" s="61"/>
      <c r="CF93" s="61"/>
      <c r="CG93" s="61"/>
      <c r="CH93" s="61"/>
      <c r="CI93" s="61"/>
      <c r="CJ93" s="61"/>
      <c r="CK93" s="176"/>
    </row>
    <row r="94" spans="1:89" ht="16.899999999999999" customHeight="1">
      <c r="A94" s="5"/>
      <c r="B94" s="373" t="s">
        <v>525</v>
      </c>
      <c r="C94" s="374"/>
      <c r="D94" s="61"/>
      <c r="E94" s="61"/>
      <c r="F94" s="61"/>
      <c r="G94" s="61"/>
      <c r="H94" s="61"/>
      <c r="I94" s="61"/>
      <c r="J94" s="61"/>
      <c r="K94" s="61"/>
      <c r="L94" s="176"/>
      <c r="M94" s="424" t="s">
        <v>525</v>
      </c>
      <c r="N94" s="373"/>
      <c r="O94" s="61"/>
      <c r="P94" s="61"/>
      <c r="Q94" s="61"/>
      <c r="R94" s="61"/>
      <c r="S94" s="61"/>
      <c r="T94" s="61"/>
      <c r="U94" s="61"/>
      <c r="V94" s="61"/>
      <c r="W94" s="176"/>
      <c r="X94" s="373" t="s">
        <v>341</v>
      </c>
      <c r="Y94" s="374"/>
      <c r="Z94" s="237"/>
      <c r="AA94" s="61"/>
      <c r="AB94" s="61"/>
      <c r="AC94" s="61"/>
      <c r="AD94" s="61"/>
      <c r="AE94" s="61"/>
      <c r="AF94" s="61"/>
      <c r="AG94" s="61"/>
      <c r="AH94" s="176"/>
      <c r="AI94" s="373" t="s">
        <v>341</v>
      </c>
      <c r="AJ94" s="374"/>
      <c r="AK94" s="61"/>
      <c r="AL94" s="237"/>
      <c r="AM94" s="61"/>
      <c r="AN94" s="61"/>
      <c r="AO94" s="61"/>
      <c r="AP94" s="61"/>
      <c r="AQ94" s="61"/>
      <c r="AR94" s="61"/>
      <c r="AS94" s="176"/>
      <c r="AT94" s="373" t="s">
        <v>341</v>
      </c>
      <c r="AU94" s="374"/>
      <c r="AV94" s="61"/>
      <c r="AW94" s="61"/>
      <c r="AX94" s="237"/>
      <c r="AY94" s="61"/>
      <c r="AZ94" s="61"/>
      <c r="BA94" s="61"/>
      <c r="BB94" s="61"/>
      <c r="BC94" s="61"/>
      <c r="BD94" s="176"/>
      <c r="BE94" s="373" t="s">
        <v>341</v>
      </c>
      <c r="BF94" s="374"/>
      <c r="BG94" s="61"/>
      <c r="BH94" s="61"/>
      <c r="BI94" s="61"/>
      <c r="BJ94" s="237"/>
      <c r="BK94" s="61"/>
      <c r="BL94" s="61"/>
      <c r="BM94" s="61"/>
      <c r="BN94" s="61"/>
      <c r="BO94" s="176"/>
      <c r="BP94" s="373" t="s">
        <v>341</v>
      </c>
      <c r="BQ94" s="374"/>
      <c r="BR94" s="61"/>
      <c r="BS94" s="61"/>
      <c r="BT94" s="61"/>
      <c r="BU94" s="61"/>
      <c r="BV94" s="61"/>
      <c r="BW94" s="61"/>
      <c r="BX94" s="61"/>
      <c r="BY94" s="61"/>
      <c r="BZ94" s="176"/>
      <c r="CA94" s="373" t="s">
        <v>341</v>
      </c>
      <c r="CB94" s="374"/>
      <c r="CC94" s="61"/>
      <c r="CD94" s="61"/>
      <c r="CE94" s="61"/>
      <c r="CF94" s="61"/>
      <c r="CG94" s="61"/>
      <c r="CH94" s="61"/>
      <c r="CI94" s="61"/>
      <c r="CJ94" s="61"/>
      <c r="CK94" s="176"/>
    </row>
    <row r="95" spans="1:89" ht="16.899999999999999" customHeight="1" thickBot="1">
      <c r="A95" s="5"/>
      <c r="B95" s="371" t="s">
        <v>125</v>
      </c>
      <c r="C95" s="372"/>
      <c r="D95" s="140">
        <f>SUM(D89:D91,D83,D69,D29)</f>
        <v>146692</v>
      </c>
      <c r="E95" s="140">
        <f t="shared" ref="E95:L95" si="144">SUM(E89:E91,E83,E69,E29)</f>
        <v>139881</v>
      </c>
      <c r="F95" s="140">
        <f t="shared" si="144"/>
        <v>286573</v>
      </c>
      <c r="G95" s="140">
        <f t="shared" si="144"/>
        <v>158383</v>
      </c>
      <c r="H95" s="140">
        <f t="shared" si="144"/>
        <v>150577</v>
      </c>
      <c r="I95" s="140">
        <f t="shared" si="144"/>
        <v>308960</v>
      </c>
      <c r="J95" s="140">
        <f t="shared" si="144"/>
        <v>165954</v>
      </c>
      <c r="K95" s="140">
        <f t="shared" si="144"/>
        <v>157602</v>
      </c>
      <c r="L95" s="181">
        <f t="shared" si="144"/>
        <v>323556</v>
      </c>
      <c r="M95" s="427" t="s">
        <v>125</v>
      </c>
      <c r="N95" s="371"/>
      <c r="O95" s="140">
        <f>SUM(O89:O91,O83,O69,O29)</f>
        <v>182800</v>
      </c>
      <c r="P95" s="140">
        <f t="shared" ref="P95:W95" si="145">SUM(P89:P91,P83,P69,P29)</f>
        <v>172725</v>
      </c>
      <c r="Q95" s="140">
        <f t="shared" si="145"/>
        <v>355525</v>
      </c>
      <c r="R95" s="140">
        <f t="shared" si="145"/>
        <v>194227</v>
      </c>
      <c r="S95" s="140">
        <f t="shared" si="145"/>
        <v>181790</v>
      </c>
      <c r="T95" s="140">
        <f t="shared" si="145"/>
        <v>376017</v>
      </c>
      <c r="U95" s="140">
        <f t="shared" si="145"/>
        <v>193407</v>
      </c>
      <c r="V95" s="140">
        <f t="shared" si="145"/>
        <v>183109</v>
      </c>
      <c r="W95" s="181">
        <f t="shared" si="145"/>
        <v>376516</v>
      </c>
      <c r="X95" s="371" t="s">
        <v>125</v>
      </c>
      <c r="Y95" s="372"/>
      <c r="Z95" s="140">
        <f>SUM(Z89:Z91,Z83,Z69,Z29)</f>
        <v>220237</v>
      </c>
      <c r="AA95" s="140">
        <f t="shared" ref="AA95:AH95" si="146">SUM(AA89:AA91,AA83,AA69,AA29)</f>
        <v>209852</v>
      </c>
      <c r="AB95" s="140">
        <f t="shared" si="146"/>
        <v>430089</v>
      </c>
      <c r="AC95" s="140">
        <f t="shared" si="146"/>
        <v>259151</v>
      </c>
      <c r="AD95" s="140">
        <f t="shared" si="146"/>
        <v>242042</v>
      </c>
      <c r="AE95" s="140">
        <f t="shared" si="146"/>
        <v>501193</v>
      </c>
      <c r="AF95" s="140">
        <f t="shared" si="146"/>
        <v>319083</v>
      </c>
      <c r="AG95" s="140">
        <f t="shared" si="146"/>
        <v>294989</v>
      </c>
      <c r="AH95" s="181">
        <f t="shared" si="146"/>
        <v>614072</v>
      </c>
      <c r="AI95" s="371" t="s">
        <v>125</v>
      </c>
      <c r="AJ95" s="372"/>
      <c r="AK95" s="140">
        <f>SUM(AK89:AK91,AK83,AK69,AK29)</f>
        <v>280189</v>
      </c>
      <c r="AL95" s="140">
        <f t="shared" ref="AL95:AS95" si="147">SUM(AL89:AL91,AL83,AL69,AL29)</f>
        <v>261003</v>
      </c>
      <c r="AM95" s="140">
        <f t="shared" si="147"/>
        <v>541192</v>
      </c>
      <c r="AN95" s="140">
        <f t="shared" si="147"/>
        <v>238876</v>
      </c>
      <c r="AO95" s="140">
        <f t="shared" si="147"/>
        <v>224660</v>
      </c>
      <c r="AP95" s="140">
        <f t="shared" si="147"/>
        <v>463536</v>
      </c>
      <c r="AQ95" s="140">
        <f t="shared" si="147"/>
        <v>210340</v>
      </c>
      <c r="AR95" s="140">
        <f t="shared" si="147"/>
        <v>203977</v>
      </c>
      <c r="AS95" s="181">
        <f t="shared" si="147"/>
        <v>414317</v>
      </c>
      <c r="AT95" s="371" t="s">
        <v>125</v>
      </c>
      <c r="AU95" s="372"/>
      <c r="AV95" s="140">
        <f>SUM(AV89:AV91,AV83,AV69,AV29)</f>
        <v>234416</v>
      </c>
      <c r="AW95" s="140">
        <f t="shared" ref="AW95:BD95" si="148">SUM(AW89:AW91,AW83,AW69,AW29)</f>
        <v>238803</v>
      </c>
      <c r="AX95" s="140">
        <f t="shared" si="148"/>
        <v>473219</v>
      </c>
      <c r="AY95" s="140">
        <f t="shared" si="148"/>
        <v>271359</v>
      </c>
      <c r="AZ95" s="140">
        <f t="shared" si="148"/>
        <v>290305</v>
      </c>
      <c r="BA95" s="140">
        <f t="shared" si="148"/>
        <v>561664</v>
      </c>
      <c r="BB95" s="140">
        <f t="shared" si="148"/>
        <v>224418</v>
      </c>
      <c r="BC95" s="140">
        <f t="shared" si="148"/>
        <v>244561</v>
      </c>
      <c r="BD95" s="181">
        <f t="shared" si="148"/>
        <v>468979</v>
      </c>
      <c r="BE95" s="371" t="s">
        <v>125</v>
      </c>
      <c r="BF95" s="372"/>
      <c r="BG95" s="140">
        <f>SUM(BG89:BG91,BG83,BG69,BG29)</f>
        <v>164630</v>
      </c>
      <c r="BH95" s="140">
        <f t="shared" ref="BH95:BO95" si="149">SUM(BH89:BH91,BH83,BH69,BH29)</f>
        <v>185171</v>
      </c>
      <c r="BI95" s="140">
        <f t="shared" si="149"/>
        <v>349801</v>
      </c>
      <c r="BJ95" s="140">
        <f t="shared" si="149"/>
        <v>99430</v>
      </c>
      <c r="BK95" s="140">
        <f t="shared" si="149"/>
        <v>131267</v>
      </c>
      <c r="BL95" s="140">
        <f t="shared" si="149"/>
        <v>230697</v>
      </c>
      <c r="BM95" s="140">
        <f t="shared" si="149"/>
        <v>44127</v>
      </c>
      <c r="BN95" s="140">
        <f t="shared" si="149"/>
        <v>80712</v>
      </c>
      <c r="BO95" s="181">
        <f t="shared" si="149"/>
        <v>124839</v>
      </c>
      <c r="BP95" s="371" t="s">
        <v>125</v>
      </c>
      <c r="BQ95" s="372"/>
      <c r="BR95" s="140">
        <f>SUM(BR89:BR91,BR83,BR69,BR29)</f>
        <v>12806</v>
      </c>
      <c r="BS95" s="140">
        <f t="shared" ref="BS95:BZ95" si="150">SUM(BS89:BS91,BS83,BS69,BS29)</f>
        <v>39018</v>
      </c>
      <c r="BT95" s="140">
        <f t="shared" si="150"/>
        <v>51824</v>
      </c>
      <c r="BU95" s="140">
        <f t="shared" si="150"/>
        <v>2489</v>
      </c>
      <c r="BV95" s="140">
        <f t="shared" si="150"/>
        <v>11237</v>
      </c>
      <c r="BW95" s="140">
        <f t="shared" si="150"/>
        <v>13726</v>
      </c>
      <c r="BX95" s="140">
        <f t="shared" si="150"/>
        <v>308</v>
      </c>
      <c r="BY95" s="140">
        <f t="shared" si="150"/>
        <v>1923</v>
      </c>
      <c r="BZ95" s="181">
        <f t="shared" si="150"/>
        <v>2231</v>
      </c>
      <c r="CA95" s="371" t="s">
        <v>125</v>
      </c>
      <c r="CB95" s="372"/>
      <c r="CC95" s="140">
        <f>SUM(CC89:CC91,CC83,CC69,CC29)</f>
        <v>471029</v>
      </c>
      <c r="CD95" s="140">
        <f t="shared" ref="CD95:CK95" si="151">SUM(CD89:CD91,CD83,CD69,CD29)</f>
        <v>448060</v>
      </c>
      <c r="CE95" s="140">
        <f t="shared" si="151"/>
        <v>928724</v>
      </c>
      <c r="CF95" s="140">
        <f t="shared" si="151"/>
        <v>2332726</v>
      </c>
      <c r="CG95" s="140">
        <f t="shared" si="151"/>
        <v>2212950</v>
      </c>
      <c r="CH95" s="140">
        <f t="shared" si="151"/>
        <v>4591247</v>
      </c>
      <c r="CI95" s="140">
        <f t="shared" si="151"/>
        <v>819567</v>
      </c>
      <c r="CJ95" s="140">
        <f t="shared" si="151"/>
        <v>984194</v>
      </c>
      <c r="CK95" s="181">
        <f t="shared" si="151"/>
        <v>1828696</v>
      </c>
    </row>
    <row r="96" spans="1:89" ht="16.899999999999999" customHeight="1">
      <c r="A96" s="5"/>
      <c r="B96" s="300" t="s">
        <v>384</v>
      </c>
      <c r="C96" s="91"/>
      <c r="M96" s="267" t="s">
        <v>384</v>
      </c>
      <c r="N96" s="280"/>
      <c r="X96" s="1" t="s">
        <v>384</v>
      </c>
      <c r="Y96" s="255"/>
      <c r="Z96" s="294"/>
      <c r="AI96" s="1" t="s">
        <v>384</v>
      </c>
      <c r="AJ96" s="91"/>
      <c r="AK96" s="295"/>
      <c r="AL96" s="294"/>
      <c r="AT96" s="1" t="s">
        <v>384</v>
      </c>
      <c r="AU96" s="91"/>
      <c r="AW96" s="295"/>
      <c r="AX96" s="294"/>
      <c r="BE96" s="300" t="s">
        <v>384</v>
      </c>
      <c r="BF96" s="326"/>
      <c r="BG96" s="303"/>
      <c r="BH96" s="303"/>
      <c r="BI96" s="303"/>
      <c r="BP96" s="1" t="s">
        <v>384</v>
      </c>
      <c r="BQ96" s="91"/>
      <c r="CA96" s="1" t="s">
        <v>384</v>
      </c>
      <c r="CB96" s="91"/>
    </row>
    <row r="97" spans="1:89" ht="16.899999999999999" customHeight="1">
      <c r="A97" s="5"/>
      <c r="B97" s="1" t="s">
        <v>513</v>
      </c>
      <c r="C97" s="91"/>
      <c r="M97" s="1" t="s">
        <v>513</v>
      </c>
      <c r="N97" s="280"/>
      <c r="X97" s="1" t="s">
        <v>513</v>
      </c>
      <c r="Y97" s="255"/>
      <c r="Z97" s="294"/>
      <c r="AI97" s="1" t="s">
        <v>513</v>
      </c>
      <c r="AJ97" s="91"/>
      <c r="AK97" s="295"/>
      <c r="AL97" s="294"/>
      <c r="AT97" s="1" t="s">
        <v>513</v>
      </c>
      <c r="AU97" s="91"/>
      <c r="AW97" s="295"/>
      <c r="AX97" s="294"/>
      <c r="BE97" s="1" t="s">
        <v>513</v>
      </c>
      <c r="BF97" s="91"/>
      <c r="BP97" s="1" t="s">
        <v>513</v>
      </c>
      <c r="BQ97" s="91"/>
      <c r="CA97" s="1" t="s">
        <v>513</v>
      </c>
      <c r="CB97" s="91"/>
    </row>
    <row r="98" spans="1:89" ht="16.5" customHeight="1">
      <c r="A98" s="5"/>
      <c r="B98" s="1" t="s">
        <v>566</v>
      </c>
      <c r="C98" s="91"/>
      <c r="M98" s="1" t="s">
        <v>566</v>
      </c>
      <c r="N98" s="280"/>
      <c r="X98" s="1" t="s">
        <v>566</v>
      </c>
      <c r="Y98" s="255"/>
      <c r="Z98" s="294"/>
      <c r="AI98" s="1" t="s">
        <v>566</v>
      </c>
      <c r="AJ98" s="91"/>
      <c r="AK98" s="295"/>
      <c r="AL98" s="294"/>
      <c r="AT98" s="1" t="s">
        <v>566</v>
      </c>
      <c r="AU98" s="91"/>
      <c r="AW98" s="295"/>
      <c r="AX98" s="294"/>
      <c r="BE98" s="1" t="s">
        <v>566</v>
      </c>
      <c r="BF98" s="91"/>
      <c r="BP98" s="1" t="s">
        <v>566</v>
      </c>
      <c r="BQ98" s="91"/>
      <c r="CA98" s="1" t="s">
        <v>566</v>
      </c>
      <c r="CB98" s="91"/>
    </row>
    <row r="99" spans="1:89" ht="16.5" customHeight="1">
      <c r="A99" s="5"/>
      <c r="B99" s="7" t="s">
        <v>561</v>
      </c>
      <c r="C99" s="91"/>
      <c r="M99" s="7" t="s">
        <v>561</v>
      </c>
      <c r="N99" s="91"/>
      <c r="X99" s="7" t="s">
        <v>561</v>
      </c>
      <c r="Y99" s="91"/>
      <c r="AI99" s="7" t="s">
        <v>561</v>
      </c>
      <c r="AJ99" s="91"/>
      <c r="AT99" s="7" t="s">
        <v>561</v>
      </c>
      <c r="AU99" s="91"/>
      <c r="BE99" s="7" t="s">
        <v>561</v>
      </c>
      <c r="BF99" s="91"/>
      <c r="BP99" s="7" t="s">
        <v>561</v>
      </c>
      <c r="BQ99" s="91"/>
      <c r="CA99" s="7" t="s">
        <v>561</v>
      </c>
      <c r="CB99" s="91"/>
    </row>
    <row r="100" spans="1:89" ht="16.5" customHeight="1">
      <c r="A100" s="5"/>
      <c r="B100" s="7" t="s">
        <v>562</v>
      </c>
      <c r="C100" s="91"/>
      <c r="M100" s="7" t="s">
        <v>562</v>
      </c>
      <c r="N100" s="91"/>
      <c r="X100" s="7" t="s">
        <v>562</v>
      </c>
      <c r="Y100" s="91"/>
      <c r="AI100" s="7" t="s">
        <v>562</v>
      </c>
      <c r="AJ100" s="91"/>
      <c r="AT100" s="7" t="s">
        <v>562</v>
      </c>
      <c r="AU100" s="91"/>
      <c r="BE100" s="7" t="s">
        <v>562</v>
      </c>
      <c r="BF100" s="91"/>
      <c r="BP100" s="7" t="s">
        <v>562</v>
      </c>
      <c r="BQ100" s="91"/>
      <c r="CA100" s="7" t="s">
        <v>562</v>
      </c>
      <c r="CB100" s="91"/>
    </row>
    <row r="101" spans="1:89" ht="16.5" customHeight="1">
      <c r="A101" s="5"/>
      <c r="B101" s="7" t="s">
        <v>563</v>
      </c>
      <c r="C101" s="91"/>
      <c r="M101" s="7" t="s">
        <v>563</v>
      </c>
      <c r="N101" s="91"/>
      <c r="X101" s="7" t="s">
        <v>563</v>
      </c>
      <c r="Y101" s="91"/>
      <c r="AI101" s="7" t="s">
        <v>563</v>
      </c>
      <c r="AJ101" s="91"/>
      <c r="AT101" s="7" t="s">
        <v>563</v>
      </c>
      <c r="AU101" s="91"/>
      <c r="BE101" s="7" t="s">
        <v>563</v>
      </c>
      <c r="BF101" s="91"/>
      <c r="BP101" s="7" t="s">
        <v>563</v>
      </c>
      <c r="BQ101" s="91"/>
      <c r="CA101" s="7" t="s">
        <v>563</v>
      </c>
      <c r="CB101" s="91"/>
    </row>
    <row r="102" spans="1:89" ht="16.5" customHeight="1">
      <c r="A102" s="5"/>
      <c r="B102" s="7" t="s">
        <v>564</v>
      </c>
      <c r="C102" s="91"/>
      <c r="M102" s="7" t="s">
        <v>564</v>
      </c>
      <c r="N102" s="91"/>
      <c r="X102" s="7" t="s">
        <v>564</v>
      </c>
      <c r="Y102" s="91"/>
      <c r="AI102" s="7" t="s">
        <v>564</v>
      </c>
      <c r="AJ102" s="91"/>
      <c r="AT102" s="7" t="s">
        <v>564</v>
      </c>
      <c r="AU102" s="91"/>
      <c r="BE102" s="7" t="s">
        <v>564</v>
      </c>
      <c r="BF102" s="91"/>
      <c r="BP102" s="7" t="s">
        <v>564</v>
      </c>
      <c r="BQ102" s="91"/>
      <c r="CA102" s="7" t="s">
        <v>564</v>
      </c>
      <c r="CB102" s="91"/>
    </row>
    <row r="103" spans="1:89" ht="16.5" customHeight="1">
      <c r="A103" s="5"/>
      <c r="B103" s="7" t="s">
        <v>565</v>
      </c>
      <c r="C103" s="91"/>
      <c r="M103" s="7" t="s">
        <v>565</v>
      </c>
      <c r="N103" s="91"/>
      <c r="X103" s="7" t="s">
        <v>565</v>
      </c>
      <c r="Y103" s="91"/>
      <c r="AI103" s="7" t="s">
        <v>565</v>
      </c>
      <c r="AJ103" s="91"/>
      <c r="AT103" s="7" t="s">
        <v>565</v>
      </c>
      <c r="AU103" s="91"/>
      <c r="BE103" s="7" t="s">
        <v>565</v>
      </c>
      <c r="BF103" s="91"/>
      <c r="BP103" s="7" t="s">
        <v>565</v>
      </c>
      <c r="BQ103" s="91"/>
      <c r="CA103" s="7" t="s">
        <v>565</v>
      </c>
      <c r="CB103" s="91"/>
    </row>
    <row r="104" spans="1:89" ht="16.5" customHeight="1">
      <c r="A104" s="5"/>
      <c r="B104" s="127"/>
      <c r="C104" s="5"/>
    </row>
    <row r="105" spans="1:89" ht="16.5" customHeight="1">
      <c r="A105" s="5"/>
      <c r="B105" s="7"/>
      <c r="C105" s="5"/>
    </row>
    <row r="106" spans="1:89" ht="16.5" customHeight="1">
      <c r="A106" s="5"/>
      <c r="B106" s="7"/>
      <c r="C106" s="5"/>
      <c r="D106" s="128"/>
      <c r="E106" s="128"/>
      <c r="F106" s="128"/>
      <c r="G106" s="128"/>
      <c r="H106" s="128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  <c r="BP106" s="128"/>
      <c r="BQ106" s="128"/>
      <c r="BR106" s="128"/>
      <c r="BS106" s="128"/>
      <c r="BT106" s="128"/>
      <c r="BU106" s="128"/>
      <c r="BV106" s="128"/>
      <c r="BW106" s="128"/>
      <c r="BX106" s="128"/>
      <c r="BY106" s="128"/>
      <c r="BZ106" s="128"/>
      <c r="CA106" s="128"/>
      <c r="CB106" s="128"/>
      <c r="CC106" s="128"/>
      <c r="CD106" s="128"/>
      <c r="CE106" s="128"/>
      <c r="CF106" s="128"/>
      <c r="CG106" s="128"/>
      <c r="CH106" s="128"/>
      <c r="CI106" s="128"/>
      <c r="CJ106" s="128"/>
      <c r="CK106" s="128"/>
    </row>
    <row r="107" spans="1:89" ht="16.5" customHeight="1">
      <c r="A107" s="5"/>
      <c r="B107" s="127"/>
      <c r="C107" s="5"/>
      <c r="M107" s="127"/>
      <c r="N107" s="5"/>
      <c r="X107" s="127"/>
      <c r="Y107" s="5"/>
      <c r="AI107" s="127"/>
      <c r="AJ107" s="5"/>
      <c r="AT107" s="127"/>
      <c r="AU107" s="5"/>
      <c r="BE107" s="127"/>
      <c r="BF107" s="5"/>
      <c r="BP107" s="127"/>
      <c r="BQ107" s="5"/>
      <c r="CA107" s="127"/>
      <c r="CB107" s="5"/>
    </row>
    <row r="108" spans="1:89" ht="16.5" customHeight="1">
      <c r="A108" s="5"/>
      <c r="B108" s="127"/>
      <c r="C108" s="5"/>
      <c r="M108" s="127"/>
      <c r="N108" s="5"/>
      <c r="X108" s="127"/>
      <c r="Y108" s="5"/>
      <c r="AI108" s="127"/>
      <c r="AJ108" s="5"/>
      <c r="AT108" s="127"/>
      <c r="AU108" s="5"/>
      <c r="BE108" s="127"/>
      <c r="BF108" s="5"/>
      <c r="BP108" s="127"/>
      <c r="BQ108" s="5"/>
      <c r="CA108" s="127"/>
      <c r="CB108" s="5"/>
    </row>
    <row r="109" spans="1:89" ht="16.5" customHeight="1">
      <c r="A109" s="5"/>
      <c r="B109" s="7"/>
      <c r="C109" s="5"/>
      <c r="M109" s="7"/>
      <c r="N109" s="5"/>
      <c r="X109" s="7"/>
      <c r="Y109" s="5"/>
      <c r="AI109" s="7"/>
      <c r="AJ109" s="5"/>
      <c r="AT109" s="7"/>
      <c r="AU109" s="5"/>
      <c r="BE109" s="7"/>
      <c r="BF109" s="5"/>
      <c r="BP109" s="7"/>
      <c r="BQ109" s="5"/>
      <c r="CA109" s="7"/>
      <c r="CB109" s="5"/>
    </row>
    <row r="110" spans="1:89" ht="16.5" customHeight="1">
      <c r="A110" s="5"/>
      <c r="B110" s="127"/>
      <c r="C110" s="5"/>
      <c r="M110" s="127"/>
      <c r="N110" s="5"/>
      <c r="X110" s="127"/>
      <c r="Y110" s="5"/>
      <c r="AI110" s="127"/>
      <c r="AJ110" s="5"/>
      <c r="AT110" s="127"/>
      <c r="AU110" s="5"/>
      <c r="BE110" s="127"/>
      <c r="BF110" s="5"/>
      <c r="BP110" s="127"/>
      <c r="BQ110" s="5"/>
      <c r="CA110" s="127"/>
      <c r="CB110" s="5"/>
    </row>
    <row r="111" spans="1:89" ht="16.5" customHeight="1">
      <c r="A111" s="5"/>
      <c r="B111" s="7"/>
      <c r="C111" s="5"/>
      <c r="M111" s="7"/>
      <c r="N111" s="5"/>
      <c r="X111" s="7"/>
      <c r="Y111" s="5"/>
      <c r="AI111" s="7"/>
      <c r="AJ111" s="5"/>
      <c r="AT111" s="7"/>
      <c r="AU111" s="5"/>
      <c r="BE111" s="7"/>
      <c r="BF111" s="5"/>
      <c r="BP111" s="7"/>
      <c r="BQ111" s="5"/>
      <c r="CA111" s="7"/>
      <c r="CB111" s="5"/>
    </row>
    <row r="112" spans="1:89" ht="16.5" customHeight="1">
      <c r="A112" s="5"/>
      <c r="B112" s="7"/>
      <c r="C112" s="5"/>
      <c r="M112" s="7"/>
      <c r="N112" s="5"/>
      <c r="X112" s="7"/>
      <c r="Y112" s="5"/>
      <c r="AI112" s="7"/>
      <c r="AJ112" s="5"/>
      <c r="AT112" s="7"/>
      <c r="AU112" s="5"/>
      <c r="BE112" s="7"/>
      <c r="BF112" s="5"/>
      <c r="BP112" s="7"/>
      <c r="BQ112" s="5"/>
      <c r="CA112" s="7"/>
      <c r="CB112" s="5"/>
    </row>
    <row r="113" spans="4:89" ht="21.95" customHeight="1"/>
    <row r="114" spans="4:89" ht="21.95" customHeight="1"/>
    <row r="115" spans="4:89" ht="21.95" customHeight="1"/>
    <row r="118" spans="4:89">
      <c r="D118" s="125">
        <v>154326</v>
      </c>
      <c r="E118" s="125">
        <v>147260</v>
      </c>
      <c r="F118" s="125">
        <v>301586</v>
      </c>
      <c r="G118" s="125">
        <v>162691</v>
      </c>
      <c r="H118" s="125">
        <v>154786</v>
      </c>
      <c r="I118" s="125">
        <v>317477</v>
      </c>
      <c r="J118" s="125">
        <v>171315</v>
      </c>
      <c r="K118" s="125">
        <v>163290</v>
      </c>
      <c r="L118" s="125">
        <v>334605</v>
      </c>
      <c r="O118" s="125">
        <v>183477</v>
      </c>
      <c r="P118" s="125">
        <v>172772</v>
      </c>
      <c r="Q118" s="125">
        <v>356249</v>
      </c>
      <c r="R118" s="125">
        <v>201811</v>
      </c>
      <c r="S118" s="125">
        <v>187212</v>
      </c>
      <c r="T118" s="125">
        <v>389023</v>
      </c>
      <c r="U118" s="125">
        <v>217904</v>
      </c>
      <c r="V118" s="125">
        <v>205115</v>
      </c>
      <c r="W118" s="125">
        <v>423019</v>
      </c>
      <c r="Z118" s="125">
        <v>254811</v>
      </c>
      <c r="AA118" s="125">
        <v>236860</v>
      </c>
      <c r="AB118" s="125">
        <v>491671</v>
      </c>
      <c r="AC118" s="125">
        <v>315895</v>
      </c>
      <c r="AD118" s="125">
        <v>290569</v>
      </c>
      <c r="AE118" s="125">
        <v>606464</v>
      </c>
      <c r="AF118" s="125">
        <v>280673</v>
      </c>
      <c r="AG118" s="125">
        <v>258311</v>
      </c>
      <c r="AH118" s="125">
        <v>538984</v>
      </c>
      <c r="AK118" s="125">
        <v>239189</v>
      </c>
      <c r="AL118" s="125">
        <v>222976</v>
      </c>
      <c r="AM118" s="125">
        <v>462165</v>
      </c>
      <c r="AN118" s="125">
        <v>214515</v>
      </c>
      <c r="AO118" s="125">
        <v>204128</v>
      </c>
      <c r="AP118" s="125">
        <v>418643</v>
      </c>
      <c r="AQ118" s="125">
        <v>241444</v>
      </c>
      <c r="AR118" s="125">
        <v>241228</v>
      </c>
      <c r="AS118" s="125">
        <v>482672</v>
      </c>
      <c r="AV118" s="125">
        <v>285175</v>
      </c>
      <c r="AW118" s="125">
        <v>295043</v>
      </c>
      <c r="AX118" s="125">
        <v>580218</v>
      </c>
      <c r="AY118" s="125">
        <v>243408</v>
      </c>
      <c r="AZ118" s="125">
        <v>250916</v>
      </c>
      <c r="BA118" s="125">
        <v>494324</v>
      </c>
      <c r="BB118" s="125">
        <v>188816</v>
      </c>
      <c r="BC118" s="125">
        <v>194838</v>
      </c>
      <c r="BD118" s="125">
        <v>383654</v>
      </c>
      <c r="BG118" s="125">
        <v>127055</v>
      </c>
      <c r="BH118" s="125">
        <v>145391</v>
      </c>
      <c r="BI118" s="125">
        <v>272446</v>
      </c>
      <c r="BJ118" s="125">
        <v>69828</v>
      </c>
      <c r="BK118" s="125">
        <v>101633</v>
      </c>
      <c r="BL118" s="125">
        <v>171461</v>
      </c>
      <c r="BM118" s="125">
        <v>28124</v>
      </c>
      <c r="BN118" s="125">
        <v>63799</v>
      </c>
      <c r="BO118" s="125">
        <v>91923</v>
      </c>
      <c r="BR118" s="125">
        <v>9237</v>
      </c>
      <c r="BS118" s="125">
        <v>29534</v>
      </c>
      <c r="BT118" s="125">
        <v>38771</v>
      </c>
      <c r="BU118" s="125">
        <v>1988</v>
      </c>
      <c r="BV118" s="125">
        <v>8897</v>
      </c>
      <c r="BW118" s="125">
        <v>10885</v>
      </c>
      <c r="BX118" s="125">
        <v>179</v>
      </c>
      <c r="BY118" s="125">
        <v>1217</v>
      </c>
      <c r="BZ118" s="125">
        <v>1396</v>
      </c>
      <c r="CC118" s="125">
        <v>488332</v>
      </c>
      <c r="CD118" s="125">
        <v>465336</v>
      </c>
      <c r="CE118" s="125">
        <v>953668</v>
      </c>
      <c r="CF118" s="125">
        <v>2434894</v>
      </c>
      <c r="CG118" s="125">
        <v>2314214</v>
      </c>
      <c r="CH118" s="125">
        <v>4749108</v>
      </c>
      <c r="CI118" s="125">
        <v>944574</v>
      </c>
      <c r="CJ118" s="125">
        <v>1250143</v>
      </c>
      <c r="CK118" s="125">
        <v>2194717</v>
      </c>
    </row>
    <row r="119" spans="4:89">
      <c r="D119" s="125">
        <v>154326</v>
      </c>
      <c r="E119" s="125">
        <v>147260</v>
      </c>
      <c r="F119" s="125">
        <v>301586</v>
      </c>
      <c r="G119" s="125">
        <v>162691</v>
      </c>
      <c r="H119" s="125">
        <v>154786</v>
      </c>
      <c r="I119" s="125">
        <v>317477</v>
      </c>
      <c r="J119" s="125">
        <v>171315</v>
      </c>
      <c r="K119" s="125">
        <v>163290</v>
      </c>
      <c r="L119" s="125">
        <v>334605</v>
      </c>
      <c r="O119" s="125">
        <v>183477</v>
      </c>
      <c r="P119" s="125">
        <v>172772</v>
      </c>
      <c r="Q119" s="125">
        <v>356249</v>
      </c>
      <c r="R119" s="125">
        <v>201811</v>
      </c>
      <c r="S119" s="125">
        <v>187212</v>
      </c>
      <c r="T119" s="125">
        <v>389023</v>
      </c>
      <c r="U119" s="125">
        <v>217904</v>
      </c>
      <c r="V119" s="125">
        <v>205115</v>
      </c>
      <c r="W119" s="125">
        <v>423019</v>
      </c>
      <c r="Z119" s="125">
        <v>254811</v>
      </c>
      <c r="AA119" s="125">
        <v>236860</v>
      </c>
      <c r="AB119" s="125">
        <v>491671</v>
      </c>
      <c r="AC119" s="125">
        <v>315895</v>
      </c>
      <c r="AD119" s="125">
        <v>290569</v>
      </c>
      <c r="AE119" s="125">
        <v>606464</v>
      </c>
      <c r="AF119" s="125">
        <v>280673</v>
      </c>
      <c r="AG119" s="125">
        <v>258311</v>
      </c>
      <c r="AH119" s="125">
        <v>538984</v>
      </c>
      <c r="AK119" s="125">
        <v>239189</v>
      </c>
      <c r="AL119" s="125">
        <v>222976</v>
      </c>
      <c r="AM119" s="125">
        <v>462165</v>
      </c>
      <c r="AN119" s="125">
        <v>214515</v>
      </c>
      <c r="AO119" s="125">
        <v>204128</v>
      </c>
      <c r="AP119" s="125">
        <v>418643</v>
      </c>
      <c r="AQ119" s="125">
        <v>241444</v>
      </c>
      <c r="AR119" s="125">
        <v>241228</v>
      </c>
      <c r="AS119" s="125">
        <v>482672</v>
      </c>
      <c r="AV119" s="125">
        <v>285175</v>
      </c>
      <c r="AW119" s="125">
        <v>295043</v>
      </c>
      <c r="AX119" s="125">
        <v>580218</v>
      </c>
      <c r="AY119" s="125">
        <v>243408</v>
      </c>
      <c r="AZ119" s="125">
        <v>250916</v>
      </c>
      <c r="BA119" s="125">
        <v>494324</v>
      </c>
      <c r="BB119" s="125">
        <v>188816</v>
      </c>
      <c r="BC119" s="125">
        <v>194838</v>
      </c>
      <c r="BD119" s="125">
        <v>383654</v>
      </c>
      <c r="BG119" s="125">
        <v>127055</v>
      </c>
      <c r="BH119" s="125">
        <v>145391</v>
      </c>
      <c r="BI119" s="125">
        <v>272446</v>
      </c>
      <c r="BJ119" s="125">
        <v>69828</v>
      </c>
      <c r="BK119" s="125">
        <v>101633</v>
      </c>
      <c r="BL119" s="125">
        <v>171461</v>
      </c>
      <c r="BM119" s="125">
        <v>28124</v>
      </c>
      <c r="BN119" s="125">
        <v>63799</v>
      </c>
      <c r="BO119" s="125">
        <v>91923</v>
      </c>
      <c r="BR119" s="125">
        <v>9237</v>
      </c>
      <c r="BS119" s="125">
        <v>29534</v>
      </c>
      <c r="BT119" s="125">
        <v>38771</v>
      </c>
      <c r="BU119" s="125">
        <v>1988</v>
      </c>
      <c r="BV119" s="125">
        <v>8897</v>
      </c>
      <c r="BW119" s="125">
        <v>10885</v>
      </c>
      <c r="BX119" s="125">
        <v>179</v>
      </c>
      <c r="BY119" s="125">
        <v>1217</v>
      </c>
      <c r="BZ119" s="125">
        <v>1396</v>
      </c>
      <c r="CC119" s="125">
        <v>488332</v>
      </c>
      <c r="CD119" s="125">
        <v>465336</v>
      </c>
      <c r="CE119" s="125">
        <v>953668</v>
      </c>
      <c r="CF119" s="125">
        <v>2434894</v>
      </c>
      <c r="CG119" s="125">
        <v>2314214</v>
      </c>
      <c r="CH119" s="125">
        <v>4749108</v>
      </c>
      <c r="CI119" s="125">
        <v>944574</v>
      </c>
      <c r="CJ119" s="125">
        <v>1250143</v>
      </c>
      <c r="CK119" s="125">
        <v>2194717</v>
      </c>
    </row>
  </sheetData>
  <mergeCells count="216">
    <mergeCell ref="B95:C95"/>
    <mergeCell ref="M95:N95"/>
    <mergeCell ref="X95:Y95"/>
    <mergeCell ref="AI95:AJ95"/>
    <mergeCell ref="AT95:AU95"/>
    <mergeCell ref="BE95:BF95"/>
    <mergeCell ref="BP95:BQ95"/>
    <mergeCell ref="CA95:CB95"/>
    <mergeCell ref="CA92:CB92"/>
    <mergeCell ref="AT93:AU93"/>
    <mergeCell ref="BE93:BF93"/>
    <mergeCell ref="BP93:BQ93"/>
    <mergeCell ref="CA93:CB93"/>
    <mergeCell ref="AT92:AU92"/>
    <mergeCell ref="BE92:BF92"/>
    <mergeCell ref="B94:C94"/>
    <mergeCell ref="M94:N94"/>
    <mergeCell ref="X94:Y94"/>
    <mergeCell ref="AI94:AJ94"/>
    <mergeCell ref="AT94:AU94"/>
    <mergeCell ref="BE94:BF94"/>
    <mergeCell ref="BP94:BQ94"/>
    <mergeCell ref="CA94:CB94"/>
    <mergeCell ref="B93:C93"/>
    <mergeCell ref="M93:N93"/>
    <mergeCell ref="X93:Y93"/>
    <mergeCell ref="AI93:AJ93"/>
    <mergeCell ref="B92:C92"/>
    <mergeCell ref="M92:N92"/>
    <mergeCell ref="X92:Y92"/>
    <mergeCell ref="AI92:AJ92"/>
    <mergeCell ref="BP92:BQ92"/>
    <mergeCell ref="B84:B87"/>
    <mergeCell ref="M84:M87"/>
    <mergeCell ref="X84:X87"/>
    <mergeCell ref="AI84:AI87"/>
    <mergeCell ref="AT84:AT87"/>
    <mergeCell ref="BE84:BE87"/>
    <mergeCell ref="BP84:BP87"/>
    <mergeCell ref="CA84:CA87"/>
    <mergeCell ref="B89:C89"/>
    <mergeCell ref="M89:N89"/>
    <mergeCell ref="X89:Y89"/>
    <mergeCell ref="AI89:AJ89"/>
    <mergeCell ref="AT89:AU89"/>
    <mergeCell ref="BE89:BF89"/>
    <mergeCell ref="BP89:BQ89"/>
    <mergeCell ref="CA89:CB89"/>
    <mergeCell ref="B75:B79"/>
    <mergeCell ref="M75:M79"/>
    <mergeCell ref="X75:X79"/>
    <mergeCell ref="AI75:AI79"/>
    <mergeCell ref="AT75:AT79"/>
    <mergeCell ref="BE75:BE79"/>
    <mergeCell ref="BP75:BP79"/>
    <mergeCell ref="CA75:CA79"/>
    <mergeCell ref="B83:C83"/>
    <mergeCell ref="M83:N83"/>
    <mergeCell ref="X83:Y83"/>
    <mergeCell ref="AI83:AJ83"/>
    <mergeCell ref="B80:B82"/>
    <mergeCell ref="M80:M82"/>
    <mergeCell ref="X80:X82"/>
    <mergeCell ref="AI80:AI82"/>
    <mergeCell ref="BP80:BP82"/>
    <mergeCell ref="CA80:CA82"/>
    <mergeCell ref="AT83:AU83"/>
    <mergeCell ref="BE83:BF83"/>
    <mergeCell ref="BP83:BQ83"/>
    <mergeCell ref="CA83:CB83"/>
    <mergeCell ref="AT80:AT82"/>
    <mergeCell ref="BE80:BE82"/>
    <mergeCell ref="BP64:BP67"/>
    <mergeCell ref="CA64:CA67"/>
    <mergeCell ref="AT56:AT58"/>
    <mergeCell ref="AT59:AT62"/>
    <mergeCell ref="B69:C69"/>
    <mergeCell ref="M69:N69"/>
    <mergeCell ref="X69:Y69"/>
    <mergeCell ref="AI69:AJ69"/>
    <mergeCell ref="AT69:AU69"/>
    <mergeCell ref="BE69:BF69"/>
    <mergeCell ref="BP69:BQ69"/>
    <mergeCell ref="CA69:CB69"/>
    <mergeCell ref="CA59:CA62"/>
    <mergeCell ref="BP59:BP62"/>
    <mergeCell ref="B64:B67"/>
    <mergeCell ref="M64:M67"/>
    <mergeCell ref="X64:X67"/>
    <mergeCell ref="AI64:AI67"/>
    <mergeCell ref="B59:B62"/>
    <mergeCell ref="AI59:AI62"/>
    <mergeCell ref="AT64:AT67"/>
    <mergeCell ref="BE64:BE67"/>
    <mergeCell ref="M59:M62"/>
    <mergeCell ref="X59:X62"/>
    <mergeCell ref="CI3:CK3"/>
    <mergeCell ref="AT46:AT48"/>
    <mergeCell ref="BB3:BD3"/>
    <mergeCell ref="BE3:BE4"/>
    <mergeCell ref="BF3:BF4"/>
    <mergeCell ref="BG3:BI3"/>
    <mergeCell ref="BP3:BP4"/>
    <mergeCell ref="BQ3:BQ4"/>
    <mergeCell ref="BJ3:BL3"/>
    <mergeCell ref="BM3:BO3"/>
    <mergeCell ref="BR3:BT3"/>
    <mergeCell ref="BU3:BW3"/>
    <mergeCell ref="BX3:BZ3"/>
    <mergeCell ref="CA3:CA4"/>
    <mergeCell ref="CB3:CB4"/>
    <mergeCell ref="AV3:AX3"/>
    <mergeCell ref="AY3:BA3"/>
    <mergeCell ref="AT11:AT14"/>
    <mergeCell ref="AT15:AT18"/>
    <mergeCell ref="AT25:AT28"/>
    <mergeCell ref="AT29:AU29"/>
    <mergeCell ref="AT30:AT33"/>
    <mergeCell ref="AT38:AT42"/>
    <mergeCell ref="AT6:AT8"/>
    <mergeCell ref="AN3:AP3"/>
    <mergeCell ref="AQ3:AS3"/>
    <mergeCell ref="AT3:AT4"/>
    <mergeCell ref="AU3:AU4"/>
    <mergeCell ref="X3:X4"/>
    <mergeCell ref="Y3:Y4"/>
    <mergeCell ref="CC3:CE3"/>
    <mergeCell ref="CF3:CH3"/>
    <mergeCell ref="Z3:AB3"/>
    <mergeCell ref="AC3:AE3"/>
    <mergeCell ref="AF3:AH3"/>
    <mergeCell ref="G3:I3"/>
    <mergeCell ref="J3:L3"/>
    <mergeCell ref="M3:M4"/>
    <mergeCell ref="N3:N4"/>
    <mergeCell ref="O3:Q3"/>
    <mergeCell ref="R3:T3"/>
    <mergeCell ref="AI3:AI4"/>
    <mergeCell ref="AJ3:AJ4"/>
    <mergeCell ref="AK3:AM3"/>
    <mergeCell ref="U3:W3"/>
    <mergeCell ref="B56:B58"/>
    <mergeCell ref="B6:B8"/>
    <mergeCell ref="B11:B14"/>
    <mergeCell ref="B15:B18"/>
    <mergeCell ref="B25:B28"/>
    <mergeCell ref="B29:C29"/>
    <mergeCell ref="B30:B33"/>
    <mergeCell ref="X53:X55"/>
    <mergeCell ref="X6:X8"/>
    <mergeCell ref="X11:X14"/>
    <mergeCell ref="X15:X18"/>
    <mergeCell ref="X25:X28"/>
    <mergeCell ref="X29:Y29"/>
    <mergeCell ref="X30:X33"/>
    <mergeCell ref="X38:X42"/>
    <mergeCell ref="B3:B4"/>
    <mergeCell ref="C3:C4"/>
    <mergeCell ref="D3:F3"/>
    <mergeCell ref="AI46:AI48"/>
    <mergeCell ref="AI53:AI55"/>
    <mergeCell ref="AI56:AI58"/>
    <mergeCell ref="AI11:AI14"/>
    <mergeCell ref="AI15:AI18"/>
    <mergeCell ref="AI25:AI28"/>
    <mergeCell ref="X46:X48"/>
    <mergeCell ref="M38:M42"/>
    <mergeCell ref="M46:M48"/>
    <mergeCell ref="M53:M55"/>
    <mergeCell ref="M56:M58"/>
    <mergeCell ref="M11:M14"/>
    <mergeCell ref="M15:M18"/>
    <mergeCell ref="M25:M28"/>
    <mergeCell ref="M29:N29"/>
    <mergeCell ref="AI38:AI42"/>
    <mergeCell ref="AI29:AJ29"/>
    <mergeCell ref="AI30:AI33"/>
    <mergeCell ref="B38:B42"/>
    <mergeCell ref="B46:B48"/>
    <mergeCell ref="B53:B55"/>
    <mergeCell ref="AT53:AT55"/>
    <mergeCell ref="M30:M33"/>
    <mergeCell ref="BE59:BE62"/>
    <mergeCell ref="BP6:BP8"/>
    <mergeCell ref="BP11:BP14"/>
    <mergeCell ref="BP15:BP18"/>
    <mergeCell ref="BP25:BP28"/>
    <mergeCell ref="BP29:BQ29"/>
    <mergeCell ref="BP30:BP33"/>
    <mergeCell ref="BP38:BP42"/>
    <mergeCell ref="BP46:BP48"/>
    <mergeCell ref="BE38:BE42"/>
    <mergeCell ref="BE46:BE48"/>
    <mergeCell ref="BE53:BE55"/>
    <mergeCell ref="BE56:BE58"/>
    <mergeCell ref="BE6:BE8"/>
    <mergeCell ref="BE11:BE14"/>
    <mergeCell ref="BE15:BE18"/>
    <mergeCell ref="BE25:BE28"/>
    <mergeCell ref="BE29:BF29"/>
    <mergeCell ref="BE30:BE33"/>
    <mergeCell ref="AI6:AI8"/>
    <mergeCell ref="M6:M8"/>
    <mergeCell ref="X56:X58"/>
    <mergeCell ref="CA38:CA42"/>
    <mergeCell ref="CA46:CA48"/>
    <mergeCell ref="CA53:CA55"/>
    <mergeCell ref="CA56:CA58"/>
    <mergeCell ref="BP53:BP55"/>
    <mergeCell ref="BP56:BP58"/>
    <mergeCell ref="CA6:CA8"/>
    <mergeCell ref="CA11:CA14"/>
    <mergeCell ref="CA15:CA18"/>
    <mergeCell ref="CA25:CA28"/>
    <mergeCell ref="CA29:CB29"/>
    <mergeCell ref="CA30:CA33"/>
  </mergeCells>
  <phoneticPr fontId="4"/>
  <printOptions horizontalCentered="1"/>
  <pageMargins left="0.39370078740157483" right="0.39370078740157483" top="0.59055118110236227" bottom="0.59055118110236227" header="0" footer="0"/>
  <pageSetup paperSize="9" scale="60" orientation="portrait" r:id="rId1"/>
  <headerFooter alignWithMargins="0"/>
  <rowBreaks count="1" manualBreakCount="1">
    <brk id="69" min="1" max="88" man="1"/>
  </rowBreaks>
  <colBreaks count="7" manualBreakCount="7">
    <brk id="12" max="1048575" man="1"/>
    <brk id="23" max="1048575" man="1"/>
    <brk id="34" max="1048575" man="1"/>
    <brk id="45" max="1048575" man="1"/>
    <brk id="56" min="1" max="109" man="1"/>
    <brk id="67" max="1048575" man="1"/>
    <brk id="78" min="1" max="109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0000"/>
  </sheetPr>
  <dimension ref="A1:HX117"/>
  <sheetViews>
    <sheetView view="pageBreakPreview" zoomScale="85" zoomScaleNormal="75" zoomScaleSheetLayoutView="85" workbookViewId="0">
      <pane ySplit="7" topLeftCell="A8" activePane="bottomLeft" state="frozen"/>
      <selection pane="bottomLeft" activeCell="A8" sqref="A8"/>
    </sheetView>
  </sheetViews>
  <sheetFormatPr defaultColWidth="9" defaultRowHeight="13.5"/>
  <cols>
    <col min="1" max="1" width="2.85546875" style="22" customWidth="1"/>
    <col min="2" max="2" width="11.7109375" style="22" customWidth="1"/>
    <col min="3" max="3" width="19" style="22" customWidth="1"/>
    <col min="4" max="9" width="11.7109375" style="71" customWidth="1"/>
    <col min="10" max="15" width="11.7109375" style="39" customWidth="1"/>
    <col min="16" max="16" width="11.7109375" style="22" customWidth="1"/>
    <col min="17" max="17" width="19" style="22" customWidth="1"/>
    <col min="18" max="25" width="11.7109375" style="39" customWidth="1"/>
    <col min="26" max="30" width="11.7109375" style="73" customWidth="1"/>
    <col min="31" max="31" width="18.85546875" style="73" customWidth="1"/>
    <col min="32" max="33" width="11.7109375" style="73" customWidth="1"/>
    <col min="34" max="35" width="11.7109375" style="22" customWidth="1"/>
    <col min="36" max="49" width="9" style="22"/>
    <col min="50" max="50" width="11.7109375" style="22" customWidth="1"/>
    <col min="51" max="16384" width="9" style="22"/>
  </cols>
  <sheetData>
    <row r="1" spans="1:230" ht="15" customHeight="1">
      <c r="B1" s="23"/>
      <c r="C1" s="23"/>
      <c r="D1" s="78"/>
      <c r="P1" s="23"/>
      <c r="Q1" s="23"/>
    </row>
    <row r="2" spans="1:230" ht="21.75" thickBot="1">
      <c r="B2" s="27" t="s">
        <v>499</v>
      </c>
      <c r="C2" s="71"/>
      <c r="H2" s="39"/>
      <c r="I2" s="39"/>
      <c r="P2" s="27" t="s">
        <v>498</v>
      </c>
      <c r="Q2" s="39"/>
      <c r="T2" s="22"/>
      <c r="U2" s="22"/>
      <c r="V2" s="22"/>
      <c r="W2" s="22"/>
      <c r="X2" s="22"/>
      <c r="Y2" s="22"/>
      <c r="AB2" s="79"/>
      <c r="AC2" s="79"/>
      <c r="AD2" s="27" t="s">
        <v>497</v>
      </c>
      <c r="AF2" s="79"/>
      <c r="AG2" s="79"/>
    </row>
    <row r="3" spans="1:230" s="24" customFormat="1" ht="16.899999999999999" customHeight="1">
      <c r="B3" s="416" t="s">
        <v>41</v>
      </c>
      <c r="C3" s="413" t="s">
        <v>2</v>
      </c>
      <c r="D3" s="385" t="s">
        <v>42</v>
      </c>
      <c r="E3" s="385"/>
      <c r="F3" s="385"/>
      <c r="G3" s="385"/>
      <c r="H3" s="385" t="s">
        <v>43</v>
      </c>
      <c r="I3" s="385"/>
      <c r="J3" s="385"/>
      <c r="K3" s="385"/>
      <c r="L3" s="385" t="s">
        <v>44</v>
      </c>
      <c r="M3" s="386"/>
      <c r="N3" s="467"/>
      <c r="O3" s="386"/>
      <c r="P3" s="416" t="s">
        <v>41</v>
      </c>
      <c r="Q3" s="413" t="s">
        <v>2</v>
      </c>
      <c r="R3" s="385" t="s">
        <v>45</v>
      </c>
      <c r="S3" s="385"/>
      <c r="T3" s="385"/>
      <c r="U3" s="419"/>
      <c r="V3" s="385" t="s">
        <v>67</v>
      </c>
      <c r="W3" s="385"/>
      <c r="X3" s="385"/>
      <c r="Y3" s="385"/>
      <c r="Z3" s="461" t="s">
        <v>305</v>
      </c>
      <c r="AA3" s="385"/>
      <c r="AB3" s="385"/>
      <c r="AC3" s="386"/>
      <c r="AD3" s="416" t="s">
        <v>1</v>
      </c>
      <c r="AE3" s="413" t="s">
        <v>2</v>
      </c>
      <c r="AF3" s="461" t="s">
        <v>496</v>
      </c>
      <c r="AG3" s="385"/>
      <c r="AH3" s="385"/>
      <c r="AI3" s="386"/>
    </row>
    <row r="4" spans="1:230" s="24" customFormat="1" ht="16.899999999999999" customHeight="1">
      <c r="B4" s="417"/>
      <c r="C4" s="414"/>
      <c r="D4" s="455" t="s">
        <v>46</v>
      </c>
      <c r="E4" s="455" t="s">
        <v>47</v>
      </c>
      <c r="F4" s="455" t="s">
        <v>48</v>
      </c>
      <c r="G4" s="384" t="s">
        <v>49</v>
      </c>
      <c r="H4" s="455" t="s">
        <v>50</v>
      </c>
      <c r="I4" s="455" t="s">
        <v>47</v>
      </c>
      <c r="J4" s="455" t="s">
        <v>48</v>
      </c>
      <c r="K4" s="384" t="s">
        <v>49</v>
      </c>
      <c r="L4" s="455" t="s">
        <v>50</v>
      </c>
      <c r="M4" s="455" t="s">
        <v>47</v>
      </c>
      <c r="N4" s="462" t="s">
        <v>48</v>
      </c>
      <c r="O4" s="390" t="s">
        <v>49</v>
      </c>
      <c r="P4" s="417"/>
      <c r="Q4" s="414"/>
      <c r="R4" s="455" t="s">
        <v>50</v>
      </c>
      <c r="S4" s="455" t="s">
        <v>47</v>
      </c>
      <c r="T4" s="455" t="s">
        <v>48</v>
      </c>
      <c r="U4" s="458" t="s">
        <v>49</v>
      </c>
      <c r="V4" s="455" t="s">
        <v>50</v>
      </c>
      <c r="W4" s="455" t="s">
        <v>47</v>
      </c>
      <c r="X4" s="455" t="s">
        <v>48</v>
      </c>
      <c r="Y4" s="384" t="s">
        <v>49</v>
      </c>
      <c r="Z4" s="462" t="s">
        <v>332</v>
      </c>
      <c r="AA4" s="455" t="s">
        <v>333</v>
      </c>
      <c r="AB4" s="455" t="s">
        <v>334</v>
      </c>
      <c r="AC4" s="390" t="s">
        <v>335</v>
      </c>
      <c r="AD4" s="417"/>
      <c r="AE4" s="414"/>
      <c r="AF4" s="462" t="s">
        <v>46</v>
      </c>
      <c r="AG4" s="455" t="s">
        <v>47</v>
      </c>
      <c r="AH4" s="455" t="s">
        <v>48</v>
      </c>
      <c r="AI4" s="390" t="s">
        <v>49</v>
      </c>
    </row>
    <row r="5" spans="1:230" s="24" customFormat="1" ht="16.899999999999999" customHeight="1">
      <c r="B5" s="417"/>
      <c r="C5" s="414"/>
      <c r="D5" s="456"/>
      <c r="E5" s="456"/>
      <c r="F5" s="456"/>
      <c r="G5" s="455"/>
      <c r="H5" s="456"/>
      <c r="I5" s="456"/>
      <c r="J5" s="456"/>
      <c r="K5" s="455"/>
      <c r="L5" s="456"/>
      <c r="M5" s="456"/>
      <c r="N5" s="463"/>
      <c r="O5" s="465"/>
      <c r="P5" s="417"/>
      <c r="Q5" s="414"/>
      <c r="R5" s="456"/>
      <c r="S5" s="456"/>
      <c r="T5" s="456"/>
      <c r="U5" s="459"/>
      <c r="V5" s="456"/>
      <c r="W5" s="456"/>
      <c r="X5" s="456"/>
      <c r="Y5" s="455"/>
      <c r="Z5" s="463"/>
      <c r="AA5" s="456"/>
      <c r="AB5" s="456"/>
      <c r="AC5" s="465"/>
      <c r="AD5" s="417"/>
      <c r="AE5" s="414"/>
      <c r="AF5" s="463"/>
      <c r="AG5" s="456"/>
      <c r="AH5" s="456"/>
      <c r="AI5" s="465"/>
    </row>
    <row r="6" spans="1:230" s="24" customFormat="1" ht="16.899999999999999" customHeight="1" thickBot="1">
      <c r="B6" s="418"/>
      <c r="C6" s="415"/>
      <c r="D6" s="457"/>
      <c r="E6" s="457"/>
      <c r="F6" s="457"/>
      <c r="G6" s="468"/>
      <c r="H6" s="457"/>
      <c r="I6" s="457"/>
      <c r="J6" s="457"/>
      <c r="K6" s="468"/>
      <c r="L6" s="457"/>
      <c r="M6" s="457"/>
      <c r="N6" s="464"/>
      <c r="O6" s="466"/>
      <c r="P6" s="418"/>
      <c r="Q6" s="415"/>
      <c r="R6" s="457"/>
      <c r="S6" s="457"/>
      <c r="T6" s="457"/>
      <c r="U6" s="460"/>
      <c r="V6" s="457"/>
      <c r="W6" s="457"/>
      <c r="X6" s="457"/>
      <c r="Y6" s="468"/>
      <c r="Z6" s="464"/>
      <c r="AA6" s="457"/>
      <c r="AB6" s="457"/>
      <c r="AC6" s="466"/>
      <c r="AD6" s="418"/>
      <c r="AE6" s="415"/>
      <c r="AF6" s="464"/>
      <c r="AG6" s="457"/>
      <c r="AH6" s="457"/>
      <c r="AI6" s="466"/>
    </row>
    <row r="7" spans="1:230" ht="16.899999999999999" customHeight="1">
      <c r="A7" s="5"/>
      <c r="B7" s="173" t="s">
        <v>307</v>
      </c>
      <c r="C7" s="57" t="s">
        <v>121</v>
      </c>
      <c r="D7" s="139">
        <v>19051</v>
      </c>
      <c r="E7" s="139">
        <v>121374</v>
      </c>
      <c r="F7" s="139">
        <v>170963</v>
      </c>
      <c r="G7" s="139">
        <v>193</v>
      </c>
      <c r="H7" s="139">
        <v>11232</v>
      </c>
      <c r="I7" s="139">
        <v>134248</v>
      </c>
      <c r="J7" s="139">
        <v>244454</v>
      </c>
      <c r="K7" s="139">
        <v>317</v>
      </c>
      <c r="L7" s="139">
        <v>8519</v>
      </c>
      <c r="M7" s="139">
        <v>155702</v>
      </c>
      <c r="N7" s="236">
        <v>335703</v>
      </c>
      <c r="O7" s="174">
        <v>3979</v>
      </c>
      <c r="P7" s="173" t="s">
        <v>307</v>
      </c>
      <c r="Q7" s="57" t="s">
        <v>121</v>
      </c>
      <c r="R7" s="139">
        <v>6407</v>
      </c>
      <c r="S7" s="139">
        <v>140394</v>
      </c>
      <c r="T7" s="139">
        <v>409419</v>
      </c>
      <c r="U7" s="139">
        <v>10391</v>
      </c>
      <c r="V7" s="139">
        <v>5748</v>
      </c>
      <c r="W7" s="139">
        <v>123001</v>
      </c>
      <c r="X7" s="139">
        <v>430380</v>
      </c>
      <c r="Y7" s="139">
        <v>17446</v>
      </c>
      <c r="Z7" s="236">
        <v>4382</v>
      </c>
      <c r="AA7" s="139">
        <v>108368</v>
      </c>
      <c r="AB7" s="139">
        <v>430826</v>
      </c>
      <c r="AC7" s="174">
        <v>42166</v>
      </c>
      <c r="AD7" s="173" t="s">
        <v>307</v>
      </c>
      <c r="AE7" s="57" t="s">
        <v>121</v>
      </c>
      <c r="AF7" s="236">
        <v>4129</v>
      </c>
      <c r="AG7" s="139">
        <v>108703</v>
      </c>
      <c r="AH7" s="139">
        <v>425008</v>
      </c>
      <c r="AI7" s="174">
        <v>49380</v>
      </c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</row>
    <row r="8" spans="1:230" ht="16.899999999999999" customHeight="1">
      <c r="A8" s="5"/>
      <c r="B8" s="358" t="s">
        <v>522</v>
      </c>
      <c r="C8" s="57" t="s">
        <v>509</v>
      </c>
      <c r="D8" s="139">
        <f t="shared" ref="D8:O8" si="0">SUM(D9:D10)</f>
        <v>5736</v>
      </c>
      <c r="E8" s="139">
        <f t="shared" si="0"/>
        <v>93474</v>
      </c>
      <c r="F8" s="139">
        <f t="shared" si="0"/>
        <v>76502</v>
      </c>
      <c r="G8" s="139">
        <f t="shared" si="0"/>
        <v>182</v>
      </c>
      <c r="H8" s="139">
        <f t="shared" si="0"/>
        <v>4046</v>
      </c>
      <c r="I8" s="139">
        <f t="shared" si="0"/>
        <v>91229</v>
      </c>
      <c r="J8" s="139">
        <f t="shared" si="0"/>
        <v>112080</v>
      </c>
      <c r="K8" s="139">
        <f t="shared" si="0"/>
        <v>530</v>
      </c>
      <c r="L8" s="139">
        <f t="shared" si="0"/>
        <v>3375</v>
      </c>
      <c r="M8" s="139">
        <f t="shared" si="0"/>
        <v>104458</v>
      </c>
      <c r="N8" s="236">
        <f t="shared" si="0"/>
        <v>153657</v>
      </c>
      <c r="O8" s="174">
        <f t="shared" si="0"/>
        <v>4156</v>
      </c>
      <c r="P8" s="359" t="s">
        <v>527</v>
      </c>
      <c r="Q8" s="57" t="s">
        <v>509</v>
      </c>
      <c r="R8" s="139">
        <f t="shared" ref="R8:AC8" si="1">SUM(R9:R10)</f>
        <v>2673</v>
      </c>
      <c r="S8" s="139">
        <f t="shared" si="1"/>
        <v>88934</v>
      </c>
      <c r="T8" s="139">
        <f t="shared" si="1"/>
        <v>172417</v>
      </c>
      <c r="U8" s="139">
        <f t="shared" si="1"/>
        <v>7479</v>
      </c>
      <c r="V8" s="139">
        <f t="shared" si="1"/>
        <v>2170</v>
      </c>
      <c r="W8" s="139">
        <f t="shared" si="1"/>
        <v>77519</v>
      </c>
      <c r="X8" s="139">
        <f t="shared" si="1"/>
        <v>187062</v>
      </c>
      <c r="Y8" s="139">
        <f t="shared" si="1"/>
        <v>8461</v>
      </c>
      <c r="Z8" s="236">
        <f t="shared" si="1"/>
        <v>1738</v>
      </c>
      <c r="AA8" s="139">
        <f t="shared" si="1"/>
        <v>66556</v>
      </c>
      <c r="AB8" s="139">
        <f t="shared" si="1"/>
        <v>187908</v>
      </c>
      <c r="AC8" s="174">
        <f t="shared" si="1"/>
        <v>24866</v>
      </c>
      <c r="AD8" s="359" t="s">
        <v>522</v>
      </c>
      <c r="AE8" s="57" t="s">
        <v>509</v>
      </c>
      <c r="AF8" s="236">
        <f>SUM(AF9:AF10)</f>
        <v>1824</v>
      </c>
      <c r="AG8" s="139">
        <f>SUM(AG9:AG10)</f>
        <v>65209</v>
      </c>
      <c r="AH8" s="139">
        <f>SUM(AH9:AH10)</f>
        <v>191085</v>
      </c>
      <c r="AI8" s="174">
        <f>SUM(AI9:AI10)</f>
        <v>27520</v>
      </c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</row>
    <row r="9" spans="1:230" ht="16.899999999999999" customHeight="1">
      <c r="A9" s="5"/>
      <c r="B9" s="359"/>
      <c r="C9" s="136" t="s">
        <v>510</v>
      </c>
      <c r="D9" s="61">
        <v>5221</v>
      </c>
      <c r="E9" s="61">
        <v>80768</v>
      </c>
      <c r="F9" s="61">
        <v>66231</v>
      </c>
      <c r="G9" s="61">
        <v>162</v>
      </c>
      <c r="H9" s="61">
        <v>3725</v>
      </c>
      <c r="I9" s="61">
        <v>79019</v>
      </c>
      <c r="J9" s="61">
        <v>98744</v>
      </c>
      <c r="K9" s="61">
        <v>500</v>
      </c>
      <c r="L9" s="61">
        <v>3131</v>
      </c>
      <c r="M9" s="61">
        <v>91182</v>
      </c>
      <c r="N9" s="237">
        <v>137026</v>
      </c>
      <c r="O9" s="176">
        <v>3962</v>
      </c>
      <c r="P9" s="359"/>
      <c r="Q9" s="136" t="s">
        <v>510</v>
      </c>
      <c r="R9" s="61">
        <v>2502</v>
      </c>
      <c r="S9" s="61">
        <v>78742</v>
      </c>
      <c r="T9" s="61">
        <v>154910</v>
      </c>
      <c r="U9" s="61">
        <v>7163</v>
      </c>
      <c r="V9" s="61">
        <v>2024</v>
      </c>
      <c r="W9" s="61">
        <v>68400</v>
      </c>
      <c r="X9" s="61">
        <v>167586</v>
      </c>
      <c r="Y9" s="61">
        <v>7675</v>
      </c>
      <c r="Z9" s="237">
        <v>1611</v>
      </c>
      <c r="AA9" s="61">
        <v>59032</v>
      </c>
      <c r="AB9" s="61">
        <v>167947</v>
      </c>
      <c r="AC9" s="176">
        <v>23091</v>
      </c>
      <c r="AD9" s="359"/>
      <c r="AE9" s="136" t="s">
        <v>510</v>
      </c>
      <c r="AF9" s="237">
        <v>1824</v>
      </c>
      <c r="AG9" s="61">
        <v>65209</v>
      </c>
      <c r="AH9" s="61">
        <v>191085</v>
      </c>
      <c r="AI9" s="176">
        <v>27520</v>
      </c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</row>
    <row r="10" spans="1:230" ht="16.899999999999999" customHeight="1">
      <c r="A10" s="5"/>
      <c r="B10" s="360"/>
      <c r="C10" s="32" t="s">
        <v>511</v>
      </c>
      <c r="D10" s="61">
        <v>515</v>
      </c>
      <c r="E10" s="61">
        <v>12706</v>
      </c>
      <c r="F10" s="61">
        <v>10271</v>
      </c>
      <c r="G10" s="61">
        <v>20</v>
      </c>
      <c r="H10" s="61">
        <v>321</v>
      </c>
      <c r="I10" s="61">
        <v>12210</v>
      </c>
      <c r="J10" s="61">
        <v>13336</v>
      </c>
      <c r="K10" s="61">
        <v>30</v>
      </c>
      <c r="L10" s="61">
        <v>244</v>
      </c>
      <c r="M10" s="61">
        <v>13276</v>
      </c>
      <c r="N10" s="237">
        <v>16631</v>
      </c>
      <c r="O10" s="176">
        <v>194</v>
      </c>
      <c r="P10" s="360"/>
      <c r="Q10" s="32" t="s">
        <v>511</v>
      </c>
      <c r="R10" s="61">
        <v>171</v>
      </c>
      <c r="S10" s="61">
        <v>10192</v>
      </c>
      <c r="T10" s="61">
        <v>17507</v>
      </c>
      <c r="U10" s="61">
        <v>316</v>
      </c>
      <c r="V10" s="61">
        <v>146</v>
      </c>
      <c r="W10" s="61">
        <v>9119</v>
      </c>
      <c r="X10" s="61">
        <v>19476</v>
      </c>
      <c r="Y10" s="61">
        <v>786</v>
      </c>
      <c r="Z10" s="237">
        <v>127</v>
      </c>
      <c r="AA10" s="61">
        <v>7524</v>
      </c>
      <c r="AB10" s="61">
        <v>19961</v>
      </c>
      <c r="AC10" s="176">
        <v>1775</v>
      </c>
      <c r="AD10" s="360"/>
      <c r="AE10" s="32" t="s">
        <v>511</v>
      </c>
      <c r="AF10" s="237"/>
      <c r="AG10" s="61"/>
      <c r="AH10" s="61"/>
      <c r="AI10" s="176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</row>
    <row r="11" spans="1:230" ht="16.899999999999999" customHeight="1">
      <c r="A11" s="5"/>
      <c r="B11" s="3" t="s">
        <v>226</v>
      </c>
      <c r="C11" s="4" t="s">
        <v>227</v>
      </c>
      <c r="D11" s="137">
        <v>5402</v>
      </c>
      <c r="E11" s="137">
        <v>25356</v>
      </c>
      <c r="F11" s="137">
        <v>32600</v>
      </c>
      <c r="G11" s="137">
        <v>62</v>
      </c>
      <c r="H11" s="137">
        <v>3615</v>
      </c>
      <c r="I11" s="137">
        <v>34800</v>
      </c>
      <c r="J11" s="137">
        <v>64689</v>
      </c>
      <c r="K11" s="137">
        <v>160</v>
      </c>
      <c r="L11" s="137">
        <v>3197</v>
      </c>
      <c r="M11" s="137">
        <v>44725</v>
      </c>
      <c r="N11" s="238">
        <v>98906</v>
      </c>
      <c r="O11" s="175">
        <v>1707</v>
      </c>
      <c r="P11" s="3" t="s">
        <v>226</v>
      </c>
      <c r="Q11" s="4" t="s">
        <v>227</v>
      </c>
      <c r="R11" s="137">
        <v>2619</v>
      </c>
      <c r="S11" s="137">
        <v>39194</v>
      </c>
      <c r="T11" s="137">
        <v>114401</v>
      </c>
      <c r="U11" s="137">
        <v>4628</v>
      </c>
      <c r="V11" s="137">
        <v>2449</v>
      </c>
      <c r="W11" s="137">
        <v>33771</v>
      </c>
      <c r="X11" s="137">
        <v>116998</v>
      </c>
      <c r="Y11" s="137">
        <v>5089</v>
      </c>
      <c r="Z11" s="238">
        <v>2069</v>
      </c>
      <c r="AA11" s="137">
        <v>29694</v>
      </c>
      <c r="AB11" s="137">
        <v>112303</v>
      </c>
      <c r="AC11" s="175">
        <v>15228</v>
      </c>
      <c r="AD11" s="3" t="s">
        <v>226</v>
      </c>
      <c r="AE11" s="4" t="s">
        <v>227</v>
      </c>
      <c r="AF11" s="238">
        <v>2023</v>
      </c>
      <c r="AG11" s="137">
        <v>29386</v>
      </c>
      <c r="AH11" s="137">
        <v>114775</v>
      </c>
      <c r="AI11" s="175">
        <v>13508</v>
      </c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</row>
    <row r="12" spans="1:230" ht="16.899999999999999" customHeight="1">
      <c r="A12" s="5"/>
      <c r="B12" s="3" t="s">
        <v>228</v>
      </c>
      <c r="C12" s="4" t="s">
        <v>229</v>
      </c>
      <c r="D12" s="137">
        <v>7461</v>
      </c>
      <c r="E12" s="137">
        <v>18706</v>
      </c>
      <c r="F12" s="137">
        <v>21754</v>
      </c>
      <c r="G12" s="137">
        <v>9</v>
      </c>
      <c r="H12" s="137">
        <v>4051</v>
      </c>
      <c r="I12" s="137">
        <v>28940</v>
      </c>
      <c r="J12" s="137">
        <v>46050</v>
      </c>
      <c r="K12" s="137">
        <v>204</v>
      </c>
      <c r="L12" s="137">
        <v>2766</v>
      </c>
      <c r="M12" s="137">
        <v>37502</v>
      </c>
      <c r="N12" s="238">
        <v>69809</v>
      </c>
      <c r="O12" s="175">
        <v>775</v>
      </c>
      <c r="P12" s="3" t="s">
        <v>228</v>
      </c>
      <c r="Q12" s="4" t="s">
        <v>229</v>
      </c>
      <c r="R12" s="137">
        <v>1906</v>
      </c>
      <c r="S12" s="137">
        <v>34931</v>
      </c>
      <c r="T12" s="137">
        <v>82697</v>
      </c>
      <c r="U12" s="137">
        <v>2196</v>
      </c>
      <c r="V12" s="137">
        <v>1680</v>
      </c>
      <c r="W12" s="137">
        <v>29169</v>
      </c>
      <c r="X12" s="137">
        <v>83430</v>
      </c>
      <c r="Y12" s="137">
        <v>3129</v>
      </c>
      <c r="Z12" s="238">
        <v>1243</v>
      </c>
      <c r="AA12" s="137">
        <v>24929</v>
      </c>
      <c r="AB12" s="137">
        <v>78681</v>
      </c>
      <c r="AC12" s="175">
        <v>8387</v>
      </c>
      <c r="AD12" s="3" t="s">
        <v>228</v>
      </c>
      <c r="AE12" s="4" t="s">
        <v>229</v>
      </c>
      <c r="AF12" s="238">
        <v>1325</v>
      </c>
      <c r="AG12" s="137">
        <v>25122</v>
      </c>
      <c r="AH12" s="137">
        <v>79247</v>
      </c>
      <c r="AI12" s="175">
        <v>6909</v>
      </c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</row>
    <row r="13" spans="1:230" ht="16.899999999999999" customHeight="1">
      <c r="A13" s="5"/>
      <c r="B13" s="358" t="s">
        <v>197</v>
      </c>
      <c r="C13" s="32" t="s">
        <v>198</v>
      </c>
      <c r="D13" s="61">
        <v>2786</v>
      </c>
      <c r="E13" s="61">
        <v>27834</v>
      </c>
      <c r="F13" s="61">
        <v>27936</v>
      </c>
      <c r="G13" s="61">
        <v>61</v>
      </c>
      <c r="H13" s="61">
        <v>1611</v>
      </c>
      <c r="I13" s="61">
        <v>34093</v>
      </c>
      <c r="J13" s="61">
        <v>49013</v>
      </c>
      <c r="K13" s="61">
        <v>91</v>
      </c>
      <c r="L13" s="61">
        <v>1230</v>
      </c>
      <c r="M13" s="61">
        <v>40964</v>
      </c>
      <c r="N13" s="237">
        <v>65773</v>
      </c>
      <c r="O13" s="176">
        <v>1662</v>
      </c>
      <c r="P13" s="358" t="s">
        <v>197</v>
      </c>
      <c r="Q13" s="32" t="s">
        <v>198</v>
      </c>
      <c r="R13" s="61">
        <v>852</v>
      </c>
      <c r="S13" s="61">
        <v>38187</v>
      </c>
      <c r="T13" s="61">
        <v>76618</v>
      </c>
      <c r="U13" s="61">
        <v>2709</v>
      </c>
      <c r="V13" s="61">
        <v>733</v>
      </c>
      <c r="W13" s="61">
        <v>33887</v>
      </c>
      <c r="X13" s="61">
        <v>80778</v>
      </c>
      <c r="Y13" s="61">
        <v>3710</v>
      </c>
      <c r="Z13" s="237">
        <v>622</v>
      </c>
      <c r="AA13" s="61">
        <v>26995</v>
      </c>
      <c r="AB13" s="61">
        <v>74414</v>
      </c>
      <c r="AC13" s="176">
        <v>13118</v>
      </c>
      <c r="AD13" s="358" t="s">
        <v>197</v>
      </c>
      <c r="AE13" s="32" t="s">
        <v>198</v>
      </c>
      <c r="AF13" s="237">
        <v>652</v>
      </c>
      <c r="AG13" s="61">
        <v>28287</v>
      </c>
      <c r="AH13" s="61">
        <v>78255</v>
      </c>
      <c r="AI13" s="176">
        <v>10864</v>
      </c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</row>
    <row r="14" spans="1:230" ht="16.899999999999999" customHeight="1">
      <c r="A14" s="5"/>
      <c r="B14" s="359"/>
      <c r="C14" s="32" t="s">
        <v>199</v>
      </c>
      <c r="D14" s="61">
        <v>2069</v>
      </c>
      <c r="E14" s="61">
        <v>10919</v>
      </c>
      <c r="F14" s="61">
        <v>5438</v>
      </c>
      <c r="G14" s="61">
        <v>12</v>
      </c>
      <c r="H14" s="61">
        <v>1139</v>
      </c>
      <c r="I14" s="61">
        <v>14809</v>
      </c>
      <c r="J14" s="61">
        <v>12375</v>
      </c>
      <c r="K14" s="61">
        <v>26</v>
      </c>
      <c r="L14" s="61">
        <v>1018</v>
      </c>
      <c r="M14" s="61">
        <v>18870</v>
      </c>
      <c r="N14" s="237">
        <v>18973</v>
      </c>
      <c r="O14" s="176">
        <v>98</v>
      </c>
      <c r="P14" s="359"/>
      <c r="Q14" s="32" t="s">
        <v>199</v>
      </c>
      <c r="R14" s="61">
        <v>740</v>
      </c>
      <c r="S14" s="61">
        <v>17277</v>
      </c>
      <c r="T14" s="61">
        <v>21546</v>
      </c>
      <c r="U14" s="61">
        <v>666</v>
      </c>
      <c r="V14" s="61">
        <v>635</v>
      </c>
      <c r="W14" s="61">
        <v>15585</v>
      </c>
      <c r="X14" s="61">
        <v>22047</v>
      </c>
      <c r="Y14" s="61">
        <v>493</v>
      </c>
      <c r="Z14" s="237">
        <v>459</v>
      </c>
      <c r="AA14" s="61">
        <v>13177</v>
      </c>
      <c r="AB14" s="61">
        <v>23190</v>
      </c>
      <c r="AC14" s="176">
        <v>4300</v>
      </c>
      <c r="AD14" s="359"/>
      <c r="AE14" s="32" t="s">
        <v>199</v>
      </c>
      <c r="AF14" s="237">
        <v>426</v>
      </c>
      <c r="AG14" s="61">
        <v>13524</v>
      </c>
      <c r="AH14" s="61">
        <v>25346</v>
      </c>
      <c r="AI14" s="176">
        <v>4471</v>
      </c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</row>
    <row r="15" spans="1:230" ht="16.899999999999999" customHeight="1">
      <c r="A15" s="5"/>
      <c r="B15" s="359"/>
      <c r="C15" s="32" t="s">
        <v>200</v>
      </c>
      <c r="D15" s="61">
        <v>3598</v>
      </c>
      <c r="E15" s="61">
        <v>10347</v>
      </c>
      <c r="F15" s="61">
        <v>6996</v>
      </c>
      <c r="G15" s="61">
        <v>17</v>
      </c>
      <c r="H15" s="61">
        <v>1978</v>
      </c>
      <c r="I15" s="61">
        <v>20266</v>
      </c>
      <c r="J15" s="61">
        <v>21557</v>
      </c>
      <c r="K15" s="61">
        <v>31</v>
      </c>
      <c r="L15" s="61">
        <v>1500</v>
      </c>
      <c r="M15" s="61">
        <v>26921</v>
      </c>
      <c r="N15" s="237">
        <v>36511</v>
      </c>
      <c r="O15" s="176">
        <v>503</v>
      </c>
      <c r="P15" s="359"/>
      <c r="Q15" s="32" t="s">
        <v>200</v>
      </c>
      <c r="R15" s="61">
        <v>1040</v>
      </c>
      <c r="S15" s="61">
        <v>24709</v>
      </c>
      <c r="T15" s="61">
        <v>42997</v>
      </c>
      <c r="U15" s="61">
        <v>1338</v>
      </c>
      <c r="V15" s="61">
        <v>938</v>
      </c>
      <c r="W15" s="61">
        <v>21429</v>
      </c>
      <c r="X15" s="61">
        <v>42830</v>
      </c>
      <c r="Y15" s="61">
        <v>3339</v>
      </c>
      <c r="Z15" s="237">
        <v>781</v>
      </c>
      <c r="AA15" s="61">
        <v>17719</v>
      </c>
      <c r="AB15" s="61">
        <v>43518</v>
      </c>
      <c r="AC15" s="176">
        <v>4653</v>
      </c>
      <c r="AD15" s="359"/>
      <c r="AE15" s="32" t="s">
        <v>200</v>
      </c>
      <c r="AF15" s="237">
        <v>751</v>
      </c>
      <c r="AG15" s="61">
        <v>17211</v>
      </c>
      <c r="AH15" s="61">
        <v>44277</v>
      </c>
      <c r="AI15" s="176">
        <v>4863</v>
      </c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</row>
    <row r="16" spans="1:230" ht="16.899999999999999" customHeight="1">
      <c r="A16" s="5"/>
      <c r="B16" s="360"/>
      <c r="C16" s="4" t="s">
        <v>201</v>
      </c>
      <c r="D16" s="137">
        <f t="shared" ref="D16:O16" si="2">SUM(D13:D15)</f>
        <v>8453</v>
      </c>
      <c r="E16" s="137">
        <f t="shared" si="2"/>
        <v>49100</v>
      </c>
      <c r="F16" s="137">
        <f t="shared" si="2"/>
        <v>40370</v>
      </c>
      <c r="G16" s="137">
        <f t="shared" si="2"/>
        <v>90</v>
      </c>
      <c r="H16" s="137">
        <f t="shared" si="2"/>
        <v>4728</v>
      </c>
      <c r="I16" s="137">
        <f t="shared" si="2"/>
        <v>69168</v>
      </c>
      <c r="J16" s="137">
        <f t="shared" si="2"/>
        <v>82945</v>
      </c>
      <c r="K16" s="137">
        <f t="shared" si="2"/>
        <v>148</v>
      </c>
      <c r="L16" s="137">
        <f t="shared" si="2"/>
        <v>3748</v>
      </c>
      <c r="M16" s="137">
        <f t="shared" si="2"/>
        <v>86755</v>
      </c>
      <c r="N16" s="238">
        <f t="shared" si="2"/>
        <v>121257</v>
      </c>
      <c r="O16" s="175">
        <f t="shared" si="2"/>
        <v>2263</v>
      </c>
      <c r="P16" s="360"/>
      <c r="Q16" s="4" t="s">
        <v>201</v>
      </c>
      <c r="R16" s="137">
        <f t="shared" ref="R16:AC16" si="3">SUM(R13:R15)</f>
        <v>2632</v>
      </c>
      <c r="S16" s="137">
        <f t="shared" si="3"/>
        <v>80173</v>
      </c>
      <c r="T16" s="137">
        <f t="shared" si="3"/>
        <v>141161</v>
      </c>
      <c r="U16" s="137">
        <f t="shared" si="3"/>
        <v>4713</v>
      </c>
      <c r="V16" s="137">
        <f t="shared" si="3"/>
        <v>2306</v>
      </c>
      <c r="W16" s="137">
        <f t="shared" si="3"/>
        <v>70901</v>
      </c>
      <c r="X16" s="137">
        <f t="shared" si="3"/>
        <v>145655</v>
      </c>
      <c r="Y16" s="137">
        <f t="shared" si="3"/>
        <v>7542</v>
      </c>
      <c r="Z16" s="238">
        <f t="shared" si="3"/>
        <v>1862</v>
      </c>
      <c r="AA16" s="137">
        <f t="shared" si="3"/>
        <v>57891</v>
      </c>
      <c r="AB16" s="137">
        <f t="shared" si="3"/>
        <v>141122</v>
      </c>
      <c r="AC16" s="175">
        <f t="shared" si="3"/>
        <v>22071</v>
      </c>
      <c r="AD16" s="360"/>
      <c r="AE16" s="4" t="s">
        <v>201</v>
      </c>
      <c r="AF16" s="238">
        <f>SUM(AF13:AF15)</f>
        <v>1829</v>
      </c>
      <c r="AG16" s="137">
        <f>SUM(AG13:AG15)</f>
        <v>59022</v>
      </c>
      <c r="AH16" s="137">
        <f>SUM(AH13:AH15)</f>
        <v>147878</v>
      </c>
      <c r="AI16" s="175">
        <f>SUM(AI13:AI15)</f>
        <v>20198</v>
      </c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</row>
    <row r="17" spans="1:230" ht="16.899999999999999" customHeight="1">
      <c r="A17" s="5"/>
      <c r="B17" s="358" t="s">
        <v>208</v>
      </c>
      <c r="C17" s="32" t="s">
        <v>209</v>
      </c>
      <c r="D17" s="61">
        <v>7338</v>
      </c>
      <c r="E17" s="61">
        <v>28162</v>
      </c>
      <c r="F17" s="61">
        <v>30381</v>
      </c>
      <c r="G17" s="61">
        <v>52</v>
      </c>
      <c r="H17" s="61">
        <v>3616</v>
      </c>
      <c r="I17" s="61">
        <v>36524</v>
      </c>
      <c r="J17" s="61">
        <v>56564</v>
      </c>
      <c r="K17" s="61">
        <v>169</v>
      </c>
      <c r="L17" s="61">
        <v>2467</v>
      </c>
      <c r="M17" s="61">
        <v>47890</v>
      </c>
      <c r="N17" s="237">
        <v>92519</v>
      </c>
      <c r="O17" s="176">
        <v>1382</v>
      </c>
      <c r="P17" s="358" t="s">
        <v>208</v>
      </c>
      <c r="Q17" s="32" t="s">
        <v>209</v>
      </c>
      <c r="R17" s="61">
        <v>1659</v>
      </c>
      <c r="S17" s="61">
        <v>43258</v>
      </c>
      <c r="T17" s="61">
        <v>108533</v>
      </c>
      <c r="U17" s="61">
        <v>4248</v>
      </c>
      <c r="V17" s="61">
        <v>1303</v>
      </c>
      <c r="W17" s="61">
        <v>38251</v>
      </c>
      <c r="X17" s="61">
        <v>111909</v>
      </c>
      <c r="Y17" s="61">
        <v>5636</v>
      </c>
      <c r="Z17" s="237">
        <v>1169</v>
      </c>
      <c r="AA17" s="61">
        <v>32822</v>
      </c>
      <c r="AB17" s="61">
        <v>107733</v>
      </c>
      <c r="AC17" s="176">
        <v>15666</v>
      </c>
      <c r="AD17" s="358" t="s">
        <v>208</v>
      </c>
      <c r="AE17" s="32" t="s">
        <v>209</v>
      </c>
      <c r="AF17" s="237">
        <v>1187</v>
      </c>
      <c r="AG17" s="61">
        <v>33985</v>
      </c>
      <c r="AH17" s="61">
        <v>111193</v>
      </c>
      <c r="AI17" s="176">
        <v>13840</v>
      </c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</row>
    <row r="18" spans="1:230" ht="16.899999999999999" customHeight="1">
      <c r="A18" s="5"/>
      <c r="B18" s="359"/>
      <c r="C18" s="32" t="s">
        <v>210</v>
      </c>
      <c r="D18" s="62">
        <v>3599</v>
      </c>
      <c r="E18" s="62">
        <v>2939</v>
      </c>
      <c r="F18" s="62">
        <v>3400</v>
      </c>
      <c r="G18" s="62">
        <v>5</v>
      </c>
      <c r="H18" s="62">
        <v>1828</v>
      </c>
      <c r="I18" s="62">
        <v>6555</v>
      </c>
      <c r="J18" s="62">
        <v>8911</v>
      </c>
      <c r="K18" s="62">
        <v>68</v>
      </c>
      <c r="L18" s="62">
        <v>1262</v>
      </c>
      <c r="M18" s="62">
        <v>9403</v>
      </c>
      <c r="N18" s="239">
        <v>13795</v>
      </c>
      <c r="O18" s="177">
        <v>241</v>
      </c>
      <c r="P18" s="359"/>
      <c r="Q18" s="32" t="s">
        <v>210</v>
      </c>
      <c r="R18" s="62">
        <v>941</v>
      </c>
      <c r="S18" s="62">
        <v>9707</v>
      </c>
      <c r="T18" s="62">
        <v>19409</v>
      </c>
      <c r="U18" s="62">
        <v>127</v>
      </c>
      <c r="V18" s="62">
        <v>731</v>
      </c>
      <c r="W18" s="62">
        <v>9099</v>
      </c>
      <c r="X18" s="62">
        <v>20550</v>
      </c>
      <c r="Y18" s="62">
        <v>1160</v>
      </c>
      <c r="Z18" s="239">
        <v>582</v>
      </c>
      <c r="AA18" s="62">
        <v>8168</v>
      </c>
      <c r="AB18" s="62">
        <v>21355</v>
      </c>
      <c r="AC18" s="177">
        <v>2730</v>
      </c>
      <c r="AD18" s="359"/>
      <c r="AE18" s="32" t="s">
        <v>210</v>
      </c>
      <c r="AF18" s="239">
        <v>584</v>
      </c>
      <c r="AG18" s="62">
        <v>8666</v>
      </c>
      <c r="AH18" s="62">
        <v>23183</v>
      </c>
      <c r="AI18" s="177">
        <v>2768</v>
      </c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</row>
    <row r="19" spans="1:230" ht="16.899999999999999" customHeight="1">
      <c r="A19" s="5"/>
      <c r="B19" s="359"/>
      <c r="C19" s="32" t="s">
        <v>211</v>
      </c>
      <c r="D19" s="61">
        <v>1843</v>
      </c>
      <c r="E19" s="61">
        <v>2392</v>
      </c>
      <c r="F19" s="61">
        <v>1903</v>
      </c>
      <c r="G19" s="61">
        <v>2</v>
      </c>
      <c r="H19" s="61">
        <v>828</v>
      </c>
      <c r="I19" s="61">
        <v>3731</v>
      </c>
      <c r="J19" s="61">
        <v>3685</v>
      </c>
      <c r="K19" s="61">
        <v>3</v>
      </c>
      <c r="L19" s="61">
        <v>545</v>
      </c>
      <c r="M19" s="61">
        <v>5101</v>
      </c>
      <c r="N19" s="237">
        <v>6157</v>
      </c>
      <c r="O19" s="176">
        <v>36</v>
      </c>
      <c r="P19" s="359"/>
      <c r="Q19" s="32" t="s">
        <v>211</v>
      </c>
      <c r="R19" s="61">
        <v>379</v>
      </c>
      <c r="S19" s="61">
        <v>5269</v>
      </c>
      <c r="T19" s="61">
        <v>8690</v>
      </c>
      <c r="U19" s="61">
        <v>175</v>
      </c>
      <c r="V19" s="61">
        <v>413</v>
      </c>
      <c r="W19" s="61">
        <v>5047</v>
      </c>
      <c r="X19" s="61">
        <v>9699</v>
      </c>
      <c r="Y19" s="61">
        <v>285</v>
      </c>
      <c r="Z19" s="237">
        <v>268</v>
      </c>
      <c r="AA19" s="61">
        <v>4374</v>
      </c>
      <c r="AB19" s="61">
        <v>9581</v>
      </c>
      <c r="AC19" s="176">
        <v>752</v>
      </c>
      <c r="AD19" s="359"/>
      <c r="AE19" s="32" t="s">
        <v>211</v>
      </c>
      <c r="AF19" s="237">
        <v>272</v>
      </c>
      <c r="AG19" s="61">
        <v>4169</v>
      </c>
      <c r="AH19" s="61">
        <v>9502</v>
      </c>
      <c r="AI19" s="176">
        <v>766</v>
      </c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</row>
    <row r="20" spans="1:230" ht="16.899999999999999" customHeight="1">
      <c r="A20" s="5"/>
      <c r="B20" s="360"/>
      <c r="C20" s="4" t="s">
        <v>212</v>
      </c>
      <c r="D20" s="137">
        <f t="shared" ref="D20:O20" si="4">SUM(D17:D19)</f>
        <v>12780</v>
      </c>
      <c r="E20" s="137">
        <f t="shared" si="4"/>
        <v>33493</v>
      </c>
      <c r="F20" s="137">
        <f t="shared" si="4"/>
        <v>35684</v>
      </c>
      <c r="G20" s="137">
        <f t="shared" si="4"/>
        <v>59</v>
      </c>
      <c r="H20" s="137">
        <f t="shared" si="4"/>
        <v>6272</v>
      </c>
      <c r="I20" s="137">
        <f t="shared" si="4"/>
        <v>46810</v>
      </c>
      <c r="J20" s="137">
        <f t="shared" si="4"/>
        <v>69160</v>
      </c>
      <c r="K20" s="137">
        <f t="shared" si="4"/>
        <v>240</v>
      </c>
      <c r="L20" s="137">
        <f t="shared" si="4"/>
        <v>4274</v>
      </c>
      <c r="M20" s="137">
        <f t="shared" si="4"/>
        <v>62394</v>
      </c>
      <c r="N20" s="238">
        <f t="shared" si="4"/>
        <v>112471</v>
      </c>
      <c r="O20" s="175">
        <f t="shared" si="4"/>
        <v>1659</v>
      </c>
      <c r="P20" s="360"/>
      <c r="Q20" s="4" t="s">
        <v>212</v>
      </c>
      <c r="R20" s="137">
        <f t="shared" ref="R20:AC20" si="5">SUM(R17:R19)</f>
        <v>2979</v>
      </c>
      <c r="S20" s="137">
        <f t="shared" si="5"/>
        <v>58234</v>
      </c>
      <c r="T20" s="137">
        <f t="shared" si="5"/>
        <v>136632</v>
      </c>
      <c r="U20" s="137">
        <f t="shared" si="5"/>
        <v>4550</v>
      </c>
      <c r="V20" s="137">
        <f t="shared" si="5"/>
        <v>2447</v>
      </c>
      <c r="W20" s="137">
        <f t="shared" si="5"/>
        <v>52397</v>
      </c>
      <c r="X20" s="137">
        <f t="shared" si="5"/>
        <v>142158</v>
      </c>
      <c r="Y20" s="137">
        <f t="shared" si="5"/>
        <v>7081</v>
      </c>
      <c r="Z20" s="238">
        <f t="shared" si="5"/>
        <v>2019</v>
      </c>
      <c r="AA20" s="137">
        <f t="shared" si="5"/>
        <v>45364</v>
      </c>
      <c r="AB20" s="137">
        <f t="shared" si="5"/>
        <v>138669</v>
      </c>
      <c r="AC20" s="175">
        <f t="shared" si="5"/>
        <v>19148</v>
      </c>
      <c r="AD20" s="360"/>
      <c r="AE20" s="4" t="s">
        <v>212</v>
      </c>
      <c r="AF20" s="238">
        <f>SUM(AF17:AF19)</f>
        <v>2043</v>
      </c>
      <c r="AG20" s="137">
        <f>SUM(AG17:AG19)</f>
        <v>46820</v>
      </c>
      <c r="AH20" s="137">
        <f>SUM(AH17:AH19)</f>
        <v>143878</v>
      </c>
      <c r="AI20" s="175">
        <f>SUM(AI17:AI19)</f>
        <v>17374</v>
      </c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</row>
    <row r="21" spans="1:230" ht="16.899999999999999" customHeight="1">
      <c r="A21" s="5"/>
      <c r="B21" s="3" t="s">
        <v>202</v>
      </c>
      <c r="C21" s="4" t="s">
        <v>203</v>
      </c>
      <c r="D21" s="137">
        <v>222</v>
      </c>
      <c r="E21" s="137">
        <v>19124</v>
      </c>
      <c r="F21" s="137">
        <v>19648</v>
      </c>
      <c r="G21" s="137">
        <v>21</v>
      </c>
      <c r="H21" s="137">
        <v>114</v>
      </c>
      <c r="I21" s="137">
        <v>13621</v>
      </c>
      <c r="J21" s="137">
        <v>21755</v>
      </c>
      <c r="K21" s="137">
        <v>39</v>
      </c>
      <c r="L21" s="137">
        <v>90</v>
      </c>
      <c r="M21" s="137">
        <v>13308</v>
      </c>
      <c r="N21" s="238">
        <v>25889</v>
      </c>
      <c r="O21" s="175">
        <v>244</v>
      </c>
      <c r="P21" s="3" t="s">
        <v>202</v>
      </c>
      <c r="Q21" s="4" t="s">
        <v>203</v>
      </c>
      <c r="R21" s="137">
        <v>58</v>
      </c>
      <c r="S21" s="137">
        <v>10124</v>
      </c>
      <c r="T21" s="137">
        <v>25927</v>
      </c>
      <c r="U21" s="137">
        <v>609</v>
      </c>
      <c r="V21" s="137">
        <v>51</v>
      </c>
      <c r="W21" s="137">
        <v>7859</v>
      </c>
      <c r="X21" s="137">
        <v>25773</v>
      </c>
      <c r="Y21" s="137">
        <v>987</v>
      </c>
      <c r="Z21" s="238">
        <v>47</v>
      </c>
      <c r="AA21" s="137">
        <v>6837</v>
      </c>
      <c r="AB21" s="137">
        <v>25018</v>
      </c>
      <c r="AC21" s="175">
        <v>3715</v>
      </c>
      <c r="AD21" s="3" t="s">
        <v>202</v>
      </c>
      <c r="AE21" s="4" t="s">
        <v>203</v>
      </c>
      <c r="AF21" s="238">
        <v>72</v>
      </c>
      <c r="AG21" s="137">
        <v>6773</v>
      </c>
      <c r="AH21" s="137">
        <v>25114</v>
      </c>
      <c r="AI21" s="175">
        <v>4094</v>
      </c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</row>
    <row r="22" spans="1:230" ht="16.899999999999999" customHeight="1">
      <c r="A22" s="5"/>
      <c r="B22" s="3" t="s">
        <v>204</v>
      </c>
      <c r="C22" s="4" t="s">
        <v>205</v>
      </c>
      <c r="D22" s="137">
        <v>951</v>
      </c>
      <c r="E22" s="137">
        <v>19941</v>
      </c>
      <c r="F22" s="137">
        <v>13843</v>
      </c>
      <c r="G22" s="137">
        <v>38</v>
      </c>
      <c r="H22" s="137">
        <v>281</v>
      </c>
      <c r="I22" s="137">
        <v>18249</v>
      </c>
      <c r="J22" s="137">
        <v>19513</v>
      </c>
      <c r="K22" s="137">
        <v>72</v>
      </c>
      <c r="L22" s="137">
        <v>154</v>
      </c>
      <c r="M22" s="137">
        <v>19624</v>
      </c>
      <c r="N22" s="238">
        <v>28150</v>
      </c>
      <c r="O22" s="175">
        <v>202</v>
      </c>
      <c r="P22" s="3" t="s">
        <v>204</v>
      </c>
      <c r="Q22" s="4" t="s">
        <v>205</v>
      </c>
      <c r="R22" s="137">
        <v>97</v>
      </c>
      <c r="S22" s="137">
        <v>17096</v>
      </c>
      <c r="T22" s="137">
        <v>38950</v>
      </c>
      <c r="U22" s="137">
        <v>1251</v>
      </c>
      <c r="V22" s="137">
        <v>92</v>
      </c>
      <c r="W22" s="137">
        <v>15272</v>
      </c>
      <c r="X22" s="137">
        <v>42140</v>
      </c>
      <c r="Y22" s="137">
        <v>2023</v>
      </c>
      <c r="Z22" s="238">
        <v>101</v>
      </c>
      <c r="AA22" s="137">
        <v>13524</v>
      </c>
      <c r="AB22" s="137">
        <v>43756</v>
      </c>
      <c r="AC22" s="175">
        <v>5227</v>
      </c>
      <c r="AD22" s="3" t="s">
        <v>204</v>
      </c>
      <c r="AE22" s="4" t="s">
        <v>205</v>
      </c>
      <c r="AF22" s="238">
        <v>103</v>
      </c>
      <c r="AG22" s="137">
        <v>14060</v>
      </c>
      <c r="AH22" s="137">
        <v>46929</v>
      </c>
      <c r="AI22" s="175">
        <v>5880</v>
      </c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</row>
    <row r="23" spans="1:230" ht="16.899999999999999" customHeight="1">
      <c r="A23" s="5"/>
      <c r="B23" s="3" t="s">
        <v>213</v>
      </c>
      <c r="C23" s="4" t="s">
        <v>214</v>
      </c>
      <c r="D23" s="137">
        <v>1409</v>
      </c>
      <c r="E23" s="137">
        <v>14468</v>
      </c>
      <c r="F23" s="137">
        <v>17329</v>
      </c>
      <c r="G23" s="137">
        <v>18</v>
      </c>
      <c r="H23" s="137">
        <v>972</v>
      </c>
      <c r="I23" s="137">
        <v>16585</v>
      </c>
      <c r="J23" s="137">
        <v>24906</v>
      </c>
      <c r="K23" s="137">
        <v>31</v>
      </c>
      <c r="L23" s="137">
        <v>741</v>
      </c>
      <c r="M23" s="137">
        <v>19344</v>
      </c>
      <c r="N23" s="238">
        <v>36016</v>
      </c>
      <c r="O23" s="175">
        <v>296</v>
      </c>
      <c r="P23" s="3" t="s">
        <v>213</v>
      </c>
      <c r="Q23" s="4" t="s">
        <v>214</v>
      </c>
      <c r="R23" s="137">
        <v>538</v>
      </c>
      <c r="S23" s="137">
        <v>17918</v>
      </c>
      <c r="T23" s="137">
        <v>43943</v>
      </c>
      <c r="U23" s="137">
        <v>949</v>
      </c>
      <c r="V23" s="137">
        <v>522</v>
      </c>
      <c r="W23" s="137">
        <v>15851</v>
      </c>
      <c r="X23" s="137">
        <v>45109</v>
      </c>
      <c r="Y23" s="137">
        <v>1701</v>
      </c>
      <c r="Z23" s="238">
        <v>443</v>
      </c>
      <c r="AA23" s="137">
        <v>12464</v>
      </c>
      <c r="AB23" s="137">
        <v>44998</v>
      </c>
      <c r="AC23" s="175">
        <v>6768</v>
      </c>
      <c r="AD23" s="3" t="s">
        <v>213</v>
      </c>
      <c r="AE23" s="4" t="s">
        <v>214</v>
      </c>
      <c r="AF23" s="238">
        <v>450</v>
      </c>
      <c r="AG23" s="137">
        <v>12454</v>
      </c>
      <c r="AH23" s="137">
        <v>47160</v>
      </c>
      <c r="AI23" s="175">
        <v>7071</v>
      </c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</row>
    <row r="24" spans="1:230" ht="16.899999999999999" customHeight="1">
      <c r="A24" s="5"/>
      <c r="B24" s="3" t="s">
        <v>215</v>
      </c>
      <c r="C24" s="4" t="s">
        <v>216</v>
      </c>
      <c r="D24" s="137">
        <v>858</v>
      </c>
      <c r="E24" s="137">
        <v>6214</v>
      </c>
      <c r="F24" s="137">
        <v>7319</v>
      </c>
      <c r="G24" s="137">
        <v>7</v>
      </c>
      <c r="H24" s="137">
        <v>493</v>
      </c>
      <c r="I24" s="137">
        <v>8823</v>
      </c>
      <c r="J24" s="137">
        <v>12860</v>
      </c>
      <c r="K24" s="137">
        <v>18</v>
      </c>
      <c r="L24" s="137">
        <v>370</v>
      </c>
      <c r="M24" s="137">
        <v>11179</v>
      </c>
      <c r="N24" s="238">
        <v>19780</v>
      </c>
      <c r="O24" s="175">
        <v>365</v>
      </c>
      <c r="P24" s="3" t="s">
        <v>215</v>
      </c>
      <c r="Q24" s="4" t="s">
        <v>216</v>
      </c>
      <c r="R24" s="137">
        <v>252</v>
      </c>
      <c r="S24" s="137">
        <v>9674</v>
      </c>
      <c r="T24" s="137">
        <v>22667</v>
      </c>
      <c r="U24" s="137">
        <v>768</v>
      </c>
      <c r="V24" s="137">
        <v>259</v>
      </c>
      <c r="W24" s="137">
        <v>8464</v>
      </c>
      <c r="X24" s="137">
        <v>24018</v>
      </c>
      <c r="Y24" s="137">
        <v>853</v>
      </c>
      <c r="Z24" s="238">
        <v>207</v>
      </c>
      <c r="AA24" s="137">
        <v>7161</v>
      </c>
      <c r="AB24" s="137">
        <v>24147</v>
      </c>
      <c r="AC24" s="175">
        <v>2694</v>
      </c>
      <c r="AD24" s="3" t="s">
        <v>215</v>
      </c>
      <c r="AE24" s="4" t="s">
        <v>216</v>
      </c>
      <c r="AF24" s="238">
        <v>193</v>
      </c>
      <c r="AG24" s="137">
        <v>6974</v>
      </c>
      <c r="AH24" s="137">
        <v>24137</v>
      </c>
      <c r="AI24" s="175">
        <v>3022</v>
      </c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</row>
    <row r="25" spans="1:230" ht="16.899999999999999" customHeight="1">
      <c r="A25" s="5"/>
      <c r="B25" s="3" t="s">
        <v>206</v>
      </c>
      <c r="C25" s="4" t="s">
        <v>207</v>
      </c>
      <c r="D25" s="137">
        <v>815</v>
      </c>
      <c r="E25" s="137">
        <v>8526</v>
      </c>
      <c r="F25" s="137">
        <v>8735</v>
      </c>
      <c r="G25" s="137">
        <v>24</v>
      </c>
      <c r="H25" s="137">
        <v>575</v>
      </c>
      <c r="I25" s="137">
        <v>8529</v>
      </c>
      <c r="J25" s="137">
        <v>13526</v>
      </c>
      <c r="K25" s="137">
        <v>28</v>
      </c>
      <c r="L25" s="137">
        <v>528</v>
      </c>
      <c r="M25" s="137">
        <v>9256</v>
      </c>
      <c r="N25" s="238">
        <v>18842</v>
      </c>
      <c r="O25" s="175">
        <v>192</v>
      </c>
      <c r="P25" s="3" t="s">
        <v>206</v>
      </c>
      <c r="Q25" s="4" t="s">
        <v>207</v>
      </c>
      <c r="R25" s="137">
        <v>388</v>
      </c>
      <c r="S25" s="137">
        <v>8432</v>
      </c>
      <c r="T25" s="137">
        <v>27659</v>
      </c>
      <c r="U25" s="137">
        <v>865</v>
      </c>
      <c r="V25" s="137">
        <v>380</v>
      </c>
      <c r="W25" s="137">
        <v>7832</v>
      </c>
      <c r="X25" s="137">
        <v>30833</v>
      </c>
      <c r="Y25" s="137">
        <v>1034</v>
      </c>
      <c r="Z25" s="238">
        <v>320</v>
      </c>
      <c r="AA25" s="137">
        <v>6770</v>
      </c>
      <c r="AB25" s="137">
        <v>31442</v>
      </c>
      <c r="AC25" s="175">
        <v>3484</v>
      </c>
      <c r="AD25" s="3" t="s">
        <v>206</v>
      </c>
      <c r="AE25" s="4" t="s">
        <v>207</v>
      </c>
      <c r="AF25" s="238">
        <v>317</v>
      </c>
      <c r="AG25" s="137">
        <v>6155</v>
      </c>
      <c r="AH25" s="137">
        <v>29827</v>
      </c>
      <c r="AI25" s="175">
        <v>4664</v>
      </c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</row>
    <row r="26" spans="1:230" ht="16.899999999999999" customHeight="1">
      <c r="A26" s="5"/>
      <c r="B26" s="3" t="s">
        <v>217</v>
      </c>
      <c r="C26" s="4" t="s">
        <v>218</v>
      </c>
      <c r="D26" s="137">
        <v>2037</v>
      </c>
      <c r="E26" s="137">
        <v>15434</v>
      </c>
      <c r="F26" s="137">
        <v>17531</v>
      </c>
      <c r="G26" s="137">
        <v>9</v>
      </c>
      <c r="H26" s="137">
        <v>1456</v>
      </c>
      <c r="I26" s="137">
        <v>19941</v>
      </c>
      <c r="J26" s="137">
        <v>29824</v>
      </c>
      <c r="K26" s="137">
        <v>44</v>
      </c>
      <c r="L26" s="137">
        <v>1263</v>
      </c>
      <c r="M26" s="137">
        <v>25388</v>
      </c>
      <c r="N26" s="238">
        <v>44085</v>
      </c>
      <c r="O26" s="175">
        <v>911</v>
      </c>
      <c r="P26" s="3" t="s">
        <v>217</v>
      </c>
      <c r="Q26" s="4" t="s">
        <v>218</v>
      </c>
      <c r="R26" s="137">
        <v>1021</v>
      </c>
      <c r="S26" s="137">
        <v>23118</v>
      </c>
      <c r="T26" s="137">
        <v>52808</v>
      </c>
      <c r="U26" s="137">
        <v>2264</v>
      </c>
      <c r="V26" s="137">
        <v>1011</v>
      </c>
      <c r="W26" s="137">
        <v>19664</v>
      </c>
      <c r="X26" s="137">
        <v>54805</v>
      </c>
      <c r="Y26" s="137">
        <v>2177</v>
      </c>
      <c r="Z26" s="238">
        <v>793</v>
      </c>
      <c r="AA26" s="137">
        <v>17122</v>
      </c>
      <c r="AB26" s="137">
        <v>54037</v>
      </c>
      <c r="AC26" s="175">
        <v>6817</v>
      </c>
      <c r="AD26" s="3" t="s">
        <v>217</v>
      </c>
      <c r="AE26" s="4" t="s">
        <v>218</v>
      </c>
      <c r="AF26" s="238">
        <v>825</v>
      </c>
      <c r="AG26" s="137">
        <v>16926</v>
      </c>
      <c r="AH26" s="137">
        <v>54395</v>
      </c>
      <c r="AI26" s="175">
        <v>6979</v>
      </c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</row>
    <row r="27" spans="1:230" ht="16.899999999999999" customHeight="1">
      <c r="A27" s="5"/>
      <c r="B27" s="358" t="s">
        <v>219</v>
      </c>
      <c r="C27" s="32" t="s">
        <v>220</v>
      </c>
      <c r="D27" s="61">
        <v>2384</v>
      </c>
      <c r="E27" s="61">
        <v>9792</v>
      </c>
      <c r="F27" s="61">
        <v>11000</v>
      </c>
      <c r="G27" s="61">
        <v>14</v>
      </c>
      <c r="H27" s="61">
        <v>1529</v>
      </c>
      <c r="I27" s="61">
        <v>13477</v>
      </c>
      <c r="J27" s="61">
        <v>19212</v>
      </c>
      <c r="K27" s="61">
        <v>35</v>
      </c>
      <c r="L27" s="61">
        <v>1241</v>
      </c>
      <c r="M27" s="61">
        <v>17362</v>
      </c>
      <c r="N27" s="237">
        <v>29884</v>
      </c>
      <c r="O27" s="176">
        <v>734</v>
      </c>
      <c r="P27" s="358" t="s">
        <v>219</v>
      </c>
      <c r="Q27" s="32" t="s">
        <v>220</v>
      </c>
      <c r="R27" s="61">
        <v>942</v>
      </c>
      <c r="S27" s="61">
        <v>15463</v>
      </c>
      <c r="T27" s="61">
        <v>36622</v>
      </c>
      <c r="U27" s="61">
        <v>1414</v>
      </c>
      <c r="V27" s="61">
        <v>874</v>
      </c>
      <c r="W27" s="61">
        <v>13451</v>
      </c>
      <c r="X27" s="61">
        <v>36657</v>
      </c>
      <c r="Y27" s="61">
        <v>1242</v>
      </c>
      <c r="Z27" s="237">
        <v>714</v>
      </c>
      <c r="AA27" s="61">
        <v>11312</v>
      </c>
      <c r="AB27" s="61">
        <v>35497</v>
      </c>
      <c r="AC27" s="176">
        <v>4659</v>
      </c>
      <c r="AD27" s="358" t="s">
        <v>219</v>
      </c>
      <c r="AE27" s="32" t="s">
        <v>220</v>
      </c>
      <c r="AF27" s="237">
        <v>675</v>
      </c>
      <c r="AG27" s="61">
        <v>10894</v>
      </c>
      <c r="AH27" s="61">
        <v>36079</v>
      </c>
      <c r="AI27" s="176">
        <v>4682</v>
      </c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</row>
    <row r="28" spans="1:230" ht="16.899999999999999" customHeight="1">
      <c r="A28" s="5"/>
      <c r="B28" s="359"/>
      <c r="C28" s="32" t="s">
        <v>182</v>
      </c>
      <c r="D28" s="61">
        <v>1399</v>
      </c>
      <c r="E28" s="61">
        <v>14688</v>
      </c>
      <c r="F28" s="61">
        <v>15923</v>
      </c>
      <c r="G28" s="61">
        <v>24</v>
      </c>
      <c r="H28" s="61">
        <v>974</v>
      </c>
      <c r="I28" s="61">
        <v>16489</v>
      </c>
      <c r="J28" s="61">
        <v>23158</v>
      </c>
      <c r="K28" s="61">
        <v>28</v>
      </c>
      <c r="L28" s="61">
        <v>792</v>
      </c>
      <c r="M28" s="61">
        <v>19756</v>
      </c>
      <c r="N28" s="237">
        <v>30363</v>
      </c>
      <c r="O28" s="176">
        <v>190</v>
      </c>
      <c r="P28" s="359"/>
      <c r="Q28" s="32" t="s">
        <v>182</v>
      </c>
      <c r="R28" s="61">
        <v>687</v>
      </c>
      <c r="S28" s="61">
        <v>16145</v>
      </c>
      <c r="T28" s="61">
        <v>33983</v>
      </c>
      <c r="U28" s="61">
        <v>532</v>
      </c>
      <c r="V28" s="61">
        <v>592</v>
      </c>
      <c r="W28" s="61">
        <v>13562</v>
      </c>
      <c r="X28" s="61">
        <v>35060</v>
      </c>
      <c r="Y28" s="61">
        <v>1036</v>
      </c>
      <c r="Z28" s="237">
        <v>490</v>
      </c>
      <c r="AA28" s="61">
        <v>11591</v>
      </c>
      <c r="AB28" s="61">
        <v>34175</v>
      </c>
      <c r="AC28" s="176">
        <v>3245</v>
      </c>
      <c r="AD28" s="359"/>
      <c r="AE28" s="32" t="s">
        <v>182</v>
      </c>
      <c r="AF28" s="237">
        <v>495</v>
      </c>
      <c r="AG28" s="61">
        <v>11203</v>
      </c>
      <c r="AH28" s="61">
        <v>35024</v>
      </c>
      <c r="AI28" s="176">
        <v>4624</v>
      </c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</row>
    <row r="29" spans="1:230" ht="16.899999999999999" customHeight="1">
      <c r="A29" s="5"/>
      <c r="B29" s="359"/>
      <c r="C29" s="32" t="s">
        <v>221</v>
      </c>
      <c r="D29" s="61">
        <v>1353</v>
      </c>
      <c r="E29" s="61">
        <v>3255</v>
      </c>
      <c r="F29" s="61">
        <v>2274</v>
      </c>
      <c r="G29" s="61">
        <v>0</v>
      </c>
      <c r="H29" s="61">
        <v>1036</v>
      </c>
      <c r="I29" s="61">
        <v>5523</v>
      </c>
      <c r="J29" s="61">
        <v>6201</v>
      </c>
      <c r="K29" s="61">
        <v>20</v>
      </c>
      <c r="L29" s="61">
        <v>956</v>
      </c>
      <c r="M29" s="61">
        <v>7090</v>
      </c>
      <c r="N29" s="237">
        <v>9945</v>
      </c>
      <c r="O29" s="176">
        <v>126</v>
      </c>
      <c r="P29" s="359"/>
      <c r="Q29" s="32" t="s">
        <v>221</v>
      </c>
      <c r="R29" s="61">
        <v>824</v>
      </c>
      <c r="S29" s="61">
        <v>6114</v>
      </c>
      <c r="T29" s="61">
        <v>11562</v>
      </c>
      <c r="U29" s="61">
        <v>313</v>
      </c>
      <c r="V29" s="61">
        <v>778</v>
      </c>
      <c r="W29" s="61">
        <v>5320</v>
      </c>
      <c r="X29" s="61">
        <v>11685</v>
      </c>
      <c r="Y29" s="61">
        <v>385</v>
      </c>
      <c r="Z29" s="237">
        <v>638</v>
      </c>
      <c r="AA29" s="61">
        <v>4640</v>
      </c>
      <c r="AB29" s="61">
        <v>12053</v>
      </c>
      <c r="AC29" s="176">
        <v>1042</v>
      </c>
      <c r="AD29" s="359"/>
      <c r="AE29" s="32" t="s">
        <v>221</v>
      </c>
      <c r="AF29" s="237">
        <v>607</v>
      </c>
      <c r="AG29" s="61">
        <v>4202</v>
      </c>
      <c r="AH29" s="61">
        <v>11415</v>
      </c>
      <c r="AI29" s="176">
        <v>1710</v>
      </c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</row>
    <row r="30" spans="1:230" ht="16.899999999999999" customHeight="1">
      <c r="A30" s="13"/>
      <c r="B30" s="360"/>
      <c r="C30" s="55" t="s">
        <v>212</v>
      </c>
      <c r="D30" s="137">
        <f t="shared" ref="D30:O30" si="6">SUM(D27:D29)</f>
        <v>5136</v>
      </c>
      <c r="E30" s="137">
        <f t="shared" si="6"/>
        <v>27735</v>
      </c>
      <c r="F30" s="137">
        <f t="shared" si="6"/>
        <v>29197</v>
      </c>
      <c r="G30" s="137">
        <f t="shared" si="6"/>
        <v>38</v>
      </c>
      <c r="H30" s="137">
        <f t="shared" si="6"/>
        <v>3539</v>
      </c>
      <c r="I30" s="137">
        <f t="shared" si="6"/>
        <v>35489</v>
      </c>
      <c r="J30" s="137">
        <f t="shared" si="6"/>
        <v>48571</v>
      </c>
      <c r="K30" s="137">
        <f t="shared" si="6"/>
        <v>83</v>
      </c>
      <c r="L30" s="137">
        <f t="shared" si="6"/>
        <v>2989</v>
      </c>
      <c r="M30" s="137">
        <f t="shared" si="6"/>
        <v>44208</v>
      </c>
      <c r="N30" s="238">
        <f t="shared" si="6"/>
        <v>70192</v>
      </c>
      <c r="O30" s="175">
        <f t="shared" si="6"/>
        <v>1050</v>
      </c>
      <c r="P30" s="360"/>
      <c r="Q30" s="55" t="s">
        <v>212</v>
      </c>
      <c r="R30" s="137">
        <f t="shared" ref="R30:AC30" si="7">SUM(R27:R29)</f>
        <v>2453</v>
      </c>
      <c r="S30" s="137">
        <f t="shared" si="7"/>
        <v>37722</v>
      </c>
      <c r="T30" s="137">
        <f t="shared" si="7"/>
        <v>82167</v>
      </c>
      <c r="U30" s="137">
        <f t="shared" si="7"/>
        <v>2259</v>
      </c>
      <c r="V30" s="137">
        <f t="shared" si="7"/>
        <v>2244</v>
      </c>
      <c r="W30" s="137">
        <f t="shared" si="7"/>
        <v>32333</v>
      </c>
      <c r="X30" s="137">
        <f t="shared" si="7"/>
        <v>83402</v>
      </c>
      <c r="Y30" s="137">
        <f t="shared" si="7"/>
        <v>2663</v>
      </c>
      <c r="Z30" s="238">
        <f t="shared" si="7"/>
        <v>1842</v>
      </c>
      <c r="AA30" s="137">
        <f t="shared" si="7"/>
        <v>27543</v>
      </c>
      <c r="AB30" s="137">
        <f t="shared" si="7"/>
        <v>81725</v>
      </c>
      <c r="AC30" s="175">
        <f t="shared" si="7"/>
        <v>8946</v>
      </c>
      <c r="AD30" s="360"/>
      <c r="AE30" s="55" t="s">
        <v>212</v>
      </c>
      <c r="AF30" s="238">
        <f>SUM(AF27:AF29)</f>
        <v>1777</v>
      </c>
      <c r="AG30" s="137">
        <f>SUM(AG27:AG29)</f>
        <v>26299</v>
      </c>
      <c r="AH30" s="137">
        <f>SUM(AH27:AH29)</f>
        <v>82518</v>
      </c>
      <c r="AI30" s="175">
        <f>SUM(AI27:AI29)</f>
        <v>11016</v>
      </c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</row>
    <row r="31" spans="1:230" ht="16.899999999999999" customHeight="1" thickBot="1">
      <c r="A31" s="5"/>
      <c r="B31" s="361" t="s">
        <v>308</v>
      </c>
      <c r="C31" s="362"/>
      <c r="D31" s="138">
        <f t="shared" ref="D31:O31" si="8">SUM(D7:D8,D11:D12,D16,D20:D26,D30)</f>
        <v>70311</v>
      </c>
      <c r="E31" s="138">
        <f t="shared" si="8"/>
        <v>452945</v>
      </c>
      <c r="F31" s="138">
        <f t="shared" si="8"/>
        <v>491475</v>
      </c>
      <c r="G31" s="138">
        <f t="shared" si="8"/>
        <v>750</v>
      </c>
      <c r="H31" s="138">
        <f t="shared" si="8"/>
        <v>41374</v>
      </c>
      <c r="I31" s="138">
        <f t="shared" si="8"/>
        <v>526432</v>
      </c>
      <c r="J31" s="138">
        <f t="shared" si="8"/>
        <v>790333</v>
      </c>
      <c r="K31" s="138">
        <f t="shared" si="8"/>
        <v>1914</v>
      </c>
      <c r="L31" s="138">
        <f t="shared" si="8"/>
        <v>32014</v>
      </c>
      <c r="M31" s="138">
        <f t="shared" si="8"/>
        <v>633843</v>
      </c>
      <c r="N31" s="240">
        <f t="shared" si="8"/>
        <v>1134757</v>
      </c>
      <c r="O31" s="178">
        <f t="shared" si="8"/>
        <v>17799</v>
      </c>
      <c r="P31" s="361" t="s">
        <v>308</v>
      </c>
      <c r="Q31" s="362"/>
      <c r="R31" s="138">
        <f t="shared" ref="R31:AC31" si="9">SUM(R7:R8,R11:R12,R16,R20:R26,R30)</f>
        <v>24023</v>
      </c>
      <c r="S31" s="138">
        <f t="shared" si="9"/>
        <v>565944</v>
      </c>
      <c r="T31" s="138">
        <f t="shared" si="9"/>
        <v>1350848</v>
      </c>
      <c r="U31" s="138">
        <f t="shared" si="9"/>
        <v>42922</v>
      </c>
      <c r="V31" s="138">
        <f t="shared" si="9"/>
        <v>21359</v>
      </c>
      <c r="W31" s="138">
        <f t="shared" si="9"/>
        <v>494033</v>
      </c>
      <c r="X31" s="138">
        <f t="shared" si="9"/>
        <v>1411763</v>
      </c>
      <c r="Y31" s="138">
        <f t="shared" si="9"/>
        <v>60186</v>
      </c>
      <c r="Z31" s="240">
        <f t="shared" si="9"/>
        <v>17066</v>
      </c>
      <c r="AA31" s="138">
        <f t="shared" si="9"/>
        <v>424223</v>
      </c>
      <c r="AB31" s="138">
        <f t="shared" si="9"/>
        <v>1394632</v>
      </c>
      <c r="AC31" s="178">
        <f t="shared" si="9"/>
        <v>169517</v>
      </c>
      <c r="AD31" s="361" t="s">
        <v>308</v>
      </c>
      <c r="AE31" s="362"/>
      <c r="AF31" s="240">
        <f>SUM(AF7:AF8,AF11:AF12,AF16,AF20:AF26,AF30)</f>
        <v>16910</v>
      </c>
      <c r="AG31" s="138">
        <f>SUM(AG7:AG8,AG11:AG12,AG16,AG20:AG26,AG30)</f>
        <v>423903</v>
      </c>
      <c r="AH31" s="138">
        <f>SUM(AH7:AH8,AH11:AH12,AH16,AH20:AH26,AH30)</f>
        <v>1411951</v>
      </c>
      <c r="AI31" s="178">
        <f>SUM(AI7:AI8,AI11:AI12,AI16,AI20:AI26,AI30)</f>
        <v>177615</v>
      </c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</row>
    <row r="32" spans="1:230" ht="16.899999999999999" customHeight="1">
      <c r="A32" s="5"/>
      <c r="B32" s="363" t="s">
        <v>222</v>
      </c>
      <c r="C32" s="32" t="s">
        <v>223</v>
      </c>
      <c r="D32" s="62">
        <v>10967</v>
      </c>
      <c r="E32" s="62">
        <v>34505</v>
      </c>
      <c r="F32" s="62">
        <v>37874</v>
      </c>
      <c r="G32" s="62">
        <v>61</v>
      </c>
      <c r="H32" s="62">
        <v>6336</v>
      </c>
      <c r="I32" s="62">
        <v>43927</v>
      </c>
      <c r="J32" s="62">
        <v>63175</v>
      </c>
      <c r="K32" s="62">
        <v>138</v>
      </c>
      <c r="L32" s="62">
        <v>4848</v>
      </c>
      <c r="M32" s="62">
        <v>55358</v>
      </c>
      <c r="N32" s="239">
        <v>90941</v>
      </c>
      <c r="O32" s="177">
        <v>1580</v>
      </c>
      <c r="P32" s="363" t="s">
        <v>222</v>
      </c>
      <c r="Q32" s="32" t="s">
        <v>223</v>
      </c>
      <c r="R32" s="62">
        <v>3613</v>
      </c>
      <c r="S32" s="62">
        <v>51095</v>
      </c>
      <c r="T32" s="62">
        <v>108699</v>
      </c>
      <c r="U32" s="62">
        <v>3876</v>
      </c>
      <c r="V32" s="62">
        <v>3375</v>
      </c>
      <c r="W32" s="62">
        <v>43628</v>
      </c>
      <c r="X32" s="62">
        <v>111160</v>
      </c>
      <c r="Y32" s="62">
        <v>6410</v>
      </c>
      <c r="Z32" s="239">
        <v>2670</v>
      </c>
      <c r="AA32" s="62">
        <v>36974</v>
      </c>
      <c r="AB32" s="62">
        <v>106000</v>
      </c>
      <c r="AC32" s="177">
        <v>16130</v>
      </c>
      <c r="AD32" s="363" t="s">
        <v>222</v>
      </c>
      <c r="AE32" s="32" t="s">
        <v>223</v>
      </c>
      <c r="AF32" s="239">
        <v>2728</v>
      </c>
      <c r="AG32" s="62">
        <v>37119</v>
      </c>
      <c r="AH32" s="62">
        <v>109539</v>
      </c>
      <c r="AI32" s="177">
        <v>15110</v>
      </c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</row>
    <row r="33" spans="1:230" ht="16.899999999999999" customHeight="1">
      <c r="A33" s="5"/>
      <c r="B33" s="359"/>
      <c r="C33" s="32" t="s">
        <v>224</v>
      </c>
      <c r="D33" s="61">
        <v>3041</v>
      </c>
      <c r="E33" s="61">
        <v>4332</v>
      </c>
      <c r="F33" s="61">
        <v>3852</v>
      </c>
      <c r="G33" s="61">
        <v>12</v>
      </c>
      <c r="H33" s="61">
        <v>1601</v>
      </c>
      <c r="I33" s="61">
        <v>8275</v>
      </c>
      <c r="J33" s="61">
        <v>8960</v>
      </c>
      <c r="K33" s="61">
        <v>39</v>
      </c>
      <c r="L33" s="61">
        <v>1135</v>
      </c>
      <c r="M33" s="61">
        <v>10972</v>
      </c>
      <c r="N33" s="237">
        <v>13446</v>
      </c>
      <c r="O33" s="176">
        <v>82</v>
      </c>
      <c r="P33" s="359"/>
      <c r="Q33" s="32" t="s">
        <v>224</v>
      </c>
      <c r="R33" s="61">
        <v>840</v>
      </c>
      <c r="S33" s="61">
        <v>10015</v>
      </c>
      <c r="T33" s="61">
        <v>16065</v>
      </c>
      <c r="U33" s="61">
        <v>330</v>
      </c>
      <c r="V33" s="61">
        <v>932</v>
      </c>
      <c r="W33" s="61">
        <v>8656</v>
      </c>
      <c r="X33" s="61">
        <v>16825</v>
      </c>
      <c r="Y33" s="61">
        <v>455</v>
      </c>
      <c r="Z33" s="237">
        <v>719</v>
      </c>
      <c r="AA33" s="61">
        <v>8062</v>
      </c>
      <c r="AB33" s="61">
        <v>17435</v>
      </c>
      <c r="AC33" s="176">
        <v>1276</v>
      </c>
      <c r="AD33" s="359"/>
      <c r="AE33" s="32" t="s">
        <v>224</v>
      </c>
      <c r="AF33" s="237">
        <v>674</v>
      </c>
      <c r="AG33" s="61">
        <v>7601</v>
      </c>
      <c r="AH33" s="61">
        <v>17164</v>
      </c>
      <c r="AI33" s="176">
        <v>858</v>
      </c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</row>
    <row r="34" spans="1:230" ht="16.899999999999999" customHeight="1">
      <c r="A34" s="5"/>
      <c r="B34" s="359"/>
      <c r="C34" s="32" t="s">
        <v>225</v>
      </c>
      <c r="D34" s="61">
        <v>4938</v>
      </c>
      <c r="E34" s="61">
        <v>1958</v>
      </c>
      <c r="F34" s="61">
        <v>2000</v>
      </c>
      <c r="G34" s="61">
        <v>5</v>
      </c>
      <c r="H34" s="61">
        <v>2808</v>
      </c>
      <c r="I34" s="61">
        <v>2989</v>
      </c>
      <c r="J34" s="61">
        <v>3234</v>
      </c>
      <c r="K34" s="61">
        <v>10</v>
      </c>
      <c r="L34" s="61">
        <v>1814</v>
      </c>
      <c r="M34" s="61">
        <v>4376</v>
      </c>
      <c r="N34" s="237">
        <v>4716</v>
      </c>
      <c r="O34" s="176">
        <v>56</v>
      </c>
      <c r="P34" s="359"/>
      <c r="Q34" s="32" t="s">
        <v>225</v>
      </c>
      <c r="R34" s="61">
        <v>1349</v>
      </c>
      <c r="S34" s="61">
        <v>4700</v>
      </c>
      <c r="T34" s="61">
        <v>6213</v>
      </c>
      <c r="U34" s="61">
        <v>66</v>
      </c>
      <c r="V34" s="61">
        <v>1068</v>
      </c>
      <c r="W34" s="61">
        <v>4308</v>
      </c>
      <c r="X34" s="61">
        <v>6532</v>
      </c>
      <c r="Y34" s="61">
        <v>201</v>
      </c>
      <c r="Z34" s="237">
        <v>712</v>
      </c>
      <c r="AA34" s="61">
        <v>3778</v>
      </c>
      <c r="AB34" s="61">
        <v>6225</v>
      </c>
      <c r="AC34" s="176">
        <v>559</v>
      </c>
      <c r="AD34" s="359"/>
      <c r="AE34" s="32" t="s">
        <v>225</v>
      </c>
      <c r="AF34" s="237">
        <v>673</v>
      </c>
      <c r="AG34" s="61">
        <v>3145</v>
      </c>
      <c r="AH34" s="61">
        <v>5895</v>
      </c>
      <c r="AI34" s="176">
        <v>806</v>
      </c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</row>
    <row r="35" spans="1:230" ht="16.899999999999999" customHeight="1">
      <c r="A35" s="5"/>
      <c r="B35" s="360"/>
      <c r="C35" s="4" t="s">
        <v>212</v>
      </c>
      <c r="D35" s="137">
        <f t="shared" ref="D35:O35" si="10">SUM(D32:D34)</f>
        <v>18946</v>
      </c>
      <c r="E35" s="137">
        <f t="shared" si="10"/>
        <v>40795</v>
      </c>
      <c r="F35" s="137">
        <f t="shared" si="10"/>
        <v>43726</v>
      </c>
      <c r="G35" s="137">
        <f t="shared" si="10"/>
        <v>78</v>
      </c>
      <c r="H35" s="137">
        <f t="shared" si="10"/>
        <v>10745</v>
      </c>
      <c r="I35" s="137">
        <f t="shared" si="10"/>
        <v>55191</v>
      </c>
      <c r="J35" s="137">
        <f t="shared" si="10"/>
        <v>75369</v>
      </c>
      <c r="K35" s="137">
        <f t="shared" si="10"/>
        <v>187</v>
      </c>
      <c r="L35" s="137">
        <f t="shared" si="10"/>
        <v>7797</v>
      </c>
      <c r="M35" s="137">
        <f t="shared" si="10"/>
        <v>70706</v>
      </c>
      <c r="N35" s="238">
        <f t="shared" si="10"/>
        <v>109103</v>
      </c>
      <c r="O35" s="175">
        <f t="shared" si="10"/>
        <v>1718</v>
      </c>
      <c r="P35" s="360"/>
      <c r="Q35" s="4" t="s">
        <v>212</v>
      </c>
      <c r="R35" s="137">
        <f t="shared" ref="R35:AC35" si="11">SUM(R32:R34)</f>
        <v>5802</v>
      </c>
      <c r="S35" s="137">
        <f t="shared" si="11"/>
        <v>65810</v>
      </c>
      <c r="T35" s="137">
        <f t="shared" si="11"/>
        <v>130977</v>
      </c>
      <c r="U35" s="137">
        <f t="shared" si="11"/>
        <v>4272</v>
      </c>
      <c r="V35" s="137">
        <f t="shared" si="11"/>
        <v>5375</v>
      </c>
      <c r="W35" s="137">
        <f t="shared" si="11"/>
        <v>56592</v>
      </c>
      <c r="X35" s="137">
        <f t="shared" si="11"/>
        <v>134517</v>
      </c>
      <c r="Y35" s="137">
        <f t="shared" si="11"/>
        <v>7066</v>
      </c>
      <c r="Z35" s="238">
        <f t="shared" si="11"/>
        <v>4101</v>
      </c>
      <c r="AA35" s="137">
        <f t="shared" si="11"/>
        <v>48814</v>
      </c>
      <c r="AB35" s="137">
        <f t="shared" si="11"/>
        <v>129660</v>
      </c>
      <c r="AC35" s="175">
        <f t="shared" si="11"/>
        <v>17965</v>
      </c>
      <c r="AD35" s="360"/>
      <c r="AE35" s="4" t="s">
        <v>212</v>
      </c>
      <c r="AF35" s="238">
        <f>SUM(AF32:AF34)</f>
        <v>4075</v>
      </c>
      <c r="AG35" s="137">
        <f>SUM(AG32:AG34)</f>
        <v>47865</v>
      </c>
      <c r="AH35" s="137">
        <f>SUM(AH32:AH34)</f>
        <v>132598</v>
      </c>
      <c r="AI35" s="175">
        <f>SUM(AI32:AI34)</f>
        <v>16774</v>
      </c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</row>
    <row r="36" spans="1:230" ht="16.899999999999999" customHeight="1">
      <c r="A36" s="5"/>
      <c r="B36" s="34" t="s">
        <v>254</v>
      </c>
      <c r="C36" s="57" t="s">
        <v>255</v>
      </c>
      <c r="D36" s="137">
        <v>7454</v>
      </c>
      <c r="E36" s="137">
        <v>16181</v>
      </c>
      <c r="F36" s="137">
        <v>11503</v>
      </c>
      <c r="G36" s="137">
        <v>25</v>
      </c>
      <c r="H36" s="137">
        <v>3773</v>
      </c>
      <c r="I36" s="137">
        <v>17205</v>
      </c>
      <c r="J36" s="137">
        <v>16596</v>
      </c>
      <c r="K36" s="137">
        <v>23</v>
      </c>
      <c r="L36" s="137">
        <v>2469</v>
      </c>
      <c r="M36" s="137">
        <v>19796</v>
      </c>
      <c r="N36" s="238">
        <v>21454</v>
      </c>
      <c r="O36" s="175">
        <v>65</v>
      </c>
      <c r="P36" s="34" t="s">
        <v>254</v>
      </c>
      <c r="Q36" s="57" t="s">
        <v>255</v>
      </c>
      <c r="R36" s="137">
        <v>2182</v>
      </c>
      <c r="S36" s="137">
        <v>17486</v>
      </c>
      <c r="T36" s="137">
        <v>26286</v>
      </c>
      <c r="U36" s="137">
        <v>132</v>
      </c>
      <c r="V36" s="137">
        <v>1840</v>
      </c>
      <c r="W36" s="137">
        <v>15242</v>
      </c>
      <c r="X36" s="137">
        <v>27617</v>
      </c>
      <c r="Y36" s="137">
        <v>304</v>
      </c>
      <c r="Z36" s="238">
        <v>1281</v>
      </c>
      <c r="AA36" s="137">
        <v>12901</v>
      </c>
      <c r="AB36" s="137">
        <v>26554</v>
      </c>
      <c r="AC36" s="175">
        <v>1524</v>
      </c>
      <c r="AD36" s="34" t="s">
        <v>254</v>
      </c>
      <c r="AE36" s="57" t="s">
        <v>255</v>
      </c>
      <c r="AF36" s="238">
        <v>1176</v>
      </c>
      <c r="AG36" s="137">
        <v>12268</v>
      </c>
      <c r="AH36" s="137">
        <v>25293</v>
      </c>
      <c r="AI36" s="175">
        <v>1855</v>
      </c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</row>
    <row r="37" spans="1:230" ht="16.899999999999999" customHeight="1">
      <c r="A37" s="44"/>
      <c r="B37" s="3" t="s">
        <v>239</v>
      </c>
      <c r="C37" s="4" t="s">
        <v>240</v>
      </c>
      <c r="D37" s="137">
        <v>3190</v>
      </c>
      <c r="E37" s="137">
        <v>11970</v>
      </c>
      <c r="F37" s="137">
        <v>12047</v>
      </c>
      <c r="G37" s="137">
        <v>11</v>
      </c>
      <c r="H37" s="137">
        <v>1367</v>
      </c>
      <c r="I37" s="137">
        <v>12627</v>
      </c>
      <c r="J37" s="137">
        <v>15609</v>
      </c>
      <c r="K37" s="137">
        <v>7</v>
      </c>
      <c r="L37" s="137">
        <v>922</v>
      </c>
      <c r="M37" s="137">
        <v>14957</v>
      </c>
      <c r="N37" s="238">
        <v>20517</v>
      </c>
      <c r="O37" s="175">
        <v>70</v>
      </c>
      <c r="P37" s="3" t="s">
        <v>239</v>
      </c>
      <c r="Q37" s="4" t="s">
        <v>240</v>
      </c>
      <c r="R37" s="137">
        <v>587</v>
      </c>
      <c r="S37" s="137">
        <v>14291</v>
      </c>
      <c r="T37" s="137">
        <v>26359</v>
      </c>
      <c r="U37" s="137">
        <v>274</v>
      </c>
      <c r="V37" s="137">
        <v>522</v>
      </c>
      <c r="W37" s="137">
        <v>12030</v>
      </c>
      <c r="X37" s="137">
        <v>27528</v>
      </c>
      <c r="Y37" s="137">
        <v>494</v>
      </c>
      <c r="Z37" s="238">
        <v>398</v>
      </c>
      <c r="AA37" s="137">
        <v>10477</v>
      </c>
      <c r="AB37" s="137">
        <v>26780</v>
      </c>
      <c r="AC37" s="175">
        <v>1995</v>
      </c>
      <c r="AD37" s="3" t="s">
        <v>239</v>
      </c>
      <c r="AE37" s="4" t="s">
        <v>240</v>
      </c>
      <c r="AF37" s="238">
        <v>463</v>
      </c>
      <c r="AG37" s="137">
        <v>10183</v>
      </c>
      <c r="AH37" s="137">
        <v>26511</v>
      </c>
      <c r="AI37" s="175">
        <v>1530</v>
      </c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</row>
    <row r="38" spans="1:230" ht="16.899999999999999" customHeight="1">
      <c r="A38" s="5"/>
      <c r="B38" s="3" t="s">
        <v>579</v>
      </c>
      <c r="C38" s="58" t="s">
        <v>568</v>
      </c>
      <c r="D38" s="137">
        <v>14274</v>
      </c>
      <c r="E38" s="137">
        <v>10387</v>
      </c>
      <c r="F38" s="137">
        <v>12800</v>
      </c>
      <c r="G38" s="137">
        <v>17</v>
      </c>
      <c r="H38" s="137">
        <v>8787</v>
      </c>
      <c r="I38" s="137">
        <v>12496</v>
      </c>
      <c r="J38" s="137">
        <v>17791</v>
      </c>
      <c r="K38" s="137">
        <v>62</v>
      </c>
      <c r="L38" s="137">
        <v>5558</v>
      </c>
      <c r="M38" s="137">
        <v>16600</v>
      </c>
      <c r="N38" s="238">
        <v>22894</v>
      </c>
      <c r="O38" s="175">
        <v>264</v>
      </c>
      <c r="P38" s="225" t="s">
        <v>579</v>
      </c>
      <c r="Q38" s="58" t="s">
        <v>568</v>
      </c>
      <c r="R38" s="137">
        <v>4136</v>
      </c>
      <c r="S38" s="137">
        <v>17609</v>
      </c>
      <c r="T38" s="137">
        <v>30887</v>
      </c>
      <c r="U38" s="137">
        <v>482</v>
      </c>
      <c r="V38" s="137">
        <v>3416</v>
      </c>
      <c r="W38" s="137">
        <v>16101</v>
      </c>
      <c r="X38" s="137">
        <v>32532</v>
      </c>
      <c r="Y38" s="137">
        <v>540</v>
      </c>
      <c r="Z38" s="238">
        <v>2930</v>
      </c>
      <c r="AA38" s="137">
        <v>16419</v>
      </c>
      <c r="AB38" s="137">
        <v>35927</v>
      </c>
      <c r="AC38" s="175">
        <v>2735</v>
      </c>
      <c r="AD38" s="225" t="s">
        <v>579</v>
      </c>
      <c r="AE38" s="58" t="s">
        <v>568</v>
      </c>
      <c r="AF38" s="238">
        <v>2631</v>
      </c>
      <c r="AG38" s="137">
        <v>16350</v>
      </c>
      <c r="AH38" s="137">
        <v>35818</v>
      </c>
      <c r="AI38" s="175">
        <v>2944</v>
      </c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</row>
    <row r="39" spans="1:230" ht="16.899999999999999" customHeight="1">
      <c r="A39" s="5"/>
      <c r="B39" s="3" t="s">
        <v>263</v>
      </c>
      <c r="C39" s="58" t="s">
        <v>569</v>
      </c>
      <c r="D39" s="137">
        <v>2245</v>
      </c>
      <c r="E39" s="137">
        <v>906</v>
      </c>
      <c r="F39" s="137">
        <v>1039</v>
      </c>
      <c r="G39" s="137">
        <v>8</v>
      </c>
      <c r="H39" s="137">
        <v>1468</v>
      </c>
      <c r="I39" s="137">
        <v>1314</v>
      </c>
      <c r="J39" s="137">
        <v>1685</v>
      </c>
      <c r="K39" s="137">
        <v>3</v>
      </c>
      <c r="L39" s="137">
        <v>965</v>
      </c>
      <c r="M39" s="137">
        <v>2312</v>
      </c>
      <c r="N39" s="238">
        <v>2417</v>
      </c>
      <c r="O39" s="175">
        <v>8</v>
      </c>
      <c r="P39" s="3" t="s">
        <v>263</v>
      </c>
      <c r="Q39" s="58" t="s">
        <v>569</v>
      </c>
      <c r="R39" s="137">
        <v>704</v>
      </c>
      <c r="S39" s="137">
        <v>2560</v>
      </c>
      <c r="T39" s="137">
        <v>3662</v>
      </c>
      <c r="U39" s="137">
        <v>53</v>
      </c>
      <c r="V39" s="137">
        <v>624</v>
      </c>
      <c r="W39" s="137">
        <v>2401</v>
      </c>
      <c r="X39" s="137">
        <v>3903</v>
      </c>
      <c r="Y39" s="137">
        <v>50</v>
      </c>
      <c r="Z39" s="238"/>
      <c r="AA39" s="137"/>
      <c r="AB39" s="137"/>
      <c r="AC39" s="175"/>
      <c r="AD39" s="3" t="s">
        <v>263</v>
      </c>
      <c r="AE39" s="58" t="s">
        <v>569</v>
      </c>
      <c r="AF39" s="238"/>
      <c r="AG39" s="137"/>
      <c r="AH39" s="137"/>
      <c r="AI39" s="175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</row>
    <row r="40" spans="1:230" ht="16.899999999999999" customHeight="1">
      <c r="A40" s="5"/>
      <c r="B40" s="375" t="s">
        <v>264</v>
      </c>
      <c r="C40" s="32" t="s">
        <v>265</v>
      </c>
      <c r="D40" s="61">
        <v>5538</v>
      </c>
      <c r="E40" s="61">
        <v>10849</v>
      </c>
      <c r="F40" s="61">
        <v>9229</v>
      </c>
      <c r="G40" s="61">
        <v>15</v>
      </c>
      <c r="H40" s="61">
        <v>2494</v>
      </c>
      <c r="I40" s="61">
        <v>12827</v>
      </c>
      <c r="J40" s="61">
        <v>14122</v>
      </c>
      <c r="K40" s="61">
        <v>19</v>
      </c>
      <c r="L40" s="61">
        <v>1373</v>
      </c>
      <c r="M40" s="61">
        <v>17626</v>
      </c>
      <c r="N40" s="237">
        <v>21676</v>
      </c>
      <c r="O40" s="176">
        <v>227</v>
      </c>
      <c r="P40" s="375" t="s">
        <v>264</v>
      </c>
      <c r="Q40" s="32" t="s">
        <v>265</v>
      </c>
      <c r="R40" s="61">
        <v>1145</v>
      </c>
      <c r="S40" s="61">
        <v>16459</v>
      </c>
      <c r="T40" s="61">
        <v>27094</v>
      </c>
      <c r="U40" s="61">
        <v>707</v>
      </c>
      <c r="V40" s="61">
        <v>1095</v>
      </c>
      <c r="W40" s="61">
        <v>14569</v>
      </c>
      <c r="X40" s="61">
        <v>28024</v>
      </c>
      <c r="Y40" s="61">
        <v>973</v>
      </c>
      <c r="Z40" s="237">
        <v>794</v>
      </c>
      <c r="AA40" s="61">
        <v>12541</v>
      </c>
      <c r="AB40" s="61">
        <v>28151</v>
      </c>
      <c r="AC40" s="176">
        <v>1711</v>
      </c>
      <c r="AD40" s="375" t="s">
        <v>264</v>
      </c>
      <c r="AE40" s="32" t="s">
        <v>265</v>
      </c>
      <c r="AF40" s="237">
        <v>712</v>
      </c>
      <c r="AG40" s="61">
        <v>12101</v>
      </c>
      <c r="AH40" s="61">
        <v>28479</v>
      </c>
      <c r="AI40" s="176">
        <v>2738</v>
      </c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</row>
    <row r="41" spans="1:230" ht="16.899999999999999" customHeight="1">
      <c r="A41" s="5"/>
      <c r="B41" s="376"/>
      <c r="C41" s="32" t="s">
        <v>266</v>
      </c>
      <c r="D41" s="61">
        <v>2247</v>
      </c>
      <c r="E41" s="61">
        <v>1194</v>
      </c>
      <c r="F41" s="61">
        <v>923</v>
      </c>
      <c r="G41" s="61">
        <v>0</v>
      </c>
      <c r="H41" s="61">
        <v>1129</v>
      </c>
      <c r="I41" s="61">
        <v>1852</v>
      </c>
      <c r="J41" s="61">
        <v>1856</v>
      </c>
      <c r="K41" s="61">
        <v>0</v>
      </c>
      <c r="L41" s="61">
        <v>554</v>
      </c>
      <c r="M41" s="61">
        <v>2644</v>
      </c>
      <c r="N41" s="237">
        <v>2651</v>
      </c>
      <c r="O41" s="176">
        <v>19</v>
      </c>
      <c r="P41" s="376"/>
      <c r="Q41" s="32" t="s">
        <v>266</v>
      </c>
      <c r="R41" s="61">
        <v>442</v>
      </c>
      <c r="S41" s="61">
        <v>2502</v>
      </c>
      <c r="T41" s="61">
        <v>3482</v>
      </c>
      <c r="U41" s="61">
        <v>202</v>
      </c>
      <c r="V41" s="61">
        <v>433</v>
      </c>
      <c r="W41" s="61">
        <v>2878</v>
      </c>
      <c r="X41" s="61">
        <v>4481</v>
      </c>
      <c r="Y41" s="61">
        <v>42</v>
      </c>
      <c r="Z41" s="237">
        <v>311</v>
      </c>
      <c r="AA41" s="61">
        <v>2665</v>
      </c>
      <c r="AB41" s="61">
        <v>4960</v>
      </c>
      <c r="AC41" s="176">
        <v>257</v>
      </c>
      <c r="AD41" s="376"/>
      <c r="AE41" s="32" t="s">
        <v>266</v>
      </c>
      <c r="AF41" s="237">
        <v>295</v>
      </c>
      <c r="AG41" s="61">
        <v>2815</v>
      </c>
      <c r="AH41" s="61">
        <v>5417</v>
      </c>
      <c r="AI41" s="176">
        <v>430</v>
      </c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</row>
    <row r="42" spans="1:230" ht="16.899999999999999" customHeight="1">
      <c r="A42" s="5"/>
      <c r="B42" s="376"/>
      <c r="C42" s="32" t="s">
        <v>267</v>
      </c>
      <c r="D42" s="61">
        <v>2137</v>
      </c>
      <c r="E42" s="61">
        <v>1909</v>
      </c>
      <c r="F42" s="61">
        <v>1592</v>
      </c>
      <c r="G42" s="61">
        <v>7</v>
      </c>
      <c r="H42" s="61">
        <v>1165</v>
      </c>
      <c r="I42" s="61">
        <v>3007</v>
      </c>
      <c r="J42" s="61">
        <v>3339</v>
      </c>
      <c r="K42" s="61">
        <v>9</v>
      </c>
      <c r="L42" s="61">
        <v>605</v>
      </c>
      <c r="M42" s="61">
        <v>3901</v>
      </c>
      <c r="N42" s="237">
        <v>4436</v>
      </c>
      <c r="O42" s="176">
        <v>24</v>
      </c>
      <c r="P42" s="376"/>
      <c r="Q42" s="32" t="s">
        <v>267</v>
      </c>
      <c r="R42" s="61">
        <v>469</v>
      </c>
      <c r="S42" s="61">
        <v>3828</v>
      </c>
      <c r="T42" s="61">
        <v>5671</v>
      </c>
      <c r="U42" s="61">
        <v>104</v>
      </c>
      <c r="V42" s="61">
        <v>435</v>
      </c>
      <c r="W42" s="61">
        <v>3451</v>
      </c>
      <c r="X42" s="61">
        <v>5750</v>
      </c>
      <c r="Y42" s="61">
        <v>155</v>
      </c>
      <c r="Z42" s="237">
        <v>310</v>
      </c>
      <c r="AA42" s="61">
        <v>3008</v>
      </c>
      <c r="AB42" s="61">
        <v>5488</v>
      </c>
      <c r="AC42" s="176">
        <v>543</v>
      </c>
      <c r="AD42" s="376"/>
      <c r="AE42" s="32" t="s">
        <v>267</v>
      </c>
      <c r="AF42" s="237">
        <v>294</v>
      </c>
      <c r="AG42" s="61">
        <v>2895</v>
      </c>
      <c r="AH42" s="61">
        <v>5422</v>
      </c>
      <c r="AI42" s="176">
        <v>249</v>
      </c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</row>
    <row r="43" spans="1:230" ht="16.899999999999999" customHeight="1">
      <c r="A43" s="5"/>
      <c r="B43" s="376"/>
      <c r="C43" s="32" t="s">
        <v>268</v>
      </c>
      <c r="D43" s="63">
        <v>4311</v>
      </c>
      <c r="E43" s="63">
        <v>2222</v>
      </c>
      <c r="F43" s="63">
        <v>1685</v>
      </c>
      <c r="G43" s="63">
        <v>3</v>
      </c>
      <c r="H43" s="63">
        <v>2314</v>
      </c>
      <c r="I43" s="63">
        <v>3407</v>
      </c>
      <c r="J43" s="63">
        <v>2785</v>
      </c>
      <c r="K43" s="63">
        <v>5</v>
      </c>
      <c r="L43" s="61">
        <v>1467</v>
      </c>
      <c r="M43" s="61">
        <v>4116</v>
      </c>
      <c r="N43" s="237">
        <v>3967</v>
      </c>
      <c r="O43" s="179">
        <v>9</v>
      </c>
      <c r="P43" s="376"/>
      <c r="Q43" s="32" t="s">
        <v>268</v>
      </c>
      <c r="R43" s="63">
        <v>1216</v>
      </c>
      <c r="S43" s="63">
        <v>4642</v>
      </c>
      <c r="T43" s="63">
        <v>5734</v>
      </c>
      <c r="U43" s="63">
        <v>7</v>
      </c>
      <c r="V43" s="61">
        <v>1094</v>
      </c>
      <c r="W43" s="63">
        <v>4015</v>
      </c>
      <c r="X43" s="63">
        <v>6611</v>
      </c>
      <c r="Y43" s="63">
        <v>92</v>
      </c>
      <c r="Z43" s="237">
        <v>759</v>
      </c>
      <c r="AA43" s="63">
        <v>3414</v>
      </c>
      <c r="AB43" s="63">
        <v>6413</v>
      </c>
      <c r="AC43" s="179">
        <v>374</v>
      </c>
      <c r="AD43" s="376"/>
      <c r="AE43" s="32" t="s">
        <v>268</v>
      </c>
      <c r="AF43" s="237">
        <v>666</v>
      </c>
      <c r="AG43" s="63">
        <v>3122</v>
      </c>
      <c r="AH43" s="63">
        <v>6257</v>
      </c>
      <c r="AI43" s="179">
        <v>406</v>
      </c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</row>
    <row r="44" spans="1:230" ht="16.899999999999999" customHeight="1">
      <c r="A44" s="5"/>
      <c r="B44" s="377"/>
      <c r="C44" s="4" t="s">
        <v>212</v>
      </c>
      <c r="D44" s="137">
        <f t="shared" ref="D44:O44" si="12">SUM(D40:D43)</f>
        <v>14233</v>
      </c>
      <c r="E44" s="137">
        <f t="shared" si="12"/>
        <v>16174</v>
      </c>
      <c r="F44" s="137">
        <f t="shared" si="12"/>
        <v>13429</v>
      </c>
      <c r="G44" s="137">
        <f t="shared" si="12"/>
        <v>25</v>
      </c>
      <c r="H44" s="137">
        <f t="shared" si="12"/>
        <v>7102</v>
      </c>
      <c r="I44" s="137">
        <f t="shared" si="12"/>
        <v>21093</v>
      </c>
      <c r="J44" s="137">
        <f t="shared" si="12"/>
        <v>22102</v>
      </c>
      <c r="K44" s="137">
        <f t="shared" si="12"/>
        <v>33</v>
      </c>
      <c r="L44" s="137">
        <f t="shared" si="12"/>
        <v>3999</v>
      </c>
      <c r="M44" s="137">
        <f t="shared" si="12"/>
        <v>28287</v>
      </c>
      <c r="N44" s="238">
        <f t="shared" si="12"/>
        <v>32730</v>
      </c>
      <c r="O44" s="175">
        <f t="shared" si="12"/>
        <v>279</v>
      </c>
      <c r="P44" s="377"/>
      <c r="Q44" s="4" t="s">
        <v>212</v>
      </c>
      <c r="R44" s="137">
        <f t="shared" ref="R44:AC44" si="13">SUM(R40:R43)</f>
        <v>3272</v>
      </c>
      <c r="S44" s="137">
        <f t="shared" si="13"/>
        <v>27431</v>
      </c>
      <c r="T44" s="137">
        <f t="shared" si="13"/>
        <v>41981</v>
      </c>
      <c r="U44" s="137">
        <f t="shared" si="13"/>
        <v>1020</v>
      </c>
      <c r="V44" s="137">
        <f t="shared" si="13"/>
        <v>3057</v>
      </c>
      <c r="W44" s="137">
        <f t="shared" si="13"/>
        <v>24913</v>
      </c>
      <c r="X44" s="137">
        <f t="shared" si="13"/>
        <v>44866</v>
      </c>
      <c r="Y44" s="137">
        <f t="shared" si="13"/>
        <v>1262</v>
      </c>
      <c r="Z44" s="238">
        <f t="shared" si="13"/>
        <v>2174</v>
      </c>
      <c r="AA44" s="137">
        <f t="shared" si="13"/>
        <v>21628</v>
      </c>
      <c r="AB44" s="137">
        <f t="shared" si="13"/>
        <v>45012</v>
      </c>
      <c r="AC44" s="175">
        <f t="shared" si="13"/>
        <v>2885</v>
      </c>
      <c r="AD44" s="377"/>
      <c r="AE44" s="4" t="s">
        <v>212</v>
      </c>
      <c r="AF44" s="238">
        <f>SUM(AF40:AF43)</f>
        <v>1967</v>
      </c>
      <c r="AG44" s="137">
        <f>SUM(AG40:AG43)</f>
        <v>20933</v>
      </c>
      <c r="AH44" s="137">
        <f>SUM(AH40:AH43)</f>
        <v>45575</v>
      </c>
      <c r="AI44" s="175">
        <f>SUM(AI40:AI43)</f>
        <v>3823</v>
      </c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</row>
    <row r="45" spans="1:230" ht="16.899999999999999" customHeight="1">
      <c r="A45" s="5"/>
      <c r="B45" s="3" t="s">
        <v>230</v>
      </c>
      <c r="C45" s="4" t="s">
        <v>231</v>
      </c>
      <c r="D45" s="139">
        <v>3676</v>
      </c>
      <c r="E45" s="139">
        <v>14505</v>
      </c>
      <c r="F45" s="139">
        <v>12823</v>
      </c>
      <c r="G45" s="139">
        <v>28</v>
      </c>
      <c r="H45" s="139">
        <v>2432</v>
      </c>
      <c r="I45" s="139">
        <v>22074</v>
      </c>
      <c r="J45" s="139">
        <v>29687</v>
      </c>
      <c r="K45" s="139">
        <v>72</v>
      </c>
      <c r="L45" s="139">
        <v>1938</v>
      </c>
      <c r="M45" s="139">
        <v>28943</v>
      </c>
      <c r="N45" s="236">
        <v>46518</v>
      </c>
      <c r="O45" s="174">
        <v>287</v>
      </c>
      <c r="P45" s="3" t="s">
        <v>230</v>
      </c>
      <c r="Q45" s="4" t="s">
        <v>231</v>
      </c>
      <c r="R45" s="139">
        <v>1603</v>
      </c>
      <c r="S45" s="139">
        <v>25475</v>
      </c>
      <c r="T45" s="139">
        <v>54322</v>
      </c>
      <c r="U45" s="139">
        <v>1017</v>
      </c>
      <c r="V45" s="139">
        <v>1442</v>
      </c>
      <c r="W45" s="139">
        <v>22227</v>
      </c>
      <c r="X45" s="139">
        <v>53632</v>
      </c>
      <c r="Y45" s="139">
        <v>1490</v>
      </c>
      <c r="Z45" s="236">
        <v>1191</v>
      </c>
      <c r="AA45" s="139">
        <v>18863</v>
      </c>
      <c r="AB45" s="139">
        <v>50599</v>
      </c>
      <c r="AC45" s="174">
        <v>5270</v>
      </c>
      <c r="AD45" s="3" t="s">
        <v>230</v>
      </c>
      <c r="AE45" s="4" t="s">
        <v>231</v>
      </c>
      <c r="AF45" s="236">
        <v>1324</v>
      </c>
      <c r="AG45" s="139">
        <v>16853</v>
      </c>
      <c r="AH45" s="139">
        <v>47936</v>
      </c>
      <c r="AI45" s="174">
        <v>5301</v>
      </c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</row>
    <row r="46" spans="1:230" ht="16.899999999999999" customHeight="1">
      <c r="A46" s="5"/>
      <c r="B46" s="3" t="s">
        <v>257</v>
      </c>
      <c r="C46" s="4" t="s">
        <v>258</v>
      </c>
      <c r="D46" s="137">
        <v>6826</v>
      </c>
      <c r="E46" s="137">
        <v>10801</v>
      </c>
      <c r="F46" s="137">
        <v>7690</v>
      </c>
      <c r="G46" s="137">
        <v>13</v>
      </c>
      <c r="H46" s="137">
        <v>3200</v>
      </c>
      <c r="I46" s="137">
        <v>10555</v>
      </c>
      <c r="J46" s="137">
        <v>10412</v>
      </c>
      <c r="K46" s="137">
        <v>12</v>
      </c>
      <c r="L46" s="137">
        <v>2067</v>
      </c>
      <c r="M46" s="137">
        <v>12238</v>
      </c>
      <c r="N46" s="238">
        <v>12754</v>
      </c>
      <c r="O46" s="175">
        <v>59</v>
      </c>
      <c r="P46" s="3" t="s">
        <v>257</v>
      </c>
      <c r="Q46" s="4" t="s">
        <v>258</v>
      </c>
      <c r="R46" s="137">
        <v>1617</v>
      </c>
      <c r="S46" s="137">
        <v>11766</v>
      </c>
      <c r="T46" s="137">
        <v>15332</v>
      </c>
      <c r="U46" s="137">
        <v>293</v>
      </c>
      <c r="V46" s="137">
        <v>1442</v>
      </c>
      <c r="W46" s="137">
        <v>10634</v>
      </c>
      <c r="X46" s="137">
        <v>15784</v>
      </c>
      <c r="Y46" s="137">
        <v>689</v>
      </c>
      <c r="Z46" s="238">
        <v>1064</v>
      </c>
      <c r="AA46" s="137">
        <v>8836</v>
      </c>
      <c r="AB46" s="137">
        <v>15940</v>
      </c>
      <c r="AC46" s="175">
        <v>1541</v>
      </c>
      <c r="AD46" s="3" t="s">
        <v>257</v>
      </c>
      <c r="AE46" s="4" t="s">
        <v>258</v>
      </c>
      <c r="AF46" s="238">
        <v>943</v>
      </c>
      <c r="AG46" s="137">
        <v>8578</v>
      </c>
      <c r="AH46" s="137">
        <v>15958</v>
      </c>
      <c r="AI46" s="175">
        <v>1376</v>
      </c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</row>
    <row r="47" spans="1:230" ht="16.899999999999999" customHeight="1">
      <c r="A47" s="5"/>
      <c r="B47" s="35" t="s">
        <v>184</v>
      </c>
      <c r="C47" s="4" t="s">
        <v>241</v>
      </c>
      <c r="D47" s="137">
        <v>7623</v>
      </c>
      <c r="E47" s="137">
        <v>13789</v>
      </c>
      <c r="F47" s="137">
        <v>13191</v>
      </c>
      <c r="G47" s="137">
        <v>18</v>
      </c>
      <c r="H47" s="137">
        <v>4279</v>
      </c>
      <c r="I47" s="137">
        <v>15482</v>
      </c>
      <c r="J47" s="137">
        <v>20283</v>
      </c>
      <c r="K47" s="137">
        <v>17</v>
      </c>
      <c r="L47" s="137">
        <v>3222</v>
      </c>
      <c r="M47" s="137">
        <v>19750</v>
      </c>
      <c r="N47" s="238">
        <v>29650</v>
      </c>
      <c r="O47" s="175">
        <v>191</v>
      </c>
      <c r="P47" s="35" t="s">
        <v>184</v>
      </c>
      <c r="Q47" s="4" t="s">
        <v>241</v>
      </c>
      <c r="R47" s="137">
        <v>2858</v>
      </c>
      <c r="S47" s="137">
        <v>18288</v>
      </c>
      <c r="T47" s="137">
        <v>38285</v>
      </c>
      <c r="U47" s="137">
        <v>528</v>
      </c>
      <c r="V47" s="137">
        <v>2573</v>
      </c>
      <c r="W47" s="137">
        <v>16109</v>
      </c>
      <c r="X47" s="137">
        <v>39699</v>
      </c>
      <c r="Y47" s="137">
        <v>963</v>
      </c>
      <c r="Z47" s="238">
        <v>1815</v>
      </c>
      <c r="AA47" s="137">
        <v>13985</v>
      </c>
      <c r="AB47" s="137">
        <v>39097</v>
      </c>
      <c r="AC47" s="175">
        <v>3516</v>
      </c>
      <c r="AD47" s="35" t="s">
        <v>184</v>
      </c>
      <c r="AE47" s="4" t="s">
        <v>241</v>
      </c>
      <c r="AF47" s="238">
        <v>1776</v>
      </c>
      <c r="AG47" s="137">
        <v>13678</v>
      </c>
      <c r="AH47" s="137">
        <v>39018</v>
      </c>
      <c r="AI47" s="175">
        <v>2577</v>
      </c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</row>
    <row r="48" spans="1:230" ht="16.899999999999999" customHeight="1">
      <c r="A48" s="5"/>
      <c r="B48" s="358" t="s">
        <v>232</v>
      </c>
      <c r="C48" s="32" t="s">
        <v>233</v>
      </c>
      <c r="D48" s="61">
        <v>3754</v>
      </c>
      <c r="E48" s="61">
        <v>25222</v>
      </c>
      <c r="F48" s="61">
        <v>22855</v>
      </c>
      <c r="G48" s="61">
        <v>40</v>
      </c>
      <c r="H48" s="61">
        <v>2057</v>
      </c>
      <c r="I48" s="61">
        <v>30726</v>
      </c>
      <c r="J48" s="61">
        <v>39535</v>
      </c>
      <c r="K48" s="61">
        <v>34</v>
      </c>
      <c r="L48" s="61">
        <v>1664</v>
      </c>
      <c r="M48" s="61">
        <v>36240</v>
      </c>
      <c r="N48" s="237">
        <v>60632</v>
      </c>
      <c r="O48" s="176">
        <v>710</v>
      </c>
      <c r="P48" s="358" t="s">
        <v>232</v>
      </c>
      <c r="Q48" s="32" t="s">
        <v>233</v>
      </c>
      <c r="R48" s="61">
        <v>1207</v>
      </c>
      <c r="S48" s="61">
        <v>32071</v>
      </c>
      <c r="T48" s="61">
        <v>73215</v>
      </c>
      <c r="U48" s="61">
        <v>2299</v>
      </c>
      <c r="V48" s="61">
        <v>1221</v>
      </c>
      <c r="W48" s="61">
        <v>28010</v>
      </c>
      <c r="X48" s="61">
        <v>77885</v>
      </c>
      <c r="Y48" s="61">
        <v>2513</v>
      </c>
      <c r="Z48" s="237">
        <v>938</v>
      </c>
      <c r="AA48" s="61">
        <v>24346</v>
      </c>
      <c r="AB48" s="61">
        <v>76568</v>
      </c>
      <c r="AC48" s="176">
        <v>7318</v>
      </c>
      <c r="AD48" s="358" t="s">
        <v>232</v>
      </c>
      <c r="AE48" s="32" t="s">
        <v>233</v>
      </c>
      <c r="AF48" s="237">
        <v>877</v>
      </c>
      <c r="AG48" s="61">
        <v>23989</v>
      </c>
      <c r="AH48" s="61">
        <v>78036</v>
      </c>
      <c r="AI48" s="176">
        <v>6211</v>
      </c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</row>
    <row r="49" spans="1:230" ht="16.899999999999999" customHeight="1">
      <c r="A49" s="5"/>
      <c r="B49" s="359"/>
      <c r="C49" s="32" t="s">
        <v>234</v>
      </c>
      <c r="D49" s="61">
        <v>1542</v>
      </c>
      <c r="E49" s="61">
        <v>1941</v>
      </c>
      <c r="F49" s="61">
        <v>1520</v>
      </c>
      <c r="G49" s="61">
        <v>2</v>
      </c>
      <c r="H49" s="61">
        <v>959</v>
      </c>
      <c r="I49" s="61">
        <v>3989</v>
      </c>
      <c r="J49" s="61">
        <v>4237</v>
      </c>
      <c r="K49" s="61">
        <v>8</v>
      </c>
      <c r="L49" s="61">
        <v>679</v>
      </c>
      <c r="M49" s="61">
        <v>5505</v>
      </c>
      <c r="N49" s="237">
        <v>7631</v>
      </c>
      <c r="O49" s="176">
        <v>18</v>
      </c>
      <c r="P49" s="359"/>
      <c r="Q49" s="32" t="s">
        <v>234</v>
      </c>
      <c r="R49" s="61">
        <v>521</v>
      </c>
      <c r="S49" s="61">
        <v>5761</v>
      </c>
      <c r="T49" s="61">
        <v>10770</v>
      </c>
      <c r="U49" s="61">
        <v>139</v>
      </c>
      <c r="V49" s="61">
        <v>443</v>
      </c>
      <c r="W49" s="61">
        <v>5784</v>
      </c>
      <c r="X49" s="61">
        <v>11966</v>
      </c>
      <c r="Y49" s="61">
        <v>440</v>
      </c>
      <c r="Z49" s="237">
        <v>357</v>
      </c>
      <c r="AA49" s="61">
        <v>5502</v>
      </c>
      <c r="AB49" s="61">
        <v>13883</v>
      </c>
      <c r="AC49" s="176">
        <v>753</v>
      </c>
      <c r="AD49" s="359"/>
      <c r="AE49" s="32" t="s">
        <v>234</v>
      </c>
      <c r="AF49" s="237">
        <v>293</v>
      </c>
      <c r="AG49" s="61">
        <v>5399</v>
      </c>
      <c r="AH49" s="61">
        <v>13938</v>
      </c>
      <c r="AI49" s="176">
        <v>1081</v>
      </c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24"/>
      <c r="EL49" s="24"/>
      <c r="EM49" s="24"/>
      <c r="EN49" s="24"/>
      <c r="EO49" s="24"/>
      <c r="EP49" s="24"/>
      <c r="EQ49" s="24"/>
      <c r="ER49" s="24"/>
      <c r="ES49" s="24"/>
      <c r="ET49" s="24"/>
      <c r="EU49" s="24"/>
      <c r="EV49" s="24"/>
      <c r="EW49" s="24"/>
      <c r="EX49" s="24"/>
      <c r="EY49" s="24"/>
      <c r="EZ49" s="24"/>
      <c r="FA49" s="24"/>
      <c r="FB49" s="24"/>
      <c r="FC49" s="24"/>
      <c r="FD49" s="24"/>
      <c r="FE49" s="24"/>
      <c r="FF49" s="24"/>
      <c r="FG49" s="24"/>
      <c r="FH49" s="24"/>
      <c r="FI49" s="24"/>
      <c r="FJ49" s="24"/>
      <c r="FK49" s="24"/>
      <c r="FL49" s="24"/>
      <c r="FM49" s="24"/>
      <c r="FN49" s="24"/>
      <c r="FO49" s="24"/>
      <c r="FP49" s="24"/>
      <c r="FQ49" s="24"/>
      <c r="FR49" s="24"/>
      <c r="FS49" s="24"/>
      <c r="FT49" s="24"/>
      <c r="FU49" s="24"/>
      <c r="FV49" s="24"/>
      <c r="FW49" s="24"/>
      <c r="FX49" s="24"/>
      <c r="FY49" s="24"/>
      <c r="FZ49" s="24"/>
      <c r="GA49" s="24"/>
      <c r="GB49" s="24"/>
      <c r="GC49" s="24"/>
      <c r="GD49" s="24"/>
      <c r="GE49" s="24"/>
      <c r="GF49" s="24"/>
      <c r="GG49" s="24"/>
      <c r="GH49" s="24"/>
      <c r="GI49" s="24"/>
      <c r="GJ49" s="24"/>
      <c r="GK49" s="24"/>
      <c r="GL49" s="24"/>
      <c r="GM49" s="24"/>
      <c r="GN49" s="24"/>
      <c r="GO49" s="24"/>
      <c r="GP49" s="24"/>
      <c r="GQ49" s="24"/>
      <c r="GR49" s="24"/>
      <c r="GS49" s="24"/>
      <c r="GT49" s="24"/>
      <c r="GU49" s="24"/>
      <c r="GV49" s="24"/>
      <c r="GW49" s="24"/>
      <c r="GX49" s="24"/>
      <c r="GY49" s="24"/>
      <c r="GZ49" s="24"/>
      <c r="HA49" s="24"/>
      <c r="HB49" s="24"/>
      <c r="HC49" s="24"/>
      <c r="HD49" s="24"/>
      <c r="HE49" s="24"/>
      <c r="HF49" s="24"/>
      <c r="HG49" s="24"/>
      <c r="HH49" s="24"/>
      <c r="HI49" s="24"/>
      <c r="HJ49" s="24"/>
      <c r="HK49" s="24"/>
      <c r="HL49" s="24"/>
      <c r="HM49" s="24"/>
      <c r="HN49" s="24"/>
      <c r="HO49" s="24"/>
      <c r="HP49" s="24"/>
      <c r="HQ49" s="24"/>
      <c r="HR49" s="24"/>
      <c r="HS49" s="24"/>
      <c r="HT49" s="24"/>
      <c r="HU49" s="24"/>
      <c r="HV49" s="24"/>
    </row>
    <row r="50" spans="1:230" ht="16.899999999999999" customHeight="1">
      <c r="A50" s="5"/>
      <c r="B50" s="360"/>
      <c r="C50" s="4" t="s">
        <v>212</v>
      </c>
      <c r="D50" s="137">
        <f t="shared" ref="D50:O50" si="14">SUM(D48:D49)</f>
        <v>5296</v>
      </c>
      <c r="E50" s="137">
        <f t="shared" si="14"/>
        <v>27163</v>
      </c>
      <c r="F50" s="137">
        <f t="shared" si="14"/>
        <v>24375</v>
      </c>
      <c r="G50" s="137">
        <f t="shared" si="14"/>
        <v>42</v>
      </c>
      <c r="H50" s="137">
        <f t="shared" si="14"/>
        <v>3016</v>
      </c>
      <c r="I50" s="137">
        <f t="shared" si="14"/>
        <v>34715</v>
      </c>
      <c r="J50" s="137">
        <f t="shared" si="14"/>
        <v>43772</v>
      </c>
      <c r="K50" s="137">
        <f t="shared" si="14"/>
        <v>42</v>
      </c>
      <c r="L50" s="137">
        <f t="shared" si="14"/>
        <v>2343</v>
      </c>
      <c r="M50" s="137">
        <f t="shared" si="14"/>
        <v>41745</v>
      </c>
      <c r="N50" s="238">
        <f t="shared" si="14"/>
        <v>68263</v>
      </c>
      <c r="O50" s="175">
        <f t="shared" si="14"/>
        <v>728</v>
      </c>
      <c r="P50" s="360"/>
      <c r="Q50" s="4" t="s">
        <v>212</v>
      </c>
      <c r="R50" s="137">
        <f t="shared" ref="R50:AC50" si="15">SUM(R48:R49)</f>
        <v>1728</v>
      </c>
      <c r="S50" s="137">
        <f t="shared" si="15"/>
        <v>37832</v>
      </c>
      <c r="T50" s="137">
        <f t="shared" si="15"/>
        <v>83985</v>
      </c>
      <c r="U50" s="137">
        <f t="shared" si="15"/>
        <v>2438</v>
      </c>
      <c r="V50" s="137">
        <f t="shared" si="15"/>
        <v>1664</v>
      </c>
      <c r="W50" s="137">
        <f t="shared" si="15"/>
        <v>33794</v>
      </c>
      <c r="X50" s="137">
        <f t="shared" si="15"/>
        <v>89851</v>
      </c>
      <c r="Y50" s="137">
        <f t="shared" si="15"/>
        <v>2953</v>
      </c>
      <c r="Z50" s="238">
        <f t="shared" si="15"/>
        <v>1295</v>
      </c>
      <c r="AA50" s="137">
        <f t="shared" si="15"/>
        <v>29848</v>
      </c>
      <c r="AB50" s="137">
        <f t="shared" si="15"/>
        <v>90451</v>
      </c>
      <c r="AC50" s="175">
        <f t="shared" si="15"/>
        <v>8071</v>
      </c>
      <c r="AD50" s="360"/>
      <c r="AE50" s="4" t="s">
        <v>212</v>
      </c>
      <c r="AF50" s="238">
        <f>SUM(AF48:AF49)</f>
        <v>1170</v>
      </c>
      <c r="AG50" s="137">
        <f>SUM(AG48:AG49)</f>
        <v>29388</v>
      </c>
      <c r="AH50" s="137">
        <f>SUM(AH48:AH49)</f>
        <v>91974</v>
      </c>
      <c r="AI50" s="175">
        <f>SUM(AI48:AI49)</f>
        <v>7292</v>
      </c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  <c r="EM50" s="24"/>
      <c r="EN50" s="24"/>
      <c r="EO50" s="24"/>
      <c r="EP50" s="24"/>
      <c r="EQ50" s="24"/>
      <c r="ER50" s="24"/>
      <c r="ES50" s="24"/>
      <c r="ET50" s="24"/>
      <c r="EU50" s="24"/>
      <c r="EV50" s="24"/>
      <c r="EW50" s="24"/>
      <c r="EX50" s="24"/>
      <c r="EY50" s="24"/>
      <c r="EZ50" s="24"/>
      <c r="FA50" s="24"/>
      <c r="FB50" s="24"/>
      <c r="FC50" s="24"/>
      <c r="FD50" s="24"/>
      <c r="FE50" s="24"/>
      <c r="FF50" s="24"/>
      <c r="FG50" s="24"/>
      <c r="FH50" s="24"/>
      <c r="FI50" s="24"/>
      <c r="FJ50" s="24"/>
      <c r="FK50" s="24"/>
      <c r="FL50" s="24"/>
      <c r="FM50" s="24"/>
      <c r="FN50" s="24"/>
      <c r="FO50" s="24"/>
      <c r="FP50" s="24"/>
      <c r="FQ50" s="24"/>
      <c r="FR50" s="24"/>
      <c r="FS50" s="24"/>
      <c r="FT50" s="24"/>
      <c r="FU50" s="24"/>
      <c r="FV50" s="24"/>
      <c r="FW50" s="24"/>
      <c r="FX50" s="24"/>
      <c r="FY50" s="24"/>
      <c r="FZ50" s="24"/>
      <c r="GA50" s="24"/>
      <c r="GB50" s="24"/>
      <c r="GC50" s="24"/>
      <c r="GD50" s="24"/>
      <c r="GE50" s="24"/>
      <c r="GF50" s="24"/>
      <c r="GG50" s="24"/>
      <c r="GH50" s="24"/>
      <c r="GI50" s="24"/>
      <c r="GJ50" s="24"/>
      <c r="GK50" s="24"/>
      <c r="GL50" s="24"/>
      <c r="GM50" s="24"/>
      <c r="GN50" s="24"/>
      <c r="GO50" s="24"/>
      <c r="GP50" s="24"/>
      <c r="GQ50" s="24"/>
      <c r="GR50" s="24"/>
      <c r="GS50" s="24"/>
      <c r="GT50" s="24"/>
      <c r="GU50" s="24"/>
      <c r="GV50" s="24"/>
      <c r="GW50" s="24"/>
      <c r="GX50" s="24"/>
      <c r="GY50" s="24"/>
      <c r="GZ50" s="24"/>
      <c r="HA50" s="24"/>
      <c r="HB50" s="24"/>
      <c r="HC50" s="24"/>
      <c r="HD50" s="24"/>
      <c r="HE50" s="24"/>
      <c r="HF50" s="24"/>
      <c r="HG50" s="24"/>
      <c r="HH50" s="24"/>
      <c r="HI50" s="24"/>
      <c r="HJ50" s="24"/>
      <c r="HK50" s="24"/>
      <c r="HL50" s="24"/>
      <c r="HM50" s="24"/>
      <c r="HN50" s="24"/>
      <c r="HO50" s="24"/>
      <c r="HP50" s="24"/>
      <c r="HQ50" s="24"/>
      <c r="HR50" s="24"/>
      <c r="HS50" s="24"/>
      <c r="HT50" s="24"/>
      <c r="HU50" s="24"/>
      <c r="HV50" s="24"/>
    </row>
    <row r="51" spans="1:230" ht="16.899999999999999" customHeight="1">
      <c r="A51" s="5"/>
      <c r="B51" s="3" t="s">
        <v>235</v>
      </c>
      <c r="C51" s="4" t="s">
        <v>236</v>
      </c>
      <c r="D51" s="137">
        <v>2975</v>
      </c>
      <c r="E51" s="137">
        <v>14176</v>
      </c>
      <c r="F51" s="137">
        <v>14120</v>
      </c>
      <c r="G51" s="137">
        <v>14</v>
      </c>
      <c r="H51" s="137">
        <v>1633</v>
      </c>
      <c r="I51" s="137">
        <v>18315</v>
      </c>
      <c r="J51" s="137">
        <v>25066</v>
      </c>
      <c r="K51" s="137">
        <v>15</v>
      </c>
      <c r="L51" s="137">
        <v>1288</v>
      </c>
      <c r="M51" s="137">
        <v>24713</v>
      </c>
      <c r="N51" s="238">
        <v>39795</v>
      </c>
      <c r="O51" s="175">
        <v>162</v>
      </c>
      <c r="P51" s="3" t="s">
        <v>235</v>
      </c>
      <c r="Q51" s="4" t="s">
        <v>236</v>
      </c>
      <c r="R51" s="137">
        <v>841</v>
      </c>
      <c r="S51" s="137">
        <v>22923</v>
      </c>
      <c r="T51" s="137">
        <v>48134</v>
      </c>
      <c r="U51" s="137">
        <v>593</v>
      </c>
      <c r="V51" s="137">
        <v>865</v>
      </c>
      <c r="W51" s="137">
        <v>20197</v>
      </c>
      <c r="X51" s="137">
        <v>51245</v>
      </c>
      <c r="Y51" s="137">
        <v>933</v>
      </c>
      <c r="Z51" s="238">
        <v>632</v>
      </c>
      <c r="AA51" s="137">
        <v>18278</v>
      </c>
      <c r="AB51" s="137">
        <v>48967</v>
      </c>
      <c r="AC51" s="175">
        <v>4515</v>
      </c>
      <c r="AD51" s="3" t="s">
        <v>235</v>
      </c>
      <c r="AE51" s="4" t="s">
        <v>236</v>
      </c>
      <c r="AF51" s="238">
        <v>755</v>
      </c>
      <c r="AG51" s="137">
        <v>17772</v>
      </c>
      <c r="AH51" s="137">
        <v>49449</v>
      </c>
      <c r="AI51" s="175">
        <v>3532</v>
      </c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  <c r="EM51" s="24"/>
      <c r="EN51" s="24"/>
      <c r="EO51" s="24"/>
      <c r="EP51" s="24"/>
      <c r="EQ51" s="24"/>
      <c r="ER51" s="24"/>
      <c r="ES51" s="24"/>
      <c r="ET51" s="24"/>
      <c r="EU51" s="24"/>
      <c r="EV51" s="24"/>
      <c r="EW51" s="24"/>
      <c r="EX51" s="24"/>
      <c r="EY51" s="24"/>
      <c r="EZ51" s="24"/>
      <c r="FA51" s="24"/>
      <c r="FB51" s="24"/>
      <c r="FC51" s="24"/>
      <c r="FD51" s="24"/>
      <c r="FE51" s="24"/>
      <c r="FF51" s="24"/>
      <c r="FG51" s="24"/>
      <c r="FH51" s="24"/>
      <c r="FI51" s="24"/>
      <c r="FJ51" s="24"/>
      <c r="FK51" s="24"/>
      <c r="FL51" s="24"/>
      <c r="FM51" s="24"/>
      <c r="FN51" s="24"/>
      <c r="FO51" s="24"/>
      <c r="FP51" s="24"/>
      <c r="FQ51" s="24"/>
      <c r="FR51" s="24"/>
      <c r="FS51" s="24"/>
      <c r="FT51" s="24"/>
      <c r="FU51" s="24"/>
      <c r="FV51" s="24"/>
      <c r="FW51" s="24"/>
      <c r="FX51" s="24"/>
      <c r="FY51" s="24"/>
      <c r="FZ51" s="24"/>
      <c r="GA51" s="24"/>
      <c r="GB51" s="24"/>
      <c r="GC51" s="24"/>
      <c r="GD51" s="24"/>
      <c r="GE51" s="24"/>
      <c r="GF51" s="24"/>
      <c r="GG51" s="24"/>
      <c r="GH51" s="24"/>
      <c r="GI51" s="24"/>
      <c r="GJ51" s="24"/>
      <c r="GK51" s="24"/>
      <c r="GL51" s="24"/>
      <c r="GM51" s="24"/>
      <c r="GN51" s="24"/>
      <c r="GO51" s="24"/>
      <c r="GP51" s="24"/>
      <c r="GQ51" s="24"/>
      <c r="GR51" s="24"/>
      <c r="GS51" s="24"/>
      <c r="GT51" s="24"/>
      <c r="GU51" s="24"/>
      <c r="GV51" s="24"/>
      <c r="GW51" s="24"/>
      <c r="GX51" s="24"/>
      <c r="GY51" s="24"/>
      <c r="GZ51" s="24"/>
      <c r="HA51" s="24"/>
      <c r="HB51" s="24"/>
      <c r="HC51" s="24"/>
      <c r="HD51" s="24"/>
      <c r="HE51" s="24"/>
      <c r="HF51" s="24"/>
      <c r="HG51" s="24"/>
      <c r="HH51" s="24"/>
      <c r="HI51" s="24"/>
      <c r="HJ51" s="24"/>
      <c r="HK51" s="24"/>
      <c r="HL51" s="24"/>
      <c r="HM51" s="24"/>
      <c r="HN51" s="24"/>
      <c r="HO51" s="24"/>
      <c r="HP51" s="24"/>
      <c r="HQ51" s="24"/>
      <c r="HR51" s="24"/>
      <c r="HS51" s="24"/>
      <c r="HT51" s="24"/>
      <c r="HU51" s="24"/>
      <c r="HV51" s="24"/>
    </row>
    <row r="52" spans="1:230" ht="16.899999999999999" customHeight="1">
      <c r="A52" s="44"/>
      <c r="B52" s="3" t="s">
        <v>242</v>
      </c>
      <c r="C52" s="4" t="s">
        <v>243</v>
      </c>
      <c r="D52" s="137">
        <v>2418</v>
      </c>
      <c r="E52" s="137">
        <v>8154</v>
      </c>
      <c r="F52" s="137">
        <v>7960</v>
      </c>
      <c r="G52" s="137">
        <v>13</v>
      </c>
      <c r="H52" s="137">
        <v>1538</v>
      </c>
      <c r="I52" s="137">
        <v>9862</v>
      </c>
      <c r="J52" s="137">
        <v>13229</v>
      </c>
      <c r="K52" s="137">
        <v>14</v>
      </c>
      <c r="L52" s="137">
        <v>1020</v>
      </c>
      <c r="M52" s="137">
        <v>12240</v>
      </c>
      <c r="N52" s="238">
        <v>21218</v>
      </c>
      <c r="O52" s="175">
        <v>221</v>
      </c>
      <c r="P52" s="3" t="s">
        <v>242</v>
      </c>
      <c r="Q52" s="4" t="s">
        <v>243</v>
      </c>
      <c r="R52" s="137">
        <v>807</v>
      </c>
      <c r="S52" s="137">
        <v>10872</v>
      </c>
      <c r="T52" s="137">
        <v>25330</v>
      </c>
      <c r="U52" s="137">
        <v>393</v>
      </c>
      <c r="V52" s="137">
        <v>705</v>
      </c>
      <c r="W52" s="137">
        <v>9001</v>
      </c>
      <c r="X52" s="137">
        <v>25913</v>
      </c>
      <c r="Y52" s="137">
        <v>703</v>
      </c>
      <c r="Z52" s="238">
        <v>555</v>
      </c>
      <c r="AA52" s="137">
        <v>7883</v>
      </c>
      <c r="AB52" s="137">
        <v>25661</v>
      </c>
      <c r="AC52" s="175">
        <v>1745</v>
      </c>
      <c r="AD52" s="3" t="s">
        <v>242</v>
      </c>
      <c r="AE52" s="4" t="s">
        <v>243</v>
      </c>
      <c r="AF52" s="238">
        <v>518</v>
      </c>
      <c r="AG52" s="137">
        <v>7890</v>
      </c>
      <c r="AH52" s="137">
        <v>25516</v>
      </c>
      <c r="AI52" s="175">
        <v>1597</v>
      </c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  <c r="EL52" s="24"/>
      <c r="EM52" s="24"/>
      <c r="EN52" s="24"/>
      <c r="EO52" s="24"/>
      <c r="EP52" s="24"/>
      <c r="EQ52" s="24"/>
      <c r="ER52" s="24"/>
      <c r="ES52" s="24"/>
      <c r="ET52" s="24"/>
      <c r="EU52" s="24"/>
      <c r="EV52" s="24"/>
      <c r="EW52" s="24"/>
      <c r="EX52" s="24"/>
      <c r="EY52" s="24"/>
      <c r="EZ52" s="24"/>
      <c r="FA52" s="24"/>
      <c r="FB52" s="24"/>
      <c r="FC52" s="24"/>
      <c r="FD52" s="24"/>
      <c r="FE52" s="24"/>
      <c r="FF52" s="24"/>
      <c r="FG52" s="24"/>
      <c r="FH52" s="24"/>
      <c r="FI52" s="24"/>
      <c r="FJ52" s="24"/>
      <c r="FK52" s="24"/>
      <c r="FL52" s="24"/>
      <c r="FM52" s="24"/>
      <c r="FN52" s="24"/>
      <c r="FO52" s="24"/>
      <c r="FP52" s="24"/>
      <c r="FQ52" s="24"/>
      <c r="FR52" s="24"/>
      <c r="FS52" s="24"/>
      <c r="FT52" s="24"/>
      <c r="FU52" s="24"/>
      <c r="FV52" s="24"/>
      <c r="FW52" s="24"/>
      <c r="FX52" s="24"/>
      <c r="FY52" s="24"/>
      <c r="FZ52" s="24"/>
      <c r="GA52" s="24"/>
      <c r="GB52" s="24"/>
      <c r="GC52" s="24"/>
      <c r="GD52" s="24"/>
      <c r="GE52" s="24"/>
      <c r="GF52" s="24"/>
      <c r="GG52" s="24"/>
      <c r="GH52" s="24"/>
      <c r="GI52" s="24"/>
      <c r="GJ52" s="24"/>
      <c r="GK52" s="24"/>
      <c r="GL52" s="24"/>
      <c r="GM52" s="24"/>
      <c r="GN52" s="24"/>
      <c r="GO52" s="24"/>
      <c r="GP52" s="24"/>
      <c r="GQ52" s="24"/>
      <c r="GR52" s="24"/>
      <c r="GS52" s="24"/>
      <c r="GT52" s="24"/>
      <c r="GU52" s="24"/>
      <c r="GV52" s="24"/>
      <c r="GW52" s="24"/>
      <c r="GX52" s="24"/>
      <c r="GY52" s="24"/>
      <c r="GZ52" s="24"/>
      <c r="HA52" s="24"/>
      <c r="HB52" s="24"/>
      <c r="HC52" s="24"/>
      <c r="HD52" s="24"/>
      <c r="HE52" s="24"/>
      <c r="HF52" s="24"/>
      <c r="HG52" s="24"/>
      <c r="HH52" s="24"/>
      <c r="HI52" s="24"/>
      <c r="HJ52" s="24"/>
      <c r="HK52" s="24"/>
      <c r="HL52" s="24"/>
      <c r="HM52" s="24"/>
      <c r="HN52" s="24"/>
      <c r="HO52" s="24"/>
      <c r="HP52" s="24"/>
      <c r="HQ52" s="24"/>
      <c r="HR52" s="24"/>
      <c r="HS52" s="24"/>
      <c r="HT52" s="24"/>
      <c r="HU52" s="24"/>
      <c r="HV52" s="24"/>
    </row>
    <row r="53" spans="1:230" ht="16.899999999999999" customHeight="1">
      <c r="A53" s="5"/>
      <c r="B53" s="35" t="s">
        <v>577</v>
      </c>
      <c r="C53" s="4" t="s">
        <v>359</v>
      </c>
      <c r="D53" s="137">
        <v>10754</v>
      </c>
      <c r="E53" s="137">
        <v>11363</v>
      </c>
      <c r="F53" s="137">
        <v>15620</v>
      </c>
      <c r="G53" s="137">
        <v>16</v>
      </c>
      <c r="H53" s="137">
        <v>6413</v>
      </c>
      <c r="I53" s="137">
        <v>17620</v>
      </c>
      <c r="J53" s="137">
        <v>27598</v>
      </c>
      <c r="K53" s="137">
        <v>36</v>
      </c>
      <c r="L53" s="137">
        <v>4150</v>
      </c>
      <c r="M53" s="137">
        <v>23786</v>
      </c>
      <c r="N53" s="238">
        <v>39463</v>
      </c>
      <c r="O53" s="175">
        <v>436</v>
      </c>
      <c r="P53" s="37" t="s">
        <v>244</v>
      </c>
      <c r="Q53" s="4" t="s">
        <v>359</v>
      </c>
      <c r="R53" s="137">
        <v>3054</v>
      </c>
      <c r="S53" s="137">
        <v>23707</v>
      </c>
      <c r="T53" s="137">
        <v>49298</v>
      </c>
      <c r="U53" s="137">
        <v>803</v>
      </c>
      <c r="V53" s="137">
        <v>2759</v>
      </c>
      <c r="W53" s="137">
        <v>21067</v>
      </c>
      <c r="X53" s="137">
        <v>51691</v>
      </c>
      <c r="Y53" s="137">
        <v>1453</v>
      </c>
      <c r="Z53" s="238">
        <v>1871</v>
      </c>
      <c r="AA53" s="137">
        <v>19034</v>
      </c>
      <c r="AB53" s="137">
        <v>49965</v>
      </c>
      <c r="AC53" s="175">
        <v>4166</v>
      </c>
      <c r="AD53" s="37" t="s">
        <v>244</v>
      </c>
      <c r="AE53" s="4" t="s">
        <v>359</v>
      </c>
      <c r="AF53" s="238">
        <v>1757</v>
      </c>
      <c r="AG53" s="137">
        <v>18451</v>
      </c>
      <c r="AH53" s="137">
        <v>50054</v>
      </c>
      <c r="AI53" s="175">
        <v>4610</v>
      </c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  <c r="EL53" s="24"/>
      <c r="EM53" s="24"/>
      <c r="EN53" s="24"/>
      <c r="EO53" s="24"/>
      <c r="EP53" s="24"/>
      <c r="EQ53" s="24"/>
      <c r="ER53" s="24"/>
      <c r="ES53" s="24"/>
      <c r="ET53" s="24"/>
      <c r="EU53" s="24"/>
      <c r="EV53" s="24"/>
      <c r="EW53" s="24"/>
      <c r="EX53" s="24"/>
      <c r="EY53" s="24"/>
      <c r="EZ53" s="24"/>
      <c r="FA53" s="24"/>
      <c r="FB53" s="24"/>
      <c r="FC53" s="24"/>
      <c r="FD53" s="24"/>
      <c r="FE53" s="24"/>
      <c r="FF53" s="24"/>
      <c r="FG53" s="24"/>
      <c r="FH53" s="24"/>
      <c r="FI53" s="24"/>
      <c r="FJ53" s="24"/>
      <c r="FK53" s="24"/>
      <c r="FL53" s="24"/>
      <c r="FM53" s="24"/>
      <c r="FN53" s="24"/>
      <c r="FO53" s="24"/>
      <c r="FP53" s="24"/>
      <c r="FQ53" s="24"/>
      <c r="FR53" s="24"/>
      <c r="FS53" s="24"/>
      <c r="FT53" s="24"/>
      <c r="FU53" s="24"/>
      <c r="FV53" s="24"/>
      <c r="FW53" s="24"/>
      <c r="FX53" s="24"/>
      <c r="FY53" s="24"/>
      <c r="FZ53" s="24"/>
      <c r="GA53" s="24"/>
      <c r="GB53" s="24"/>
      <c r="GC53" s="24"/>
      <c r="GD53" s="24"/>
      <c r="GE53" s="24"/>
      <c r="GF53" s="24"/>
      <c r="GG53" s="24"/>
      <c r="GH53" s="24"/>
      <c r="GI53" s="24"/>
      <c r="GJ53" s="24"/>
      <c r="GK53" s="24"/>
      <c r="GL53" s="24"/>
      <c r="GM53" s="24"/>
      <c r="GN53" s="24"/>
      <c r="GO53" s="24"/>
      <c r="GP53" s="24"/>
      <c r="GQ53" s="24"/>
      <c r="GR53" s="24"/>
      <c r="GS53" s="24"/>
      <c r="GT53" s="24"/>
      <c r="GU53" s="24"/>
      <c r="GV53" s="24"/>
      <c r="GW53" s="24"/>
      <c r="GX53" s="24"/>
      <c r="GY53" s="24"/>
      <c r="GZ53" s="24"/>
      <c r="HA53" s="24"/>
      <c r="HB53" s="24"/>
      <c r="HC53" s="24"/>
      <c r="HD53" s="24"/>
      <c r="HE53" s="24"/>
      <c r="HF53" s="24"/>
      <c r="HG53" s="24"/>
      <c r="HH53" s="24"/>
      <c r="HI53" s="24"/>
      <c r="HJ53" s="24"/>
      <c r="HK53" s="24"/>
      <c r="HL53" s="24"/>
      <c r="HM53" s="24"/>
      <c r="HN53" s="24"/>
      <c r="HO53" s="24"/>
      <c r="HP53" s="24"/>
      <c r="HQ53" s="24"/>
      <c r="HR53" s="24"/>
      <c r="HS53" s="24"/>
      <c r="HT53" s="24"/>
      <c r="HU53" s="24"/>
      <c r="HV53" s="24"/>
    </row>
    <row r="54" spans="1:230" ht="16.899999999999999" customHeight="1">
      <c r="A54" s="5"/>
      <c r="B54" s="3" t="s">
        <v>245</v>
      </c>
      <c r="C54" s="4" t="s">
        <v>246</v>
      </c>
      <c r="D54" s="137">
        <v>2080</v>
      </c>
      <c r="E54" s="137">
        <v>6633</v>
      </c>
      <c r="F54" s="137">
        <v>6262</v>
      </c>
      <c r="G54" s="137">
        <v>5</v>
      </c>
      <c r="H54" s="137">
        <v>1156</v>
      </c>
      <c r="I54" s="137">
        <v>8803</v>
      </c>
      <c r="J54" s="137">
        <v>12140</v>
      </c>
      <c r="K54" s="137">
        <v>9</v>
      </c>
      <c r="L54" s="137">
        <v>920</v>
      </c>
      <c r="M54" s="137">
        <v>11261</v>
      </c>
      <c r="N54" s="238">
        <v>19161</v>
      </c>
      <c r="O54" s="175">
        <v>67</v>
      </c>
      <c r="P54" s="3" t="s">
        <v>245</v>
      </c>
      <c r="Q54" s="4" t="s">
        <v>246</v>
      </c>
      <c r="R54" s="137">
        <v>686</v>
      </c>
      <c r="S54" s="137">
        <v>10361</v>
      </c>
      <c r="T54" s="137">
        <v>23278</v>
      </c>
      <c r="U54" s="137">
        <v>669</v>
      </c>
      <c r="V54" s="137">
        <v>626</v>
      </c>
      <c r="W54" s="137">
        <v>8515</v>
      </c>
      <c r="X54" s="137">
        <v>24101</v>
      </c>
      <c r="Y54" s="137">
        <v>1435</v>
      </c>
      <c r="Z54" s="238">
        <v>456</v>
      </c>
      <c r="AA54" s="137">
        <v>7419</v>
      </c>
      <c r="AB54" s="137">
        <v>22781</v>
      </c>
      <c r="AC54" s="175">
        <v>2140</v>
      </c>
      <c r="AD54" s="3" t="s">
        <v>245</v>
      </c>
      <c r="AE54" s="4" t="s">
        <v>246</v>
      </c>
      <c r="AF54" s="238">
        <v>469</v>
      </c>
      <c r="AG54" s="137">
        <v>7587</v>
      </c>
      <c r="AH54" s="137">
        <v>22861</v>
      </c>
      <c r="AI54" s="175">
        <v>1940</v>
      </c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  <c r="EL54" s="24"/>
      <c r="EM54" s="24"/>
      <c r="EN54" s="24"/>
      <c r="EO54" s="24"/>
      <c r="EP54" s="24"/>
      <c r="EQ54" s="24"/>
      <c r="ER54" s="24"/>
      <c r="ES54" s="24"/>
      <c r="ET54" s="24"/>
      <c r="EU54" s="24"/>
      <c r="EV54" s="24"/>
      <c r="EW54" s="24"/>
      <c r="EX54" s="24"/>
      <c r="EY54" s="24"/>
      <c r="EZ54" s="24"/>
      <c r="FA54" s="24"/>
      <c r="FB54" s="24"/>
      <c r="FC54" s="24"/>
      <c r="FD54" s="24"/>
      <c r="FE54" s="24"/>
      <c r="FF54" s="24"/>
      <c r="FG54" s="24"/>
      <c r="FH54" s="24"/>
      <c r="FI54" s="24"/>
      <c r="FJ54" s="24"/>
      <c r="FK54" s="24"/>
      <c r="FL54" s="24"/>
      <c r="FM54" s="24"/>
      <c r="FN54" s="24"/>
      <c r="FO54" s="24"/>
      <c r="FP54" s="24"/>
      <c r="FQ54" s="24"/>
      <c r="FR54" s="24"/>
      <c r="FS54" s="24"/>
      <c r="FT54" s="24"/>
      <c r="FU54" s="24"/>
      <c r="FV54" s="24"/>
      <c r="FW54" s="24"/>
      <c r="FX54" s="24"/>
      <c r="FY54" s="24"/>
      <c r="FZ54" s="24"/>
      <c r="GA54" s="24"/>
      <c r="GB54" s="24"/>
      <c r="GC54" s="24"/>
      <c r="GD54" s="24"/>
      <c r="GE54" s="24"/>
      <c r="GF54" s="24"/>
      <c r="GG54" s="24"/>
      <c r="GH54" s="24"/>
      <c r="GI54" s="24"/>
      <c r="GJ54" s="24"/>
      <c r="GK54" s="24"/>
      <c r="GL54" s="24"/>
      <c r="GM54" s="24"/>
      <c r="GN54" s="24"/>
      <c r="GO54" s="24"/>
      <c r="GP54" s="24"/>
      <c r="GQ54" s="24"/>
      <c r="GR54" s="24"/>
      <c r="GS54" s="24"/>
      <c r="GT54" s="24"/>
      <c r="GU54" s="24"/>
      <c r="GV54" s="24"/>
      <c r="GW54" s="24"/>
      <c r="GX54" s="24"/>
      <c r="GY54" s="24"/>
      <c r="GZ54" s="24"/>
      <c r="HA54" s="24"/>
      <c r="HB54" s="24"/>
      <c r="HC54" s="24"/>
      <c r="HD54" s="24"/>
      <c r="HE54" s="24"/>
      <c r="HF54" s="24"/>
      <c r="HG54" s="24"/>
      <c r="HH54" s="24"/>
      <c r="HI54" s="24"/>
      <c r="HJ54" s="24"/>
      <c r="HK54" s="24"/>
      <c r="HL54" s="24"/>
      <c r="HM54" s="24"/>
      <c r="HN54" s="24"/>
      <c r="HO54" s="24"/>
      <c r="HP54" s="24"/>
      <c r="HQ54" s="24"/>
      <c r="HR54" s="24"/>
      <c r="HS54" s="24"/>
      <c r="HT54" s="24"/>
      <c r="HU54" s="24"/>
      <c r="HV54" s="24"/>
    </row>
    <row r="55" spans="1:230" ht="16.899999999999999" customHeight="1">
      <c r="A55" s="5"/>
      <c r="B55" s="358" t="s">
        <v>237</v>
      </c>
      <c r="C55" s="32" t="s">
        <v>238</v>
      </c>
      <c r="D55" s="61">
        <v>2957</v>
      </c>
      <c r="E55" s="61">
        <v>6510</v>
      </c>
      <c r="F55" s="61">
        <v>6262</v>
      </c>
      <c r="G55" s="61">
        <v>6</v>
      </c>
      <c r="H55" s="61">
        <v>1726</v>
      </c>
      <c r="I55" s="61">
        <v>7698</v>
      </c>
      <c r="J55" s="61">
        <v>10783</v>
      </c>
      <c r="K55" s="61">
        <v>12</v>
      </c>
      <c r="L55" s="61">
        <v>1307</v>
      </c>
      <c r="M55" s="61">
        <v>10318</v>
      </c>
      <c r="N55" s="237">
        <v>17157</v>
      </c>
      <c r="O55" s="176">
        <v>83</v>
      </c>
      <c r="P55" s="358" t="s">
        <v>237</v>
      </c>
      <c r="Q55" s="32" t="s">
        <v>238</v>
      </c>
      <c r="R55" s="61">
        <v>1070</v>
      </c>
      <c r="S55" s="61">
        <v>9501</v>
      </c>
      <c r="T55" s="61">
        <v>21481</v>
      </c>
      <c r="U55" s="61">
        <v>235</v>
      </c>
      <c r="V55" s="61">
        <v>911</v>
      </c>
      <c r="W55" s="61">
        <v>7732</v>
      </c>
      <c r="X55" s="61">
        <v>21910</v>
      </c>
      <c r="Y55" s="61">
        <v>532</v>
      </c>
      <c r="Z55" s="237">
        <v>661</v>
      </c>
      <c r="AA55" s="61">
        <v>6679</v>
      </c>
      <c r="AB55" s="61">
        <v>20673</v>
      </c>
      <c r="AC55" s="176">
        <v>1270</v>
      </c>
      <c r="AD55" s="358" t="s">
        <v>237</v>
      </c>
      <c r="AE55" s="32" t="s">
        <v>238</v>
      </c>
      <c r="AF55" s="237">
        <v>636</v>
      </c>
      <c r="AG55" s="61">
        <v>6674</v>
      </c>
      <c r="AH55" s="61">
        <v>20176</v>
      </c>
      <c r="AI55" s="176">
        <v>1264</v>
      </c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  <c r="EL55" s="24"/>
      <c r="EM55" s="24"/>
      <c r="EN55" s="24"/>
      <c r="EO55" s="24"/>
      <c r="EP55" s="24"/>
      <c r="EQ55" s="24"/>
      <c r="ER55" s="24"/>
      <c r="ES55" s="24"/>
      <c r="ET55" s="24"/>
      <c r="EU55" s="24"/>
      <c r="EV55" s="24"/>
      <c r="EW55" s="24"/>
      <c r="EX55" s="24"/>
      <c r="EY55" s="24"/>
      <c r="EZ55" s="24"/>
      <c r="FA55" s="24"/>
      <c r="FB55" s="24"/>
      <c r="FC55" s="24"/>
      <c r="FD55" s="24"/>
      <c r="FE55" s="24"/>
      <c r="FF55" s="24"/>
      <c r="FG55" s="24"/>
      <c r="FH55" s="24"/>
      <c r="FI55" s="24"/>
      <c r="FJ55" s="24"/>
      <c r="FK55" s="24"/>
      <c r="FL55" s="24"/>
      <c r="FM55" s="24"/>
      <c r="FN55" s="24"/>
      <c r="FO55" s="24"/>
      <c r="FP55" s="24"/>
      <c r="FQ55" s="24"/>
      <c r="FR55" s="24"/>
      <c r="FS55" s="24"/>
      <c r="FT55" s="24"/>
      <c r="FU55" s="24"/>
      <c r="FV55" s="24"/>
      <c r="FW55" s="24"/>
      <c r="FX55" s="24"/>
      <c r="FY55" s="24"/>
      <c r="FZ55" s="24"/>
      <c r="GA55" s="24"/>
      <c r="GB55" s="24"/>
      <c r="GC55" s="24"/>
      <c r="GD55" s="24"/>
      <c r="GE55" s="24"/>
      <c r="GF55" s="24"/>
      <c r="GG55" s="24"/>
      <c r="GH55" s="24"/>
      <c r="GI55" s="24"/>
      <c r="GJ55" s="24"/>
      <c r="GK55" s="24"/>
      <c r="GL55" s="24"/>
      <c r="GM55" s="24"/>
      <c r="GN55" s="24"/>
      <c r="GO55" s="24"/>
      <c r="GP55" s="24"/>
      <c r="GQ55" s="24"/>
      <c r="GR55" s="24"/>
      <c r="GS55" s="24"/>
      <c r="GT55" s="24"/>
      <c r="GU55" s="24"/>
      <c r="GV55" s="24"/>
      <c r="GW55" s="24"/>
      <c r="GX55" s="24"/>
      <c r="GY55" s="24"/>
      <c r="GZ55" s="24"/>
      <c r="HA55" s="24"/>
      <c r="HB55" s="24"/>
      <c r="HC55" s="24"/>
      <c r="HD55" s="24"/>
      <c r="HE55" s="24"/>
      <c r="HF55" s="24"/>
      <c r="HG55" s="24"/>
      <c r="HH55" s="24"/>
      <c r="HI55" s="24"/>
      <c r="HJ55" s="24"/>
      <c r="HK55" s="24"/>
      <c r="HL55" s="24"/>
      <c r="HM55" s="24"/>
      <c r="HN55" s="24"/>
      <c r="HO55" s="24"/>
      <c r="HP55" s="24"/>
      <c r="HQ55" s="24"/>
      <c r="HR55" s="24"/>
      <c r="HS55" s="24"/>
      <c r="HT55" s="24"/>
      <c r="HU55" s="24"/>
      <c r="HV55" s="24"/>
    </row>
    <row r="56" spans="1:230" ht="16.899999999999999" customHeight="1">
      <c r="A56" s="5"/>
      <c r="B56" s="359"/>
      <c r="C56" s="32" t="s">
        <v>556</v>
      </c>
      <c r="D56" s="61">
        <v>2927</v>
      </c>
      <c r="E56" s="61">
        <v>3735</v>
      </c>
      <c r="F56" s="61">
        <v>4411</v>
      </c>
      <c r="G56" s="61">
        <v>2</v>
      </c>
      <c r="H56" s="61">
        <v>1805</v>
      </c>
      <c r="I56" s="61">
        <v>4994</v>
      </c>
      <c r="J56" s="61">
        <v>7385</v>
      </c>
      <c r="K56" s="61">
        <v>15</v>
      </c>
      <c r="L56" s="61">
        <v>1234</v>
      </c>
      <c r="M56" s="61">
        <v>6532</v>
      </c>
      <c r="N56" s="237">
        <v>10853</v>
      </c>
      <c r="O56" s="176">
        <v>100</v>
      </c>
      <c r="P56" s="359"/>
      <c r="Q56" s="32" t="s">
        <v>556</v>
      </c>
      <c r="R56" s="61">
        <v>883</v>
      </c>
      <c r="S56" s="61">
        <v>6618</v>
      </c>
      <c r="T56" s="61">
        <v>15556</v>
      </c>
      <c r="U56" s="61">
        <v>247</v>
      </c>
      <c r="V56" s="61">
        <v>798</v>
      </c>
      <c r="W56" s="61">
        <v>5696</v>
      </c>
      <c r="X56" s="61">
        <v>16824</v>
      </c>
      <c r="Y56" s="61">
        <v>498</v>
      </c>
      <c r="Z56" s="237">
        <v>608</v>
      </c>
      <c r="AA56" s="61">
        <v>5608</v>
      </c>
      <c r="AB56" s="61">
        <v>17033</v>
      </c>
      <c r="AC56" s="176">
        <v>1123</v>
      </c>
      <c r="AD56" s="359"/>
      <c r="AE56" s="32" t="s">
        <v>556</v>
      </c>
      <c r="AF56" s="237">
        <v>585</v>
      </c>
      <c r="AG56" s="61">
        <v>5761</v>
      </c>
      <c r="AH56" s="61">
        <v>17887</v>
      </c>
      <c r="AI56" s="176">
        <v>927</v>
      </c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  <c r="EL56" s="24"/>
      <c r="EM56" s="24"/>
      <c r="EN56" s="24"/>
      <c r="EO56" s="24"/>
      <c r="EP56" s="24"/>
      <c r="EQ56" s="24"/>
      <c r="ER56" s="24"/>
      <c r="ES56" s="24"/>
      <c r="ET56" s="24"/>
      <c r="EU56" s="24"/>
      <c r="EV56" s="24"/>
      <c r="EW56" s="24"/>
      <c r="EX56" s="24"/>
      <c r="EY56" s="24"/>
      <c r="EZ56" s="24"/>
      <c r="FA56" s="24"/>
      <c r="FB56" s="24"/>
      <c r="FC56" s="24"/>
      <c r="FD56" s="24"/>
      <c r="FE56" s="24"/>
      <c r="FF56" s="24"/>
      <c r="FG56" s="24"/>
      <c r="FH56" s="24"/>
      <c r="FI56" s="24"/>
      <c r="FJ56" s="24"/>
      <c r="FK56" s="24"/>
      <c r="FL56" s="24"/>
      <c r="FM56" s="24"/>
      <c r="FN56" s="24"/>
      <c r="FO56" s="24"/>
      <c r="FP56" s="24"/>
      <c r="FQ56" s="24"/>
      <c r="FR56" s="24"/>
      <c r="FS56" s="24"/>
      <c r="FT56" s="24"/>
      <c r="FU56" s="24"/>
      <c r="FV56" s="24"/>
      <c r="FW56" s="24"/>
      <c r="FX56" s="24"/>
      <c r="FY56" s="24"/>
      <c r="FZ56" s="24"/>
      <c r="GA56" s="24"/>
      <c r="GB56" s="24"/>
      <c r="GC56" s="24"/>
      <c r="GD56" s="24"/>
      <c r="GE56" s="24"/>
      <c r="GF56" s="24"/>
      <c r="GG56" s="24"/>
      <c r="GH56" s="24"/>
      <c r="GI56" s="24"/>
      <c r="GJ56" s="24"/>
      <c r="GK56" s="24"/>
      <c r="GL56" s="24"/>
      <c r="GM56" s="24"/>
      <c r="GN56" s="24"/>
      <c r="GO56" s="24"/>
      <c r="GP56" s="24"/>
      <c r="GQ56" s="24"/>
      <c r="GR56" s="24"/>
      <c r="GS56" s="24"/>
      <c r="GT56" s="24"/>
      <c r="GU56" s="24"/>
      <c r="GV56" s="24"/>
      <c r="GW56" s="24"/>
      <c r="GX56" s="24"/>
      <c r="GY56" s="24"/>
      <c r="GZ56" s="24"/>
      <c r="HA56" s="24"/>
      <c r="HB56" s="24"/>
      <c r="HC56" s="24"/>
      <c r="HD56" s="24"/>
      <c r="HE56" s="24"/>
      <c r="HF56" s="24"/>
      <c r="HG56" s="24"/>
      <c r="HH56" s="24"/>
      <c r="HI56" s="24"/>
      <c r="HJ56" s="24"/>
      <c r="HK56" s="24"/>
      <c r="HL56" s="24"/>
      <c r="HM56" s="24"/>
      <c r="HN56" s="24"/>
      <c r="HO56" s="24"/>
      <c r="HP56" s="24"/>
      <c r="HQ56" s="24"/>
      <c r="HR56" s="24"/>
      <c r="HS56" s="24"/>
      <c r="HT56" s="24"/>
      <c r="HU56" s="24"/>
      <c r="HV56" s="24"/>
    </row>
    <row r="57" spans="1:230" ht="16.899999999999999" customHeight="1">
      <c r="A57" s="5"/>
      <c r="B57" s="360"/>
      <c r="C57" s="4" t="s">
        <v>212</v>
      </c>
      <c r="D57" s="137">
        <f t="shared" ref="D57:O57" si="16">SUM(D55:D56)</f>
        <v>5884</v>
      </c>
      <c r="E57" s="137">
        <f t="shared" si="16"/>
        <v>10245</v>
      </c>
      <c r="F57" s="137">
        <f t="shared" si="16"/>
        <v>10673</v>
      </c>
      <c r="G57" s="137">
        <f t="shared" si="16"/>
        <v>8</v>
      </c>
      <c r="H57" s="137">
        <f t="shared" si="16"/>
        <v>3531</v>
      </c>
      <c r="I57" s="137">
        <f t="shared" si="16"/>
        <v>12692</v>
      </c>
      <c r="J57" s="137">
        <f t="shared" si="16"/>
        <v>18168</v>
      </c>
      <c r="K57" s="137">
        <f t="shared" si="16"/>
        <v>27</v>
      </c>
      <c r="L57" s="137">
        <f t="shared" si="16"/>
        <v>2541</v>
      </c>
      <c r="M57" s="137">
        <f t="shared" si="16"/>
        <v>16850</v>
      </c>
      <c r="N57" s="238">
        <f t="shared" si="16"/>
        <v>28010</v>
      </c>
      <c r="O57" s="175">
        <f t="shared" si="16"/>
        <v>183</v>
      </c>
      <c r="P57" s="360"/>
      <c r="Q57" s="4" t="s">
        <v>212</v>
      </c>
      <c r="R57" s="137">
        <f t="shared" ref="R57:AC57" si="17">SUM(R55:R56)</f>
        <v>1953</v>
      </c>
      <c r="S57" s="137">
        <f t="shared" si="17"/>
        <v>16119</v>
      </c>
      <c r="T57" s="137">
        <f t="shared" si="17"/>
        <v>37037</v>
      </c>
      <c r="U57" s="137">
        <f t="shared" si="17"/>
        <v>482</v>
      </c>
      <c r="V57" s="137">
        <f t="shared" si="17"/>
        <v>1709</v>
      </c>
      <c r="W57" s="137">
        <f t="shared" si="17"/>
        <v>13428</v>
      </c>
      <c r="X57" s="137">
        <f t="shared" si="17"/>
        <v>38734</v>
      </c>
      <c r="Y57" s="137">
        <f t="shared" si="17"/>
        <v>1030</v>
      </c>
      <c r="Z57" s="238">
        <f t="shared" si="17"/>
        <v>1269</v>
      </c>
      <c r="AA57" s="137">
        <f t="shared" si="17"/>
        <v>12287</v>
      </c>
      <c r="AB57" s="137">
        <f t="shared" si="17"/>
        <v>37706</v>
      </c>
      <c r="AC57" s="175">
        <f t="shared" si="17"/>
        <v>2393</v>
      </c>
      <c r="AD57" s="360"/>
      <c r="AE57" s="4" t="s">
        <v>212</v>
      </c>
      <c r="AF57" s="238">
        <f>SUM(AF55:AF56)</f>
        <v>1221</v>
      </c>
      <c r="AG57" s="137">
        <f>SUM(AG55:AG56)</f>
        <v>12435</v>
      </c>
      <c r="AH57" s="137">
        <f>SUM(AH55:AH56)</f>
        <v>38063</v>
      </c>
      <c r="AI57" s="175">
        <f>SUM(AI55:AI56)</f>
        <v>2191</v>
      </c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R57" s="24"/>
      <c r="DS57" s="24"/>
      <c r="DT57" s="24"/>
      <c r="DU57" s="24"/>
      <c r="DV57" s="24"/>
      <c r="DW57" s="24"/>
      <c r="DX57" s="24"/>
      <c r="DY57" s="24"/>
      <c r="DZ57" s="24"/>
      <c r="EA57" s="24"/>
      <c r="EB57" s="24"/>
      <c r="EC57" s="24"/>
      <c r="ED57" s="24"/>
      <c r="EE57" s="24"/>
      <c r="EF57" s="24"/>
      <c r="EG57" s="24"/>
      <c r="EH57" s="24"/>
      <c r="EI57" s="24"/>
      <c r="EJ57" s="24"/>
      <c r="EK57" s="24"/>
      <c r="EL57" s="24"/>
      <c r="EM57" s="24"/>
      <c r="EN57" s="24"/>
      <c r="EO57" s="24"/>
      <c r="EP57" s="24"/>
      <c r="EQ57" s="24"/>
      <c r="ER57" s="24"/>
      <c r="ES57" s="24"/>
      <c r="ET57" s="24"/>
      <c r="EU57" s="24"/>
      <c r="EV57" s="24"/>
      <c r="EW57" s="24"/>
      <c r="EX57" s="24"/>
      <c r="EY57" s="24"/>
      <c r="EZ57" s="24"/>
      <c r="FA57" s="24"/>
      <c r="FB57" s="24"/>
      <c r="FC57" s="24"/>
      <c r="FD57" s="24"/>
      <c r="FE57" s="24"/>
      <c r="FF57" s="24"/>
      <c r="FG57" s="24"/>
      <c r="FH57" s="24"/>
      <c r="FI57" s="24"/>
      <c r="FJ57" s="24"/>
      <c r="FK57" s="24"/>
      <c r="FL57" s="24"/>
      <c r="FM57" s="24"/>
      <c r="FN57" s="24"/>
      <c r="FO57" s="24"/>
      <c r="FP57" s="24"/>
      <c r="FQ57" s="24"/>
      <c r="FR57" s="24"/>
      <c r="FS57" s="24"/>
      <c r="FT57" s="24"/>
      <c r="FU57" s="24"/>
      <c r="FV57" s="24"/>
      <c r="FW57" s="24"/>
      <c r="FX57" s="24"/>
      <c r="FY57" s="24"/>
      <c r="FZ57" s="24"/>
      <c r="GA57" s="24"/>
      <c r="GB57" s="24"/>
      <c r="GC57" s="24"/>
      <c r="GD57" s="24"/>
      <c r="GE57" s="24"/>
      <c r="GF57" s="24"/>
      <c r="GG57" s="24"/>
      <c r="GH57" s="24"/>
      <c r="GI57" s="24"/>
      <c r="GJ57" s="24"/>
      <c r="GK57" s="24"/>
      <c r="GL57" s="24"/>
      <c r="GM57" s="24"/>
      <c r="GN57" s="24"/>
      <c r="GO57" s="24"/>
      <c r="GP57" s="24"/>
      <c r="GQ57" s="24"/>
      <c r="GR57" s="24"/>
      <c r="GS57" s="24"/>
      <c r="GT57" s="24"/>
      <c r="GU57" s="24"/>
      <c r="GV57" s="24"/>
      <c r="GW57" s="24"/>
      <c r="GX57" s="24"/>
      <c r="GY57" s="24"/>
      <c r="GZ57" s="24"/>
      <c r="HA57" s="24"/>
      <c r="HB57" s="24"/>
      <c r="HC57" s="24"/>
      <c r="HD57" s="24"/>
      <c r="HE57" s="24"/>
      <c r="HF57" s="24"/>
      <c r="HG57" s="24"/>
      <c r="HH57" s="24"/>
      <c r="HI57" s="24"/>
      <c r="HJ57" s="24"/>
      <c r="HK57" s="24"/>
      <c r="HL57" s="24"/>
      <c r="HM57" s="24"/>
      <c r="HN57" s="24"/>
      <c r="HO57" s="24"/>
      <c r="HP57" s="24"/>
      <c r="HQ57" s="24"/>
      <c r="HR57" s="24"/>
      <c r="HS57" s="24"/>
      <c r="HT57" s="24"/>
      <c r="HU57" s="24"/>
      <c r="HV57" s="24"/>
    </row>
    <row r="58" spans="1:230" ht="16.899999999999999" customHeight="1">
      <c r="A58" s="5"/>
      <c r="B58" s="358" t="s">
        <v>247</v>
      </c>
      <c r="C58" s="32" t="s">
        <v>248</v>
      </c>
      <c r="D58" s="62">
        <v>4305</v>
      </c>
      <c r="E58" s="62">
        <v>5414</v>
      </c>
      <c r="F58" s="62">
        <v>4673</v>
      </c>
      <c r="G58" s="62">
        <v>12</v>
      </c>
      <c r="H58" s="62">
        <v>2267</v>
      </c>
      <c r="I58" s="62">
        <v>12610</v>
      </c>
      <c r="J58" s="62">
        <v>17479</v>
      </c>
      <c r="K58" s="62">
        <v>64</v>
      </c>
      <c r="L58" s="62">
        <v>1201</v>
      </c>
      <c r="M58" s="62">
        <v>17705</v>
      </c>
      <c r="N58" s="239">
        <v>26447</v>
      </c>
      <c r="O58" s="177">
        <v>432</v>
      </c>
      <c r="P58" s="358" t="s">
        <v>247</v>
      </c>
      <c r="Q58" s="32" t="s">
        <v>248</v>
      </c>
      <c r="R58" s="62">
        <v>924</v>
      </c>
      <c r="S58" s="62">
        <v>17165</v>
      </c>
      <c r="T58" s="62">
        <v>31433</v>
      </c>
      <c r="U58" s="62">
        <v>318</v>
      </c>
      <c r="V58" s="62">
        <v>808</v>
      </c>
      <c r="W58" s="62">
        <v>14556</v>
      </c>
      <c r="X58" s="62">
        <v>31961</v>
      </c>
      <c r="Y58" s="62">
        <v>969</v>
      </c>
      <c r="Z58" s="239">
        <v>565</v>
      </c>
      <c r="AA58" s="62">
        <v>13008</v>
      </c>
      <c r="AB58" s="62">
        <v>30731</v>
      </c>
      <c r="AC58" s="177">
        <v>3218</v>
      </c>
      <c r="AD58" s="358" t="s">
        <v>247</v>
      </c>
      <c r="AE58" s="32" t="s">
        <v>248</v>
      </c>
      <c r="AF58" s="239">
        <v>571</v>
      </c>
      <c r="AG58" s="62">
        <v>12628</v>
      </c>
      <c r="AH58" s="62">
        <v>30920</v>
      </c>
      <c r="AI58" s="177">
        <v>2495</v>
      </c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  <c r="EL58" s="24"/>
      <c r="EM58" s="24"/>
      <c r="EN58" s="24"/>
      <c r="EO58" s="24"/>
      <c r="EP58" s="24"/>
      <c r="EQ58" s="24"/>
      <c r="ER58" s="24"/>
      <c r="ES58" s="24"/>
      <c r="ET58" s="24"/>
      <c r="EU58" s="24"/>
      <c r="EV58" s="24"/>
      <c r="EW58" s="24"/>
      <c r="EX58" s="24"/>
      <c r="EY58" s="24"/>
      <c r="EZ58" s="24"/>
      <c r="FA58" s="24"/>
      <c r="FB58" s="24"/>
      <c r="FC58" s="24"/>
      <c r="FD58" s="24"/>
      <c r="FE58" s="24"/>
      <c r="FF58" s="24"/>
      <c r="FG58" s="24"/>
      <c r="FH58" s="24"/>
      <c r="FI58" s="24"/>
      <c r="FJ58" s="24"/>
      <c r="FK58" s="24"/>
      <c r="FL58" s="24"/>
      <c r="FM58" s="24"/>
      <c r="FN58" s="24"/>
      <c r="FO58" s="24"/>
      <c r="FP58" s="24"/>
      <c r="FQ58" s="24"/>
      <c r="FR58" s="24"/>
      <c r="FS58" s="24"/>
      <c r="FT58" s="24"/>
      <c r="FU58" s="24"/>
      <c r="FV58" s="24"/>
      <c r="FW58" s="24"/>
      <c r="FX58" s="24"/>
      <c r="FY58" s="24"/>
      <c r="FZ58" s="24"/>
      <c r="GA58" s="24"/>
      <c r="GB58" s="24"/>
      <c r="GC58" s="24"/>
      <c r="GD58" s="24"/>
      <c r="GE58" s="24"/>
      <c r="GF58" s="24"/>
      <c r="GG58" s="24"/>
      <c r="GH58" s="24"/>
      <c r="GI58" s="24"/>
      <c r="GJ58" s="24"/>
      <c r="GK58" s="24"/>
      <c r="GL58" s="24"/>
      <c r="GM58" s="24"/>
      <c r="GN58" s="24"/>
      <c r="GO58" s="24"/>
      <c r="GP58" s="24"/>
      <c r="GQ58" s="24"/>
      <c r="GR58" s="24"/>
      <c r="GS58" s="24"/>
      <c r="GT58" s="24"/>
      <c r="GU58" s="24"/>
      <c r="GV58" s="24"/>
      <c r="GW58" s="24"/>
      <c r="GX58" s="24"/>
      <c r="GY58" s="24"/>
      <c r="GZ58" s="24"/>
      <c r="HA58" s="24"/>
      <c r="HB58" s="24"/>
      <c r="HC58" s="24"/>
      <c r="HD58" s="24"/>
      <c r="HE58" s="24"/>
      <c r="HF58" s="24"/>
      <c r="HG58" s="24"/>
      <c r="HH58" s="24"/>
      <c r="HI58" s="24"/>
      <c r="HJ58" s="24"/>
      <c r="HK58" s="24"/>
      <c r="HL58" s="24"/>
      <c r="HM58" s="24"/>
      <c r="HN58" s="24"/>
      <c r="HO58" s="24"/>
      <c r="HP58" s="24"/>
      <c r="HQ58" s="24"/>
      <c r="HR58" s="24"/>
      <c r="HS58" s="24"/>
      <c r="HT58" s="24"/>
      <c r="HU58" s="24"/>
      <c r="HV58" s="24"/>
    </row>
    <row r="59" spans="1:230" ht="16.899999999999999" customHeight="1">
      <c r="A59" s="5"/>
      <c r="B59" s="359"/>
      <c r="C59" s="32" t="s">
        <v>249</v>
      </c>
      <c r="D59" s="62">
        <v>1411</v>
      </c>
      <c r="E59" s="62">
        <v>3170</v>
      </c>
      <c r="F59" s="62">
        <v>2495</v>
      </c>
      <c r="G59" s="62">
        <v>0</v>
      </c>
      <c r="H59" s="62">
        <v>796</v>
      </c>
      <c r="I59" s="62">
        <v>6347</v>
      </c>
      <c r="J59" s="62">
        <v>7884</v>
      </c>
      <c r="K59" s="62">
        <v>12</v>
      </c>
      <c r="L59" s="62">
        <v>536</v>
      </c>
      <c r="M59" s="62">
        <v>11527</v>
      </c>
      <c r="N59" s="239">
        <v>18084</v>
      </c>
      <c r="O59" s="177">
        <v>212</v>
      </c>
      <c r="P59" s="359"/>
      <c r="Q59" s="32" t="s">
        <v>249</v>
      </c>
      <c r="R59" s="62">
        <v>391</v>
      </c>
      <c r="S59" s="62">
        <v>10875</v>
      </c>
      <c r="T59" s="62">
        <v>23194</v>
      </c>
      <c r="U59" s="62">
        <v>371</v>
      </c>
      <c r="V59" s="62">
        <v>396</v>
      </c>
      <c r="W59" s="62">
        <v>9932</v>
      </c>
      <c r="X59" s="62">
        <v>24308</v>
      </c>
      <c r="Y59" s="62">
        <v>674</v>
      </c>
      <c r="Z59" s="239">
        <v>316</v>
      </c>
      <c r="AA59" s="62">
        <v>8698</v>
      </c>
      <c r="AB59" s="62">
        <v>23126</v>
      </c>
      <c r="AC59" s="177">
        <v>2086</v>
      </c>
      <c r="AD59" s="359"/>
      <c r="AE59" s="32" t="s">
        <v>249</v>
      </c>
      <c r="AF59" s="239">
        <v>315</v>
      </c>
      <c r="AG59" s="62">
        <v>8276</v>
      </c>
      <c r="AH59" s="62">
        <v>23281</v>
      </c>
      <c r="AI59" s="177">
        <v>1827</v>
      </c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  <c r="EL59" s="24"/>
      <c r="EM59" s="24"/>
      <c r="EN59" s="24"/>
      <c r="EO59" s="24"/>
      <c r="EP59" s="24"/>
      <c r="EQ59" s="24"/>
      <c r="ER59" s="24"/>
      <c r="ES59" s="24"/>
      <c r="ET59" s="24"/>
      <c r="EU59" s="24"/>
      <c r="EV59" s="24"/>
      <c r="EW59" s="24"/>
      <c r="EX59" s="24"/>
      <c r="EY59" s="24"/>
      <c r="EZ59" s="24"/>
      <c r="FA59" s="24"/>
      <c r="FB59" s="24"/>
      <c r="FC59" s="24"/>
      <c r="FD59" s="24"/>
      <c r="FE59" s="24"/>
      <c r="FF59" s="24"/>
      <c r="FG59" s="24"/>
      <c r="FH59" s="24"/>
      <c r="FI59" s="24"/>
      <c r="FJ59" s="24"/>
      <c r="FK59" s="24"/>
      <c r="FL59" s="24"/>
      <c r="FM59" s="24"/>
      <c r="FN59" s="24"/>
      <c r="FO59" s="24"/>
      <c r="FP59" s="24"/>
      <c r="FQ59" s="24"/>
      <c r="FR59" s="24"/>
      <c r="FS59" s="24"/>
      <c r="FT59" s="24"/>
      <c r="FU59" s="24"/>
      <c r="FV59" s="24"/>
      <c r="FW59" s="24"/>
      <c r="FX59" s="24"/>
      <c r="FY59" s="24"/>
      <c r="FZ59" s="24"/>
      <c r="GA59" s="24"/>
      <c r="GB59" s="24"/>
      <c r="GC59" s="24"/>
      <c r="GD59" s="24"/>
      <c r="GE59" s="24"/>
      <c r="GF59" s="24"/>
      <c r="GG59" s="24"/>
      <c r="GH59" s="24"/>
      <c r="GI59" s="24"/>
      <c r="GJ59" s="24"/>
      <c r="GK59" s="24"/>
      <c r="GL59" s="24"/>
      <c r="GM59" s="24"/>
      <c r="GN59" s="24"/>
      <c r="GO59" s="24"/>
      <c r="GP59" s="24"/>
      <c r="GQ59" s="24"/>
      <c r="GR59" s="24"/>
      <c r="GS59" s="24"/>
      <c r="GT59" s="24"/>
      <c r="GU59" s="24"/>
      <c r="GV59" s="24"/>
      <c r="GW59" s="24"/>
      <c r="GX59" s="24"/>
      <c r="GY59" s="24"/>
      <c r="GZ59" s="24"/>
      <c r="HA59" s="24"/>
      <c r="HB59" s="24"/>
      <c r="HC59" s="24"/>
      <c r="HD59" s="24"/>
      <c r="HE59" s="24"/>
      <c r="HF59" s="24"/>
      <c r="HG59" s="24"/>
      <c r="HH59" s="24"/>
      <c r="HI59" s="24"/>
      <c r="HJ59" s="24"/>
      <c r="HK59" s="24"/>
      <c r="HL59" s="24"/>
      <c r="HM59" s="24"/>
      <c r="HN59" s="24"/>
      <c r="HO59" s="24"/>
      <c r="HP59" s="24"/>
      <c r="HQ59" s="24"/>
      <c r="HR59" s="24"/>
      <c r="HS59" s="24"/>
      <c r="HT59" s="24"/>
      <c r="HU59" s="24"/>
      <c r="HV59" s="24"/>
    </row>
    <row r="60" spans="1:230" ht="16.899999999999999" customHeight="1">
      <c r="A60" s="5"/>
      <c r="B60" s="360"/>
      <c r="C60" s="4" t="s">
        <v>212</v>
      </c>
      <c r="D60" s="137">
        <f t="shared" ref="D60:O60" si="18">SUM(D58:D59)</f>
        <v>5716</v>
      </c>
      <c r="E60" s="137">
        <f t="shared" si="18"/>
        <v>8584</v>
      </c>
      <c r="F60" s="137">
        <f t="shared" si="18"/>
        <v>7168</v>
      </c>
      <c r="G60" s="137">
        <f t="shared" si="18"/>
        <v>12</v>
      </c>
      <c r="H60" s="137">
        <f t="shared" si="18"/>
        <v>3063</v>
      </c>
      <c r="I60" s="137">
        <f t="shared" si="18"/>
        <v>18957</v>
      </c>
      <c r="J60" s="137">
        <f t="shared" si="18"/>
        <v>25363</v>
      </c>
      <c r="K60" s="137">
        <f t="shared" si="18"/>
        <v>76</v>
      </c>
      <c r="L60" s="137">
        <f t="shared" si="18"/>
        <v>1737</v>
      </c>
      <c r="M60" s="137">
        <f t="shared" si="18"/>
        <v>29232</v>
      </c>
      <c r="N60" s="238">
        <f t="shared" si="18"/>
        <v>44531</v>
      </c>
      <c r="O60" s="175">
        <f t="shared" si="18"/>
        <v>644</v>
      </c>
      <c r="P60" s="360"/>
      <c r="Q60" s="4" t="s">
        <v>212</v>
      </c>
      <c r="R60" s="137">
        <f t="shared" ref="R60:AC60" si="19">SUM(R58:R59)</f>
        <v>1315</v>
      </c>
      <c r="S60" s="137">
        <f t="shared" si="19"/>
        <v>28040</v>
      </c>
      <c r="T60" s="137">
        <f t="shared" si="19"/>
        <v>54627</v>
      </c>
      <c r="U60" s="137">
        <f t="shared" si="19"/>
        <v>689</v>
      </c>
      <c r="V60" s="137">
        <f t="shared" si="19"/>
        <v>1204</v>
      </c>
      <c r="W60" s="137">
        <f t="shared" si="19"/>
        <v>24488</v>
      </c>
      <c r="X60" s="137">
        <f t="shared" si="19"/>
        <v>56269</v>
      </c>
      <c r="Y60" s="137">
        <f t="shared" si="19"/>
        <v>1643</v>
      </c>
      <c r="Z60" s="238">
        <f t="shared" si="19"/>
        <v>881</v>
      </c>
      <c r="AA60" s="137">
        <f t="shared" si="19"/>
        <v>21706</v>
      </c>
      <c r="AB60" s="137">
        <f t="shared" si="19"/>
        <v>53857</v>
      </c>
      <c r="AC60" s="175">
        <f t="shared" si="19"/>
        <v>5304</v>
      </c>
      <c r="AD60" s="360"/>
      <c r="AE60" s="4" t="s">
        <v>212</v>
      </c>
      <c r="AF60" s="238">
        <f>SUM(AF58:AF59)</f>
        <v>886</v>
      </c>
      <c r="AG60" s="137">
        <f>SUM(AG58:AG59)</f>
        <v>20904</v>
      </c>
      <c r="AH60" s="137">
        <f>SUM(AH58:AH59)</f>
        <v>54201</v>
      </c>
      <c r="AI60" s="175">
        <f>SUM(AI58:AI59)</f>
        <v>4322</v>
      </c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  <c r="EL60" s="24"/>
      <c r="EM60" s="24"/>
      <c r="EN60" s="24"/>
      <c r="EO60" s="24"/>
      <c r="EP60" s="24"/>
      <c r="EQ60" s="24"/>
      <c r="ER60" s="24"/>
      <c r="ES60" s="24"/>
      <c r="ET60" s="24"/>
      <c r="EU60" s="24"/>
      <c r="EV60" s="24"/>
      <c r="EW60" s="24"/>
      <c r="EX60" s="24"/>
      <c r="EY60" s="24"/>
      <c r="EZ60" s="24"/>
      <c r="FA60" s="24"/>
      <c r="FB60" s="24"/>
      <c r="FC60" s="24"/>
      <c r="FD60" s="24"/>
      <c r="FE60" s="24"/>
      <c r="FF60" s="24"/>
      <c r="FG60" s="24"/>
      <c r="FH60" s="24"/>
      <c r="FI60" s="24"/>
      <c r="FJ60" s="24"/>
      <c r="FK60" s="24"/>
      <c r="FL60" s="24"/>
      <c r="FM60" s="24"/>
      <c r="FN60" s="24"/>
      <c r="FO60" s="24"/>
      <c r="FP60" s="24"/>
      <c r="FQ60" s="24"/>
      <c r="FR60" s="24"/>
      <c r="FS60" s="24"/>
      <c r="FT60" s="24"/>
      <c r="FU60" s="24"/>
      <c r="FV60" s="24"/>
      <c r="FW60" s="24"/>
      <c r="FX60" s="24"/>
      <c r="FY60" s="24"/>
      <c r="FZ60" s="24"/>
      <c r="GA60" s="24"/>
      <c r="GB60" s="24"/>
      <c r="GC60" s="24"/>
      <c r="GD60" s="24"/>
      <c r="GE60" s="24"/>
      <c r="GF60" s="24"/>
      <c r="GG60" s="24"/>
      <c r="GH60" s="24"/>
      <c r="GI60" s="24"/>
      <c r="GJ60" s="24"/>
      <c r="GK60" s="24"/>
      <c r="GL60" s="24"/>
      <c r="GM60" s="24"/>
      <c r="GN60" s="24"/>
      <c r="GO60" s="24"/>
      <c r="GP60" s="24"/>
      <c r="GQ60" s="24"/>
      <c r="GR60" s="24"/>
      <c r="GS60" s="24"/>
      <c r="GT60" s="24"/>
      <c r="GU60" s="24"/>
      <c r="GV60" s="24"/>
      <c r="GW60" s="24"/>
      <c r="GX60" s="24"/>
      <c r="GY60" s="24"/>
      <c r="GZ60" s="24"/>
      <c r="HA60" s="24"/>
      <c r="HB60" s="24"/>
      <c r="HC60" s="24"/>
      <c r="HD60" s="24"/>
      <c r="HE60" s="24"/>
      <c r="HF60" s="24"/>
      <c r="HG60" s="24"/>
      <c r="HH60" s="24"/>
      <c r="HI60" s="24"/>
      <c r="HJ60" s="24"/>
      <c r="HK60" s="24"/>
      <c r="HL60" s="24"/>
      <c r="HM60" s="24"/>
      <c r="HN60" s="24"/>
      <c r="HO60" s="24"/>
      <c r="HP60" s="24"/>
      <c r="HQ60" s="24"/>
      <c r="HR60" s="24"/>
      <c r="HS60" s="24"/>
      <c r="HT60" s="24"/>
      <c r="HU60" s="24"/>
      <c r="HV60" s="24"/>
    </row>
    <row r="61" spans="1:230" ht="16.899999999999999" customHeight="1">
      <c r="A61" s="5"/>
      <c r="B61" s="358" t="s">
        <v>250</v>
      </c>
      <c r="C61" s="32" t="s">
        <v>251</v>
      </c>
      <c r="D61" s="61">
        <v>4284</v>
      </c>
      <c r="E61" s="61">
        <v>4568</v>
      </c>
      <c r="F61" s="61">
        <v>5562</v>
      </c>
      <c r="G61" s="61">
        <v>4</v>
      </c>
      <c r="H61" s="61">
        <v>2376</v>
      </c>
      <c r="I61" s="61">
        <v>7906</v>
      </c>
      <c r="J61" s="61">
        <v>11079</v>
      </c>
      <c r="K61" s="61">
        <v>20</v>
      </c>
      <c r="L61" s="61">
        <v>1350</v>
      </c>
      <c r="M61" s="61">
        <v>9764</v>
      </c>
      <c r="N61" s="237">
        <v>15071</v>
      </c>
      <c r="O61" s="176">
        <v>28</v>
      </c>
      <c r="P61" s="358" t="s">
        <v>250</v>
      </c>
      <c r="Q61" s="32" t="s">
        <v>251</v>
      </c>
      <c r="R61" s="61">
        <v>841</v>
      </c>
      <c r="S61" s="61">
        <v>9359</v>
      </c>
      <c r="T61" s="61">
        <v>18050</v>
      </c>
      <c r="U61" s="61">
        <v>349</v>
      </c>
      <c r="V61" s="61">
        <v>684</v>
      </c>
      <c r="W61" s="61">
        <v>8131</v>
      </c>
      <c r="X61" s="61">
        <v>17693</v>
      </c>
      <c r="Y61" s="61">
        <v>398</v>
      </c>
      <c r="Z61" s="237">
        <v>549</v>
      </c>
      <c r="AA61" s="61">
        <v>6910</v>
      </c>
      <c r="AB61" s="61">
        <v>16847</v>
      </c>
      <c r="AC61" s="176">
        <v>1505</v>
      </c>
      <c r="AD61" s="358" t="s">
        <v>250</v>
      </c>
      <c r="AE61" s="32" t="s">
        <v>251</v>
      </c>
      <c r="AF61" s="237">
        <v>599</v>
      </c>
      <c r="AG61" s="61">
        <v>6845</v>
      </c>
      <c r="AH61" s="61">
        <v>16198</v>
      </c>
      <c r="AI61" s="176">
        <v>1308</v>
      </c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  <c r="EL61" s="24"/>
      <c r="EM61" s="24"/>
      <c r="EN61" s="24"/>
      <c r="EO61" s="24"/>
      <c r="EP61" s="24"/>
      <c r="EQ61" s="24"/>
      <c r="ER61" s="24"/>
      <c r="ES61" s="24"/>
      <c r="ET61" s="24"/>
      <c r="EU61" s="24"/>
      <c r="EV61" s="24"/>
      <c r="EW61" s="24"/>
      <c r="EX61" s="24"/>
      <c r="EY61" s="24"/>
      <c r="EZ61" s="24"/>
      <c r="FA61" s="24"/>
      <c r="FB61" s="24"/>
      <c r="FC61" s="24"/>
      <c r="FD61" s="24"/>
      <c r="FE61" s="24"/>
      <c r="FF61" s="24"/>
      <c r="FG61" s="24"/>
      <c r="FH61" s="24"/>
      <c r="FI61" s="24"/>
      <c r="FJ61" s="24"/>
      <c r="FK61" s="24"/>
      <c r="FL61" s="24"/>
      <c r="FM61" s="24"/>
      <c r="FN61" s="24"/>
      <c r="FO61" s="24"/>
      <c r="FP61" s="24"/>
      <c r="FQ61" s="24"/>
      <c r="FR61" s="24"/>
      <c r="FS61" s="24"/>
      <c r="FT61" s="24"/>
      <c r="FU61" s="24"/>
      <c r="FV61" s="24"/>
      <c r="FW61" s="24"/>
      <c r="FX61" s="24"/>
      <c r="FY61" s="24"/>
      <c r="FZ61" s="24"/>
      <c r="GA61" s="24"/>
      <c r="GB61" s="24"/>
      <c r="GC61" s="24"/>
      <c r="GD61" s="24"/>
      <c r="GE61" s="24"/>
      <c r="GF61" s="24"/>
      <c r="GG61" s="24"/>
      <c r="GH61" s="24"/>
      <c r="GI61" s="24"/>
      <c r="GJ61" s="24"/>
      <c r="GK61" s="24"/>
      <c r="GL61" s="24"/>
      <c r="GM61" s="24"/>
      <c r="GN61" s="24"/>
      <c r="GO61" s="24"/>
      <c r="GP61" s="24"/>
      <c r="GQ61" s="24"/>
      <c r="GR61" s="24"/>
      <c r="GS61" s="24"/>
      <c r="GT61" s="24"/>
      <c r="GU61" s="24"/>
      <c r="GV61" s="24"/>
      <c r="GW61" s="24"/>
      <c r="GX61" s="24"/>
      <c r="GY61" s="24"/>
      <c r="GZ61" s="24"/>
      <c r="HA61" s="24"/>
      <c r="HB61" s="24"/>
      <c r="HC61" s="24"/>
      <c r="HD61" s="24"/>
      <c r="HE61" s="24"/>
      <c r="HF61" s="24"/>
      <c r="HG61" s="24"/>
      <c r="HH61" s="24"/>
      <c r="HI61" s="24"/>
      <c r="HJ61" s="24"/>
      <c r="HK61" s="24"/>
      <c r="HL61" s="24"/>
      <c r="HM61" s="24"/>
      <c r="HN61" s="24"/>
      <c r="HO61" s="24"/>
      <c r="HP61" s="24"/>
      <c r="HQ61" s="24"/>
      <c r="HR61" s="24"/>
      <c r="HS61" s="24"/>
      <c r="HT61" s="24"/>
      <c r="HU61" s="24"/>
      <c r="HV61" s="24"/>
    </row>
    <row r="62" spans="1:230" ht="16.899999999999999" customHeight="1">
      <c r="A62" s="5"/>
      <c r="B62" s="359"/>
      <c r="C62" s="32" t="s">
        <v>252</v>
      </c>
      <c r="D62" s="61">
        <v>1935</v>
      </c>
      <c r="E62" s="61">
        <v>2583</v>
      </c>
      <c r="F62" s="61">
        <v>3394</v>
      </c>
      <c r="G62" s="61">
        <v>3</v>
      </c>
      <c r="H62" s="61">
        <v>1004</v>
      </c>
      <c r="I62" s="61">
        <v>4124</v>
      </c>
      <c r="J62" s="61">
        <v>6994</v>
      </c>
      <c r="K62" s="61">
        <v>14</v>
      </c>
      <c r="L62" s="61">
        <v>682</v>
      </c>
      <c r="M62" s="61">
        <v>5185</v>
      </c>
      <c r="N62" s="237">
        <v>9765</v>
      </c>
      <c r="O62" s="176">
        <v>166</v>
      </c>
      <c r="P62" s="359"/>
      <c r="Q62" s="32" t="s">
        <v>252</v>
      </c>
      <c r="R62" s="61">
        <v>500</v>
      </c>
      <c r="S62" s="61">
        <v>4748</v>
      </c>
      <c r="T62" s="61">
        <v>11672</v>
      </c>
      <c r="U62" s="61">
        <v>149</v>
      </c>
      <c r="V62" s="61">
        <v>480</v>
      </c>
      <c r="W62" s="61">
        <v>3802</v>
      </c>
      <c r="X62" s="61">
        <v>11902</v>
      </c>
      <c r="Y62" s="61">
        <v>302</v>
      </c>
      <c r="Z62" s="237">
        <v>353</v>
      </c>
      <c r="AA62" s="61">
        <v>3499</v>
      </c>
      <c r="AB62" s="61">
        <v>11221</v>
      </c>
      <c r="AC62" s="176">
        <v>606</v>
      </c>
      <c r="AD62" s="359"/>
      <c r="AE62" s="32" t="s">
        <v>252</v>
      </c>
      <c r="AF62" s="237">
        <v>315</v>
      </c>
      <c r="AG62" s="61">
        <v>3551</v>
      </c>
      <c r="AH62" s="61">
        <v>10861</v>
      </c>
      <c r="AI62" s="176">
        <v>854</v>
      </c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  <c r="EL62" s="24"/>
      <c r="EM62" s="24"/>
      <c r="EN62" s="24"/>
      <c r="EO62" s="24"/>
      <c r="EP62" s="24"/>
      <c r="EQ62" s="24"/>
      <c r="ER62" s="24"/>
      <c r="ES62" s="24"/>
      <c r="ET62" s="24"/>
      <c r="EU62" s="24"/>
      <c r="EV62" s="24"/>
      <c r="EW62" s="24"/>
      <c r="EX62" s="24"/>
      <c r="EY62" s="24"/>
      <c r="EZ62" s="24"/>
      <c r="FA62" s="24"/>
      <c r="FB62" s="24"/>
      <c r="FC62" s="24"/>
      <c r="FD62" s="24"/>
      <c r="FE62" s="24"/>
      <c r="FF62" s="24"/>
      <c r="FG62" s="24"/>
      <c r="FH62" s="24"/>
      <c r="FI62" s="24"/>
      <c r="FJ62" s="24"/>
      <c r="FK62" s="24"/>
      <c r="FL62" s="24"/>
      <c r="FM62" s="24"/>
      <c r="FN62" s="24"/>
      <c r="FO62" s="24"/>
      <c r="FP62" s="24"/>
      <c r="FQ62" s="24"/>
      <c r="FR62" s="24"/>
      <c r="FS62" s="24"/>
      <c r="FT62" s="24"/>
      <c r="FU62" s="24"/>
      <c r="FV62" s="24"/>
      <c r="FW62" s="24"/>
      <c r="FX62" s="24"/>
      <c r="FY62" s="24"/>
      <c r="FZ62" s="24"/>
      <c r="GA62" s="24"/>
      <c r="GB62" s="24"/>
      <c r="GC62" s="24"/>
      <c r="GD62" s="24"/>
      <c r="GE62" s="24"/>
      <c r="GF62" s="24"/>
      <c r="GG62" s="24"/>
      <c r="GH62" s="24"/>
      <c r="GI62" s="24"/>
      <c r="GJ62" s="24"/>
      <c r="GK62" s="24"/>
      <c r="GL62" s="24"/>
      <c r="GM62" s="24"/>
      <c r="GN62" s="24"/>
      <c r="GO62" s="24"/>
      <c r="GP62" s="24"/>
      <c r="GQ62" s="24"/>
      <c r="GR62" s="24"/>
      <c r="GS62" s="24"/>
      <c r="GT62" s="24"/>
      <c r="GU62" s="24"/>
      <c r="GV62" s="24"/>
      <c r="GW62" s="24"/>
      <c r="GX62" s="24"/>
      <c r="GY62" s="24"/>
      <c r="GZ62" s="24"/>
      <c r="HA62" s="24"/>
      <c r="HB62" s="24"/>
      <c r="HC62" s="24"/>
      <c r="HD62" s="24"/>
      <c r="HE62" s="24"/>
      <c r="HF62" s="24"/>
      <c r="HG62" s="24"/>
      <c r="HH62" s="24"/>
      <c r="HI62" s="24"/>
      <c r="HJ62" s="24"/>
      <c r="HK62" s="24"/>
      <c r="HL62" s="24"/>
      <c r="HM62" s="24"/>
      <c r="HN62" s="24"/>
      <c r="HO62" s="24"/>
      <c r="HP62" s="24"/>
      <c r="HQ62" s="24"/>
      <c r="HR62" s="24"/>
      <c r="HS62" s="24"/>
      <c r="HT62" s="24"/>
      <c r="HU62" s="24"/>
      <c r="HV62" s="24"/>
    </row>
    <row r="63" spans="1:230" ht="16.899999999999999" customHeight="1">
      <c r="A63" s="5"/>
      <c r="B63" s="359"/>
      <c r="C63" s="32" t="s">
        <v>253</v>
      </c>
      <c r="D63" s="61">
        <v>3388</v>
      </c>
      <c r="E63" s="61">
        <v>3246</v>
      </c>
      <c r="F63" s="61">
        <v>3872</v>
      </c>
      <c r="G63" s="61">
        <v>4</v>
      </c>
      <c r="H63" s="61">
        <v>1851</v>
      </c>
      <c r="I63" s="61">
        <v>5569</v>
      </c>
      <c r="J63" s="61">
        <v>7581</v>
      </c>
      <c r="K63" s="61">
        <v>15</v>
      </c>
      <c r="L63" s="61">
        <v>1157</v>
      </c>
      <c r="M63" s="61">
        <v>7348</v>
      </c>
      <c r="N63" s="237">
        <v>11448</v>
      </c>
      <c r="O63" s="176">
        <v>47</v>
      </c>
      <c r="P63" s="359"/>
      <c r="Q63" s="32" t="s">
        <v>253</v>
      </c>
      <c r="R63" s="61">
        <v>838</v>
      </c>
      <c r="S63" s="61">
        <v>7201</v>
      </c>
      <c r="T63" s="61">
        <v>15360</v>
      </c>
      <c r="U63" s="61">
        <v>109</v>
      </c>
      <c r="V63" s="61">
        <v>788</v>
      </c>
      <c r="W63" s="61">
        <v>6485</v>
      </c>
      <c r="X63" s="61">
        <v>15331</v>
      </c>
      <c r="Y63" s="61">
        <v>399</v>
      </c>
      <c r="Z63" s="237">
        <v>581</v>
      </c>
      <c r="AA63" s="61">
        <v>5532</v>
      </c>
      <c r="AB63" s="61">
        <v>15037</v>
      </c>
      <c r="AC63" s="176">
        <v>1489</v>
      </c>
      <c r="AD63" s="359"/>
      <c r="AE63" s="32" t="s">
        <v>253</v>
      </c>
      <c r="AF63" s="237">
        <v>608</v>
      </c>
      <c r="AG63" s="61">
        <v>5451</v>
      </c>
      <c r="AH63" s="61">
        <v>14354</v>
      </c>
      <c r="AI63" s="176">
        <v>1193</v>
      </c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  <c r="EL63" s="24"/>
      <c r="EM63" s="24"/>
      <c r="EN63" s="24"/>
      <c r="EO63" s="24"/>
      <c r="EP63" s="24"/>
      <c r="EQ63" s="24"/>
      <c r="ER63" s="24"/>
      <c r="ES63" s="24"/>
      <c r="ET63" s="24"/>
      <c r="EU63" s="24"/>
      <c r="EV63" s="24"/>
      <c r="EW63" s="24"/>
      <c r="EX63" s="24"/>
      <c r="EY63" s="24"/>
      <c r="EZ63" s="24"/>
      <c r="FA63" s="24"/>
      <c r="FB63" s="24"/>
      <c r="FC63" s="24"/>
      <c r="FD63" s="24"/>
      <c r="FE63" s="24"/>
      <c r="FF63" s="24"/>
      <c r="FG63" s="24"/>
      <c r="FH63" s="24"/>
      <c r="FI63" s="24"/>
      <c r="FJ63" s="24"/>
      <c r="FK63" s="24"/>
      <c r="FL63" s="24"/>
      <c r="FM63" s="24"/>
      <c r="FN63" s="24"/>
      <c r="FO63" s="24"/>
      <c r="FP63" s="24"/>
      <c r="FQ63" s="24"/>
      <c r="FR63" s="24"/>
      <c r="FS63" s="24"/>
      <c r="FT63" s="24"/>
      <c r="FU63" s="24"/>
      <c r="FV63" s="24"/>
      <c r="FW63" s="24"/>
      <c r="FX63" s="24"/>
      <c r="FY63" s="24"/>
      <c r="FZ63" s="24"/>
      <c r="GA63" s="24"/>
      <c r="GB63" s="24"/>
      <c r="GC63" s="24"/>
      <c r="GD63" s="24"/>
      <c r="GE63" s="24"/>
      <c r="GF63" s="24"/>
      <c r="GG63" s="24"/>
      <c r="GH63" s="24"/>
      <c r="GI63" s="24"/>
      <c r="GJ63" s="24"/>
      <c r="GK63" s="24"/>
      <c r="GL63" s="24"/>
      <c r="GM63" s="24"/>
      <c r="GN63" s="24"/>
      <c r="GO63" s="24"/>
      <c r="GP63" s="24"/>
      <c r="GQ63" s="24"/>
      <c r="GR63" s="24"/>
      <c r="GS63" s="24"/>
      <c r="GT63" s="24"/>
      <c r="GU63" s="24"/>
      <c r="GV63" s="24"/>
      <c r="GW63" s="24"/>
      <c r="GX63" s="24"/>
      <c r="GY63" s="24"/>
      <c r="GZ63" s="24"/>
      <c r="HA63" s="24"/>
      <c r="HB63" s="24"/>
      <c r="HC63" s="24"/>
      <c r="HD63" s="24"/>
      <c r="HE63" s="24"/>
      <c r="HF63" s="24"/>
      <c r="HG63" s="24"/>
      <c r="HH63" s="24"/>
      <c r="HI63" s="24"/>
      <c r="HJ63" s="24"/>
      <c r="HK63" s="24"/>
      <c r="HL63" s="24"/>
      <c r="HM63" s="24"/>
      <c r="HN63" s="24"/>
      <c r="HO63" s="24"/>
      <c r="HP63" s="24"/>
      <c r="HQ63" s="24"/>
      <c r="HR63" s="24"/>
      <c r="HS63" s="24"/>
      <c r="HT63" s="24"/>
      <c r="HU63" s="24"/>
      <c r="HV63" s="24"/>
    </row>
    <row r="64" spans="1:230" ht="16.899999999999999" customHeight="1">
      <c r="A64" s="5"/>
      <c r="B64" s="360"/>
      <c r="C64" s="4" t="s">
        <v>212</v>
      </c>
      <c r="D64" s="137">
        <f t="shared" ref="D64:O64" si="20">SUM(D61:D63)</f>
        <v>9607</v>
      </c>
      <c r="E64" s="137">
        <f t="shared" si="20"/>
        <v>10397</v>
      </c>
      <c r="F64" s="137">
        <f t="shared" si="20"/>
        <v>12828</v>
      </c>
      <c r="G64" s="137">
        <f t="shared" si="20"/>
        <v>11</v>
      </c>
      <c r="H64" s="137">
        <f t="shared" si="20"/>
        <v>5231</v>
      </c>
      <c r="I64" s="137">
        <f t="shared" si="20"/>
        <v>17599</v>
      </c>
      <c r="J64" s="137">
        <f t="shared" si="20"/>
        <v>25654</v>
      </c>
      <c r="K64" s="137">
        <f t="shared" si="20"/>
        <v>49</v>
      </c>
      <c r="L64" s="137">
        <f t="shared" si="20"/>
        <v>3189</v>
      </c>
      <c r="M64" s="137">
        <f t="shared" si="20"/>
        <v>22297</v>
      </c>
      <c r="N64" s="238">
        <f t="shared" si="20"/>
        <v>36284</v>
      </c>
      <c r="O64" s="175">
        <f t="shared" si="20"/>
        <v>241</v>
      </c>
      <c r="P64" s="360"/>
      <c r="Q64" s="4" t="s">
        <v>212</v>
      </c>
      <c r="R64" s="137">
        <f t="shared" ref="R64:AC64" si="21">SUM(R61:R63)</f>
        <v>2179</v>
      </c>
      <c r="S64" s="137">
        <f t="shared" si="21"/>
        <v>21308</v>
      </c>
      <c r="T64" s="137">
        <f t="shared" si="21"/>
        <v>45082</v>
      </c>
      <c r="U64" s="137">
        <f t="shared" si="21"/>
        <v>607</v>
      </c>
      <c r="V64" s="137">
        <f t="shared" si="21"/>
        <v>1952</v>
      </c>
      <c r="W64" s="137">
        <f t="shared" si="21"/>
        <v>18418</v>
      </c>
      <c r="X64" s="137">
        <f t="shared" si="21"/>
        <v>44926</v>
      </c>
      <c r="Y64" s="137">
        <f t="shared" si="21"/>
        <v>1099</v>
      </c>
      <c r="Z64" s="238">
        <f t="shared" si="21"/>
        <v>1483</v>
      </c>
      <c r="AA64" s="137">
        <f t="shared" si="21"/>
        <v>15941</v>
      </c>
      <c r="AB64" s="137">
        <f t="shared" si="21"/>
        <v>43105</v>
      </c>
      <c r="AC64" s="175">
        <f t="shared" si="21"/>
        <v>3600</v>
      </c>
      <c r="AD64" s="360"/>
      <c r="AE64" s="4" t="s">
        <v>212</v>
      </c>
      <c r="AF64" s="238">
        <f>SUM(AF61:AF63)</f>
        <v>1522</v>
      </c>
      <c r="AG64" s="137">
        <f>SUM(AG61:AG63)</f>
        <v>15847</v>
      </c>
      <c r="AH64" s="137">
        <f>SUM(AH61:AH63)</f>
        <v>41413</v>
      </c>
      <c r="AI64" s="175">
        <f>SUM(AI61:AI63)</f>
        <v>3355</v>
      </c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V64" s="24"/>
      <c r="DW64" s="24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  <c r="EL64" s="24"/>
      <c r="EM64" s="24"/>
      <c r="EN64" s="24"/>
      <c r="EO64" s="24"/>
      <c r="EP64" s="24"/>
      <c r="EQ64" s="24"/>
      <c r="ER64" s="24"/>
      <c r="ES64" s="24"/>
      <c r="ET64" s="24"/>
      <c r="EU64" s="24"/>
      <c r="EV64" s="24"/>
      <c r="EW64" s="24"/>
      <c r="EX64" s="24"/>
      <c r="EY64" s="24"/>
      <c r="EZ64" s="24"/>
      <c r="FA64" s="24"/>
      <c r="FB64" s="24"/>
      <c r="FC64" s="24"/>
      <c r="FD64" s="24"/>
      <c r="FE64" s="24"/>
      <c r="FF64" s="24"/>
      <c r="FG64" s="24"/>
      <c r="FH64" s="24"/>
      <c r="FI64" s="24"/>
      <c r="FJ64" s="24"/>
      <c r="FK64" s="24"/>
      <c r="FL64" s="24"/>
      <c r="FM64" s="24"/>
      <c r="FN64" s="24"/>
      <c r="FO64" s="24"/>
      <c r="FP64" s="24"/>
      <c r="FQ64" s="24"/>
      <c r="FR64" s="24"/>
      <c r="FS64" s="24"/>
      <c r="FT64" s="24"/>
      <c r="FU64" s="24"/>
      <c r="FV64" s="24"/>
      <c r="FW64" s="24"/>
      <c r="FX64" s="24"/>
      <c r="FY64" s="24"/>
      <c r="FZ64" s="24"/>
      <c r="GA64" s="24"/>
      <c r="GB64" s="24"/>
      <c r="GC64" s="24"/>
      <c r="GD64" s="24"/>
      <c r="GE64" s="24"/>
      <c r="GF64" s="24"/>
      <c r="GG64" s="24"/>
      <c r="GH64" s="24"/>
      <c r="GI64" s="24"/>
      <c r="GJ64" s="24"/>
      <c r="GK64" s="24"/>
      <c r="GL64" s="24"/>
      <c r="GM64" s="24"/>
      <c r="GN64" s="24"/>
      <c r="GO64" s="24"/>
      <c r="GP64" s="24"/>
      <c r="GQ64" s="24"/>
      <c r="GR64" s="24"/>
      <c r="GS64" s="24"/>
      <c r="GT64" s="24"/>
      <c r="GU64" s="24"/>
      <c r="GV64" s="24"/>
      <c r="GW64" s="24"/>
      <c r="GX64" s="24"/>
      <c r="GY64" s="24"/>
      <c r="GZ64" s="24"/>
      <c r="HA64" s="24"/>
      <c r="HB64" s="24"/>
      <c r="HC64" s="24"/>
      <c r="HD64" s="24"/>
      <c r="HE64" s="24"/>
      <c r="HF64" s="24"/>
      <c r="HG64" s="24"/>
      <c r="HH64" s="24"/>
      <c r="HI64" s="24"/>
      <c r="HJ64" s="24"/>
      <c r="HK64" s="24"/>
      <c r="HL64" s="24"/>
      <c r="HM64" s="24"/>
      <c r="HN64" s="24"/>
      <c r="HO64" s="24"/>
      <c r="HP64" s="24"/>
      <c r="HQ64" s="24"/>
      <c r="HR64" s="24"/>
      <c r="HS64" s="24"/>
      <c r="HT64" s="24"/>
      <c r="HU64" s="24"/>
      <c r="HV64" s="24"/>
    </row>
    <row r="65" spans="1:230" ht="16.5" customHeight="1">
      <c r="A65" s="5"/>
      <c r="B65" s="3" t="s">
        <v>281</v>
      </c>
      <c r="C65" s="59" t="s">
        <v>291</v>
      </c>
      <c r="D65" s="137">
        <v>2628</v>
      </c>
      <c r="E65" s="137">
        <v>5810</v>
      </c>
      <c r="F65" s="137">
        <v>5007</v>
      </c>
      <c r="G65" s="137">
        <v>4</v>
      </c>
      <c r="H65" s="137">
        <v>1246</v>
      </c>
      <c r="I65" s="137">
        <v>6074</v>
      </c>
      <c r="J65" s="137">
        <v>6309</v>
      </c>
      <c r="K65" s="137">
        <v>3</v>
      </c>
      <c r="L65" s="137">
        <v>757</v>
      </c>
      <c r="M65" s="137">
        <v>7034</v>
      </c>
      <c r="N65" s="238">
        <v>8641</v>
      </c>
      <c r="O65" s="175">
        <v>51</v>
      </c>
      <c r="P65" s="3" t="s">
        <v>281</v>
      </c>
      <c r="Q65" s="59" t="s">
        <v>291</v>
      </c>
      <c r="R65" s="137">
        <v>654</v>
      </c>
      <c r="S65" s="137">
        <v>6615</v>
      </c>
      <c r="T65" s="137">
        <v>10939</v>
      </c>
      <c r="U65" s="137">
        <v>162</v>
      </c>
      <c r="V65" s="137">
        <v>605</v>
      </c>
      <c r="W65" s="137">
        <v>5842</v>
      </c>
      <c r="X65" s="137">
        <v>11135</v>
      </c>
      <c r="Y65" s="137">
        <v>155</v>
      </c>
      <c r="Z65" s="238">
        <v>437</v>
      </c>
      <c r="AA65" s="137">
        <v>4888</v>
      </c>
      <c r="AB65" s="137">
        <v>10595</v>
      </c>
      <c r="AC65" s="175">
        <v>438</v>
      </c>
      <c r="AD65" s="3" t="s">
        <v>281</v>
      </c>
      <c r="AE65" s="59" t="s">
        <v>291</v>
      </c>
      <c r="AF65" s="238">
        <v>379</v>
      </c>
      <c r="AG65" s="137">
        <v>4592</v>
      </c>
      <c r="AH65" s="137">
        <v>10132</v>
      </c>
      <c r="AI65" s="175">
        <v>351</v>
      </c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  <c r="EL65" s="24"/>
      <c r="EM65" s="24"/>
      <c r="EN65" s="24"/>
      <c r="EO65" s="24"/>
      <c r="EP65" s="24"/>
      <c r="EQ65" s="24"/>
      <c r="ER65" s="24"/>
      <c r="ES65" s="24"/>
      <c r="ET65" s="24"/>
      <c r="EU65" s="24"/>
      <c r="EV65" s="24"/>
      <c r="EW65" s="24"/>
      <c r="EX65" s="24"/>
      <c r="EY65" s="24"/>
      <c r="EZ65" s="24"/>
      <c r="FA65" s="24"/>
      <c r="FB65" s="24"/>
      <c r="FC65" s="24"/>
      <c r="FD65" s="24"/>
      <c r="FE65" s="24"/>
      <c r="FF65" s="24"/>
      <c r="FG65" s="24"/>
      <c r="FH65" s="24"/>
      <c r="FI65" s="24"/>
      <c r="FJ65" s="24"/>
      <c r="FK65" s="24"/>
      <c r="FL65" s="24"/>
      <c r="FM65" s="24"/>
      <c r="FN65" s="24"/>
      <c r="FO65" s="24"/>
      <c r="FP65" s="24"/>
      <c r="FQ65" s="24"/>
      <c r="FR65" s="24"/>
      <c r="FS65" s="24"/>
      <c r="FT65" s="24"/>
      <c r="FU65" s="24"/>
      <c r="FV65" s="24"/>
      <c r="FW65" s="24"/>
      <c r="FX65" s="24"/>
      <c r="FY65" s="24"/>
      <c r="FZ65" s="24"/>
      <c r="GA65" s="24"/>
      <c r="GB65" s="24"/>
      <c r="GC65" s="24"/>
      <c r="GD65" s="24"/>
      <c r="GE65" s="24"/>
      <c r="GF65" s="24"/>
      <c r="GG65" s="24"/>
      <c r="GH65" s="24"/>
      <c r="GI65" s="24"/>
      <c r="GJ65" s="24"/>
      <c r="GK65" s="24"/>
      <c r="GL65" s="24"/>
      <c r="GM65" s="24"/>
      <c r="GN65" s="24"/>
      <c r="GO65" s="24"/>
      <c r="GP65" s="24"/>
      <c r="GQ65" s="24"/>
      <c r="GR65" s="24"/>
      <c r="GS65" s="24"/>
      <c r="GT65" s="24"/>
      <c r="GU65" s="24"/>
      <c r="GV65" s="24"/>
      <c r="GW65" s="24"/>
      <c r="GX65" s="24"/>
      <c r="GY65" s="24"/>
      <c r="GZ65" s="24"/>
      <c r="HA65" s="24"/>
      <c r="HB65" s="24"/>
      <c r="HC65" s="24"/>
      <c r="HD65" s="24"/>
      <c r="HE65" s="24"/>
      <c r="HF65" s="24"/>
      <c r="HG65" s="24"/>
      <c r="HH65" s="24"/>
      <c r="HI65" s="24"/>
      <c r="HJ65" s="24"/>
      <c r="HK65" s="24"/>
      <c r="HL65" s="24"/>
      <c r="HM65" s="24"/>
      <c r="HN65" s="24"/>
      <c r="HO65" s="24"/>
      <c r="HP65" s="24"/>
      <c r="HQ65" s="24"/>
      <c r="HR65" s="24"/>
      <c r="HS65" s="24"/>
      <c r="HT65" s="24"/>
      <c r="HU65" s="24"/>
      <c r="HV65" s="24"/>
    </row>
    <row r="66" spans="1:230" ht="16.899999999999999" customHeight="1">
      <c r="A66" s="5"/>
      <c r="B66" s="368" t="s">
        <v>259</v>
      </c>
      <c r="C66" s="32" t="s">
        <v>260</v>
      </c>
      <c r="D66" s="61">
        <v>1960</v>
      </c>
      <c r="E66" s="61">
        <v>3252</v>
      </c>
      <c r="F66" s="61">
        <v>4106</v>
      </c>
      <c r="G66" s="61">
        <v>4</v>
      </c>
      <c r="H66" s="61">
        <v>958</v>
      </c>
      <c r="I66" s="61">
        <v>4606</v>
      </c>
      <c r="J66" s="61">
        <v>8049</v>
      </c>
      <c r="K66" s="61">
        <v>5</v>
      </c>
      <c r="L66" s="61">
        <v>483</v>
      </c>
      <c r="M66" s="61">
        <v>6536</v>
      </c>
      <c r="N66" s="237">
        <v>11323</v>
      </c>
      <c r="O66" s="176">
        <v>45</v>
      </c>
      <c r="P66" s="368" t="s">
        <v>259</v>
      </c>
      <c r="Q66" s="32" t="s">
        <v>260</v>
      </c>
      <c r="R66" s="61">
        <v>415</v>
      </c>
      <c r="S66" s="61">
        <v>5810</v>
      </c>
      <c r="T66" s="61">
        <v>12551</v>
      </c>
      <c r="U66" s="61">
        <v>217</v>
      </c>
      <c r="V66" s="61">
        <v>400</v>
      </c>
      <c r="W66" s="61">
        <v>5195</v>
      </c>
      <c r="X66" s="61">
        <v>12639</v>
      </c>
      <c r="Y66" s="61">
        <v>101</v>
      </c>
      <c r="Z66" s="237">
        <v>264</v>
      </c>
      <c r="AA66" s="61">
        <v>4367</v>
      </c>
      <c r="AB66" s="61">
        <v>11937</v>
      </c>
      <c r="AC66" s="176">
        <v>647</v>
      </c>
      <c r="AD66" s="368" t="s">
        <v>259</v>
      </c>
      <c r="AE66" s="32" t="s">
        <v>260</v>
      </c>
      <c r="AF66" s="237">
        <v>239</v>
      </c>
      <c r="AG66" s="61">
        <v>4070</v>
      </c>
      <c r="AH66" s="61">
        <v>11429</v>
      </c>
      <c r="AI66" s="176">
        <v>443</v>
      </c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  <c r="GI66" s="24"/>
      <c r="GJ66" s="24"/>
      <c r="GK66" s="24"/>
      <c r="GL66" s="24"/>
      <c r="GM66" s="24"/>
      <c r="GN66" s="24"/>
      <c r="GO66" s="24"/>
      <c r="GP66" s="24"/>
      <c r="GQ66" s="24"/>
      <c r="GR66" s="24"/>
      <c r="GS66" s="24"/>
      <c r="GT66" s="24"/>
      <c r="GU66" s="24"/>
      <c r="GV66" s="24"/>
      <c r="GW66" s="24"/>
      <c r="GX66" s="24"/>
      <c r="GY66" s="24"/>
      <c r="GZ66" s="24"/>
      <c r="HA66" s="24"/>
      <c r="HB66" s="24"/>
      <c r="HC66" s="24"/>
      <c r="HD66" s="24"/>
      <c r="HE66" s="24"/>
      <c r="HF66" s="24"/>
      <c r="HG66" s="24"/>
      <c r="HH66" s="24"/>
      <c r="HI66" s="24"/>
      <c r="HJ66" s="24"/>
      <c r="HK66" s="24"/>
      <c r="HL66" s="24"/>
      <c r="HM66" s="24"/>
      <c r="HN66" s="24"/>
      <c r="HO66" s="24"/>
      <c r="HP66" s="24"/>
      <c r="HQ66" s="24"/>
      <c r="HR66" s="24"/>
      <c r="HS66" s="24"/>
      <c r="HT66" s="24"/>
      <c r="HU66" s="24"/>
      <c r="HV66" s="24"/>
    </row>
    <row r="67" spans="1:230" ht="16.899999999999999" customHeight="1">
      <c r="A67" s="5"/>
      <c r="B67" s="369"/>
      <c r="C67" s="32" t="s">
        <v>261</v>
      </c>
      <c r="D67" s="61">
        <v>988</v>
      </c>
      <c r="E67" s="61">
        <v>2117</v>
      </c>
      <c r="F67" s="61">
        <v>1948</v>
      </c>
      <c r="G67" s="61">
        <v>2</v>
      </c>
      <c r="H67" s="61">
        <v>474</v>
      </c>
      <c r="I67" s="61">
        <v>2334</v>
      </c>
      <c r="J67" s="61">
        <v>2721</v>
      </c>
      <c r="K67" s="61">
        <v>3</v>
      </c>
      <c r="L67" s="61">
        <v>273</v>
      </c>
      <c r="M67" s="61">
        <v>2770</v>
      </c>
      <c r="N67" s="237">
        <v>3195</v>
      </c>
      <c r="O67" s="176">
        <v>16</v>
      </c>
      <c r="P67" s="369"/>
      <c r="Q67" s="32" t="s">
        <v>261</v>
      </c>
      <c r="R67" s="61">
        <v>211</v>
      </c>
      <c r="S67" s="61">
        <v>2536</v>
      </c>
      <c r="T67" s="61">
        <v>4159</v>
      </c>
      <c r="U67" s="61">
        <v>30</v>
      </c>
      <c r="V67" s="61">
        <v>181</v>
      </c>
      <c r="W67" s="61">
        <v>2118</v>
      </c>
      <c r="X67" s="61">
        <v>4419</v>
      </c>
      <c r="Y67" s="61">
        <v>64</v>
      </c>
      <c r="Z67" s="237">
        <v>132</v>
      </c>
      <c r="AA67" s="61">
        <v>1897</v>
      </c>
      <c r="AB67" s="61">
        <v>4029</v>
      </c>
      <c r="AC67" s="176">
        <v>133</v>
      </c>
      <c r="AD67" s="369"/>
      <c r="AE67" s="32" t="s">
        <v>261</v>
      </c>
      <c r="AF67" s="237">
        <v>141</v>
      </c>
      <c r="AG67" s="61">
        <v>1736</v>
      </c>
      <c r="AH67" s="61">
        <v>3810</v>
      </c>
      <c r="AI67" s="176">
        <v>209</v>
      </c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  <c r="DV67" s="24"/>
      <c r="DW67" s="24"/>
      <c r="DX67" s="24"/>
      <c r="DY67" s="24"/>
      <c r="DZ67" s="24"/>
      <c r="EA67" s="24"/>
      <c r="EB67" s="24"/>
      <c r="EC67" s="24"/>
      <c r="ED67" s="24"/>
      <c r="EE67" s="24"/>
      <c r="EF67" s="24"/>
      <c r="EG67" s="24"/>
      <c r="EH67" s="24"/>
      <c r="EI67" s="24"/>
      <c r="EJ67" s="24"/>
      <c r="EK67" s="24"/>
      <c r="EL67" s="24"/>
      <c r="EM67" s="24"/>
      <c r="EN67" s="24"/>
      <c r="EO67" s="24"/>
      <c r="EP67" s="24"/>
      <c r="EQ67" s="24"/>
      <c r="ER67" s="24"/>
      <c r="ES67" s="24"/>
      <c r="ET67" s="24"/>
      <c r="EU67" s="24"/>
      <c r="EV67" s="24"/>
      <c r="EW67" s="24"/>
      <c r="EX67" s="24"/>
      <c r="EY67" s="24"/>
      <c r="EZ67" s="24"/>
      <c r="FA67" s="24"/>
      <c r="FB67" s="24"/>
      <c r="FC67" s="24"/>
      <c r="FD67" s="24"/>
      <c r="FE67" s="24"/>
      <c r="FF67" s="24"/>
      <c r="FG67" s="24"/>
      <c r="FH67" s="24"/>
      <c r="FI67" s="24"/>
      <c r="FJ67" s="24"/>
      <c r="FK67" s="24"/>
      <c r="FL67" s="24"/>
      <c r="FM67" s="24"/>
      <c r="FN67" s="24"/>
      <c r="FO67" s="24"/>
      <c r="FP67" s="24"/>
      <c r="FQ67" s="24"/>
      <c r="FR67" s="24"/>
      <c r="FS67" s="24"/>
      <c r="FT67" s="24"/>
      <c r="FU67" s="24"/>
      <c r="FV67" s="24"/>
      <c r="FW67" s="24"/>
      <c r="FX67" s="24"/>
      <c r="FY67" s="24"/>
      <c r="FZ67" s="24"/>
      <c r="GA67" s="24"/>
      <c r="GB67" s="24"/>
      <c r="GC67" s="24"/>
      <c r="GD67" s="24"/>
      <c r="GE67" s="24"/>
      <c r="GF67" s="24"/>
      <c r="GG67" s="24"/>
      <c r="GH67" s="24"/>
      <c r="GI67" s="24"/>
      <c r="GJ67" s="24"/>
      <c r="GK67" s="24"/>
      <c r="GL67" s="24"/>
      <c r="GM67" s="24"/>
      <c r="GN67" s="24"/>
      <c r="GO67" s="24"/>
      <c r="GP67" s="24"/>
      <c r="GQ67" s="24"/>
      <c r="GR67" s="24"/>
      <c r="GS67" s="24"/>
      <c r="GT67" s="24"/>
      <c r="GU67" s="24"/>
      <c r="GV67" s="24"/>
      <c r="GW67" s="24"/>
      <c r="GX67" s="24"/>
      <c r="GY67" s="24"/>
      <c r="GZ67" s="24"/>
      <c r="HA67" s="24"/>
      <c r="HB67" s="24"/>
      <c r="HC67" s="24"/>
      <c r="HD67" s="24"/>
      <c r="HE67" s="24"/>
      <c r="HF67" s="24"/>
      <c r="HG67" s="24"/>
      <c r="HH67" s="24"/>
      <c r="HI67" s="24"/>
      <c r="HJ67" s="24"/>
      <c r="HK67" s="24"/>
      <c r="HL67" s="24"/>
      <c r="HM67" s="24"/>
      <c r="HN67" s="24"/>
      <c r="HO67" s="24"/>
      <c r="HP67" s="24"/>
      <c r="HQ67" s="24"/>
      <c r="HR67" s="24"/>
      <c r="HS67" s="24"/>
      <c r="HT67" s="24"/>
      <c r="HU67" s="24"/>
      <c r="HV67" s="24"/>
    </row>
    <row r="68" spans="1:230" ht="16.899999999999999" customHeight="1">
      <c r="A68" s="5"/>
      <c r="B68" s="369"/>
      <c r="C68" s="32" t="s">
        <v>262</v>
      </c>
      <c r="D68" s="61">
        <v>1260</v>
      </c>
      <c r="E68" s="61">
        <v>748</v>
      </c>
      <c r="F68" s="61">
        <v>592</v>
      </c>
      <c r="G68" s="61">
        <v>2</v>
      </c>
      <c r="H68" s="61">
        <v>593</v>
      </c>
      <c r="I68" s="61">
        <v>1624</v>
      </c>
      <c r="J68" s="61">
        <v>2127</v>
      </c>
      <c r="K68" s="61">
        <v>8</v>
      </c>
      <c r="L68" s="61">
        <v>293</v>
      </c>
      <c r="M68" s="61">
        <v>2645</v>
      </c>
      <c r="N68" s="237">
        <v>4308</v>
      </c>
      <c r="O68" s="176">
        <v>14</v>
      </c>
      <c r="P68" s="369"/>
      <c r="Q68" s="32" t="s">
        <v>262</v>
      </c>
      <c r="R68" s="61">
        <v>302</v>
      </c>
      <c r="S68" s="61">
        <v>2560</v>
      </c>
      <c r="T68" s="61">
        <v>5354</v>
      </c>
      <c r="U68" s="61">
        <v>33</v>
      </c>
      <c r="V68" s="61">
        <v>306</v>
      </c>
      <c r="W68" s="61">
        <v>2273</v>
      </c>
      <c r="X68" s="61">
        <v>5156</v>
      </c>
      <c r="Y68" s="61">
        <v>54</v>
      </c>
      <c r="Z68" s="237">
        <v>217</v>
      </c>
      <c r="AA68" s="61">
        <v>1849</v>
      </c>
      <c r="AB68" s="61">
        <v>4809</v>
      </c>
      <c r="AC68" s="176">
        <v>286</v>
      </c>
      <c r="AD68" s="369"/>
      <c r="AE68" s="32" t="s">
        <v>262</v>
      </c>
      <c r="AF68" s="237">
        <v>213</v>
      </c>
      <c r="AG68" s="61">
        <v>1662</v>
      </c>
      <c r="AH68" s="61">
        <v>4370</v>
      </c>
      <c r="AI68" s="176">
        <v>173</v>
      </c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  <c r="EL68" s="24"/>
      <c r="EM68" s="24"/>
      <c r="EN68" s="24"/>
      <c r="EO68" s="24"/>
      <c r="EP68" s="24"/>
      <c r="EQ68" s="24"/>
      <c r="ER68" s="24"/>
      <c r="ES68" s="24"/>
      <c r="ET68" s="24"/>
      <c r="EU68" s="24"/>
      <c r="EV68" s="24"/>
      <c r="EW68" s="24"/>
      <c r="EX68" s="24"/>
      <c r="EY68" s="24"/>
      <c r="EZ68" s="24"/>
      <c r="FA68" s="24"/>
      <c r="FB68" s="24"/>
      <c r="FC68" s="24"/>
      <c r="FD68" s="24"/>
      <c r="FE68" s="24"/>
      <c r="FF68" s="24"/>
      <c r="FG68" s="24"/>
      <c r="FH68" s="24"/>
      <c r="FI68" s="24"/>
      <c r="FJ68" s="24"/>
      <c r="FK68" s="24"/>
      <c r="FL68" s="24"/>
      <c r="FM68" s="24"/>
      <c r="FN68" s="24"/>
      <c r="FO68" s="24"/>
      <c r="FP68" s="24"/>
      <c r="FQ68" s="24"/>
      <c r="FR68" s="24"/>
      <c r="FS68" s="24"/>
      <c r="FT68" s="24"/>
      <c r="FU68" s="24"/>
      <c r="FV68" s="24"/>
      <c r="FW68" s="24"/>
      <c r="FX68" s="24"/>
      <c r="FY68" s="24"/>
      <c r="FZ68" s="24"/>
      <c r="GA68" s="24"/>
      <c r="GB68" s="24"/>
      <c r="GC68" s="24"/>
      <c r="GD68" s="24"/>
      <c r="GE68" s="24"/>
      <c r="GF68" s="24"/>
      <c r="GG68" s="24"/>
      <c r="GH68" s="24"/>
      <c r="GI68" s="24"/>
      <c r="GJ68" s="24"/>
      <c r="GK68" s="24"/>
      <c r="GL68" s="24"/>
      <c r="GM68" s="24"/>
      <c r="GN68" s="24"/>
      <c r="GO68" s="24"/>
      <c r="GP68" s="24"/>
      <c r="GQ68" s="24"/>
      <c r="GR68" s="24"/>
      <c r="GS68" s="24"/>
      <c r="GT68" s="24"/>
      <c r="GU68" s="24"/>
      <c r="GV68" s="24"/>
      <c r="GW68" s="24"/>
      <c r="GX68" s="24"/>
      <c r="GY68" s="24"/>
      <c r="GZ68" s="24"/>
      <c r="HA68" s="24"/>
      <c r="HB68" s="24"/>
      <c r="HC68" s="24"/>
      <c r="HD68" s="24"/>
      <c r="HE68" s="24"/>
      <c r="HF68" s="24"/>
      <c r="HG68" s="24"/>
      <c r="HH68" s="24"/>
      <c r="HI68" s="24"/>
      <c r="HJ68" s="24"/>
      <c r="HK68" s="24"/>
      <c r="HL68" s="24"/>
      <c r="HM68" s="24"/>
      <c r="HN68" s="24"/>
      <c r="HO68" s="24"/>
      <c r="HP68" s="24"/>
      <c r="HQ68" s="24"/>
      <c r="HR68" s="24"/>
      <c r="HS68" s="24"/>
      <c r="HT68" s="24"/>
      <c r="HU68" s="24"/>
      <c r="HV68" s="24"/>
    </row>
    <row r="69" spans="1:230" ht="16.899999999999999" customHeight="1">
      <c r="A69" s="5"/>
      <c r="B69" s="370"/>
      <c r="C69" s="4" t="s">
        <v>212</v>
      </c>
      <c r="D69" s="137">
        <f t="shared" ref="D69:O69" si="22">SUM(D66:D68)</f>
        <v>4208</v>
      </c>
      <c r="E69" s="137">
        <f t="shared" si="22"/>
        <v>6117</v>
      </c>
      <c r="F69" s="137">
        <f t="shared" si="22"/>
        <v>6646</v>
      </c>
      <c r="G69" s="137">
        <f t="shared" si="22"/>
        <v>8</v>
      </c>
      <c r="H69" s="137">
        <f t="shared" si="22"/>
        <v>2025</v>
      </c>
      <c r="I69" s="137">
        <f t="shared" si="22"/>
        <v>8564</v>
      </c>
      <c r="J69" s="137">
        <f t="shared" si="22"/>
        <v>12897</v>
      </c>
      <c r="K69" s="137">
        <f t="shared" si="22"/>
        <v>16</v>
      </c>
      <c r="L69" s="137">
        <f t="shared" si="22"/>
        <v>1049</v>
      </c>
      <c r="M69" s="137">
        <f t="shared" si="22"/>
        <v>11951</v>
      </c>
      <c r="N69" s="238">
        <f t="shared" si="22"/>
        <v>18826</v>
      </c>
      <c r="O69" s="175">
        <f t="shared" si="22"/>
        <v>75</v>
      </c>
      <c r="P69" s="370"/>
      <c r="Q69" s="4" t="s">
        <v>212</v>
      </c>
      <c r="R69" s="137">
        <f t="shared" ref="R69:AC69" si="23">SUM(R66:R68)</f>
        <v>928</v>
      </c>
      <c r="S69" s="137">
        <f t="shared" si="23"/>
        <v>10906</v>
      </c>
      <c r="T69" s="137">
        <f t="shared" si="23"/>
        <v>22064</v>
      </c>
      <c r="U69" s="137">
        <f t="shared" si="23"/>
        <v>280</v>
      </c>
      <c r="V69" s="137">
        <f t="shared" si="23"/>
        <v>887</v>
      </c>
      <c r="W69" s="137">
        <f t="shared" si="23"/>
        <v>9586</v>
      </c>
      <c r="X69" s="137">
        <f t="shared" si="23"/>
        <v>22214</v>
      </c>
      <c r="Y69" s="137">
        <f t="shared" si="23"/>
        <v>219</v>
      </c>
      <c r="Z69" s="238">
        <f t="shared" si="23"/>
        <v>613</v>
      </c>
      <c r="AA69" s="137">
        <f t="shared" si="23"/>
        <v>8113</v>
      </c>
      <c r="AB69" s="137">
        <f t="shared" si="23"/>
        <v>20775</v>
      </c>
      <c r="AC69" s="175">
        <f t="shared" si="23"/>
        <v>1066</v>
      </c>
      <c r="AD69" s="370"/>
      <c r="AE69" s="4" t="s">
        <v>212</v>
      </c>
      <c r="AF69" s="238">
        <f>SUM(AF66:AF68)</f>
        <v>593</v>
      </c>
      <c r="AG69" s="137">
        <f>SUM(AG66:AG68)</f>
        <v>7468</v>
      </c>
      <c r="AH69" s="137">
        <f>SUM(AH66:AH68)</f>
        <v>19609</v>
      </c>
      <c r="AI69" s="175">
        <f>SUM(AI66:AI68)</f>
        <v>825</v>
      </c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  <c r="GB69" s="24"/>
      <c r="GC69" s="24"/>
      <c r="GD69" s="24"/>
      <c r="GE69" s="24"/>
      <c r="GF69" s="24"/>
      <c r="GG69" s="24"/>
      <c r="GH69" s="24"/>
      <c r="GI69" s="24"/>
      <c r="GJ69" s="24"/>
      <c r="GK69" s="24"/>
      <c r="GL69" s="24"/>
      <c r="GM69" s="24"/>
      <c r="GN69" s="24"/>
      <c r="GO69" s="24"/>
      <c r="GP69" s="24"/>
      <c r="GQ69" s="24"/>
      <c r="GR69" s="24"/>
      <c r="GS69" s="24"/>
      <c r="GT69" s="24"/>
      <c r="GU69" s="24"/>
      <c r="GV69" s="24"/>
      <c r="GW69" s="24"/>
      <c r="GX69" s="24"/>
      <c r="GY69" s="24"/>
      <c r="GZ69" s="24"/>
      <c r="HA69" s="24"/>
      <c r="HB69" s="24"/>
      <c r="HC69" s="24"/>
      <c r="HD69" s="24"/>
      <c r="HE69" s="24"/>
      <c r="HF69" s="24"/>
      <c r="HG69" s="24"/>
      <c r="HH69" s="24"/>
      <c r="HI69" s="24"/>
      <c r="HJ69" s="24"/>
      <c r="HK69" s="24"/>
      <c r="HL69" s="24"/>
      <c r="HM69" s="24"/>
      <c r="HN69" s="24"/>
      <c r="HO69" s="24"/>
      <c r="HP69" s="24"/>
      <c r="HQ69" s="24"/>
      <c r="HR69" s="24"/>
      <c r="HS69" s="24"/>
      <c r="HT69" s="24"/>
      <c r="HU69" s="24"/>
      <c r="HV69" s="24"/>
    </row>
    <row r="70" spans="1:230" ht="16.899999999999999" customHeight="1">
      <c r="A70" s="5"/>
      <c r="B70" s="56" t="s">
        <v>521</v>
      </c>
      <c r="C70" s="55" t="s">
        <v>183</v>
      </c>
      <c r="D70" s="137">
        <v>1581</v>
      </c>
      <c r="E70" s="137">
        <v>2575</v>
      </c>
      <c r="F70" s="137">
        <v>1463</v>
      </c>
      <c r="G70" s="137">
        <v>1</v>
      </c>
      <c r="H70" s="137">
        <v>597</v>
      </c>
      <c r="I70" s="137">
        <v>3079</v>
      </c>
      <c r="J70" s="137">
        <v>2073</v>
      </c>
      <c r="K70" s="137">
        <v>16</v>
      </c>
      <c r="L70" s="137">
        <v>375</v>
      </c>
      <c r="M70" s="137">
        <v>3688</v>
      </c>
      <c r="N70" s="238">
        <v>2790</v>
      </c>
      <c r="O70" s="175">
        <v>34</v>
      </c>
      <c r="P70" s="56" t="s">
        <v>528</v>
      </c>
      <c r="Q70" s="55" t="s">
        <v>183</v>
      </c>
      <c r="R70" s="137">
        <v>322</v>
      </c>
      <c r="S70" s="137">
        <v>3248</v>
      </c>
      <c r="T70" s="137">
        <v>3472</v>
      </c>
      <c r="U70" s="137">
        <v>54</v>
      </c>
      <c r="V70" s="137">
        <v>332</v>
      </c>
      <c r="W70" s="137">
        <v>2769</v>
      </c>
      <c r="X70" s="137">
        <v>3824</v>
      </c>
      <c r="Y70" s="137">
        <v>120</v>
      </c>
      <c r="Z70" s="238">
        <v>218</v>
      </c>
      <c r="AA70" s="137">
        <v>2417</v>
      </c>
      <c r="AB70" s="137">
        <v>3708</v>
      </c>
      <c r="AC70" s="175">
        <v>60</v>
      </c>
      <c r="AD70" s="56" t="s">
        <v>523</v>
      </c>
      <c r="AE70" s="55" t="s">
        <v>183</v>
      </c>
      <c r="AF70" s="238">
        <v>216</v>
      </c>
      <c r="AG70" s="137">
        <v>2159</v>
      </c>
      <c r="AH70" s="137">
        <v>3486</v>
      </c>
      <c r="AI70" s="175">
        <v>37</v>
      </c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  <c r="HF70" s="24"/>
      <c r="HG70" s="24"/>
      <c r="HH70" s="24"/>
      <c r="HI70" s="24"/>
      <c r="HJ70" s="24"/>
      <c r="HK70" s="24"/>
      <c r="HL70" s="24"/>
      <c r="HM70" s="24"/>
      <c r="HN70" s="24"/>
      <c r="HO70" s="24"/>
      <c r="HP70" s="24"/>
      <c r="HQ70" s="24"/>
      <c r="HR70" s="24"/>
      <c r="HS70" s="24"/>
      <c r="HT70" s="24"/>
      <c r="HU70" s="24"/>
      <c r="HV70" s="24"/>
    </row>
    <row r="71" spans="1:230" ht="16.899999999999999" customHeight="1" thickBot="1">
      <c r="A71" s="5"/>
      <c r="B71" s="361" t="s">
        <v>309</v>
      </c>
      <c r="C71" s="362"/>
      <c r="D71" s="138">
        <f t="shared" ref="D71:O71" si="24">SUM(D35:D39,D44:D47,D50:D54,D57,D60,D64:D65,D69:D70)</f>
        <v>131614</v>
      </c>
      <c r="E71" s="138">
        <f t="shared" si="24"/>
        <v>246725</v>
      </c>
      <c r="F71" s="138">
        <f t="shared" si="24"/>
        <v>240370</v>
      </c>
      <c r="G71" s="138">
        <f t="shared" si="24"/>
        <v>357</v>
      </c>
      <c r="H71" s="138">
        <f t="shared" si="24"/>
        <v>72602</v>
      </c>
      <c r="I71" s="138">
        <f t="shared" si="24"/>
        <v>324317</v>
      </c>
      <c r="J71" s="138">
        <f t="shared" si="24"/>
        <v>421803</v>
      </c>
      <c r="K71" s="138">
        <f t="shared" si="24"/>
        <v>719</v>
      </c>
      <c r="L71" s="138">
        <f t="shared" si="24"/>
        <v>48306</v>
      </c>
      <c r="M71" s="138">
        <f t="shared" si="24"/>
        <v>418386</v>
      </c>
      <c r="N71" s="240">
        <f t="shared" si="24"/>
        <v>625019</v>
      </c>
      <c r="O71" s="178">
        <f t="shared" si="24"/>
        <v>5783</v>
      </c>
      <c r="P71" s="361" t="s">
        <v>309</v>
      </c>
      <c r="Q71" s="362"/>
      <c r="R71" s="138">
        <f t="shared" ref="R71:AC71" si="25">SUM(R35:R39,R44:R47,R50:R54,R57,R60,R64:R65,R69:R70)</f>
        <v>37228</v>
      </c>
      <c r="S71" s="138">
        <f t="shared" si="25"/>
        <v>392647</v>
      </c>
      <c r="T71" s="138">
        <f t="shared" si="25"/>
        <v>771337</v>
      </c>
      <c r="U71" s="138">
        <f t="shared" si="25"/>
        <v>15241</v>
      </c>
      <c r="V71" s="138">
        <f t="shared" si="25"/>
        <v>33599</v>
      </c>
      <c r="W71" s="138">
        <f t="shared" si="25"/>
        <v>343354</v>
      </c>
      <c r="X71" s="138">
        <f t="shared" si="25"/>
        <v>799981</v>
      </c>
      <c r="Y71" s="138">
        <f t="shared" si="25"/>
        <v>24601</v>
      </c>
      <c r="Z71" s="240">
        <f t="shared" si="25"/>
        <v>24664</v>
      </c>
      <c r="AA71" s="138">
        <f t="shared" si="25"/>
        <v>299737</v>
      </c>
      <c r="AB71" s="138">
        <f t="shared" si="25"/>
        <v>777140</v>
      </c>
      <c r="AC71" s="178">
        <f t="shared" si="25"/>
        <v>70929</v>
      </c>
      <c r="AD71" s="361" t="s">
        <v>309</v>
      </c>
      <c r="AE71" s="362"/>
      <c r="AF71" s="240">
        <f>SUM(AF35:AF39,AF44:AF47,AF50:AF54,AF57,AF60,AF64:AF65,AF69:AF70)</f>
        <v>23841</v>
      </c>
      <c r="AG71" s="138">
        <f>SUM(AG35:AG39,AG44:AG47,AG50:AG54,AG57,AG60,AG64:AG65,AG69:AG70)</f>
        <v>291201</v>
      </c>
      <c r="AH71" s="138">
        <f>SUM(AH35:AH39,AH44:AH47,AH50:AH54,AH57,AH60,AH64:AH65,AH69:AH70)</f>
        <v>775465</v>
      </c>
      <c r="AI71" s="178">
        <f>SUM(AI35:AI39,AI44:AI47,AI50:AI54,AI57,AI60,AI64:AI65,AI69:AI70)</f>
        <v>66232</v>
      </c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B71" s="24"/>
      <c r="GC71" s="24"/>
      <c r="GD71" s="24"/>
      <c r="GE71" s="24"/>
      <c r="GF71" s="24"/>
      <c r="GG71" s="24"/>
      <c r="GH71" s="24"/>
      <c r="GI71" s="24"/>
      <c r="GJ71" s="24"/>
      <c r="GK71" s="24"/>
      <c r="GL71" s="24"/>
      <c r="GM71" s="24"/>
      <c r="GN71" s="24"/>
      <c r="GO71" s="24"/>
      <c r="GP71" s="24"/>
      <c r="GQ71" s="24"/>
      <c r="GR71" s="24"/>
      <c r="GS71" s="24"/>
      <c r="GT71" s="24"/>
      <c r="GU71" s="24"/>
      <c r="GV71" s="24"/>
      <c r="GW71" s="24"/>
      <c r="GX71" s="24"/>
      <c r="GY71" s="24"/>
      <c r="GZ71" s="24"/>
      <c r="HA71" s="24"/>
      <c r="HB71" s="24"/>
      <c r="HC71" s="24"/>
      <c r="HD71" s="24"/>
      <c r="HE71" s="24"/>
      <c r="HF71" s="24"/>
      <c r="HG71" s="24"/>
      <c r="HH71" s="24"/>
      <c r="HI71" s="24"/>
      <c r="HJ71" s="24"/>
      <c r="HK71" s="24"/>
      <c r="HL71" s="24"/>
      <c r="HM71" s="24"/>
      <c r="HN71" s="24"/>
      <c r="HO71" s="24"/>
      <c r="HP71" s="24"/>
      <c r="HQ71" s="24"/>
      <c r="HR71" s="24"/>
      <c r="HS71" s="24"/>
      <c r="HT71" s="24"/>
      <c r="HU71" s="24"/>
      <c r="HV71" s="24"/>
    </row>
    <row r="72" spans="1:230" ht="16.899999999999999" customHeight="1">
      <c r="A72" s="329"/>
      <c r="B72" s="227" t="s">
        <v>269</v>
      </c>
      <c r="C72" s="216" t="s">
        <v>270</v>
      </c>
      <c r="D72" s="217">
        <v>18549</v>
      </c>
      <c r="E72" s="217">
        <v>25625</v>
      </c>
      <c r="F72" s="217">
        <v>36993</v>
      </c>
      <c r="G72" s="217">
        <v>86</v>
      </c>
      <c r="H72" s="217">
        <v>10544</v>
      </c>
      <c r="I72" s="217">
        <v>28779</v>
      </c>
      <c r="J72" s="217">
        <v>46682</v>
      </c>
      <c r="K72" s="217">
        <v>43</v>
      </c>
      <c r="L72" s="217">
        <v>6752</v>
      </c>
      <c r="M72" s="217">
        <v>35462</v>
      </c>
      <c r="N72" s="243">
        <v>57920</v>
      </c>
      <c r="O72" s="218">
        <v>405</v>
      </c>
      <c r="P72" s="227" t="s">
        <v>269</v>
      </c>
      <c r="Q72" s="216" t="s">
        <v>270</v>
      </c>
      <c r="R72" s="217">
        <v>5104</v>
      </c>
      <c r="S72" s="217">
        <v>32748</v>
      </c>
      <c r="T72" s="217">
        <v>65044</v>
      </c>
      <c r="U72" s="217">
        <v>1085</v>
      </c>
      <c r="V72" s="217">
        <v>4435</v>
      </c>
      <c r="W72" s="217">
        <v>27927</v>
      </c>
      <c r="X72" s="217">
        <v>67359</v>
      </c>
      <c r="Y72" s="217">
        <v>1630</v>
      </c>
      <c r="Z72" s="243">
        <v>3326</v>
      </c>
      <c r="AA72" s="217">
        <v>25599</v>
      </c>
      <c r="AB72" s="217">
        <v>62988</v>
      </c>
      <c r="AC72" s="218">
        <v>5758</v>
      </c>
      <c r="AD72" s="227" t="s">
        <v>269</v>
      </c>
      <c r="AE72" s="216" t="s">
        <v>270</v>
      </c>
      <c r="AF72" s="243">
        <v>2870</v>
      </c>
      <c r="AG72" s="217">
        <v>24855</v>
      </c>
      <c r="AH72" s="217">
        <v>62516</v>
      </c>
      <c r="AI72" s="218">
        <v>5209</v>
      </c>
      <c r="AJ72" s="348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P72" s="24"/>
      <c r="HQ72" s="24"/>
      <c r="HR72" s="24"/>
      <c r="HS72" s="24"/>
      <c r="HT72" s="24"/>
      <c r="HU72" s="24"/>
      <c r="HV72" s="24"/>
    </row>
    <row r="73" spans="1:230" ht="16.899999999999999" customHeight="1">
      <c r="A73" s="5"/>
      <c r="B73" s="34"/>
      <c r="C73" s="136" t="s">
        <v>279</v>
      </c>
      <c r="D73" s="62">
        <v>8553</v>
      </c>
      <c r="E73" s="62">
        <v>12427</v>
      </c>
      <c r="F73" s="62">
        <v>13285</v>
      </c>
      <c r="G73" s="62">
        <v>18</v>
      </c>
      <c r="H73" s="62">
        <v>5711</v>
      </c>
      <c r="I73" s="62">
        <v>12826</v>
      </c>
      <c r="J73" s="62">
        <v>17207</v>
      </c>
      <c r="K73" s="62">
        <v>42</v>
      </c>
      <c r="L73" s="62">
        <v>4020</v>
      </c>
      <c r="M73" s="62">
        <v>16583</v>
      </c>
      <c r="N73" s="239">
        <v>19529</v>
      </c>
      <c r="O73" s="177">
        <v>94</v>
      </c>
      <c r="P73" s="34"/>
      <c r="Q73" s="136" t="s">
        <v>279</v>
      </c>
      <c r="R73" s="62">
        <v>2958</v>
      </c>
      <c r="S73" s="62">
        <v>16067</v>
      </c>
      <c r="T73" s="62">
        <v>21761</v>
      </c>
      <c r="U73" s="62">
        <v>417</v>
      </c>
      <c r="V73" s="62">
        <v>2703</v>
      </c>
      <c r="W73" s="62">
        <v>14681</v>
      </c>
      <c r="X73" s="62">
        <v>22624</v>
      </c>
      <c r="Y73" s="62">
        <v>684</v>
      </c>
      <c r="Z73" s="239">
        <v>2038</v>
      </c>
      <c r="AA73" s="62">
        <v>12939</v>
      </c>
      <c r="AB73" s="62">
        <v>21920</v>
      </c>
      <c r="AC73" s="177">
        <v>3095</v>
      </c>
      <c r="AD73" s="34"/>
      <c r="AE73" s="136" t="s">
        <v>279</v>
      </c>
      <c r="AF73" s="239">
        <v>1836</v>
      </c>
      <c r="AG73" s="62">
        <v>12258</v>
      </c>
      <c r="AH73" s="62">
        <v>21374</v>
      </c>
      <c r="AI73" s="177">
        <v>2087</v>
      </c>
      <c r="AJ73" s="348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4"/>
      <c r="GI73" s="24"/>
      <c r="GJ73" s="24"/>
      <c r="GK73" s="24"/>
      <c r="GL73" s="24"/>
      <c r="GM73" s="24"/>
      <c r="GN73" s="24"/>
      <c r="GO73" s="24"/>
      <c r="GP73" s="24"/>
      <c r="GQ73" s="24"/>
      <c r="GR73" s="24"/>
      <c r="GS73" s="24"/>
      <c r="GT73" s="24"/>
      <c r="GU73" s="24"/>
      <c r="GV73" s="24"/>
      <c r="GW73" s="24"/>
      <c r="GX73" s="24"/>
      <c r="GY73" s="24"/>
      <c r="GZ73" s="24"/>
      <c r="HA73" s="24"/>
      <c r="HB73" s="24"/>
      <c r="HC73" s="24"/>
      <c r="HD73" s="24"/>
      <c r="HE73" s="24"/>
      <c r="HF73" s="24"/>
      <c r="HG73" s="24"/>
      <c r="HH73" s="24"/>
      <c r="HI73" s="24"/>
      <c r="HJ73" s="24"/>
      <c r="HK73" s="24"/>
      <c r="HL73" s="24"/>
      <c r="HM73" s="24"/>
      <c r="HN73" s="24"/>
      <c r="HO73" s="24"/>
      <c r="HP73" s="24"/>
      <c r="HQ73" s="24"/>
      <c r="HR73" s="24"/>
      <c r="HS73" s="24"/>
      <c r="HT73" s="24"/>
      <c r="HU73" s="24"/>
      <c r="HV73" s="24"/>
    </row>
    <row r="74" spans="1:230" ht="16.899999999999999" customHeight="1">
      <c r="A74" s="5"/>
      <c r="B74" s="35" t="s">
        <v>278</v>
      </c>
      <c r="C74" s="4" t="s">
        <v>572</v>
      </c>
      <c r="D74" s="137">
        <v>4763</v>
      </c>
      <c r="E74" s="137">
        <v>9499</v>
      </c>
      <c r="F74" s="137">
        <v>10185</v>
      </c>
      <c r="G74" s="137">
        <v>16</v>
      </c>
      <c r="H74" s="137">
        <v>3386</v>
      </c>
      <c r="I74" s="137">
        <v>9571</v>
      </c>
      <c r="J74" s="137">
        <v>13163</v>
      </c>
      <c r="K74" s="137">
        <v>40</v>
      </c>
      <c r="L74" s="137">
        <v>2560</v>
      </c>
      <c r="M74" s="137">
        <v>12505</v>
      </c>
      <c r="N74" s="238">
        <v>15180</v>
      </c>
      <c r="O74" s="175">
        <v>83</v>
      </c>
      <c r="P74" s="35" t="s">
        <v>278</v>
      </c>
      <c r="Q74" s="4" t="s">
        <v>572</v>
      </c>
      <c r="R74" s="137">
        <v>2018</v>
      </c>
      <c r="S74" s="137">
        <v>11592</v>
      </c>
      <c r="T74" s="137">
        <v>16574</v>
      </c>
      <c r="U74" s="137">
        <v>369</v>
      </c>
      <c r="V74" s="137">
        <v>1899</v>
      </c>
      <c r="W74" s="137">
        <v>10525</v>
      </c>
      <c r="X74" s="137">
        <v>16871</v>
      </c>
      <c r="Y74" s="137">
        <v>595</v>
      </c>
      <c r="Z74" s="238">
        <v>1407</v>
      </c>
      <c r="AA74" s="137">
        <v>9260</v>
      </c>
      <c r="AB74" s="137">
        <v>16466</v>
      </c>
      <c r="AC74" s="175">
        <v>2332</v>
      </c>
      <c r="AD74" s="35" t="s">
        <v>278</v>
      </c>
      <c r="AE74" s="4" t="s">
        <v>572</v>
      </c>
      <c r="AF74" s="238"/>
      <c r="AG74" s="137"/>
      <c r="AH74" s="137"/>
      <c r="AI74" s="175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  <c r="GP74" s="24"/>
      <c r="GQ74" s="24"/>
      <c r="GR74" s="24"/>
      <c r="GS74" s="24"/>
      <c r="GT74" s="24"/>
      <c r="GU74" s="24"/>
      <c r="GV74" s="24"/>
      <c r="GW74" s="24"/>
      <c r="GX74" s="24"/>
      <c r="GY74" s="24"/>
      <c r="GZ74" s="24"/>
      <c r="HA74" s="24"/>
      <c r="HB74" s="24"/>
      <c r="HC74" s="24"/>
      <c r="HD74" s="24"/>
      <c r="HE74" s="24"/>
      <c r="HF74" s="24"/>
      <c r="HG74" s="24"/>
      <c r="HH74" s="24"/>
      <c r="HI74" s="24"/>
      <c r="HJ74" s="24"/>
      <c r="HK74" s="24"/>
      <c r="HL74" s="24"/>
      <c r="HM74" s="24"/>
      <c r="HN74" s="24"/>
      <c r="HO74" s="24"/>
      <c r="HP74" s="24"/>
      <c r="HQ74" s="24"/>
      <c r="HR74" s="24"/>
      <c r="HS74" s="24"/>
      <c r="HT74" s="24"/>
      <c r="HU74" s="24"/>
      <c r="HV74" s="24"/>
    </row>
    <row r="75" spans="1:230" ht="16.899999999999999" customHeight="1">
      <c r="A75" s="5"/>
      <c r="B75" s="35"/>
      <c r="C75" s="32" t="s">
        <v>272</v>
      </c>
      <c r="D75" s="62">
        <v>19627</v>
      </c>
      <c r="E75" s="62">
        <v>18628</v>
      </c>
      <c r="F75" s="62">
        <v>17296</v>
      </c>
      <c r="G75" s="62">
        <v>41</v>
      </c>
      <c r="H75" s="62">
        <v>13699</v>
      </c>
      <c r="I75" s="62">
        <v>21424</v>
      </c>
      <c r="J75" s="62">
        <v>24772</v>
      </c>
      <c r="K75" s="62">
        <v>33</v>
      </c>
      <c r="L75" s="62">
        <v>10277</v>
      </c>
      <c r="M75" s="62">
        <v>27843</v>
      </c>
      <c r="N75" s="239">
        <v>31685</v>
      </c>
      <c r="O75" s="177">
        <v>130</v>
      </c>
      <c r="P75" s="35"/>
      <c r="Q75" s="32" t="s">
        <v>272</v>
      </c>
      <c r="R75" s="62">
        <v>8187</v>
      </c>
      <c r="S75" s="62">
        <v>27921</v>
      </c>
      <c r="T75" s="62">
        <v>39205</v>
      </c>
      <c r="U75" s="62">
        <v>833</v>
      </c>
      <c r="V75" s="62">
        <v>7419</v>
      </c>
      <c r="W75" s="62">
        <v>24228</v>
      </c>
      <c r="X75" s="62">
        <v>41172</v>
      </c>
      <c r="Y75" s="62">
        <v>1246</v>
      </c>
      <c r="Z75" s="239">
        <v>6166</v>
      </c>
      <c r="AA75" s="62">
        <v>21391</v>
      </c>
      <c r="AB75" s="62">
        <v>39533</v>
      </c>
      <c r="AC75" s="177">
        <v>3042</v>
      </c>
      <c r="AD75" s="35"/>
      <c r="AE75" s="32" t="s">
        <v>272</v>
      </c>
      <c r="AF75" s="239">
        <v>5446</v>
      </c>
      <c r="AG75" s="62">
        <v>20364</v>
      </c>
      <c r="AH75" s="62">
        <v>40708</v>
      </c>
      <c r="AI75" s="177">
        <v>3892</v>
      </c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  <c r="GP75" s="24"/>
      <c r="GQ75" s="24"/>
      <c r="GR75" s="24"/>
      <c r="GS75" s="24"/>
      <c r="GT75" s="24"/>
      <c r="GU75" s="24"/>
      <c r="GV75" s="24"/>
      <c r="GW75" s="24"/>
      <c r="GX75" s="24"/>
      <c r="GY75" s="24"/>
      <c r="GZ75" s="24"/>
      <c r="HA75" s="24"/>
      <c r="HB75" s="24"/>
      <c r="HC75" s="24"/>
      <c r="HD75" s="24"/>
      <c r="HE75" s="24"/>
      <c r="HF75" s="24"/>
      <c r="HG75" s="24"/>
      <c r="HH75" s="24"/>
      <c r="HI75" s="24"/>
      <c r="HJ75" s="24"/>
      <c r="HK75" s="24"/>
      <c r="HL75" s="24"/>
      <c r="HM75" s="24"/>
      <c r="HN75" s="24"/>
      <c r="HO75" s="24"/>
      <c r="HP75" s="24"/>
      <c r="HQ75" s="24"/>
      <c r="HR75" s="24"/>
      <c r="HS75" s="24"/>
      <c r="HT75" s="24"/>
      <c r="HU75" s="24"/>
      <c r="HV75" s="24"/>
    </row>
    <row r="76" spans="1:230" ht="16.899999999999999" customHeight="1">
      <c r="A76" s="5"/>
      <c r="B76" s="35" t="s">
        <v>271</v>
      </c>
      <c r="C76" s="58" t="s">
        <v>573</v>
      </c>
      <c r="D76" s="137">
        <v>17355</v>
      </c>
      <c r="E76" s="137">
        <v>17619</v>
      </c>
      <c r="F76" s="137">
        <v>16250</v>
      </c>
      <c r="G76" s="137">
        <v>41</v>
      </c>
      <c r="H76" s="137">
        <v>12148</v>
      </c>
      <c r="I76" s="137">
        <v>19791</v>
      </c>
      <c r="J76" s="137">
        <v>23031</v>
      </c>
      <c r="K76" s="137">
        <v>32</v>
      </c>
      <c r="L76" s="137">
        <v>9246</v>
      </c>
      <c r="M76" s="137">
        <v>25443</v>
      </c>
      <c r="N76" s="238">
        <v>29142</v>
      </c>
      <c r="O76" s="175">
        <v>115</v>
      </c>
      <c r="P76" s="35" t="s">
        <v>271</v>
      </c>
      <c r="Q76" s="58" t="s">
        <v>573</v>
      </c>
      <c r="R76" s="137">
        <v>7326</v>
      </c>
      <c r="S76" s="137">
        <v>25556</v>
      </c>
      <c r="T76" s="137">
        <v>35997</v>
      </c>
      <c r="U76" s="137">
        <v>832</v>
      </c>
      <c r="V76" s="137">
        <v>6643</v>
      </c>
      <c r="W76" s="137">
        <v>22098</v>
      </c>
      <c r="X76" s="137">
        <v>37558</v>
      </c>
      <c r="Y76" s="137">
        <v>1227</v>
      </c>
      <c r="Z76" s="238">
        <v>5481</v>
      </c>
      <c r="AA76" s="137">
        <v>19432</v>
      </c>
      <c r="AB76" s="137">
        <v>36111</v>
      </c>
      <c r="AC76" s="175">
        <v>2828</v>
      </c>
      <c r="AD76" s="35" t="s">
        <v>271</v>
      </c>
      <c r="AE76" s="58" t="s">
        <v>573</v>
      </c>
      <c r="AF76" s="238"/>
      <c r="AG76" s="137"/>
      <c r="AH76" s="137"/>
      <c r="AI76" s="175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  <c r="HM76" s="24"/>
      <c r="HN76" s="24"/>
      <c r="HO76" s="24"/>
      <c r="HP76" s="24"/>
      <c r="HQ76" s="24"/>
      <c r="HR76" s="24"/>
      <c r="HS76" s="24"/>
      <c r="HT76" s="24"/>
      <c r="HU76" s="24"/>
      <c r="HV76" s="24"/>
    </row>
    <row r="77" spans="1:230" ht="16.899999999999999" customHeight="1">
      <c r="A77" s="5"/>
      <c r="B77" s="358" t="s">
        <v>280</v>
      </c>
      <c r="C77" s="38" t="s">
        <v>574</v>
      </c>
      <c r="D77" s="61">
        <v>3790</v>
      </c>
      <c r="E77" s="61">
        <v>2928</v>
      </c>
      <c r="F77" s="61">
        <v>3100</v>
      </c>
      <c r="G77" s="61">
        <v>2</v>
      </c>
      <c r="H77" s="61">
        <v>2325</v>
      </c>
      <c r="I77" s="61">
        <v>3255</v>
      </c>
      <c r="J77" s="61">
        <v>4044</v>
      </c>
      <c r="K77" s="61">
        <v>2</v>
      </c>
      <c r="L77" s="61">
        <v>1460</v>
      </c>
      <c r="M77" s="61">
        <v>4078</v>
      </c>
      <c r="N77" s="237">
        <v>4349</v>
      </c>
      <c r="O77" s="176">
        <v>11</v>
      </c>
      <c r="P77" s="358" t="s">
        <v>280</v>
      </c>
      <c r="Q77" s="38" t="s">
        <v>574</v>
      </c>
      <c r="R77" s="61">
        <v>940</v>
      </c>
      <c r="S77" s="61">
        <v>4475</v>
      </c>
      <c r="T77" s="61">
        <v>5187</v>
      </c>
      <c r="U77" s="61">
        <v>48</v>
      </c>
      <c r="V77" s="61">
        <v>804</v>
      </c>
      <c r="W77" s="61">
        <v>4156</v>
      </c>
      <c r="X77" s="61">
        <v>5753</v>
      </c>
      <c r="Y77" s="61">
        <v>89</v>
      </c>
      <c r="Z77" s="237">
        <v>631</v>
      </c>
      <c r="AA77" s="61">
        <v>3679</v>
      </c>
      <c r="AB77" s="61">
        <v>5454</v>
      </c>
      <c r="AC77" s="176">
        <v>763</v>
      </c>
      <c r="AD77" s="358" t="s">
        <v>280</v>
      </c>
      <c r="AE77" s="38" t="s">
        <v>574</v>
      </c>
      <c r="AF77" s="237"/>
      <c r="AG77" s="61"/>
      <c r="AH77" s="61"/>
      <c r="AI77" s="176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  <c r="HF77" s="24"/>
      <c r="HG77" s="24"/>
      <c r="HH77" s="24"/>
      <c r="HI77" s="24"/>
      <c r="HJ77" s="24"/>
      <c r="HK77" s="24"/>
      <c r="HL77" s="24"/>
      <c r="HM77" s="24"/>
      <c r="HN77" s="24"/>
      <c r="HO77" s="24"/>
      <c r="HP77" s="24"/>
      <c r="HQ77" s="24"/>
      <c r="HR77" s="24"/>
      <c r="HS77" s="24"/>
      <c r="HT77" s="24"/>
      <c r="HU77" s="24"/>
      <c r="HV77" s="24"/>
    </row>
    <row r="78" spans="1:230" ht="16.899999999999999" customHeight="1">
      <c r="A78" s="5"/>
      <c r="B78" s="359"/>
      <c r="C78" s="33" t="s">
        <v>288</v>
      </c>
      <c r="D78" s="61">
        <v>3587</v>
      </c>
      <c r="E78" s="61">
        <v>1311</v>
      </c>
      <c r="F78" s="61">
        <v>1192</v>
      </c>
      <c r="G78" s="61">
        <v>3</v>
      </c>
      <c r="H78" s="61">
        <v>2143</v>
      </c>
      <c r="I78" s="61">
        <v>1722</v>
      </c>
      <c r="J78" s="61">
        <v>1851</v>
      </c>
      <c r="K78" s="61">
        <v>2</v>
      </c>
      <c r="L78" s="61">
        <v>1250</v>
      </c>
      <c r="M78" s="61">
        <v>2424</v>
      </c>
      <c r="N78" s="237">
        <v>2211</v>
      </c>
      <c r="O78" s="176">
        <v>8</v>
      </c>
      <c r="P78" s="359"/>
      <c r="Q78" s="33" t="s">
        <v>288</v>
      </c>
      <c r="R78" s="61">
        <v>870</v>
      </c>
      <c r="S78" s="61">
        <v>2485</v>
      </c>
      <c r="T78" s="61">
        <v>2816</v>
      </c>
      <c r="U78" s="61">
        <v>13</v>
      </c>
      <c r="V78" s="61">
        <v>816</v>
      </c>
      <c r="W78" s="61">
        <v>2270</v>
      </c>
      <c r="X78" s="61">
        <v>3042</v>
      </c>
      <c r="Y78" s="61">
        <v>82</v>
      </c>
      <c r="Z78" s="237">
        <v>560</v>
      </c>
      <c r="AA78" s="61">
        <v>1974</v>
      </c>
      <c r="AB78" s="61">
        <v>2963</v>
      </c>
      <c r="AC78" s="176">
        <v>213</v>
      </c>
      <c r="AD78" s="359"/>
      <c r="AE78" s="33" t="s">
        <v>288</v>
      </c>
      <c r="AF78" s="237">
        <v>531</v>
      </c>
      <c r="AG78" s="61">
        <v>1819</v>
      </c>
      <c r="AH78" s="61">
        <v>2883</v>
      </c>
      <c r="AI78" s="176">
        <v>401</v>
      </c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  <c r="GP78" s="24"/>
      <c r="GQ78" s="24"/>
      <c r="GR78" s="24"/>
      <c r="GS78" s="24"/>
      <c r="GT78" s="24"/>
      <c r="GU78" s="24"/>
      <c r="GV78" s="24"/>
      <c r="GW78" s="24"/>
      <c r="GX78" s="24"/>
      <c r="GY78" s="24"/>
      <c r="GZ78" s="24"/>
      <c r="HA78" s="24"/>
      <c r="HB78" s="24"/>
      <c r="HC78" s="24"/>
      <c r="HD78" s="24"/>
      <c r="HE78" s="24"/>
      <c r="HF78" s="24"/>
      <c r="HG78" s="24"/>
      <c r="HH78" s="24"/>
      <c r="HI78" s="24"/>
      <c r="HJ78" s="24"/>
      <c r="HK78" s="24"/>
      <c r="HL78" s="24"/>
      <c r="HM78" s="24"/>
      <c r="HN78" s="24"/>
      <c r="HO78" s="24"/>
      <c r="HP78" s="24"/>
      <c r="HQ78" s="24"/>
      <c r="HR78" s="24"/>
      <c r="HS78" s="24"/>
      <c r="HT78" s="24"/>
      <c r="HU78" s="24"/>
      <c r="HV78" s="24"/>
    </row>
    <row r="79" spans="1:230" ht="16.899999999999999" customHeight="1">
      <c r="A79" s="5"/>
      <c r="B79" s="359"/>
      <c r="C79" s="31" t="s">
        <v>289</v>
      </c>
      <c r="D79" s="61">
        <v>3172</v>
      </c>
      <c r="E79" s="61">
        <v>1875</v>
      </c>
      <c r="F79" s="61">
        <v>1337</v>
      </c>
      <c r="G79" s="61">
        <v>3</v>
      </c>
      <c r="H79" s="61">
        <v>1925</v>
      </c>
      <c r="I79" s="61">
        <v>2082</v>
      </c>
      <c r="J79" s="61">
        <v>2080</v>
      </c>
      <c r="K79" s="61">
        <v>8</v>
      </c>
      <c r="L79" s="61">
        <v>1442</v>
      </c>
      <c r="M79" s="61">
        <v>2883</v>
      </c>
      <c r="N79" s="237">
        <v>2638</v>
      </c>
      <c r="O79" s="176">
        <v>4</v>
      </c>
      <c r="P79" s="359"/>
      <c r="Q79" s="31" t="s">
        <v>289</v>
      </c>
      <c r="R79" s="61">
        <v>1109</v>
      </c>
      <c r="S79" s="61">
        <v>3253</v>
      </c>
      <c r="T79" s="61">
        <v>3331</v>
      </c>
      <c r="U79" s="61">
        <v>13</v>
      </c>
      <c r="V79" s="61">
        <v>1004</v>
      </c>
      <c r="W79" s="61">
        <v>3054</v>
      </c>
      <c r="X79" s="61">
        <v>3621</v>
      </c>
      <c r="Y79" s="61">
        <v>17</v>
      </c>
      <c r="Z79" s="237">
        <v>684</v>
      </c>
      <c r="AA79" s="61">
        <v>2742</v>
      </c>
      <c r="AB79" s="61">
        <v>3565</v>
      </c>
      <c r="AC79" s="176">
        <v>137</v>
      </c>
      <c r="AD79" s="359"/>
      <c r="AE79" s="31" t="s">
        <v>289</v>
      </c>
      <c r="AF79" s="237">
        <v>606</v>
      </c>
      <c r="AG79" s="61">
        <v>2601</v>
      </c>
      <c r="AH79" s="61">
        <v>3499</v>
      </c>
      <c r="AI79" s="176">
        <v>314</v>
      </c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  <c r="HF79" s="24"/>
      <c r="HG79" s="24"/>
      <c r="HH79" s="24"/>
      <c r="HI79" s="24"/>
      <c r="HJ79" s="24"/>
      <c r="HK79" s="24"/>
      <c r="HL79" s="24"/>
      <c r="HM79" s="24"/>
      <c r="HN79" s="24"/>
      <c r="HO79" s="24"/>
      <c r="HP79" s="24"/>
      <c r="HQ79" s="24"/>
      <c r="HR79" s="24"/>
      <c r="HS79" s="24"/>
      <c r="HT79" s="24"/>
      <c r="HU79" s="24"/>
      <c r="HV79" s="24"/>
    </row>
    <row r="80" spans="1:230" ht="16.899999999999999" customHeight="1">
      <c r="A80" s="5"/>
      <c r="B80" s="359"/>
      <c r="C80" s="33" t="s">
        <v>290</v>
      </c>
      <c r="D80" s="61">
        <v>3844</v>
      </c>
      <c r="E80" s="61">
        <v>2729</v>
      </c>
      <c r="F80" s="61">
        <v>2191</v>
      </c>
      <c r="G80" s="61">
        <v>1</v>
      </c>
      <c r="H80" s="61">
        <v>2512</v>
      </c>
      <c r="I80" s="61">
        <v>3738</v>
      </c>
      <c r="J80" s="61">
        <v>3643</v>
      </c>
      <c r="K80" s="61">
        <v>1</v>
      </c>
      <c r="L80" s="61">
        <v>1733</v>
      </c>
      <c r="M80" s="61">
        <v>5625</v>
      </c>
      <c r="N80" s="237">
        <v>5206</v>
      </c>
      <c r="O80" s="176">
        <v>11</v>
      </c>
      <c r="P80" s="359"/>
      <c r="Q80" s="33" t="s">
        <v>290</v>
      </c>
      <c r="R80" s="61">
        <v>1396</v>
      </c>
      <c r="S80" s="61">
        <v>6556</v>
      </c>
      <c r="T80" s="61">
        <v>7603</v>
      </c>
      <c r="U80" s="61">
        <v>98</v>
      </c>
      <c r="V80" s="61">
        <v>1295</v>
      </c>
      <c r="W80" s="61">
        <v>5997</v>
      </c>
      <c r="X80" s="61">
        <v>8459</v>
      </c>
      <c r="Y80" s="61">
        <v>256</v>
      </c>
      <c r="Z80" s="237">
        <v>1007</v>
      </c>
      <c r="AA80" s="61">
        <v>5358</v>
      </c>
      <c r="AB80" s="61">
        <v>8238</v>
      </c>
      <c r="AC80" s="176">
        <v>964</v>
      </c>
      <c r="AD80" s="359"/>
      <c r="AE80" s="33" t="s">
        <v>290</v>
      </c>
      <c r="AF80" s="237">
        <v>978</v>
      </c>
      <c r="AG80" s="61">
        <v>5244</v>
      </c>
      <c r="AH80" s="61">
        <v>8467</v>
      </c>
      <c r="AI80" s="176">
        <v>609</v>
      </c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  <c r="HM80" s="24"/>
      <c r="HN80" s="24"/>
      <c r="HO80" s="24"/>
      <c r="HP80" s="24"/>
      <c r="HQ80" s="24"/>
      <c r="HR80" s="24"/>
      <c r="HS80" s="24"/>
      <c r="HT80" s="24"/>
      <c r="HU80" s="24"/>
      <c r="HV80" s="24"/>
    </row>
    <row r="81" spans="1:230" ht="16.899999999999999" customHeight="1">
      <c r="A81" s="5"/>
      <c r="B81" s="360"/>
      <c r="C81" s="4" t="s">
        <v>212</v>
      </c>
      <c r="D81" s="137">
        <f t="shared" ref="D81:O81" si="26">SUM(D77:D80)</f>
        <v>14393</v>
      </c>
      <c r="E81" s="137">
        <f t="shared" si="26"/>
        <v>8843</v>
      </c>
      <c r="F81" s="137">
        <f t="shared" si="26"/>
        <v>7820</v>
      </c>
      <c r="G81" s="137">
        <f t="shared" si="26"/>
        <v>9</v>
      </c>
      <c r="H81" s="137">
        <f t="shared" si="26"/>
        <v>8905</v>
      </c>
      <c r="I81" s="137">
        <f t="shared" si="26"/>
        <v>10797</v>
      </c>
      <c r="J81" s="137">
        <f t="shared" si="26"/>
        <v>11618</v>
      </c>
      <c r="K81" s="137">
        <f t="shared" si="26"/>
        <v>13</v>
      </c>
      <c r="L81" s="137">
        <f t="shared" si="26"/>
        <v>5885</v>
      </c>
      <c r="M81" s="137">
        <f t="shared" si="26"/>
        <v>15010</v>
      </c>
      <c r="N81" s="238">
        <f t="shared" si="26"/>
        <v>14404</v>
      </c>
      <c r="O81" s="175">
        <f t="shared" si="26"/>
        <v>34</v>
      </c>
      <c r="P81" s="360"/>
      <c r="Q81" s="4" t="s">
        <v>212</v>
      </c>
      <c r="R81" s="137">
        <f t="shared" ref="R81:AC81" si="27">SUM(R77:R80)</f>
        <v>4315</v>
      </c>
      <c r="S81" s="137">
        <f t="shared" si="27"/>
        <v>16769</v>
      </c>
      <c r="T81" s="137">
        <f t="shared" si="27"/>
        <v>18937</v>
      </c>
      <c r="U81" s="137">
        <f t="shared" si="27"/>
        <v>172</v>
      </c>
      <c r="V81" s="137">
        <f t="shared" si="27"/>
        <v>3919</v>
      </c>
      <c r="W81" s="137">
        <f t="shared" si="27"/>
        <v>15477</v>
      </c>
      <c r="X81" s="137">
        <f t="shared" si="27"/>
        <v>20875</v>
      </c>
      <c r="Y81" s="137">
        <f t="shared" si="27"/>
        <v>444</v>
      </c>
      <c r="Z81" s="238">
        <f t="shared" si="27"/>
        <v>2882</v>
      </c>
      <c r="AA81" s="137">
        <f t="shared" si="27"/>
        <v>13753</v>
      </c>
      <c r="AB81" s="137">
        <f t="shared" si="27"/>
        <v>20220</v>
      </c>
      <c r="AC81" s="175">
        <f t="shared" si="27"/>
        <v>2077</v>
      </c>
      <c r="AD81" s="360"/>
      <c r="AE81" s="4" t="s">
        <v>212</v>
      </c>
      <c r="AF81" s="238">
        <f>SUM(AF77:AF80)</f>
        <v>2115</v>
      </c>
      <c r="AG81" s="137">
        <f>SUM(AG77:AG80)</f>
        <v>9664</v>
      </c>
      <c r="AH81" s="137">
        <f>SUM(AH77:AH80)</f>
        <v>14849</v>
      </c>
      <c r="AI81" s="175">
        <f>SUM(AI77:AI80)</f>
        <v>1324</v>
      </c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  <c r="HF81" s="24"/>
      <c r="HG81" s="24"/>
      <c r="HH81" s="24"/>
      <c r="HI81" s="24"/>
      <c r="HJ81" s="24"/>
      <c r="HK81" s="24"/>
      <c r="HL81" s="24"/>
      <c r="HM81" s="24"/>
      <c r="HN81" s="24"/>
      <c r="HO81" s="24"/>
      <c r="HP81" s="24"/>
      <c r="HQ81" s="24"/>
      <c r="HR81" s="24"/>
      <c r="HS81" s="24"/>
      <c r="HT81" s="24"/>
      <c r="HU81" s="24"/>
      <c r="HV81" s="24"/>
    </row>
    <row r="82" spans="1:230" ht="16.899999999999999" customHeight="1">
      <c r="A82" s="5"/>
      <c r="B82" s="358" t="s">
        <v>273</v>
      </c>
      <c r="C82" s="38" t="s">
        <v>575</v>
      </c>
      <c r="D82" s="61">
        <v>2272</v>
      </c>
      <c r="E82" s="61">
        <v>1009</v>
      </c>
      <c r="F82" s="61">
        <v>1046</v>
      </c>
      <c r="G82" s="61">
        <v>0</v>
      </c>
      <c r="H82" s="61">
        <v>1551</v>
      </c>
      <c r="I82" s="61">
        <v>1633</v>
      </c>
      <c r="J82" s="61">
        <v>1741</v>
      </c>
      <c r="K82" s="61">
        <v>1</v>
      </c>
      <c r="L82" s="61">
        <v>1031</v>
      </c>
      <c r="M82" s="61">
        <v>2400</v>
      </c>
      <c r="N82" s="237">
        <v>2543</v>
      </c>
      <c r="O82" s="176">
        <v>15</v>
      </c>
      <c r="P82" s="358" t="s">
        <v>273</v>
      </c>
      <c r="Q82" s="38" t="s">
        <v>575</v>
      </c>
      <c r="R82" s="61">
        <v>861</v>
      </c>
      <c r="S82" s="61">
        <v>2365</v>
      </c>
      <c r="T82" s="61">
        <v>3208</v>
      </c>
      <c r="U82" s="61">
        <v>1</v>
      </c>
      <c r="V82" s="61">
        <v>776</v>
      </c>
      <c r="W82" s="61">
        <v>2130</v>
      </c>
      <c r="X82" s="61">
        <v>3614</v>
      </c>
      <c r="Y82" s="61">
        <v>19</v>
      </c>
      <c r="Z82" s="237">
        <v>685</v>
      </c>
      <c r="AA82" s="61">
        <v>1959</v>
      </c>
      <c r="AB82" s="61">
        <v>3422</v>
      </c>
      <c r="AC82" s="176">
        <v>214</v>
      </c>
      <c r="AD82" s="358" t="s">
        <v>273</v>
      </c>
      <c r="AE82" s="38" t="s">
        <v>575</v>
      </c>
      <c r="AF82" s="237"/>
      <c r="AG82" s="61"/>
      <c r="AH82" s="61"/>
      <c r="AI82" s="176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  <c r="HF82" s="24"/>
      <c r="HG82" s="24"/>
      <c r="HH82" s="24"/>
      <c r="HI82" s="24"/>
      <c r="HJ82" s="24"/>
      <c r="HK82" s="24"/>
      <c r="HL82" s="24"/>
      <c r="HM82" s="24"/>
      <c r="HN82" s="24"/>
      <c r="HO82" s="24"/>
      <c r="HP82" s="24"/>
      <c r="HQ82" s="24"/>
      <c r="HR82" s="24"/>
      <c r="HS82" s="24"/>
      <c r="HT82" s="24"/>
      <c r="HU82" s="24"/>
      <c r="HV82" s="24"/>
    </row>
    <row r="83" spans="1:230" ht="16.899999999999999" customHeight="1">
      <c r="A83" s="5"/>
      <c r="B83" s="359"/>
      <c r="C83" s="32" t="s">
        <v>274</v>
      </c>
      <c r="D83" s="61">
        <v>4856</v>
      </c>
      <c r="E83" s="61">
        <v>3766</v>
      </c>
      <c r="F83" s="61">
        <v>4752</v>
      </c>
      <c r="G83" s="61">
        <v>11</v>
      </c>
      <c r="H83" s="61">
        <v>3049</v>
      </c>
      <c r="I83" s="61">
        <v>4625</v>
      </c>
      <c r="J83" s="61">
        <v>6542</v>
      </c>
      <c r="K83" s="61">
        <v>27</v>
      </c>
      <c r="L83" s="61">
        <v>1695</v>
      </c>
      <c r="M83" s="61">
        <v>6643</v>
      </c>
      <c r="N83" s="237">
        <v>8211</v>
      </c>
      <c r="O83" s="176">
        <v>36</v>
      </c>
      <c r="P83" s="359"/>
      <c r="Q83" s="32" t="s">
        <v>274</v>
      </c>
      <c r="R83" s="61">
        <v>1109</v>
      </c>
      <c r="S83" s="61">
        <v>7243</v>
      </c>
      <c r="T83" s="61">
        <v>10054</v>
      </c>
      <c r="U83" s="61">
        <v>67</v>
      </c>
      <c r="V83" s="61">
        <v>1094</v>
      </c>
      <c r="W83" s="61">
        <v>6297</v>
      </c>
      <c r="X83" s="61">
        <v>10807</v>
      </c>
      <c r="Y83" s="61">
        <v>281</v>
      </c>
      <c r="Z83" s="237">
        <v>864</v>
      </c>
      <c r="AA83" s="61">
        <v>5595</v>
      </c>
      <c r="AB83" s="61">
        <v>10340</v>
      </c>
      <c r="AC83" s="176">
        <v>405</v>
      </c>
      <c r="AD83" s="359"/>
      <c r="AE83" s="32" t="s">
        <v>274</v>
      </c>
      <c r="AF83" s="237">
        <v>735</v>
      </c>
      <c r="AG83" s="61">
        <v>5335</v>
      </c>
      <c r="AH83" s="61">
        <v>9936</v>
      </c>
      <c r="AI83" s="176">
        <v>752</v>
      </c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P83" s="24"/>
      <c r="HQ83" s="24"/>
      <c r="HR83" s="24"/>
      <c r="HS83" s="24"/>
      <c r="HT83" s="24"/>
      <c r="HU83" s="24"/>
      <c r="HV83" s="24"/>
    </row>
    <row r="84" spans="1:230" ht="16.899999999999999" customHeight="1">
      <c r="A84" s="5"/>
      <c r="B84" s="360"/>
      <c r="C84" s="55" t="s">
        <v>212</v>
      </c>
      <c r="D84" s="137">
        <f t="shared" ref="D84:O84" si="28">SUM(D82:D83)</f>
        <v>7128</v>
      </c>
      <c r="E84" s="137">
        <f t="shared" si="28"/>
        <v>4775</v>
      </c>
      <c r="F84" s="137">
        <f t="shared" si="28"/>
        <v>5798</v>
      </c>
      <c r="G84" s="137">
        <f t="shared" si="28"/>
        <v>11</v>
      </c>
      <c r="H84" s="137">
        <f t="shared" si="28"/>
        <v>4600</v>
      </c>
      <c r="I84" s="137">
        <f t="shared" si="28"/>
        <v>6258</v>
      </c>
      <c r="J84" s="137">
        <f t="shared" si="28"/>
        <v>8283</v>
      </c>
      <c r="K84" s="137">
        <f t="shared" si="28"/>
        <v>28</v>
      </c>
      <c r="L84" s="137">
        <f t="shared" si="28"/>
        <v>2726</v>
      </c>
      <c r="M84" s="137">
        <f t="shared" si="28"/>
        <v>9043</v>
      </c>
      <c r="N84" s="238">
        <f t="shared" si="28"/>
        <v>10754</v>
      </c>
      <c r="O84" s="175">
        <f t="shared" si="28"/>
        <v>51</v>
      </c>
      <c r="P84" s="360"/>
      <c r="Q84" s="55" t="s">
        <v>212</v>
      </c>
      <c r="R84" s="137">
        <f t="shared" ref="R84:AC84" si="29">SUM(R82:R83)</f>
        <v>1970</v>
      </c>
      <c r="S84" s="137">
        <f t="shared" si="29"/>
        <v>9608</v>
      </c>
      <c r="T84" s="137">
        <f t="shared" si="29"/>
        <v>13262</v>
      </c>
      <c r="U84" s="137">
        <f t="shared" si="29"/>
        <v>68</v>
      </c>
      <c r="V84" s="137">
        <f t="shared" si="29"/>
        <v>1870</v>
      </c>
      <c r="W84" s="137">
        <f t="shared" si="29"/>
        <v>8427</v>
      </c>
      <c r="X84" s="137">
        <f t="shared" si="29"/>
        <v>14421</v>
      </c>
      <c r="Y84" s="137">
        <f t="shared" si="29"/>
        <v>300</v>
      </c>
      <c r="Z84" s="238">
        <f t="shared" si="29"/>
        <v>1549</v>
      </c>
      <c r="AA84" s="137">
        <f t="shared" si="29"/>
        <v>7554</v>
      </c>
      <c r="AB84" s="137">
        <f t="shared" si="29"/>
        <v>13762</v>
      </c>
      <c r="AC84" s="175">
        <f t="shared" si="29"/>
        <v>619</v>
      </c>
      <c r="AD84" s="360"/>
      <c r="AE84" s="55" t="s">
        <v>212</v>
      </c>
      <c r="AF84" s="238">
        <f>SUM(AF82:AF83)</f>
        <v>735</v>
      </c>
      <c r="AG84" s="137">
        <f>SUM(AG82:AG83)</f>
        <v>5335</v>
      </c>
      <c r="AH84" s="137">
        <f>SUM(AH82:AH83)</f>
        <v>9936</v>
      </c>
      <c r="AI84" s="175">
        <f>SUM(AI82:AI83)</f>
        <v>752</v>
      </c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</row>
    <row r="85" spans="1:230" ht="16.899999999999999" customHeight="1" thickBot="1">
      <c r="A85" s="5"/>
      <c r="B85" s="361" t="s">
        <v>310</v>
      </c>
      <c r="C85" s="362"/>
      <c r="D85" s="138">
        <f t="shared" ref="D85:O85" si="30">SUM(D72,D74,D76,D81,D84)</f>
        <v>62188</v>
      </c>
      <c r="E85" s="138">
        <f t="shared" si="30"/>
        <v>66361</v>
      </c>
      <c r="F85" s="138">
        <f t="shared" si="30"/>
        <v>77046</v>
      </c>
      <c r="G85" s="138">
        <f t="shared" si="30"/>
        <v>163</v>
      </c>
      <c r="H85" s="138">
        <f t="shared" si="30"/>
        <v>39583</v>
      </c>
      <c r="I85" s="138">
        <f t="shared" si="30"/>
        <v>75196</v>
      </c>
      <c r="J85" s="138">
        <f t="shared" si="30"/>
        <v>102777</v>
      </c>
      <c r="K85" s="138">
        <f t="shared" si="30"/>
        <v>156</v>
      </c>
      <c r="L85" s="138">
        <f t="shared" si="30"/>
        <v>27169</v>
      </c>
      <c r="M85" s="138">
        <f t="shared" si="30"/>
        <v>97463</v>
      </c>
      <c r="N85" s="240">
        <f t="shared" si="30"/>
        <v>127400</v>
      </c>
      <c r="O85" s="178">
        <f t="shared" si="30"/>
        <v>688</v>
      </c>
      <c r="P85" s="361" t="s">
        <v>310</v>
      </c>
      <c r="Q85" s="362"/>
      <c r="R85" s="138">
        <f t="shared" ref="R85:AC85" si="31">SUM(R72,R74,R76,R81,R84)</f>
        <v>20733</v>
      </c>
      <c r="S85" s="138">
        <f t="shared" si="31"/>
        <v>96273</v>
      </c>
      <c r="T85" s="138">
        <f t="shared" si="31"/>
        <v>149814</v>
      </c>
      <c r="U85" s="138">
        <f t="shared" si="31"/>
        <v>2526</v>
      </c>
      <c r="V85" s="138">
        <f t="shared" si="31"/>
        <v>18766</v>
      </c>
      <c r="W85" s="138">
        <f t="shared" si="31"/>
        <v>84454</v>
      </c>
      <c r="X85" s="138">
        <f t="shared" si="31"/>
        <v>157084</v>
      </c>
      <c r="Y85" s="138">
        <f t="shared" si="31"/>
        <v>4196</v>
      </c>
      <c r="Z85" s="240">
        <f t="shared" si="31"/>
        <v>14645</v>
      </c>
      <c r="AA85" s="138">
        <f t="shared" si="31"/>
        <v>75598</v>
      </c>
      <c r="AB85" s="138">
        <f t="shared" si="31"/>
        <v>149547</v>
      </c>
      <c r="AC85" s="178">
        <f t="shared" si="31"/>
        <v>13614</v>
      </c>
      <c r="AD85" s="361" t="s">
        <v>310</v>
      </c>
      <c r="AE85" s="362"/>
      <c r="AF85" s="240">
        <f>SUM(AF72:AF73,AF75,AF81,AF84)</f>
        <v>13002</v>
      </c>
      <c r="AG85" s="138">
        <f t="shared" ref="AG85:AI85" si="32">SUM(AG72:AG73,AG75,AG81,AG84)</f>
        <v>72476</v>
      </c>
      <c r="AH85" s="138">
        <f t="shared" si="32"/>
        <v>149383</v>
      </c>
      <c r="AI85" s="178">
        <f t="shared" si="32"/>
        <v>13264</v>
      </c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</row>
    <row r="86" spans="1:230" ht="16.899999999999999" customHeight="1">
      <c r="A86" s="5"/>
      <c r="B86" s="363" t="s">
        <v>275</v>
      </c>
      <c r="C86" s="32" t="s">
        <v>276</v>
      </c>
      <c r="D86" s="62">
        <v>7405</v>
      </c>
      <c r="E86" s="62">
        <v>17360</v>
      </c>
      <c r="F86" s="62">
        <v>14371</v>
      </c>
      <c r="G86" s="62">
        <v>24</v>
      </c>
      <c r="H86" s="62">
        <v>3824</v>
      </c>
      <c r="I86" s="62">
        <v>16109</v>
      </c>
      <c r="J86" s="62">
        <v>16737</v>
      </c>
      <c r="K86" s="62">
        <v>23</v>
      </c>
      <c r="L86" s="62">
        <v>2039</v>
      </c>
      <c r="M86" s="62">
        <v>16334</v>
      </c>
      <c r="N86" s="239">
        <v>18742</v>
      </c>
      <c r="O86" s="177">
        <v>11</v>
      </c>
      <c r="P86" s="363" t="s">
        <v>275</v>
      </c>
      <c r="Q86" s="32" t="s">
        <v>276</v>
      </c>
      <c r="R86" s="62">
        <v>1356</v>
      </c>
      <c r="S86" s="62">
        <v>13905</v>
      </c>
      <c r="T86" s="62">
        <v>19345</v>
      </c>
      <c r="U86" s="62">
        <v>92</v>
      </c>
      <c r="V86" s="62">
        <v>1180</v>
      </c>
      <c r="W86" s="62">
        <v>11418</v>
      </c>
      <c r="X86" s="62">
        <v>20106</v>
      </c>
      <c r="Y86" s="62">
        <v>77</v>
      </c>
      <c r="Z86" s="239">
        <v>903</v>
      </c>
      <c r="AA86" s="62">
        <v>9916</v>
      </c>
      <c r="AB86" s="62">
        <v>18912</v>
      </c>
      <c r="AC86" s="177">
        <v>501</v>
      </c>
      <c r="AD86" s="363" t="s">
        <v>275</v>
      </c>
      <c r="AE86" s="32" t="s">
        <v>276</v>
      </c>
      <c r="AF86" s="239">
        <v>819</v>
      </c>
      <c r="AG86" s="62">
        <v>9437</v>
      </c>
      <c r="AH86" s="62">
        <v>18851</v>
      </c>
      <c r="AI86" s="177">
        <v>551</v>
      </c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P86" s="24"/>
      <c r="HQ86" s="24"/>
      <c r="HR86" s="24"/>
      <c r="HS86" s="24"/>
      <c r="HT86" s="24"/>
      <c r="HU86" s="24"/>
      <c r="HV86" s="24"/>
    </row>
    <row r="87" spans="1:230" ht="16.899999999999999" customHeight="1">
      <c r="A87" s="5"/>
      <c r="B87" s="359"/>
      <c r="C87" s="32" t="s">
        <v>277</v>
      </c>
      <c r="D87" s="61">
        <v>768</v>
      </c>
      <c r="E87" s="61">
        <v>2079</v>
      </c>
      <c r="F87" s="61">
        <v>972</v>
      </c>
      <c r="G87" s="61">
        <v>1</v>
      </c>
      <c r="H87" s="61">
        <v>367</v>
      </c>
      <c r="I87" s="61">
        <v>2293</v>
      </c>
      <c r="J87" s="61">
        <v>1668</v>
      </c>
      <c r="K87" s="61">
        <v>2</v>
      </c>
      <c r="L87" s="61">
        <v>269</v>
      </c>
      <c r="M87" s="61">
        <v>2397</v>
      </c>
      <c r="N87" s="237">
        <v>2188</v>
      </c>
      <c r="O87" s="176">
        <v>11</v>
      </c>
      <c r="P87" s="359"/>
      <c r="Q87" s="32" t="s">
        <v>277</v>
      </c>
      <c r="R87" s="61">
        <v>186</v>
      </c>
      <c r="S87" s="61">
        <v>1952</v>
      </c>
      <c r="T87" s="61">
        <v>2436</v>
      </c>
      <c r="U87" s="61">
        <v>1</v>
      </c>
      <c r="V87" s="61">
        <v>185</v>
      </c>
      <c r="W87" s="61">
        <v>1664</v>
      </c>
      <c r="X87" s="61">
        <v>2590</v>
      </c>
      <c r="Y87" s="61">
        <v>8</v>
      </c>
      <c r="Z87" s="237">
        <v>156</v>
      </c>
      <c r="AA87" s="61">
        <v>1405</v>
      </c>
      <c r="AB87" s="61">
        <v>2485</v>
      </c>
      <c r="AC87" s="176">
        <v>39</v>
      </c>
      <c r="AD87" s="359"/>
      <c r="AE87" s="32" t="s">
        <v>277</v>
      </c>
      <c r="AF87" s="237">
        <v>149</v>
      </c>
      <c r="AG87" s="61">
        <v>1336</v>
      </c>
      <c r="AH87" s="61">
        <v>2483</v>
      </c>
      <c r="AI87" s="176">
        <v>64</v>
      </c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Y87" s="24"/>
      <c r="GZ87" s="24"/>
      <c r="HA87" s="24"/>
      <c r="HB87" s="24"/>
      <c r="HC87" s="24"/>
      <c r="HD87" s="24"/>
      <c r="HE87" s="24"/>
      <c r="HF87" s="24"/>
      <c r="HG87" s="24"/>
      <c r="HH87" s="24"/>
      <c r="HI87" s="24"/>
      <c r="HJ87" s="24"/>
      <c r="HK87" s="24"/>
      <c r="HL87" s="24"/>
      <c r="HM87" s="24"/>
      <c r="HN87" s="24"/>
      <c r="HO87" s="24"/>
      <c r="HP87" s="24"/>
      <c r="HQ87" s="24"/>
      <c r="HR87" s="24"/>
      <c r="HS87" s="24"/>
      <c r="HT87" s="24"/>
      <c r="HU87" s="24"/>
      <c r="HV87" s="24"/>
    </row>
    <row r="88" spans="1:230" ht="16.899999999999999" customHeight="1">
      <c r="A88" s="5"/>
      <c r="B88" s="359"/>
      <c r="C88" s="33" t="s">
        <v>287</v>
      </c>
      <c r="D88" s="61">
        <v>1861</v>
      </c>
      <c r="E88" s="61">
        <v>2711</v>
      </c>
      <c r="F88" s="61">
        <v>2275</v>
      </c>
      <c r="G88" s="61">
        <v>2</v>
      </c>
      <c r="H88" s="61">
        <v>941</v>
      </c>
      <c r="I88" s="61">
        <v>2677</v>
      </c>
      <c r="J88" s="61">
        <v>2699</v>
      </c>
      <c r="K88" s="61">
        <v>8</v>
      </c>
      <c r="L88" s="61">
        <v>586</v>
      </c>
      <c r="M88" s="61">
        <v>2737</v>
      </c>
      <c r="N88" s="237">
        <v>2954</v>
      </c>
      <c r="O88" s="176">
        <v>14</v>
      </c>
      <c r="P88" s="359"/>
      <c r="Q88" s="33" t="s">
        <v>287</v>
      </c>
      <c r="R88" s="61">
        <v>311</v>
      </c>
      <c r="S88" s="61">
        <v>2303</v>
      </c>
      <c r="T88" s="61">
        <v>3225</v>
      </c>
      <c r="U88" s="61">
        <v>9</v>
      </c>
      <c r="V88" s="61">
        <v>282</v>
      </c>
      <c r="W88" s="61">
        <v>1943</v>
      </c>
      <c r="X88" s="61">
        <v>3296</v>
      </c>
      <c r="Y88" s="61">
        <v>3</v>
      </c>
      <c r="Z88" s="237">
        <v>202</v>
      </c>
      <c r="AA88" s="61">
        <v>1699</v>
      </c>
      <c r="AB88" s="61">
        <v>3179</v>
      </c>
      <c r="AC88" s="176">
        <v>9</v>
      </c>
      <c r="AD88" s="359"/>
      <c r="AE88" s="33" t="s">
        <v>287</v>
      </c>
      <c r="AF88" s="237">
        <v>188</v>
      </c>
      <c r="AG88" s="61">
        <v>1569</v>
      </c>
      <c r="AH88" s="61">
        <v>2965</v>
      </c>
      <c r="AI88" s="176">
        <v>37</v>
      </c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  <c r="HF88" s="24"/>
      <c r="HG88" s="24"/>
      <c r="HH88" s="24"/>
      <c r="HI88" s="24"/>
      <c r="HJ88" s="24"/>
      <c r="HK88" s="24"/>
      <c r="HL88" s="24"/>
      <c r="HM88" s="24"/>
      <c r="HN88" s="24"/>
      <c r="HO88" s="24"/>
      <c r="HP88" s="24"/>
      <c r="HQ88" s="24"/>
      <c r="HR88" s="24"/>
      <c r="HS88" s="24"/>
      <c r="HT88" s="24"/>
      <c r="HU88" s="24"/>
      <c r="HV88" s="24"/>
    </row>
    <row r="89" spans="1:230" ht="16.5" customHeight="1">
      <c r="A89" s="5"/>
      <c r="B89" s="360"/>
      <c r="C89" s="4" t="s">
        <v>212</v>
      </c>
      <c r="D89" s="137">
        <f t="shared" ref="D89:O89" si="33">SUM(D86:D88)</f>
        <v>10034</v>
      </c>
      <c r="E89" s="137">
        <f t="shared" si="33"/>
        <v>22150</v>
      </c>
      <c r="F89" s="137">
        <f t="shared" si="33"/>
        <v>17618</v>
      </c>
      <c r="G89" s="137">
        <f t="shared" si="33"/>
        <v>27</v>
      </c>
      <c r="H89" s="137">
        <f t="shared" si="33"/>
        <v>5132</v>
      </c>
      <c r="I89" s="137">
        <f t="shared" si="33"/>
        <v>21079</v>
      </c>
      <c r="J89" s="137">
        <f t="shared" si="33"/>
        <v>21104</v>
      </c>
      <c r="K89" s="137">
        <f t="shared" si="33"/>
        <v>33</v>
      </c>
      <c r="L89" s="137">
        <f t="shared" si="33"/>
        <v>2894</v>
      </c>
      <c r="M89" s="137">
        <f t="shared" si="33"/>
        <v>21468</v>
      </c>
      <c r="N89" s="238">
        <f t="shared" si="33"/>
        <v>23884</v>
      </c>
      <c r="O89" s="175">
        <f t="shared" si="33"/>
        <v>36</v>
      </c>
      <c r="P89" s="360"/>
      <c r="Q89" s="4" t="s">
        <v>212</v>
      </c>
      <c r="R89" s="137">
        <f t="shared" ref="R89:AC89" si="34">SUM(R86:R88)</f>
        <v>1853</v>
      </c>
      <c r="S89" s="137">
        <f t="shared" si="34"/>
        <v>18160</v>
      </c>
      <c r="T89" s="137">
        <f t="shared" si="34"/>
        <v>25006</v>
      </c>
      <c r="U89" s="137">
        <f t="shared" si="34"/>
        <v>102</v>
      </c>
      <c r="V89" s="137">
        <f t="shared" si="34"/>
        <v>1647</v>
      </c>
      <c r="W89" s="137">
        <f t="shared" si="34"/>
        <v>15025</v>
      </c>
      <c r="X89" s="137">
        <f t="shared" si="34"/>
        <v>25992</v>
      </c>
      <c r="Y89" s="137">
        <f t="shared" si="34"/>
        <v>88</v>
      </c>
      <c r="Z89" s="238">
        <f t="shared" si="34"/>
        <v>1261</v>
      </c>
      <c r="AA89" s="137">
        <f t="shared" si="34"/>
        <v>13020</v>
      </c>
      <c r="AB89" s="137">
        <f t="shared" si="34"/>
        <v>24576</v>
      </c>
      <c r="AC89" s="175">
        <f t="shared" si="34"/>
        <v>549</v>
      </c>
      <c r="AD89" s="360"/>
      <c r="AE89" s="4" t="s">
        <v>212</v>
      </c>
      <c r="AF89" s="238">
        <f>SUM(AF86:AF88)</f>
        <v>1156</v>
      </c>
      <c r="AG89" s="137">
        <f>SUM(AG86:AG88)</f>
        <v>12342</v>
      </c>
      <c r="AH89" s="137">
        <f>SUM(AH86:AH88)</f>
        <v>24299</v>
      </c>
      <c r="AI89" s="175">
        <f>SUM(AI86:AI88)</f>
        <v>652</v>
      </c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  <c r="HM89" s="24"/>
      <c r="HN89" s="24"/>
      <c r="HO89" s="24"/>
      <c r="HP89" s="24"/>
      <c r="HQ89" s="24"/>
      <c r="HR89" s="24"/>
      <c r="HS89" s="24"/>
      <c r="HT89" s="24"/>
      <c r="HU89" s="24"/>
      <c r="HV89" s="24"/>
    </row>
    <row r="90" spans="1:230" ht="16.5" customHeight="1">
      <c r="A90" s="5"/>
      <c r="B90" s="37" t="s">
        <v>282</v>
      </c>
      <c r="C90" s="60" t="s">
        <v>292</v>
      </c>
      <c r="D90" s="137">
        <v>3693</v>
      </c>
      <c r="E90" s="137">
        <v>2905</v>
      </c>
      <c r="F90" s="137">
        <v>2196</v>
      </c>
      <c r="G90" s="137">
        <v>1</v>
      </c>
      <c r="H90" s="137">
        <v>1608</v>
      </c>
      <c r="I90" s="137">
        <v>3584</v>
      </c>
      <c r="J90" s="137">
        <v>2768</v>
      </c>
      <c r="K90" s="137">
        <v>17</v>
      </c>
      <c r="L90" s="137">
        <v>932</v>
      </c>
      <c r="M90" s="137">
        <v>3813</v>
      </c>
      <c r="N90" s="238">
        <v>3073</v>
      </c>
      <c r="O90" s="175">
        <v>22</v>
      </c>
      <c r="P90" s="37" t="s">
        <v>282</v>
      </c>
      <c r="Q90" s="60" t="s">
        <v>292</v>
      </c>
      <c r="R90" s="137">
        <v>604</v>
      </c>
      <c r="S90" s="137">
        <v>3447</v>
      </c>
      <c r="T90" s="137">
        <v>3386</v>
      </c>
      <c r="U90" s="137">
        <v>3</v>
      </c>
      <c r="V90" s="137">
        <v>639</v>
      </c>
      <c r="W90" s="137">
        <v>2969</v>
      </c>
      <c r="X90" s="137">
        <v>3557</v>
      </c>
      <c r="Y90" s="137">
        <v>8</v>
      </c>
      <c r="Z90" s="238">
        <v>448</v>
      </c>
      <c r="AA90" s="137">
        <v>2466</v>
      </c>
      <c r="AB90" s="137">
        <v>3386</v>
      </c>
      <c r="AC90" s="175">
        <v>44</v>
      </c>
      <c r="AD90" s="37" t="s">
        <v>282</v>
      </c>
      <c r="AE90" s="60" t="s">
        <v>292</v>
      </c>
      <c r="AF90" s="238">
        <v>386</v>
      </c>
      <c r="AG90" s="137">
        <v>2311</v>
      </c>
      <c r="AH90" s="137">
        <v>3270</v>
      </c>
      <c r="AI90" s="175">
        <v>24</v>
      </c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  <c r="HM90" s="24"/>
      <c r="HN90" s="24"/>
      <c r="HO90" s="24"/>
      <c r="HP90" s="24"/>
      <c r="HQ90" s="24"/>
      <c r="HR90" s="24"/>
      <c r="HS90" s="24"/>
      <c r="HT90" s="24"/>
      <c r="HU90" s="24"/>
      <c r="HV90" s="24"/>
    </row>
    <row r="91" spans="1:230" ht="16.899999999999999" customHeight="1" thickBot="1">
      <c r="A91" s="5"/>
      <c r="B91" s="361" t="s">
        <v>311</v>
      </c>
      <c r="C91" s="362"/>
      <c r="D91" s="138">
        <f t="shared" ref="D91:O91" si="35">SUM(D89:D90)</f>
        <v>13727</v>
      </c>
      <c r="E91" s="138">
        <f t="shared" si="35"/>
        <v>25055</v>
      </c>
      <c r="F91" s="138">
        <f t="shared" si="35"/>
        <v>19814</v>
      </c>
      <c r="G91" s="138">
        <f t="shared" si="35"/>
        <v>28</v>
      </c>
      <c r="H91" s="138">
        <f t="shared" si="35"/>
        <v>6740</v>
      </c>
      <c r="I91" s="138">
        <f t="shared" si="35"/>
        <v>24663</v>
      </c>
      <c r="J91" s="138">
        <f t="shared" si="35"/>
        <v>23872</v>
      </c>
      <c r="K91" s="138">
        <f t="shared" si="35"/>
        <v>50</v>
      </c>
      <c r="L91" s="138">
        <f t="shared" si="35"/>
        <v>3826</v>
      </c>
      <c r="M91" s="138">
        <f t="shared" si="35"/>
        <v>25281</v>
      </c>
      <c r="N91" s="240">
        <f t="shared" si="35"/>
        <v>26957</v>
      </c>
      <c r="O91" s="178">
        <f t="shared" si="35"/>
        <v>58</v>
      </c>
      <c r="P91" s="361" t="s">
        <v>311</v>
      </c>
      <c r="Q91" s="362"/>
      <c r="R91" s="138">
        <f t="shared" ref="R91:AC91" si="36">SUM(R89:R90)</f>
        <v>2457</v>
      </c>
      <c r="S91" s="138">
        <f t="shared" si="36"/>
        <v>21607</v>
      </c>
      <c r="T91" s="138">
        <f t="shared" si="36"/>
        <v>28392</v>
      </c>
      <c r="U91" s="138">
        <f t="shared" si="36"/>
        <v>105</v>
      </c>
      <c r="V91" s="138">
        <f t="shared" si="36"/>
        <v>2286</v>
      </c>
      <c r="W91" s="138">
        <f t="shared" si="36"/>
        <v>17994</v>
      </c>
      <c r="X91" s="138">
        <f t="shared" si="36"/>
        <v>29549</v>
      </c>
      <c r="Y91" s="138">
        <f t="shared" si="36"/>
        <v>96</v>
      </c>
      <c r="Z91" s="240">
        <f t="shared" si="36"/>
        <v>1709</v>
      </c>
      <c r="AA91" s="138">
        <f t="shared" si="36"/>
        <v>15486</v>
      </c>
      <c r="AB91" s="138">
        <f t="shared" si="36"/>
        <v>27962</v>
      </c>
      <c r="AC91" s="178">
        <f t="shared" si="36"/>
        <v>593</v>
      </c>
      <c r="AD91" s="361" t="s">
        <v>311</v>
      </c>
      <c r="AE91" s="362"/>
      <c r="AF91" s="240">
        <f>SUM(AF89:AF90)</f>
        <v>1542</v>
      </c>
      <c r="AG91" s="138">
        <f>SUM(AG89:AG90)</f>
        <v>14653</v>
      </c>
      <c r="AH91" s="138">
        <f>SUM(AH89:AH90)</f>
        <v>27569</v>
      </c>
      <c r="AI91" s="178">
        <f>SUM(AI89:AI90)</f>
        <v>676</v>
      </c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  <c r="HM91" s="24"/>
      <c r="HN91" s="24"/>
      <c r="HO91" s="24"/>
      <c r="HP91" s="24"/>
      <c r="HQ91" s="24"/>
      <c r="HR91" s="24"/>
      <c r="HS91" s="24"/>
      <c r="HT91" s="24"/>
      <c r="HU91" s="24"/>
      <c r="HV91" s="24"/>
    </row>
    <row r="92" spans="1:230" ht="16.899999999999999" customHeight="1">
      <c r="A92" s="5"/>
      <c r="B92" s="3"/>
      <c r="C92" s="32" t="s">
        <v>283</v>
      </c>
      <c r="D92" s="62">
        <v>1214</v>
      </c>
      <c r="E92" s="62">
        <v>1552</v>
      </c>
      <c r="F92" s="62">
        <v>1674</v>
      </c>
      <c r="G92" s="62">
        <v>1</v>
      </c>
      <c r="H92" s="62">
        <v>638</v>
      </c>
      <c r="I92" s="62">
        <v>1641</v>
      </c>
      <c r="J92" s="62">
        <v>2130</v>
      </c>
      <c r="K92" s="62">
        <v>4</v>
      </c>
      <c r="L92" s="62">
        <v>408</v>
      </c>
      <c r="M92" s="62">
        <v>1906</v>
      </c>
      <c r="N92" s="239">
        <v>2340</v>
      </c>
      <c r="O92" s="177">
        <v>4</v>
      </c>
      <c r="P92" s="3"/>
      <c r="Q92" s="32" t="s">
        <v>283</v>
      </c>
      <c r="R92" s="62">
        <v>256</v>
      </c>
      <c r="S92" s="62">
        <v>1637</v>
      </c>
      <c r="T92" s="62">
        <v>2426</v>
      </c>
      <c r="U92" s="62">
        <v>33</v>
      </c>
      <c r="V92" s="62">
        <v>217</v>
      </c>
      <c r="W92" s="62">
        <v>1473</v>
      </c>
      <c r="X92" s="62">
        <v>2375</v>
      </c>
      <c r="Y92" s="62">
        <v>3</v>
      </c>
      <c r="Z92" s="239">
        <v>132</v>
      </c>
      <c r="AA92" s="62">
        <v>1273</v>
      </c>
      <c r="AB92" s="62">
        <v>2244</v>
      </c>
      <c r="AC92" s="177">
        <v>94</v>
      </c>
      <c r="AD92" s="3"/>
      <c r="AE92" s="32" t="s">
        <v>283</v>
      </c>
      <c r="AF92" s="239">
        <v>116</v>
      </c>
      <c r="AG92" s="62">
        <v>1158</v>
      </c>
      <c r="AH92" s="62">
        <v>2204</v>
      </c>
      <c r="AI92" s="177">
        <v>110</v>
      </c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  <c r="HM92" s="24"/>
      <c r="HN92" s="24"/>
      <c r="HO92" s="24"/>
      <c r="HP92" s="24"/>
      <c r="HQ92" s="24"/>
      <c r="HR92" s="24"/>
      <c r="HS92" s="24"/>
      <c r="HT92" s="24"/>
      <c r="HU92" s="24"/>
      <c r="HV92" s="24"/>
    </row>
    <row r="93" spans="1:230" ht="16.899999999999999" customHeight="1" thickBot="1">
      <c r="A93" s="5"/>
      <c r="B93" s="3"/>
      <c r="C93" s="32" t="s">
        <v>284</v>
      </c>
      <c r="D93" s="64">
        <v>843</v>
      </c>
      <c r="E93" s="64">
        <v>1277</v>
      </c>
      <c r="F93" s="64">
        <v>587</v>
      </c>
      <c r="G93" s="64">
        <v>2</v>
      </c>
      <c r="H93" s="64">
        <v>306</v>
      </c>
      <c r="I93" s="64">
        <v>1208</v>
      </c>
      <c r="J93" s="64">
        <v>782</v>
      </c>
      <c r="K93" s="64">
        <v>3</v>
      </c>
      <c r="L93" s="64">
        <v>154</v>
      </c>
      <c r="M93" s="64">
        <v>1128</v>
      </c>
      <c r="N93" s="241">
        <v>855</v>
      </c>
      <c r="O93" s="180">
        <v>7</v>
      </c>
      <c r="P93" s="3"/>
      <c r="Q93" s="32" t="s">
        <v>284</v>
      </c>
      <c r="R93" s="64">
        <v>156</v>
      </c>
      <c r="S93" s="64">
        <v>839</v>
      </c>
      <c r="T93" s="64">
        <v>931</v>
      </c>
      <c r="U93" s="64">
        <v>1</v>
      </c>
      <c r="V93" s="64">
        <v>131</v>
      </c>
      <c r="W93" s="64">
        <v>720</v>
      </c>
      <c r="X93" s="64">
        <v>969</v>
      </c>
      <c r="Y93" s="64">
        <v>0</v>
      </c>
      <c r="Z93" s="241">
        <v>85</v>
      </c>
      <c r="AA93" s="64">
        <v>549</v>
      </c>
      <c r="AB93" s="64">
        <v>830</v>
      </c>
      <c r="AC93" s="180">
        <v>36</v>
      </c>
      <c r="AD93" s="3"/>
      <c r="AE93" s="32" t="s">
        <v>284</v>
      </c>
      <c r="AF93" s="241">
        <v>77</v>
      </c>
      <c r="AG93" s="64">
        <v>470</v>
      </c>
      <c r="AH93" s="64">
        <v>766</v>
      </c>
      <c r="AI93" s="180">
        <v>64</v>
      </c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24"/>
      <c r="GF93" s="24"/>
      <c r="GG93" s="24"/>
      <c r="GH93" s="24"/>
      <c r="GI93" s="24"/>
      <c r="GJ93" s="24"/>
      <c r="GK93" s="24"/>
      <c r="GL93" s="24"/>
      <c r="GM93" s="24"/>
      <c r="GN93" s="24"/>
      <c r="GO93" s="24"/>
      <c r="GP93" s="24"/>
      <c r="GQ93" s="24"/>
      <c r="GR93" s="24"/>
      <c r="GS93" s="24"/>
      <c r="GT93" s="24"/>
      <c r="GU93" s="24"/>
      <c r="GV93" s="24"/>
      <c r="GW93" s="24"/>
      <c r="GX93" s="24"/>
      <c r="GY93" s="24"/>
      <c r="GZ93" s="24"/>
      <c r="HA93" s="24"/>
      <c r="HB93" s="24"/>
      <c r="HC93" s="24"/>
      <c r="HD93" s="24"/>
      <c r="HE93" s="24"/>
      <c r="HF93" s="24"/>
      <c r="HG93" s="24"/>
      <c r="HH93" s="24"/>
      <c r="HI93" s="24"/>
      <c r="HJ93" s="24"/>
      <c r="HK93" s="24"/>
      <c r="HL93" s="24"/>
      <c r="HM93" s="24"/>
      <c r="HN93" s="24"/>
      <c r="HO93" s="24"/>
      <c r="HP93" s="24"/>
      <c r="HQ93" s="24"/>
      <c r="HR93" s="24"/>
      <c r="HS93" s="24"/>
      <c r="HT93" s="24"/>
      <c r="HU93" s="24"/>
      <c r="HV93" s="24"/>
    </row>
    <row r="94" spans="1:230" ht="16.899999999999999" customHeight="1" thickTop="1">
      <c r="A94" s="5"/>
      <c r="B94" s="366" t="s">
        <v>342</v>
      </c>
      <c r="C94" s="367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239"/>
      <c r="O94" s="177"/>
      <c r="P94" s="366" t="s">
        <v>342</v>
      </c>
      <c r="Q94" s="367"/>
      <c r="R94" s="62"/>
      <c r="S94" s="62"/>
      <c r="T94" s="62"/>
      <c r="U94" s="62"/>
      <c r="V94" s="62"/>
      <c r="W94" s="62"/>
      <c r="X94" s="62"/>
      <c r="Y94" s="62"/>
      <c r="Z94" s="239"/>
      <c r="AA94" s="62"/>
      <c r="AB94" s="62"/>
      <c r="AC94" s="177"/>
      <c r="AD94" s="366" t="s">
        <v>342</v>
      </c>
      <c r="AE94" s="367"/>
      <c r="AF94" s="239"/>
      <c r="AG94" s="62"/>
      <c r="AH94" s="62"/>
      <c r="AI94" s="177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  <c r="HF94" s="24"/>
      <c r="HG94" s="24"/>
      <c r="HH94" s="24"/>
      <c r="HI94" s="24"/>
      <c r="HJ94" s="24"/>
      <c r="HK94" s="24"/>
      <c r="HL94" s="24"/>
      <c r="HM94" s="24"/>
      <c r="HN94" s="24"/>
      <c r="HO94" s="24"/>
      <c r="HP94" s="24"/>
      <c r="HQ94" s="24"/>
      <c r="HR94" s="24"/>
      <c r="HS94" s="24"/>
      <c r="HT94" s="24"/>
      <c r="HU94" s="24"/>
      <c r="HV94" s="24"/>
    </row>
    <row r="95" spans="1:230" ht="16.899999999999999" customHeight="1">
      <c r="A95" s="5"/>
      <c r="B95" s="364" t="s">
        <v>343</v>
      </c>
      <c r="C95" s="365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237"/>
      <c r="O95" s="176"/>
      <c r="P95" s="364" t="s">
        <v>343</v>
      </c>
      <c r="Q95" s="365"/>
      <c r="R95" s="61"/>
      <c r="S95" s="61"/>
      <c r="T95" s="61"/>
      <c r="U95" s="61"/>
      <c r="V95" s="61"/>
      <c r="W95" s="61"/>
      <c r="X95" s="61"/>
      <c r="Y95" s="61"/>
      <c r="Z95" s="237"/>
      <c r="AA95" s="61"/>
      <c r="AB95" s="61"/>
      <c r="AC95" s="176"/>
      <c r="AD95" s="364" t="s">
        <v>343</v>
      </c>
      <c r="AE95" s="365"/>
      <c r="AF95" s="237"/>
      <c r="AG95" s="61"/>
      <c r="AH95" s="61"/>
      <c r="AI95" s="176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  <c r="GS95" s="24"/>
      <c r="GT95" s="24"/>
      <c r="GU95" s="24"/>
      <c r="GV95" s="24"/>
      <c r="GW95" s="24"/>
      <c r="GX95" s="24"/>
      <c r="GY95" s="24"/>
      <c r="GZ95" s="24"/>
      <c r="HA95" s="24"/>
      <c r="HB95" s="24"/>
      <c r="HC95" s="24"/>
      <c r="HD95" s="24"/>
      <c r="HE95" s="24"/>
      <c r="HF95" s="24"/>
      <c r="HG95" s="24"/>
      <c r="HH95" s="24"/>
      <c r="HI95" s="24"/>
      <c r="HJ95" s="24"/>
      <c r="HK95" s="24"/>
      <c r="HL95" s="24"/>
      <c r="HM95" s="24"/>
      <c r="HN95" s="24"/>
      <c r="HO95" s="24"/>
      <c r="HP95" s="24"/>
      <c r="HQ95" s="24"/>
      <c r="HR95" s="24"/>
      <c r="HS95" s="24"/>
      <c r="HT95" s="24"/>
      <c r="HU95" s="24"/>
      <c r="HV95" s="24"/>
    </row>
    <row r="96" spans="1:230" ht="16.899999999999999" customHeight="1">
      <c r="A96" s="5"/>
      <c r="B96" s="373" t="s">
        <v>525</v>
      </c>
      <c r="C96" s="374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237"/>
      <c r="O96" s="176"/>
      <c r="P96" s="373" t="s">
        <v>525</v>
      </c>
      <c r="Q96" s="374"/>
      <c r="R96" s="61"/>
      <c r="S96" s="61"/>
      <c r="T96" s="61"/>
      <c r="U96" s="61"/>
      <c r="V96" s="61"/>
      <c r="W96" s="61"/>
      <c r="X96" s="61"/>
      <c r="Y96" s="61"/>
      <c r="Z96" s="237"/>
      <c r="AA96" s="61"/>
      <c r="AB96" s="61"/>
      <c r="AC96" s="176"/>
      <c r="AD96" s="373" t="s">
        <v>341</v>
      </c>
      <c r="AE96" s="374"/>
      <c r="AF96" s="237"/>
      <c r="AG96" s="61"/>
      <c r="AH96" s="61"/>
      <c r="AI96" s="176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  <c r="HM96" s="24"/>
      <c r="HN96" s="24"/>
      <c r="HO96" s="24"/>
      <c r="HP96" s="24"/>
      <c r="HQ96" s="24"/>
      <c r="HR96" s="24"/>
      <c r="HS96" s="24"/>
      <c r="HT96" s="24"/>
      <c r="HU96" s="24"/>
      <c r="HV96" s="24"/>
    </row>
    <row r="97" spans="1:232" ht="16.899999999999999" customHeight="1" thickBot="1">
      <c r="A97" s="5"/>
      <c r="B97" s="371" t="s">
        <v>125</v>
      </c>
      <c r="C97" s="372"/>
      <c r="D97" s="140">
        <f t="shared" ref="D97:O97" si="37">SUM(D91:D93,D85,D71,D31)</f>
        <v>279897</v>
      </c>
      <c r="E97" s="140">
        <f t="shared" si="37"/>
        <v>793915</v>
      </c>
      <c r="F97" s="140">
        <f t="shared" si="37"/>
        <v>830966</v>
      </c>
      <c r="G97" s="140">
        <f t="shared" si="37"/>
        <v>1301</v>
      </c>
      <c r="H97" s="140">
        <f t="shared" si="37"/>
        <v>161243</v>
      </c>
      <c r="I97" s="140">
        <f t="shared" si="37"/>
        <v>953457</v>
      </c>
      <c r="J97" s="140">
        <f t="shared" si="37"/>
        <v>1341697</v>
      </c>
      <c r="K97" s="140">
        <f t="shared" si="37"/>
        <v>2846</v>
      </c>
      <c r="L97" s="140">
        <f t="shared" si="37"/>
        <v>111877</v>
      </c>
      <c r="M97" s="140">
        <f t="shared" si="37"/>
        <v>1178007</v>
      </c>
      <c r="N97" s="242">
        <f t="shared" si="37"/>
        <v>1917328</v>
      </c>
      <c r="O97" s="181">
        <f t="shared" si="37"/>
        <v>24339</v>
      </c>
      <c r="P97" s="371" t="s">
        <v>125</v>
      </c>
      <c r="Q97" s="372"/>
      <c r="R97" s="140">
        <f t="shared" ref="R97:AC97" si="38">SUM(R91:R93,R85,R71,R31)</f>
        <v>84853</v>
      </c>
      <c r="S97" s="140">
        <f t="shared" si="38"/>
        <v>1078947</v>
      </c>
      <c r="T97" s="140">
        <f t="shared" si="38"/>
        <v>2303748</v>
      </c>
      <c r="U97" s="140">
        <f t="shared" si="38"/>
        <v>60828</v>
      </c>
      <c r="V97" s="140">
        <f t="shared" si="38"/>
        <v>76358</v>
      </c>
      <c r="W97" s="140">
        <f t="shared" si="38"/>
        <v>942028</v>
      </c>
      <c r="X97" s="140">
        <f t="shared" si="38"/>
        <v>2401721</v>
      </c>
      <c r="Y97" s="140">
        <f t="shared" si="38"/>
        <v>89082</v>
      </c>
      <c r="Z97" s="242">
        <f t="shared" si="38"/>
        <v>58301</v>
      </c>
      <c r="AA97" s="140">
        <f t="shared" si="38"/>
        <v>816866</v>
      </c>
      <c r="AB97" s="140">
        <f t="shared" si="38"/>
        <v>2352355</v>
      </c>
      <c r="AC97" s="181">
        <f t="shared" si="38"/>
        <v>254783</v>
      </c>
      <c r="AD97" s="371" t="s">
        <v>125</v>
      </c>
      <c r="AE97" s="372"/>
      <c r="AF97" s="242">
        <f>SUM(AF91:AF93,AF85,AF71,AF31)</f>
        <v>55488</v>
      </c>
      <c r="AG97" s="140">
        <f>SUM(AG91:AG93,AG85,AG71,AG31)</f>
        <v>803861</v>
      </c>
      <c r="AH97" s="140">
        <f>SUM(AH91:AH93,AH85,AH71,AH31)</f>
        <v>2367338</v>
      </c>
      <c r="AI97" s="181">
        <f>SUM(AI91:AI93,AI85,AI71,AI31)</f>
        <v>257961</v>
      </c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  <c r="HF97" s="24"/>
      <c r="HG97" s="24"/>
      <c r="HH97" s="24"/>
      <c r="HI97" s="24"/>
      <c r="HJ97" s="24"/>
      <c r="HK97" s="24"/>
      <c r="HL97" s="24"/>
      <c r="HM97" s="24"/>
      <c r="HN97" s="24"/>
      <c r="HO97" s="24"/>
      <c r="HP97" s="24"/>
      <c r="HQ97" s="24"/>
      <c r="HR97" s="24"/>
      <c r="HS97" s="24"/>
      <c r="HT97" s="24"/>
      <c r="HU97" s="24"/>
      <c r="HV97" s="24"/>
    </row>
    <row r="98" spans="1:232" ht="16.899999999999999" customHeight="1">
      <c r="B98" s="1" t="s">
        <v>384</v>
      </c>
      <c r="C98" s="172"/>
      <c r="D98" s="6"/>
      <c r="E98" s="6"/>
      <c r="F98" s="6"/>
      <c r="G98" s="6"/>
      <c r="H98" s="25"/>
      <c r="I98" s="25"/>
      <c r="J98" s="25"/>
      <c r="K98" s="25"/>
      <c r="L98" s="25"/>
      <c r="M98" s="299"/>
      <c r="N98" s="25"/>
      <c r="O98" s="25"/>
      <c r="P98" s="1" t="s">
        <v>384</v>
      </c>
      <c r="Q98" s="91"/>
      <c r="R98" s="25"/>
      <c r="S98" s="25"/>
      <c r="T98" s="24"/>
      <c r="U98" s="24"/>
      <c r="V98" s="24"/>
      <c r="W98" s="24"/>
      <c r="X98" s="24"/>
      <c r="Y98" s="293"/>
      <c r="Z98" s="45"/>
      <c r="AA98" s="45"/>
      <c r="AB98" s="30"/>
      <c r="AC98" s="30"/>
      <c r="AD98" s="1" t="s">
        <v>384</v>
      </c>
      <c r="AE98" s="91"/>
      <c r="AF98" s="25"/>
      <c r="AG98" s="25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</row>
    <row r="99" spans="1:232" ht="16.899999999999999" customHeight="1">
      <c r="B99" s="1" t="s">
        <v>513</v>
      </c>
      <c r="C99" s="172"/>
      <c r="D99" s="6"/>
      <c r="E99" s="6"/>
      <c r="F99" s="6"/>
      <c r="G99" s="6"/>
      <c r="H99" s="25"/>
      <c r="I99" s="25"/>
      <c r="J99" s="25"/>
      <c r="K99" s="25"/>
      <c r="L99" s="25"/>
      <c r="M99" s="25"/>
      <c r="N99" s="25"/>
      <c r="O99" s="25"/>
      <c r="P99" s="1" t="s">
        <v>513</v>
      </c>
      <c r="Q99" s="91"/>
      <c r="R99" s="25"/>
      <c r="S99" s="25"/>
      <c r="T99" s="24"/>
      <c r="U99" s="24"/>
      <c r="V99" s="24"/>
      <c r="W99" s="24"/>
      <c r="X99" s="24"/>
      <c r="Y99" s="24"/>
      <c r="Z99" s="45"/>
      <c r="AA99" s="45"/>
      <c r="AB99" s="30"/>
      <c r="AC99" s="30"/>
      <c r="AD99" s="1" t="s">
        <v>513</v>
      </c>
      <c r="AE99" s="91"/>
      <c r="AF99" s="25"/>
      <c r="AG99" s="25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  <c r="HX99" s="24"/>
    </row>
    <row r="100" spans="1:232" ht="16.899999999999999" customHeight="1">
      <c r="B100" s="1" t="s">
        <v>566</v>
      </c>
      <c r="C100" s="172"/>
      <c r="D100" s="6"/>
      <c r="E100" s="6"/>
      <c r="F100" s="6"/>
      <c r="G100" s="6"/>
      <c r="H100" s="25"/>
      <c r="I100" s="25"/>
      <c r="J100" s="25"/>
      <c r="K100" s="25"/>
      <c r="L100" s="25"/>
      <c r="M100" s="25"/>
      <c r="N100" s="25"/>
      <c r="O100" s="25"/>
      <c r="P100" s="1" t="s">
        <v>514</v>
      </c>
      <c r="Q100" s="91"/>
      <c r="R100" s="25"/>
      <c r="S100" s="25"/>
      <c r="T100" s="24"/>
      <c r="U100" s="24"/>
      <c r="V100" s="24"/>
      <c r="W100" s="24"/>
      <c r="X100" s="24"/>
      <c r="Y100" s="24"/>
      <c r="Z100" s="45"/>
      <c r="AA100" s="45"/>
      <c r="AB100" s="30"/>
      <c r="AC100" s="30"/>
      <c r="AD100" s="1" t="s">
        <v>514</v>
      </c>
      <c r="AE100" s="91"/>
      <c r="AF100" s="25"/>
      <c r="AG100" s="25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24"/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O100" s="24"/>
      <c r="DP100" s="24"/>
      <c r="DQ100" s="24"/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24"/>
      <c r="EE100" s="24"/>
      <c r="EF100" s="24"/>
      <c r="EG100" s="24"/>
      <c r="EH100" s="24"/>
      <c r="EI100" s="24"/>
      <c r="EJ100" s="24"/>
      <c r="EM100" s="24"/>
      <c r="EN100" s="24"/>
      <c r="EO100" s="24"/>
      <c r="EP100" s="24"/>
      <c r="EQ100" s="24"/>
      <c r="ER100" s="24"/>
      <c r="ES100" s="24"/>
      <c r="ET100" s="24"/>
      <c r="EU100" s="24"/>
      <c r="EV100" s="24"/>
      <c r="EW100" s="24"/>
      <c r="EX100" s="24"/>
      <c r="EY100" s="24"/>
      <c r="EZ100" s="24"/>
      <c r="FA100" s="24"/>
      <c r="FB100" s="24"/>
      <c r="FC100" s="24"/>
      <c r="FD100" s="24"/>
      <c r="FE100" s="24"/>
      <c r="FF100" s="24"/>
      <c r="FG100" s="24"/>
      <c r="FH100" s="24"/>
      <c r="FI100" s="24"/>
      <c r="FJ100" s="24"/>
      <c r="FK100" s="24"/>
      <c r="FL100" s="24"/>
      <c r="FM100" s="24"/>
      <c r="FN100" s="24"/>
      <c r="FO100" s="24"/>
      <c r="FP100" s="24"/>
      <c r="FQ100" s="24"/>
      <c r="FR100" s="24"/>
      <c r="FS100" s="24"/>
      <c r="FT100" s="24"/>
      <c r="FU100" s="24"/>
      <c r="FV100" s="24"/>
      <c r="FW100" s="24"/>
      <c r="FX100" s="24"/>
      <c r="FY100" s="24"/>
      <c r="FZ100" s="24"/>
      <c r="GA100" s="24"/>
      <c r="GB100" s="24"/>
      <c r="GC100" s="24"/>
      <c r="GD100" s="24"/>
      <c r="GE100" s="24"/>
      <c r="GF100" s="24"/>
      <c r="GG100" s="24"/>
      <c r="GH100" s="24"/>
      <c r="GI100" s="24"/>
      <c r="GJ100" s="24"/>
      <c r="GK100" s="24"/>
      <c r="GL100" s="24"/>
      <c r="GM100" s="24"/>
      <c r="GN100" s="24"/>
      <c r="GO100" s="24"/>
      <c r="GP100" s="24"/>
      <c r="GQ100" s="24"/>
      <c r="GR100" s="24"/>
      <c r="GS100" s="24"/>
      <c r="GT100" s="24"/>
      <c r="GU100" s="24"/>
      <c r="GV100" s="24"/>
      <c r="GW100" s="24"/>
      <c r="GX100" s="24"/>
      <c r="GY100" s="24"/>
      <c r="GZ100" s="24"/>
      <c r="HA100" s="24"/>
      <c r="HB100" s="24"/>
      <c r="HC100" s="24"/>
      <c r="HD100" s="24"/>
      <c r="HE100" s="24"/>
      <c r="HF100" s="24"/>
      <c r="HG100" s="24"/>
      <c r="HH100" s="24"/>
      <c r="HI100" s="24"/>
      <c r="HJ100" s="24"/>
      <c r="HK100" s="24"/>
      <c r="HL100" s="24"/>
      <c r="HM100" s="24"/>
      <c r="HN100" s="24"/>
      <c r="HO100" s="24"/>
      <c r="HP100" s="24"/>
      <c r="HQ100" s="24"/>
      <c r="HR100" s="24"/>
      <c r="HS100" s="24"/>
      <c r="HT100" s="24"/>
      <c r="HU100" s="24"/>
      <c r="HV100" s="24"/>
      <c r="HW100" s="24"/>
      <c r="HX100" s="24"/>
    </row>
    <row r="101" spans="1:232" ht="16.899999999999999" customHeight="1">
      <c r="B101" s="7" t="s">
        <v>561</v>
      </c>
      <c r="C101" s="172"/>
      <c r="D101" s="6"/>
      <c r="E101" s="6"/>
      <c r="F101" s="6"/>
      <c r="G101" s="6"/>
      <c r="H101" s="25"/>
      <c r="I101" s="25"/>
      <c r="J101" s="25"/>
      <c r="K101" s="25"/>
      <c r="L101" s="25"/>
      <c r="M101" s="25"/>
      <c r="N101" s="25"/>
      <c r="O101" s="25"/>
      <c r="P101" s="1" t="s">
        <v>515</v>
      </c>
      <c r="Q101" s="91"/>
      <c r="R101" s="25"/>
      <c r="S101" s="25"/>
      <c r="T101" s="24"/>
      <c r="U101" s="24"/>
      <c r="V101" s="24"/>
      <c r="W101" s="24"/>
      <c r="X101" s="24"/>
      <c r="Y101" s="24"/>
      <c r="Z101" s="45"/>
      <c r="AA101" s="45"/>
      <c r="AB101" s="30"/>
      <c r="AC101" s="30"/>
      <c r="AD101" s="1" t="s">
        <v>515</v>
      </c>
      <c r="AE101" s="91"/>
      <c r="AF101" s="25"/>
      <c r="AG101" s="25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O101" s="24"/>
      <c r="DP101" s="24"/>
      <c r="DQ101" s="24"/>
      <c r="DR101" s="24"/>
      <c r="DS101" s="24"/>
      <c r="DT101" s="24"/>
      <c r="DU101" s="24"/>
      <c r="DV101" s="24"/>
      <c r="DW101" s="24"/>
      <c r="DX101" s="24"/>
      <c r="DY101" s="24"/>
      <c r="DZ101" s="24"/>
      <c r="EA101" s="24"/>
      <c r="EB101" s="24"/>
      <c r="EC101" s="24"/>
      <c r="ED101" s="24"/>
      <c r="EE101" s="24"/>
      <c r="EF101" s="24"/>
      <c r="EG101" s="24"/>
      <c r="EH101" s="24"/>
      <c r="EI101" s="24"/>
      <c r="EJ101" s="24"/>
      <c r="EM101" s="24"/>
      <c r="EN101" s="24"/>
      <c r="EO101" s="24"/>
      <c r="EP101" s="24"/>
      <c r="EQ101" s="24"/>
      <c r="ER101" s="24"/>
      <c r="ES101" s="24"/>
      <c r="ET101" s="24"/>
      <c r="EU101" s="24"/>
      <c r="EV101" s="24"/>
      <c r="EW101" s="24"/>
      <c r="EX101" s="24"/>
      <c r="EY101" s="24"/>
      <c r="EZ101" s="24"/>
      <c r="FA101" s="24"/>
      <c r="FB101" s="24"/>
      <c r="FC101" s="24"/>
      <c r="FD101" s="24"/>
      <c r="FE101" s="24"/>
      <c r="FF101" s="24"/>
      <c r="FG101" s="24"/>
      <c r="FH101" s="24"/>
      <c r="FI101" s="24"/>
      <c r="FJ101" s="24"/>
      <c r="FK101" s="24"/>
      <c r="FL101" s="24"/>
      <c r="FM101" s="24"/>
      <c r="FN101" s="24"/>
      <c r="FO101" s="24"/>
      <c r="FP101" s="24"/>
      <c r="FQ101" s="24"/>
      <c r="FR101" s="24"/>
      <c r="FS101" s="24"/>
      <c r="FT101" s="24"/>
      <c r="FU101" s="24"/>
      <c r="FV101" s="24"/>
      <c r="FW101" s="24"/>
      <c r="FX101" s="24"/>
      <c r="FY101" s="24"/>
      <c r="FZ101" s="24"/>
      <c r="GA101" s="24"/>
      <c r="GB101" s="24"/>
      <c r="GC101" s="24"/>
      <c r="GD101" s="24"/>
      <c r="GE101" s="24"/>
      <c r="GF101" s="24"/>
      <c r="GG101" s="24"/>
      <c r="GH101" s="24"/>
      <c r="GI101" s="24"/>
      <c r="GJ101" s="24"/>
      <c r="GK101" s="24"/>
      <c r="GL101" s="24"/>
      <c r="GM101" s="24"/>
      <c r="GN101" s="24"/>
      <c r="GO101" s="24"/>
      <c r="GP101" s="24"/>
      <c r="GQ101" s="24"/>
      <c r="GR101" s="24"/>
      <c r="GS101" s="24"/>
      <c r="GT101" s="24"/>
      <c r="GU101" s="24"/>
      <c r="GV101" s="24"/>
      <c r="GW101" s="24"/>
      <c r="GX101" s="24"/>
      <c r="GY101" s="24"/>
      <c r="GZ101" s="24"/>
      <c r="HA101" s="24"/>
      <c r="HB101" s="24"/>
      <c r="HC101" s="24"/>
      <c r="HD101" s="24"/>
      <c r="HE101" s="24"/>
      <c r="HF101" s="24"/>
      <c r="HG101" s="24"/>
      <c r="HH101" s="24"/>
      <c r="HI101" s="24"/>
      <c r="HJ101" s="24"/>
      <c r="HK101" s="24"/>
      <c r="HL101" s="24"/>
      <c r="HM101" s="24"/>
      <c r="HN101" s="24"/>
      <c r="HO101" s="24"/>
      <c r="HP101" s="24"/>
      <c r="HQ101" s="24"/>
      <c r="HR101" s="24"/>
      <c r="HS101" s="24"/>
      <c r="HT101" s="24"/>
      <c r="HU101" s="24"/>
      <c r="HV101" s="24"/>
      <c r="HW101" s="24"/>
      <c r="HX101" s="24"/>
    </row>
    <row r="102" spans="1:232" ht="16.899999999999999" customHeight="1">
      <c r="B102" s="7" t="s">
        <v>562</v>
      </c>
      <c r="C102" s="172"/>
      <c r="D102" s="6"/>
      <c r="E102" s="6"/>
      <c r="F102" s="6"/>
      <c r="G102" s="6"/>
      <c r="H102" s="25"/>
      <c r="I102" s="25"/>
      <c r="J102" s="25"/>
      <c r="K102" s="25"/>
      <c r="L102" s="25"/>
      <c r="M102" s="25"/>
      <c r="N102" s="25"/>
      <c r="O102" s="25"/>
      <c r="P102" s="1" t="s">
        <v>526</v>
      </c>
      <c r="Q102" s="91"/>
      <c r="R102" s="25"/>
      <c r="S102" s="25"/>
      <c r="T102" s="24"/>
      <c r="U102" s="24"/>
      <c r="V102" s="24"/>
      <c r="W102" s="24"/>
      <c r="X102" s="24"/>
      <c r="Y102" s="24"/>
      <c r="Z102" s="45"/>
      <c r="AA102" s="45"/>
      <c r="AB102" s="30"/>
      <c r="AC102" s="30"/>
      <c r="AD102" s="1" t="s">
        <v>516</v>
      </c>
      <c r="AE102" s="91"/>
      <c r="AF102" s="25"/>
      <c r="AG102" s="25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  <c r="DD102" s="24"/>
      <c r="DE102" s="24"/>
      <c r="DF102" s="24"/>
      <c r="DG102" s="24"/>
      <c r="DH102" s="24"/>
      <c r="DI102" s="24"/>
      <c r="DJ102" s="24"/>
      <c r="DK102" s="24"/>
      <c r="DL102" s="24"/>
      <c r="DM102" s="24"/>
      <c r="DN102" s="24"/>
      <c r="DO102" s="24"/>
      <c r="DP102" s="24"/>
      <c r="DQ102" s="24"/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24"/>
      <c r="EE102" s="24"/>
      <c r="EF102" s="24"/>
      <c r="EG102" s="24"/>
      <c r="EH102" s="24"/>
      <c r="EI102" s="24"/>
      <c r="EJ102" s="24"/>
      <c r="EM102" s="24"/>
      <c r="EN102" s="24"/>
      <c r="EO102" s="24"/>
      <c r="EP102" s="24"/>
      <c r="EQ102" s="24"/>
      <c r="ER102" s="24"/>
      <c r="ES102" s="24"/>
      <c r="ET102" s="24"/>
      <c r="EU102" s="24"/>
      <c r="EV102" s="24"/>
      <c r="EW102" s="24"/>
      <c r="EX102" s="24"/>
      <c r="EY102" s="24"/>
      <c r="EZ102" s="24"/>
      <c r="FA102" s="24"/>
      <c r="FB102" s="24"/>
      <c r="FC102" s="24"/>
      <c r="FD102" s="24"/>
      <c r="FE102" s="24"/>
      <c r="FF102" s="24"/>
      <c r="FG102" s="24"/>
      <c r="FH102" s="24"/>
      <c r="FI102" s="24"/>
      <c r="FJ102" s="24"/>
      <c r="FK102" s="24"/>
      <c r="FL102" s="24"/>
      <c r="FM102" s="24"/>
      <c r="FN102" s="24"/>
      <c r="FO102" s="24"/>
      <c r="FP102" s="24"/>
      <c r="FQ102" s="24"/>
      <c r="FR102" s="24"/>
      <c r="FS102" s="24"/>
      <c r="FT102" s="24"/>
      <c r="FU102" s="24"/>
      <c r="FV102" s="24"/>
      <c r="FW102" s="24"/>
      <c r="FX102" s="24"/>
      <c r="FY102" s="24"/>
      <c r="FZ102" s="24"/>
      <c r="GA102" s="24"/>
      <c r="GB102" s="24"/>
      <c r="GC102" s="24"/>
      <c r="GD102" s="24"/>
      <c r="GE102" s="24"/>
      <c r="GF102" s="24"/>
      <c r="GG102" s="24"/>
      <c r="GH102" s="24"/>
      <c r="GI102" s="24"/>
      <c r="GJ102" s="24"/>
      <c r="GK102" s="24"/>
      <c r="GL102" s="24"/>
      <c r="GM102" s="24"/>
      <c r="GN102" s="24"/>
      <c r="GO102" s="24"/>
      <c r="GP102" s="24"/>
      <c r="GQ102" s="24"/>
      <c r="GR102" s="24"/>
      <c r="GS102" s="24"/>
      <c r="GT102" s="24"/>
      <c r="GU102" s="24"/>
      <c r="GV102" s="24"/>
      <c r="GW102" s="24"/>
      <c r="GX102" s="24"/>
      <c r="GY102" s="24"/>
      <c r="GZ102" s="24"/>
      <c r="HA102" s="24"/>
      <c r="HB102" s="24"/>
      <c r="HC102" s="24"/>
      <c r="HD102" s="24"/>
      <c r="HE102" s="24"/>
      <c r="HF102" s="24"/>
      <c r="HG102" s="24"/>
      <c r="HH102" s="24"/>
      <c r="HI102" s="24"/>
      <c r="HJ102" s="24"/>
      <c r="HK102" s="24"/>
      <c r="HL102" s="24"/>
      <c r="HM102" s="24"/>
      <c r="HN102" s="24"/>
      <c r="HO102" s="24"/>
      <c r="HP102" s="24"/>
      <c r="HQ102" s="24"/>
      <c r="HR102" s="24"/>
      <c r="HS102" s="24"/>
      <c r="HT102" s="24"/>
      <c r="HU102" s="24"/>
      <c r="HV102" s="24"/>
      <c r="HW102" s="24"/>
      <c r="HX102" s="24"/>
    </row>
    <row r="103" spans="1:232" ht="16.899999999999999" customHeight="1">
      <c r="B103" s="7" t="s">
        <v>563</v>
      </c>
      <c r="C103" s="172"/>
      <c r="D103" s="6"/>
      <c r="E103" s="6"/>
      <c r="F103" s="6"/>
      <c r="G103" s="6"/>
      <c r="H103" s="25"/>
      <c r="I103" s="25"/>
      <c r="J103" s="25"/>
      <c r="K103" s="25"/>
      <c r="L103" s="25"/>
      <c r="M103" s="25"/>
      <c r="N103" s="25"/>
      <c r="O103" s="25"/>
      <c r="P103" s="7" t="s">
        <v>517</v>
      </c>
      <c r="Q103" s="91"/>
      <c r="R103" s="25"/>
      <c r="S103" s="25"/>
      <c r="T103" s="24"/>
      <c r="U103" s="24"/>
      <c r="V103" s="24"/>
      <c r="W103" s="24"/>
      <c r="X103" s="24"/>
      <c r="Y103" s="24"/>
      <c r="Z103" s="45"/>
      <c r="AA103" s="45"/>
      <c r="AB103" s="30"/>
      <c r="AC103" s="30"/>
      <c r="AD103" s="7" t="s">
        <v>517</v>
      </c>
      <c r="AE103" s="91"/>
      <c r="AF103" s="25"/>
      <c r="AG103" s="25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24"/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O103" s="24"/>
      <c r="DP103" s="24"/>
      <c r="DQ103" s="24"/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24"/>
      <c r="EE103" s="24"/>
      <c r="EF103" s="24"/>
      <c r="EG103" s="24"/>
      <c r="EH103" s="24"/>
      <c r="EI103" s="24"/>
      <c r="EJ103" s="24"/>
      <c r="EM103" s="24"/>
      <c r="EN103" s="24"/>
      <c r="EO103" s="24"/>
      <c r="EP103" s="24"/>
      <c r="EQ103" s="24"/>
      <c r="ER103" s="24"/>
      <c r="ES103" s="24"/>
      <c r="ET103" s="24"/>
      <c r="EU103" s="24"/>
      <c r="EV103" s="24"/>
      <c r="EW103" s="24"/>
      <c r="EX103" s="24"/>
      <c r="EY103" s="24"/>
      <c r="EZ103" s="24"/>
      <c r="FA103" s="24"/>
      <c r="FB103" s="24"/>
      <c r="FC103" s="24"/>
      <c r="FD103" s="24"/>
      <c r="FE103" s="24"/>
      <c r="FF103" s="24"/>
      <c r="FG103" s="24"/>
      <c r="FH103" s="24"/>
      <c r="FI103" s="24"/>
      <c r="FJ103" s="24"/>
      <c r="FK103" s="24"/>
      <c r="FL103" s="24"/>
      <c r="FM103" s="24"/>
      <c r="FN103" s="24"/>
      <c r="FO103" s="24"/>
      <c r="FP103" s="24"/>
      <c r="FQ103" s="24"/>
      <c r="FR103" s="24"/>
      <c r="FS103" s="24"/>
      <c r="FT103" s="24"/>
      <c r="FU103" s="24"/>
      <c r="FV103" s="24"/>
      <c r="FW103" s="24"/>
      <c r="FX103" s="24"/>
      <c r="FY103" s="24"/>
      <c r="FZ103" s="24"/>
      <c r="GA103" s="24"/>
      <c r="GB103" s="24"/>
      <c r="GC103" s="24"/>
      <c r="GD103" s="24"/>
      <c r="GE103" s="24"/>
      <c r="GF103" s="24"/>
      <c r="GG103" s="24"/>
      <c r="GH103" s="24"/>
      <c r="GI103" s="24"/>
      <c r="GJ103" s="24"/>
      <c r="GK103" s="24"/>
      <c r="GL103" s="24"/>
      <c r="GM103" s="24"/>
      <c r="GN103" s="24"/>
      <c r="GO103" s="24"/>
      <c r="GP103" s="24"/>
      <c r="GQ103" s="24"/>
      <c r="GR103" s="24"/>
      <c r="GS103" s="24"/>
      <c r="GT103" s="24"/>
      <c r="GU103" s="24"/>
      <c r="GV103" s="24"/>
      <c r="GW103" s="24"/>
      <c r="GX103" s="24"/>
      <c r="GY103" s="24"/>
      <c r="GZ103" s="24"/>
      <c r="HA103" s="24"/>
      <c r="HB103" s="24"/>
      <c r="HC103" s="24"/>
      <c r="HD103" s="24"/>
      <c r="HE103" s="24"/>
      <c r="HF103" s="24"/>
      <c r="HG103" s="24"/>
      <c r="HH103" s="24"/>
      <c r="HI103" s="24"/>
      <c r="HJ103" s="24"/>
      <c r="HK103" s="24"/>
      <c r="HL103" s="24"/>
      <c r="HM103" s="24"/>
      <c r="HN103" s="24"/>
      <c r="HO103" s="24"/>
      <c r="HP103" s="24"/>
      <c r="HQ103" s="24"/>
      <c r="HR103" s="24"/>
      <c r="HS103" s="24"/>
      <c r="HT103" s="24"/>
      <c r="HU103" s="24"/>
      <c r="HV103" s="24"/>
      <c r="HW103" s="24"/>
      <c r="HX103" s="24"/>
    </row>
    <row r="104" spans="1:232" ht="16.899999999999999" customHeight="1">
      <c r="B104" s="7" t="s">
        <v>564</v>
      </c>
      <c r="C104" s="172"/>
      <c r="D104" s="6"/>
      <c r="E104" s="6"/>
      <c r="F104" s="6"/>
      <c r="G104" s="6"/>
      <c r="H104" s="25"/>
      <c r="I104" s="25"/>
      <c r="J104" s="25"/>
      <c r="K104" s="25"/>
      <c r="L104" s="25"/>
      <c r="M104" s="25"/>
      <c r="N104" s="25"/>
      <c r="O104" s="25"/>
      <c r="P104" s="7" t="s">
        <v>518</v>
      </c>
      <c r="Q104" s="91"/>
      <c r="R104" s="25"/>
      <c r="S104" s="25"/>
      <c r="T104" s="24"/>
      <c r="U104" s="24"/>
      <c r="V104" s="24"/>
      <c r="W104" s="24"/>
      <c r="X104" s="24"/>
      <c r="Y104" s="24"/>
      <c r="Z104" s="45"/>
      <c r="AA104" s="45"/>
      <c r="AB104" s="30"/>
      <c r="AC104" s="30"/>
      <c r="AD104" s="7" t="s">
        <v>518</v>
      </c>
      <c r="AE104" s="91"/>
      <c r="AF104" s="25"/>
      <c r="AG104" s="25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24"/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24"/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24"/>
      <c r="EE104" s="24"/>
      <c r="EF104" s="24"/>
      <c r="EG104" s="24"/>
      <c r="EH104" s="24"/>
      <c r="EI104" s="24"/>
      <c r="EJ104" s="24"/>
      <c r="EM104" s="24"/>
      <c r="EN104" s="24"/>
      <c r="EO104" s="24"/>
      <c r="EP104" s="24"/>
      <c r="EQ104" s="24"/>
      <c r="ER104" s="24"/>
      <c r="ES104" s="24"/>
      <c r="ET104" s="24"/>
      <c r="EU104" s="24"/>
      <c r="EV104" s="24"/>
      <c r="EW104" s="24"/>
      <c r="EX104" s="24"/>
      <c r="EY104" s="24"/>
      <c r="EZ104" s="24"/>
      <c r="FA104" s="24"/>
      <c r="FB104" s="24"/>
      <c r="FC104" s="24"/>
      <c r="FD104" s="24"/>
      <c r="FE104" s="24"/>
      <c r="FF104" s="24"/>
      <c r="FG104" s="24"/>
      <c r="FH104" s="24"/>
      <c r="FI104" s="24"/>
      <c r="FJ104" s="24"/>
      <c r="FK104" s="24"/>
      <c r="FL104" s="24"/>
      <c r="FM104" s="24"/>
      <c r="FN104" s="24"/>
      <c r="FO104" s="24"/>
      <c r="FP104" s="24"/>
      <c r="FQ104" s="24"/>
      <c r="FR104" s="24"/>
      <c r="FS104" s="24"/>
      <c r="FT104" s="24"/>
      <c r="FU104" s="24"/>
      <c r="FV104" s="24"/>
      <c r="FW104" s="24"/>
      <c r="FX104" s="24"/>
      <c r="FY104" s="24"/>
      <c r="FZ104" s="24"/>
      <c r="GA104" s="24"/>
      <c r="GB104" s="24"/>
      <c r="GC104" s="24"/>
      <c r="GD104" s="24"/>
      <c r="GE104" s="24"/>
      <c r="GF104" s="24"/>
      <c r="GG104" s="24"/>
      <c r="GH104" s="24"/>
      <c r="GI104" s="24"/>
      <c r="GJ104" s="24"/>
      <c r="GK104" s="24"/>
      <c r="GL104" s="24"/>
      <c r="GM104" s="24"/>
      <c r="GN104" s="24"/>
      <c r="GO104" s="24"/>
      <c r="GP104" s="24"/>
      <c r="GQ104" s="24"/>
      <c r="GR104" s="24"/>
      <c r="GS104" s="24"/>
      <c r="GT104" s="24"/>
      <c r="GU104" s="24"/>
      <c r="GV104" s="24"/>
      <c r="GW104" s="24"/>
      <c r="GX104" s="24"/>
      <c r="GY104" s="24"/>
      <c r="GZ104" s="24"/>
      <c r="HA104" s="24"/>
      <c r="HB104" s="24"/>
      <c r="HC104" s="24"/>
      <c r="HD104" s="24"/>
      <c r="HE104" s="24"/>
      <c r="HF104" s="24"/>
      <c r="HG104" s="24"/>
      <c r="HH104" s="24"/>
      <c r="HI104" s="24"/>
      <c r="HJ104" s="24"/>
      <c r="HK104" s="24"/>
      <c r="HL104" s="24"/>
      <c r="HM104" s="24"/>
      <c r="HN104" s="24"/>
      <c r="HO104" s="24"/>
      <c r="HP104" s="24"/>
      <c r="HQ104" s="24"/>
      <c r="HR104" s="24"/>
      <c r="HS104" s="24"/>
      <c r="HT104" s="24"/>
      <c r="HU104" s="24"/>
      <c r="HV104" s="24"/>
      <c r="HW104" s="24"/>
      <c r="HX104" s="24"/>
    </row>
    <row r="105" spans="1:232" ht="16.899999999999999" customHeight="1">
      <c r="B105" s="7" t="s">
        <v>565</v>
      </c>
      <c r="C105" s="172"/>
      <c r="D105" s="6"/>
      <c r="E105" s="6"/>
      <c r="F105" s="6"/>
      <c r="G105" s="6"/>
      <c r="H105" s="25"/>
      <c r="I105" s="25"/>
      <c r="J105" s="25"/>
      <c r="K105" s="25"/>
      <c r="L105" s="25"/>
      <c r="M105" s="25"/>
      <c r="N105" s="25"/>
      <c r="O105" s="25"/>
      <c r="P105" s="7" t="s">
        <v>519</v>
      </c>
      <c r="Q105" s="91"/>
      <c r="R105" s="25"/>
      <c r="S105" s="25"/>
      <c r="T105" s="24"/>
      <c r="U105" s="24"/>
      <c r="V105" s="24"/>
      <c r="W105" s="24"/>
      <c r="X105" s="24"/>
      <c r="Y105" s="24"/>
      <c r="Z105" s="45"/>
      <c r="AA105" s="45"/>
      <c r="AB105" s="30"/>
      <c r="AC105" s="30"/>
      <c r="AD105" s="7" t="s">
        <v>519</v>
      </c>
      <c r="AE105" s="91"/>
      <c r="AF105" s="25"/>
      <c r="AG105" s="25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  <c r="DD105" s="24"/>
      <c r="DE105" s="24"/>
      <c r="DF105" s="24"/>
      <c r="DG105" s="24"/>
      <c r="DH105" s="24"/>
      <c r="DI105" s="24"/>
      <c r="DJ105" s="24"/>
      <c r="DK105" s="24"/>
      <c r="DL105" s="24"/>
      <c r="DM105" s="24"/>
      <c r="DN105" s="24"/>
      <c r="DO105" s="24"/>
      <c r="DP105" s="24"/>
      <c r="DQ105" s="24"/>
      <c r="DR105" s="24"/>
      <c r="DS105" s="24"/>
      <c r="DT105" s="24"/>
      <c r="DU105" s="24"/>
      <c r="DV105" s="24"/>
      <c r="DW105" s="24"/>
      <c r="DX105" s="24"/>
      <c r="DY105" s="24"/>
      <c r="DZ105" s="24"/>
      <c r="EA105" s="24"/>
      <c r="EB105" s="24"/>
      <c r="EC105" s="24"/>
      <c r="ED105" s="24"/>
      <c r="EE105" s="24"/>
      <c r="EF105" s="24"/>
      <c r="EG105" s="24"/>
      <c r="EH105" s="24"/>
      <c r="EI105" s="24"/>
      <c r="EJ105" s="24"/>
      <c r="EM105" s="24"/>
      <c r="EN105" s="24"/>
      <c r="EO105" s="24"/>
      <c r="EP105" s="24"/>
      <c r="EQ105" s="24"/>
      <c r="ER105" s="24"/>
      <c r="ES105" s="24"/>
      <c r="ET105" s="24"/>
      <c r="EU105" s="24"/>
      <c r="EV105" s="24"/>
      <c r="EW105" s="24"/>
      <c r="EX105" s="24"/>
      <c r="EY105" s="24"/>
      <c r="EZ105" s="24"/>
      <c r="FA105" s="24"/>
      <c r="FB105" s="24"/>
      <c r="FC105" s="24"/>
      <c r="FD105" s="24"/>
      <c r="FE105" s="24"/>
      <c r="FF105" s="24"/>
      <c r="FG105" s="24"/>
      <c r="FH105" s="24"/>
      <c r="FI105" s="24"/>
      <c r="FJ105" s="24"/>
      <c r="FK105" s="24"/>
      <c r="FL105" s="24"/>
      <c r="FM105" s="24"/>
      <c r="FN105" s="24"/>
      <c r="FO105" s="24"/>
      <c r="FP105" s="24"/>
      <c r="FQ105" s="24"/>
      <c r="FR105" s="24"/>
      <c r="FS105" s="24"/>
      <c r="FT105" s="24"/>
      <c r="FU105" s="24"/>
      <c r="FV105" s="24"/>
      <c r="FW105" s="24"/>
      <c r="FX105" s="24"/>
      <c r="FY105" s="24"/>
      <c r="FZ105" s="24"/>
      <c r="GA105" s="24"/>
      <c r="GB105" s="24"/>
      <c r="GC105" s="24"/>
      <c r="GD105" s="24"/>
      <c r="GE105" s="24"/>
      <c r="GF105" s="24"/>
      <c r="GG105" s="24"/>
      <c r="GH105" s="24"/>
      <c r="GI105" s="24"/>
      <c r="GJ105" s="24"/>
      <c r="GK105" s="24"/>
      <c r="GL105" s="24"/>
      <c r="GM105" s="24"/>
      <c r="GN105" s="24"/>
      <c r="GO105" s="24"/>
      <c r="GP105" s="24"/>
      <c r="GQ105" s="24"/>
      <c r="GR105" s="24"/>
      <c r="GS105" s="24"/>
      <c r="GT105" s="24"/>
      <c r="GU105" s="24"/>
      <c r="GV105" s="24"/>
      <c r="GW105" s="24"/>
      <c r="GX105" s="24"/>
      <c r="GY105" s="24"/>
      <c r="GZ105" s="24"/>
      <c r="HA105" s="24"/>
      <c r="HB105" s="24"/>
      <c r="HC105" s="24"/>
      <c r="HD105" s="24"/>
      <c r="HE105" s="24"/>
      <c r="HF105" s="24"/>
      <c r="HG105" s="24"/>
      <c r="HH105" s="24"/>
      <c r="HI105" s="24"/>
      <c r="HJ105" s="24"/>
      <c r="HK105" s="24"/>
      <c r="HL105" s="24"/>
      <c r="HM105" s="24"/>
      <c r="HN105" s="24"/>
      <c r="HO105" s="24"/>
      <c r="HP105" s="24"/>
      <c r="HQ105" s="24"/>
      <c r="HR105" s="24"/>
      <c r="HS105" s="24"/>
      <c r="HT105" s="24"/>
      <c r="HU105" s="24"/>
      <c r="HV105" s="24"/>
      <c r="HW105" s="24"/>
      <c r="HX105" s="24"/>
    </row>
    <row r="106" spans="1:232" s="75" customFormat="1" ht="16.899999999999999" customHeight="1">
      <c r="B106" s="47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9"/>
      <c r="AX106" s="49"/>
      <c r="AY106" s="49"/>
      <c r="AZ106" s="49"/>
      <c r="BA106" s="49"/>
      <c r="BB106" s="49"/>
      <c r="BC106" s="49"/>
      <c r="BD106" s="49"/>
      <c r="BE106" s="49"/>
      <c r="BF106" s="49"/>
      <c r="BG106" s="49"/>
      <c r="BH106" s="49"/>
      <c r="BI106" s="49"/>
      <c r="BJ106" s="49"/>
      <c r="BK106" s="49"/>
      <c r="BL106" s="49"/>
      <c r="BM106" s="49"/>
      <c r="BN106" s="49"/>
      <c r="BO106" s="49"/>
      <c r="BP106" s="49"/>
      <c r="BQ106" s="49"/>
      <c r="BR106" s="49"/>
      <c r="BS106" s="49"/>
      <c r="BT106" s="49"/>
      <c r="BU106" s="49"/>
      <c r="BV106" s="49"/>
      <c r="BW106" s="49"/>
      <c r="BX106" s="49"/>
      <c r="BY106" s="49"/>
      <c r="BZ106" s="49"/>
      <c r="CA106" s="49"/>
      <c r="CB106" s="49"/>
      <c r="CC106" s="49"/>
      <c r="CD106" s="49"/>
      <c r="CE106" s="49"/>
      <c r="CF106" s="49"/>
      <c r="CG106" s="49"/>
      <c r="CH106" s="49"/>
      <c r="CI106" s="49"/>
      <c r="CJ106" s="49"/>
      <c r="CK106" s="49"/>
      <c r="CL106" s="49"/>
      <c r="CM106" s="49"/>
      <c r="CN106" s="49"/>
      <c r="CO106" s="49"/>
      <c r="CP106" s="49"/>
      <c r="CQ106" s="49"/>
      <c r="CR106" s="49"/>
      <c r="CS106" s="49"/>
      <c r="CT106" s="49"/>
      <c r="CU106" s="49"/>
      <c r="CV106" s="49"/>
      <c r="CW106" s="49"/>
      <c r="CX106" s="49"/>
      <c r="CY106" s="49"/>
      <c r="CZ106" s="49"/>
      <c r="DA106" s="49"/>
      <c r="DB106" s="49"/>
      <c r="DC106" s="49"/>
      <c r="DD106" s="49"/>
      <c r="DE106" s="49"/>
      <c r="DF106" s="49"/>
      <c r="DG106" s="49"/>
      <c r="DH106" s="49"/>
      <c r="DI106" s="49"/>
      <c r="DJ106" s="49"/>
      <c r="DK106" s="49"/>
      <c r="DL106" s="49"/>
      <c r="DM106" s="49"/>
      <c r="DN106" s="49"/>
      <c r="DO106" s="49"/>
      <c r="DP106" s="49"/>
      <c r="DQ106" s="49"/>
      <c r="DR106" s="49"/>
      <c r="DS106" s="49"/>
      <c r="DT106" s="49"/>
      <c r="DU106" s="49"/>
      <c r="DV106" s="49"/>
      <c r="DW106" s="49"/>
      <c r="DX106" s="49"/>
      <c r="DY106" s="49"/>
      <c r="DZ106" s="49"/>
      <c r="EA106" s="49"/>
      <c r="EB106" s="49"/>
      <c r="EC106" s="49"/>
      <c r="ED106" s="49"/>
      <c r="EE106" s="49"/>
      <c r="EF106" s="49"/>
      <c r="EG106" s="49"/>
      <c r="EH106" s="49"/>
      <c r="EI106" s="49"/>
      <c r="EJ106" s="49"/>
      <c r="EM106" s="49"/>
      <c r="EN106" s="49"/>
      <c r="EO106" s="49"/>
      <c r="EP106" s="49"/>
      <c r="EQ106" s="49"/>
      <c r="ER106" s="49"/>
      <c r="ES106" s="49"/>
      <c r="ET106" s="49"/>
      <c r="EU106" s="49"/>
      <c r="EV106" s="49"/>
      <c r="EW106" s="49"/>
      <c r="EX106" s="49"/>
      <c r="EY106" s="49"/>
      <c r="EZ106" s="49"/>
      <c r="FA106" s="49"/>
      <c r="FB106" s="49"/>
      <c r="FC106" s="49"/>
      <c r="FD106" s="49"/>
      <c r="FE106" s="49"/>
      <c r="FF106" s="49"/>
      <c r="FG106" s="49"/>
      <c r="FH106" s="49"/>
      <c r="FI106" s="49"/>
      <c r="FJ106" s="49"/>
      <c r="FK106" s="49"/>
      <c r="FL106" s="49"/>
      <c r="FM106" s="49"/>
      <c r="FN106" s="49"/>
      <c r="FO106" s="49"/>
      <c r="FP106" s="49"/>
      <c r="FQ106" s="49"/>
      <c r="FR106" s="49"/>
      <c r="FS106" s="49"/>
      <c r="FT106" s="49"/>
      <c r="FU106" s="49"/>
      <c r="FV106" s="49"/>
      <c r="FW106" s="49"/>
      <c r="FX106" s="49"/>
      <c r="FY106" s="49"/>
      <c r="FZ106" s="49"/>
      <c r="GA106" s="49"/>
      <c r="GB106" s="49"/>
      <c r="GC106" s="49"/>
      <c r="GD106" s="49"/>
      <c r="GE106" s="49"/>
      <c r="GF106" s="49"/>
      <c r="GG106" s="49"/>
      <c r="GH106" s="49"/>
      <c r="GI106" s="49"/>
      <c r="GJ106" s="49"/>
      <c r="GK106" s="49"/>
      <c r="GL106" s="49"/>
      <c r="GM106" s="49"/>
      <c r="GN106" s="49"/>
      <c r="GO106" s="49"/>
      <c r="GP106" s="49"/>
      <c r="GQ106" s="49"/>
      <c r="GR106" s="49"/>
      <c r="GS106" s="49"/>
      <c r="GT106" s="49"/>
      <c r="GU106" s="49"/>
      <c r="GV106" s="49"/>
      <c r="GW106" s="49"/>
      <c r="GX106" s="49"/>
      <c r="GY106" s="49"/>
      <c r="GZ106" s="49"/>
      <c r="HA106" s="49"/>
      <c r="HB106" s="49"/>
      <c r="HC106" s="49"/>
      <c r="HD106" s="49"/>
      <c r="HE106" s="49"/>
      <c r="HF106" s="49"/>
      <c r="HG106" s="49"/>
      <c r="HH106" s="49"/>
      <c r="HI106" s="49"/>
      <c r="HJ106" s="49"/>
      <c r="HK106" s="49"/>
      <c r="HL106" s="49"/>
      <c r="HM106" s="49"/>
      <c r="HN106" s="49"/>
      <c r="HO106" s="49"/>
      <c r="HP106" s="49"/>
      <c r="HQ106" s="49"/>
      <c r="HR106" s="49"/>
      <c r="HS106" s="49"/>
      <c r="HT106" s="49"/>
      <c r="HU106" s="49"/>
      <c r="HV106" s="49"/>
      <c r="HW106" s="49"/>
      <c r="HX106" s="49"/>
    </row>
    <row r="107" spans="1:232" s="75" customFormat="1" ht="16.899999999999999" customHeight="1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49"/>
      <c r="BH107" s="49"/>
      <c r="BI107" s="49"/>
      <c r="BJ107" s="49"/>
      <c r="BK107" s="49"/>
      <c r="BL107" s="49"/>
      <c r="BM107" s="49"/>
      <c r="BN107" s="49"/>
      <c r="BO107" s="49"/>
      <c r="BP107" s="49"/>
      <c r="BQ107" s="49"/>
      <c r="BR107" s="49"/>
      <c r="BS107" s="49"/>
      <c r="BT107" s="49"/>
      <c r="BU107" s="49"/>
      <c r="BV107" s="49"/>
      <c r="BW107" s="49"/>
      <c r="BX107" s="49"/>
      <c r="BY107" s="49"/>
      <c r="BZ107" s="49"/>
      <c r="CA107" s="49"/>
      <c r="CB107" s="49"/>
      <c r="CC107" s="49"/>
      <c r="CD107" s="49"/>
      <c r="CE107" s="49"/>
      <c r="CF107" s="49"/>
      <c r="CG107" s="49"/>
      <c r="CH107" s="49"/>
      <c r="CI107" s="49"/>
      <c r="CJ107" s="49"/>
      <c r="CK107" s="49"/>
      <c r="CL107" s="49"/>
      <c r="CM107" s="49"/>
      <c r="CN107" s="49"/>
      <c r="CO107" s="49"/>
      <c r="CP107" s="49"/>
      <c r="CQ107" s="49"/>
      <c r="CR107" s="49"/>
      <c r="CS107" s="49"/>
      <c r="CT107" s="49"/>
      <c r="CU107" s="49"/>
      <c r="CV107" s="49"/>
      <c r="CW107" s="49"/>
      <c r="CX107" s="49"/>
      <c r="CY107" s="49"/>
      <c r="CZ107" s="49"/>
      <c r="DA107" s="49"/>
      <c r="DB107" s="49"/>
      <c r="DC107" s="49"/>
      <c r="DD107" s="49"/>
      <c r="DE107" s="49"/>
      <c r="DF107" s="49"/>
      <c r="DG107" s="49"/>
      <c r="DH107" s="49"/>
      <c r="DI107" s="49"/>
      <c r="DJ107" s="49"/>
      <c r="DK107" s="49"/>
      <c r="DL107" s="49"/>
      <c r="DM107" s="49"/>
      <c r="DN107" s="49"/>
      <c r="DO107" s="49"/>
      <c r="DP107" s="49"/>
      <c r="DQ107" s="49"/>
      <c r="DR107" s="49"/>
      <c r="DS107" s="49"/>
      <c r="DT107" s="49"/>
      <c r="DU107" s="49"/>
      <c r="DV107" s="49"/>
      <c r="DW107" s="49"/>
      <c r="DX107" s="49"/>
      <c r="DY107" s="49"/>
      <c r="DZ107" s="49"/>
      <c r="EA107" s="49"/>
      <c r="EB107" s="49"/>
      <c r="EC107" s="49"/>
      <c r="ED107" s="49"/>
      <c r="EE107" s="49"/>
      <c r="EF107" s="49"/>
      <c r="EG107" s="49"/>
      <c r="EH107" s="49"/>
      <c r="EI107" s="49"/>
      <c r="EJ107" s="49"/>
      <c r="EM107" s="49"/>
      <c r="EN107" s="49"/>
      <c r="EO107" s="49"/>
      <c r="EP107" s="49"/>
      <c r="EQ107" s="49"/>
      <c r="ER107" s="49"/>
      <c r="ES107" s="49"/>
      <c r="ET107" s="49"/>
      <c r="EU107" s="49"/>
      <c r="EV107" s="49"/>
      <c r="EW107" s="49"/>
      <c r="EX107" s="49"/>
      <c r="EY107" s="49"/>
      <c r="EZ107" s="49"/>
      <c r="FA107" s="49"/>
      <c r="FB107" s="49"/>
      <c r="FC107" s="49"/>
      <c r="FD107" s="49"/>
      <c r="FE107" s="49"/>
      <c r="FF107" s="49"/>
      <c r="FG107" s="49"/>
      <c r="FH107" s="49"/>
      <c r="FI107" s="49"/>
      <c r="FJ107" s="49"/>
      <c r="FK107" s="49"/>
      <c r="FL107" s="49"/>
      <c r="FM107" s="49"/>
      <c r="FN107" s="49"/>
      <c r="FO107" s="49"/>
      <c r="FP107" s="49"/>
      <c r="FQ107" s="49"/>
      <c r="FR107" s="49"/>
      <c r="FS107" s="49"/>
      <c r="FT107" s="49"/>
      <c r="FU107" s="49"/>
      <c r="FV107" s="49"/>
      <c r="FW107" s="49"/>
      <c r="FX107" s="49"/>
      <c r="FY107" s="49"/>
      <c r="FZ107" s="49"/>
      <c r="GA107" s="49"/>
      <c r="GB107" s="49"/>
      <c r="GC107" s="49"/>
      <c r="GD107" s="49"/>
      <c r="GE107" s="49"/>
      <c r="GF107" s="49"/>
      <c r="GG107" s="49"/>
      <c r="GH107" s="49"/>
      <c r="GI107" s="49"/>
      <c r="GJ107" s="49"/>
      <c r="GK107" s="49"/>
      <c r="GL107" s="49"/>
      <c r="GM107" s="49"/>
      <c r="GN107" s="49"/>
      <c r="GO107" s="49"/>
      <c r="GP107" s="49"/>
      <c r="GQ107" s="49"/>
      <c r="GR107" s="49"/>
      <c r="GS107" s="49"/>
      <c r="GT107" s="49"/>
      <c r="GU107" s="49"/>
      <c r="GV107" s="49"/>
      <c r="GW107" s="49"/>
      <c r="GX107" s="49"/>
      <c r="GY107" s="49"/>
      <c r="GZ107" s="49"/>
      <c r="HA107" s="49"/>
      <c r="HB107" s="49"/>
      <c r="HC107" s="49"/>
      <c r="HD107" s="49"/>
      <c r="HE107" s="49"/>
      <c r="HF107" s="49"/>
      <c r="HG107" s="49"/>
      <c r="HH107" s="49"/>
      <c r="HI107" s="49"/>
      <c r="HJ107" s="49"/>
      <c r="HK107" s="49"/>
      <c r="HL107" s="49"/>
      <c r="HM107" s="49"/>
      <c r="HN107" s="49"/>
      <c r="HO107" s="49"/>
      <c r="HP107" s="49"/>
      <c r="HQ107" s="49"/>
      <c r="HR107" s="49"/>
      <c r="HS107" s="49"/>
      <c r="HT107" s="49"/>
      <c r="HU107" s="49"/>
      <c r="HV107" s="49"/>
      <c r="HW107" s="49"/>
      <c r="HX107" s="49"/>
    </row>
    <row r="108" spans="1:232" s="75" customFormat="1" ht="16.5" customHeight="1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9"/>
      <c r="AX108" s="49"/>
      <c r="AY108" s="49"/>
      <c r="AZ108" s="49"/>
      <c r="BA108" s="49"/>
      <c r="BB108" s="49"/>
      <c r="BC108" s="49"/>
      <c r="BD108" s="49"/>
      <c r="BE108" s="49"/>
      <c r="BF108" s="49"/>
      <c r="BG108" s="49"/>
      <c r="BH108" s="49"/>
      <c r="BI108" s="49"/>
      <c r="BJ108" s="49"/>
      <c r="BK108" s="49"/>
      <c r="BL108" s="49"/>
      <c r="BM108" s="49"/>
      <c r="BN108" s="49"/>
      <c r="BO108" s="49"/>
      <c r="BP108" s="49"/>
      <c r="BQ108" s="49"/>
      <c r="BR108" s="49"/>
      <c r="BS108" s="49"/>
      <c r="BT108" s="49"/>
      <c r="BU108" s="49"/>
      <c r="BV108" s="49"/>
      <c r="BW108" s="49"/>
      <c r="BX108" s="49"/>
      <c r="BY108" s="49"/>
      <c r="BZ108" s="49"/>
      <c r="CA108" s="49"/>
      <c r="CB108" s="49"/>
      <c r="CC108" s="49"/>
      <c r="CD108" s="49"/>
      <c r="CE108" s="49"/>
      <c r="CF108" s="49"/>
      <c r="CG108" s="49"/>
      <c r="CH108" s="49"/>
      <c r="CI108" s="49"/>
      <c r="CJ108" s="49"/>
      <c r="CK108" s="49"/>
      <c r="CL108" s="49"/>
      <c r="CM108" s="49"/>
      <c r="CN108" s="49"/>
      <c r="CO108" s="49"/>
      <c r="CP108" s="49"/>
      <c r="CQ108" s="49"/>
      <c r="CR108" s="49"/>
      <c r="CS108" s="49"/>
      <c r="CT108" s="49"/>
      <c r="CU108" s="49"/>
      <c r="CV108" s="49"/>
      <c r="CW108" s="49"/>
      <c r="CX108" s="49"/>
      <c r="CY108" s="49"/>
      <c r="CZ108" s="49"/>
      <c r="DA108" s="49"/>
      <c r="DB108" s="49"/>
      <c r="DC108" s="49"/>
      <c r="DD108" s="49"/>
      <c r="DE108" s="49"/>
      <c r="DF108" s="49"/>
      <c r="DG108" s="49"/>
      <c r="DH108" s="49"/>
      <c r="DI108" s="49"/>
      <c r="DJ108" s="49"/>
      <c r="DK108" s="49"/>
      <c r="DL108" s="49"/>
      <c r="DM108" s="49"/>
      <c r="DN108" s="49"/>
      <c r="DO108" s="49"/>
      <c r="DP108" s="49"/>
      <c r="DQ108" s="49"/>
      <c r="DR108" s="49"/>
      <c r="DS108" s="49"/>
      <c r="DT108" s="49"/>
      <c r="DU108" s="49"/>
      <c r="DV108" s="49"/>
      <c r="DW108" s="49"/>
      <c r="DX108" s="49"/>
      <c r="DY108" s="49"/>
      <c r="DZ108" s="49"/>
      <c r="EA108" s="49"/>
      <c r="EB108" s="49"/>
      <c r="EC108" s="49"/>
      <c r="ED108" s="49"/>
      <c r="EE108" s="49"/>
      <c r="EF108" s="49"/>
      <c r="EG108" s="49"/>
      <c r="EH108" s="49"/>
      <c r="EI108" s="49"/>
      <c r="EJ108" s="49"/>
      <c r="EK108" s="49"/>
      <c r="EL108" s="49"/>
      <c r="EM108" s="49"/>
      <c r="EN108" s="49"/>
      <c r="EO108" s="49"/>
      <c r="EP108" s="49"/>
      <c r="EQ108" s="49"/>
      <c r="ER108" s="49"/>
      <c r="ES108" s="49"/>
      <c r="ET108" s="49"/>
      <c r="EU108" s="49"/>
      <c r="EV108" s="49"/>
      <c r="EW108" s="49"/>
      <c r="EX108" s="49"/>
      <c r="EY108" s="49"/>
      <c r="EZ108" s="49"/>
      <c r="FA108" s="49"/>
      <c r="FB108" s="49"/>
      <c r="FC108" s="49"/>
      <c r="FD108" s="49"/>
      <c r="FE108" s="49"/>
      <c r="FF108" s="49"/>
      <c r="FG108" s="49"/>
      <c r="FH108" s="49"/>
      <c r="FI108" s="49"/>
      <c r="FJ108" s="49"/>
      <c r="FK108" s="49"/>
      <c r="FL108" s="49"/>
      <c r="FM108" s="49"/>
      <c r="FN108" s="49"/>
      <c r="FO108" s="49"/>
      <c r="FP108" s="49"/>
      <c r="FQ108" s="49"/>
      <c r="FR108" s="49"/>
      <c r="FS108" s="49"/>
      <c r="FT108" s="49"/>
      <c r="FU108" s="49"/>
      <c r="FV108" s="49"/>
      <c r="FW108" s="49"/>
      <c r="FX108" s="49"/>
      <c r="FY108" s="49"/>
      <c r="FZ108" s="49"/>
      <c r="GA108" s="49"/>
      <c r="GB108" s="49"/>
      <c r="GC108" s="49"/>
      <c r="GD108" s="49"/>
      <c r="GE108" s="49"/>
      <c r="GF108" s="49"/>
      <c r="GG108" s="49"/>
      <c r="GH108" s="49"/>
      <c r="GI108" s="49"/>
      <c r="GJ108" s="49"/>
      <c r="GK108" s="49"/>
      <c r="GL108" s="49"/>
      <c r="GM108" s="49"/>
      <c r="GN108" s="49"/>
      <c r="GO108" s="49"/>
      <c r="GP108" s="49"/>
      <c r="GQ108" s="49"/>
      <c r="GR108" s="49"/>
      <c r="GS108" s="49"/>
      <c r="GT108" s="49"/>
      <c r="GU108" s="49"/>
      <c r="GV108" s="49"/>
      <c r="GW108" s="49"/>
      <c r="GX108" s="49"/>
      <c r="GY108" s="49"/>
      <c r="GZ108" s="49"/>
      <c r="HA108" s="49"/>
      <c r="HB108" s="49"/>
      <c r="HC108" s="49"/>
      <c r="HD108" s="49"/>
      <c r="HE108" s="49"/>
      <c r="HF108" s="49"/>
      <c r="HG108" s="49"/>
      <c r="HH108" s="49"/>
      <c r="HI108" s="49"/>
      <c r="HJ108" s="49"/>
      <c r="HK108" s="49"/>
      <c r="HL108" s="49"/>
      <c r="HM108" s="49"/>
      <c r="HN108" s="49"/>
      <c r="HO108" s="49"/>
      <c r="HP108" s="49"/>
      <c r="HQ108" s="49"/>
      <c r="HR108" s="49"/>
      <c r="HS108" s="49"/>
      <c r="HT108" s="49"/>
      <c r="HU108" s="49"/>
      <c r="HV108" s="49"/>
      <c r="HW108" s="49"/>
      <c r="HX108" s="49"/>
    </row>
    <row r="109" spans="1:232" s="75" customFormat="1" ht="16.5" customHeight="1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49"/>
      <c r="BH109" s="49"/>
      <c r="BI109" s="49"/>
      <c r="BJ109" s="49"/>
      <c r="BK109" s="49"/>
      <c r="BL109" s="49"/>
      <c r="BM109" s="49"/>
      <c r="BN109" s="49"/>
      <c r="BO109" s="49"/>
      <c r="BP109" s="49"/>
      <c r="BQ109" s="49"/>
      <c r="BR109" s="49"/>
      <c r="BS109" s="49"/>
      <c r="BT109" s="49"/>
      <c r="BU109" s="49"/>
      <c r="BV109" s="49"/>
      <c r="BW109" s="49"/>
      <c r="BX109" s="49"/>
      <c r="BY109" s="49"/>
      <c r="BZ109" s="49"/>
      <c r="CA109" s="49"/>
      <c r="CB109" s="49"/>
      <c r="CC109" s="49"/>
      <c r="CD109" s="49"/>
      <c r="CE109" s="49"/>
      <c r="CF109" s="49"/>
      <c r="CG109" s="49"/>
      <c r="CH109" s="49"/>
      <c r="CI109" s="49"/>
      <c r="CJ109" s="49"/>
      <c r="CK109" s="49"/>
      <c r="CL109" s="49"/>
      <c r="CM109" s="49"/>
      <c r="CN109" s="49"/>
      <c r="CO109" s="49"/>
      <c r="CP109" s="49"/>
      <c r="CQ109" s="49"/>
      <c r="CR109" s="49"/>
      <c r="CS109" s="49"/>
      <c r="CT109" s="49"/>
      <c r="CU109" s="49"/>
      <c r="CV109" s="49"/>
      <c r="CW109" s="49"/>
      <c r="CX109" s="49"/>
      <c r="CY109" s="49"/>
      <c r="CZ109" s="49"/>
      <c r="DA109" s="49"/>
      <c r="DB109" s="49"/>
      <c r="DC109" s="49"/>
      <c r="DD109" s="49"/>
      <c r="DE109" s="49"/>
      <c r="DF109" s="49"/>
      <c r="DG109" s="49"/>
      <c r="DH109" s="49"/>
      <c r="DI109" s="49"/>
      <c r="DJ109" s="49"/>
      <c r="DK109" s="49"/>
      <c r="DL109" s="49"/>
      <c r="DM109" s="49"/>
      <c r="DN109" s="49"/>
      <c r="DO109" s="49"/>
      <c r="DP109" s="49"/>
      <c r="DQ109" s="49"/>
      <c r="DR109" s="49"/>
      <c r="DS109" s="49"/>
      <c r="DT109" s="49"/>
      <c r="DU109" s="49"/>
      <c r="DV109" s="49"/>
      <c r="DW109" s="49"/>
      <c r="DX109" s="49"/>
      <c r="DY109" s="49"/>
      <c r="DZ109" s="49"/>
      <c r="EA109" s="49"/>
      <c r="EB109" s="49"/>
      <c r="EC109" s="49"/>
      <c r="ED109" s="49"/>
      <c r="EE109" s="49"/>
      <c r="EF109" s="49"/>
      <c r="EG109" s="49"/>
      <c r="EH109" s="49"/>
      <c r="EI109" s="49"/>
      <c r="EJ109" s="49"/>
      <c r="EK109" s="49"/>
      <c r="EL109" s="49"/>
      <c r="EM109" s="49"/>
      <c r="EN109" s="49"/>
      <c r="EO109" s="49"/>
      <c r="EP109" s="49"/>
      <c r="EQ109" s="49"/>
      <c r="ER109" s="49"/>
      <c r="ES109" s="49"/>
      <c r="ET109" s="49"/>
      <c r="EU109" s="49"/>
      <c r="EV109" s="49"/>
      <c r="EW109" s="49"/>
      <c r="EX109" s="49"/>
      <c r="EY109" s="49"/>
      <c r="EZ109" s="49"/>
      <c r="FA109" s="49"/>
      <c r="FB109" s="49"/>
      <c r="FC109" s="49"/>
      <c r="FD109" s="49"/>
      <c r="FE109" s="49"/>
      <c r="FF109" s="49"/>
      <c r="FG109" s="49"/>
      <c r="FH109" s="49"/>
      <c r="FI109" s="49"/>
      <c r="FJ109" s="49"/>
      <c r="FK109" s="49"/>
      <c r="FL109" s="49"/>
      <c r="FM109" s="49"/>
      <c r="FN109" s="49"/>
      <c r="FO109" s="49"/>
      <c r="FP109" s="49"/>
      <c r="FQ109" s="49"/>
      <c r="FR109" s="49"/>
      <c r="FS109" s="49"/>
      <c r="FT109" s="49"/>
      <c r="FU109" s="49"/>
      <c r="FV109" s="49"/>
      <c r="FW109" s="49"/>
      <c r="FX109" s="49"/>
      <c r="FY109" s="49"/>
      <c r="FZ109" s="49"/>
      <c r="GA109" s="49"/>
      <c r="GB109" s="49"/>
      <c r="GC109" s="49"/>
      <c r="GD109" s="49"/>
      <c r="GE109" s="49"/>
      <c r="GF109" s="49"/>
      <c r="GG109" s="49"/>
      <c r="GH109" s="49"/>
      <c r="GI109" s="49"/>
      <c r="GJ109" s="49"/>
      <c r="GK109" s="49"/>
      <c r="GL109" s="49"/>
      <c r="GM109" s="49"/>
      <c r="GN109" s="49"/>
      <c r="GO109" s="49"/>
      <c r="GP109" s="49"/>
      <c r="GQ109" s="49"/>
      <c r="GR109" s="49"/>
      <c r="GS109" s="49"/>
      <c r="GT109" s="49"/>
      <c r="GU109" s="49"/>
      <c r="GV109" s="49"/>
      <c r="GW109" s="49"/>
      <c r="GX109" s="49"/>
      <c r="GY109" s="49"/>
      <c r="GZ109" s="49"/>
      <c r="HA109" s="49"/>
      <c r="HB109" s="49"/>
      <c r="HC109" s="49"/>
      <c r="HD109" s="49"/>
      <c r="HE109" s="49"/>
      <c r="HF109" s="49"/>
      <c r="HG109" s="49"/>
      <c r="HH109" s="49"/>
      <c r="HI109" s="49"/>
      <c r="HJ109" s="49"/>
      <c r="HK109" s="49"/>
      <c r="HL109" s="49"/>
      <c r="HM109" s="49"/>
      <c r="HN109" s="49"/>
      <c r="HO109" s="49"/>
      <c r="HP109" s="49"/>
      <c r="HQ109" s="49"/>
      <c r="HR109" s="49"/>
      <c r="HS109" s="49"/>
      <c r="HT109" s="49"/>
      <c r="HU109" s="49"/>
      <c r="HV109" s="49"/>
      <c r="HW109" s="49"/>
      <c r="HX109" s="49"/>
    </row>
    <row r="110" spans="1:232" ht="16.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</row>
    <row r="111" spans="1:232" ht="16.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</row>
    <row r="112" spans="1:232" ht="16.5" customHeight="1">
      <c r="B112" s="7"/>
      <c r="C112" s="5"/>
      <c r="P112" s="7"/>
      <c r="Q112" s="5"/>
    </row>
    <row r="113" spans="2:61">
      <c r="B113" s="7"/>
      <c r="C113" s="5"/>
      <c r="P113" s="7"/>
      <c r="Q113" s="5"/>
    </row>
    <row r="116" spans="2:61">
      <c r="D116" s="71">
        <v>279897</v>
      </c>
      <c r="E116" s="71">
        <v>793915</v>
      </c>
      <c r="F116" s="71">
        <v>830966</v>
      </c>
      <c r="G116" s="71">
        <v>1301</v>
      </c>
      <c r="H116" s="71">
        <v>161243</v>
      </c>
      <c r="I116" s="71">
        <v>953457</v>
      </c>
      <c r="J116" s="39">
        <v>1341697</v>
      </c>
      <c r="K116" s="39">
        <v>2846</v>
      </c>
      <c r="L116" s="39">
        <v>111877</v>
      </c>
      <c r="M116" s="39">
        <v>1178007</v>
      </c>
      <c r="N116" s="39">
        <v>1917328</v>
      </c>
      <c r="O116" s="39">
        <v>24339</v>
      </c>
      <c r="R116" s="39">
        <v>84853</v>
      </c>
      <c r="S116" s="39">
        <v>1078947</v>
      </c>
      <c r="T116" s="39">
        <v>2303748</v>
      </c>
      <c r="U116" s="39">
        <v>60828</v>
      </c>
      <c r="V116" s="39">
        <v>76358</v>
      </c>
      <c r="W116" s="39">
        <v>942028</v>
      </c>
      <c r="X116" s="39">
        <v>2401721</v>
      </c>
      <c r="Y116" s="39">
        <v>89082</v>
      </c>
      <c r="Z116" s="73">
        <v>58301</v>
      </c>
      <c r="AA116" s="73">
        <v>816866</v>
      </c>
      <c r="AB116" s="73">
        <v>2352355</v>
      </c>
      <c r="AC116" s="73">
        <v>254783</v>
      </c>
      <c r="AD116" s="73">
        <v>58301</v>
      </c>
      <c r="AE116" s="73">
        <v>816866</v>
      </c>
      <c r="AF116" s="73">
        <v>2352355</v>
      </c>
      <c r="AG116" s="73">
        <v>254783</v>
      </c>
    </row>
    <row r="117" spans="2:61">
      <c r="D117" s="71">
        <v>0</v>
      </c>
      <c r="E117" s="71">
        <v>0</v>
      </c>
      <c r="F117" s="71">
        <v>0</v>
      </c>
      <c r="G117" s="71">
        <v>0</v>
      </c>
      <c r="H117" s="71">
        <v>0</v>
      </c>
      <c r="I117" s="71">
        <v>0</v>
      </c>
      <c r="J117" s="71">
        <v>0</v>
      </c>
      <c r="K117" s="71">
        <v>0</v>
      </c>
      <c r="L117" s="71">
        <v>0</v>
      </c>
      <c r="M117" s="71">
        <v>0</v>
      </c>
      <c r="N117" s="71">
        <v>0</v>
      </c>
      <c r="O117" s="71">
        <v>0</v>
      </c>
      <c r="P117" s="71"/>
      <c r="Q117" s="71"/>
      <c r="R117" s="71">
        <v>0</v>
      </c>
      <c r="S117" s="71">
        <v>0</v>
      </c>
      <c r="T117" s="71">
        <v>0</v>
      </c>
      <c r="U117" s="71">
        <v>0</v>
      </c>
      <c r="V117" s="71">
        <v>0</v>
      </c>
      <c r="W117" s="71">
        <v>0</v>
      </c>
      <c r="X117" s="71">
        <v>0</v>
      </c>
      <c r="Y117" s="71">
        <v>0</v>
      </c>
      <c r="Z117" s="71">
        <v>0</v>
      </c>
      <c r="AA117" s="71">
        <v>0</v>
      </c>
      <c r="AB117" s="71">
        <v>0</v>
      </c>
      <c r="AC117" s="71">
        <v>0</v>
      </c>
      <c r="AD117" s="71">
        <v>2813</v>
      </c>
      <c r="AE117" s="71">
        <v>13005</v>
      </c>
      <c r="AF117" s="71">
        <v>-14983</v>
      </c>
      <c r="AG117" s="71">
        <v>-3178</v>
      </c>
      <c r="AH117" s="71"/>
      <c r="AI117" s="71"/>
      <c r="AJ117" s="71"/>
      <c r="AK117" s="71"/>
      <c r="AL117" s="71"/>
      <c r="AM117" s="71"/>
      <c r="AN117" s="71"/>
      <c r="AO117" s="71"/>
      <c r="AP117" s="71"/>
      <c r="AQ117" s="71"/>
      <c r="AR117" s="71"/>
      <c r="AS117" s="71"/>
      <c r="AT117" s="71"/>
      <c r="AU117" s="71"/>
      <c r="AV117" s="71"/>
      <c r="AW117" s="71"/>
      <c r="AX117" s="71"/>
      <c r="AY117" s="71"/>
      <c r="AZ117" s="71"/>
      <c r="BA117" s="71"/>
      <c r="BB117" s="71"/>
      <c r="BC117" s="71"/>
      <c r="BD117" s="71"/>
      <c r="BE117" s="71"/>
      <c r="BF117" s="71"/>
      <c r="BG117" s="71"/>
      <c r="BH117" s="71"/>
      <c r="BI117" s="71"/>
    </row>
  </sheetData>
  <mergeCells count="107">
    <mergeCell ref="AD48:AD50"/>
    <mergeCell ref="AD55:AD57"/>
    <mergeCell ref="AD58:AD60"/>
    <mergeCell ref="AD61:AD64"/>
    <mergeCell ref="AD27:AD30"/>
    <mergeCell ref="AD31:AE31"/>
    <mergeCell ref="AD32:AD35"/>
    <mergeCell ref="AD40:AD44"/>
    <mergeCell ref="AD97:AE97"/>
    <mergeCell ref="AD86:AD89"/>
    <mergeCell ref="AD91:AE91"/>
    <mergeCell ref="AD94:AE94"/>
    <mergeCell ref="AD95:AE95"/>
    <mergeCell ref="AD96:AE96"/>
    <mergeCell ref="AD66:AD69"/>
    <mergeCell ref="AD71:AE71"/>
    <mergeCell ref="AD77:AD81"/>
    <mergeCell ref="AD82:AD84"/>
    <mergeCell ref="AD85:AE85"/>
    <mergeCell ref="AD3:AD6"/>
    <mergeCell ref="AE3:AE6"/>
    <mergeCell ref="AD8:AD10"/>
    <mergeCell ref="AD13:AD16"/>
    <mergeCell ref="AD17:AD20"/>
    <mergeCell ref="AF3:AI3"/>
    <mergeCell ref="AF4:AF6"/>
    <mergeCell ref="AG4:AG6"/>
    <mergeCell ref="AH4:AH6"/>
    <mergeCell ref="AI4:AI6"/>
    <mergeCell ref="B97:C97"/>
    <mergeCell ref="P95:Q95"/>
    <mergeCell ref="B96:C96"/>
    <mergeCell ref="B95:C95"/>
    <mergeCell ref="P97:Q97"/>
    <mergeCell ref="P96:Q96"/>
    <mergeCell ref="B94:C94"/>
    <mergeCell ref="P82:P84"/>
    <mergeCell ref="P77:P81"/>
    <mergeCell ref="P71:Q71"/>
    <mergeCell ref="P91:Q91"/>
    <mergeCell ref="B86:B89"/>
    <mergeCell ref="B85:C85"/>
    <mergeCell ref="B82:B84"/>
    <mergeCell ref="P94:Q94"/>
    <mergeCell ref="B91:C91"/>
    <mergeCell ref="P86:P89"/>
    <mergeCell ref="P85:Q85"/>
    <mergeCell ref="X4:X6"/>
    <mergeCell ref="Y4:Y6"/>
    <mergeCell ref="R4:R6"/>
    <mergeCell ref="N4:N6"/>
    <mergeCell ref="R3:U3"/>
    <mergeCell ref="P61:P64"/>
    <mergeCell ref="B77:B81"/>
    <mergeCell ref="B66:B69"/>
    <mergeCell ref="B71:C71"/>
    <mergeCell ref="P66:P69"/>
    <mergeCell ref="B61:B64"/>
    <mergeCell ref="H4:H6"/>
    <mergeCell ref="C3:C6"/>
    <mergeCell ref="I4:I6"/>
    <mergeCell ref="F4:F6"/>
    <mergeCell ref="G4:G6"/>
    <mergeCell ref="B3:B6"/>
    <mergeCell ref="M4:M6"/>
    <mergeCell ref="B32:B35"/>
    <mergeCell ref="B40:B44"/>
    <mergeCell ref="B48:B50"/>
    <mergeCell ref="P32:P35"/>
    <mergeCell ref="B55:B57"/>
    <mergeCell ref="B58:B60"/>
    <mergeCell ref="B13:B16"/>
    <mergeCell ref="B17:B20"/>
    <mergeCell ref="B27:B30"/>
    <mergeCell ref="B31:C31"/>
    <mergeCell ref="B8:B10"/>
    <mergeCell ref="Z3:AC3"/>
    <mergeCell ref="Z4:Z6"/>
    <mergeCell ref="AA4:AA6"/>
    <mergeCell ref="AB4:AB6"/>
    <mergeCell ref="AC4:AC6"/>
    <mergeCell ref="P3:P6"/>
    <mergeCell ref="Q3:Q6"/>
    <mergeCell ref="L3:O3"/>
    <mergeCell ref="D3:G3"/>
    <mergeCell ref="H3:K3"/>
    <mergeCell ref="D4:D6"/>
    <mergeCell ref="E4:E6"/>
    <mergeCell ref="J4:J6"/>
    <mergeCell ref="K4:K6"/>
    <mergeCell ref="O4:O6"/>
    <mergeCell ref="L4:L6"/>
    <mergeCell ref="V3:Y3"/>
    <mergeCell ref="V4:V6"/>
    <mergeCell ref="W4:W6"/>
    <mergeCell ref="P58:P60"/>
    <mergeCell ref="S4:S6"/>
    <mergeCell ref="T4:T6"/>
    <mergeCell ref="U4:U6"/>
    <mergeCell ref="P8:P10"/>
    <mergeCell ref="P13:P16"/>
    <mergeCell ref="P17:P20"/>
    <mergeCell ref="P27:P30"/>
    <mergeCell ref="P31:Q31"/>
    <mergeCell ref="P40:P44"/>
    <mergeCell ref="P48:P50"/>
    <mergeCell ref="P55:P57"/>
  </mergeCells>
  <phoneticPr fontId="4"/>
  <printOptions horizontalCentered="1"/>
  <pageMargins left="0.39370078740157483" right="0.39370078740157483" top="0.59055118110236227" bottom="0.59055118110236227" header="0" footer="0"/>
  <pageSetup paperSize="9" scale="60" orientation="portrait" r:id="rId1"/>
  <headerFooter alignWithMargins="0"/>
  <rowBreaks count="1" manualBreakCount="1">
    <brk id="71" min="1" max="40" man="1"/>
  </rowBreaks>
  <colBreaks count="2" manualBreakCount="2">
    <brk id="15" min="1" max="111" man="1"/>
    <brk id="29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0000"/>
  </sheetPr>
  <dimension ref="A1:HL117"/>
  <sheetViews>
    <sheetView view="pageBreakPreview" zoomScale="85" zoomScaleNormal="75" zoomScaleSheetLayoutView="85" workbookViewId="0">
      <pane ySplit="7" topLeftCell="A8" activePane="bottomLeft" state="frozen"/>
      <selection activeCell="H77" sqref="H77"/>
      <selection pane="bottomLeft" activeCell="A8" sqref="A8"/>
    </sheetView>
  </sheetViews>
  <sheetFormatPr defaultColWidth="9" defaultRowHeight="13.5"/>
  <cols>
    <col min="1" max="1" width="2.85546875" style="22" customWidth="1"/>
    <col min="2" max="2" width="11.7109375" style="22" customWidth="1"/>
    <col min="3" max="3" width="19" style="22" customWidth="1"/>
    <col min="4" max="9" width="13.7109375" style="71" customWidth="1"/>
    <col min="10" max="11" width="13.7109375" style="39" customWidth="1"/>
    <col min="12" max="12" width="11.7109375" style="22" customWidth="1"/>
    <col min="13" max="13" width="19" style="22" customWidth="1"/>
    <col min="14" max="21" width="13.7109375" style="39" customWidth="1"/>
    <col min="22" max="22" width="11.7109375" style="22" customWidth="1"/>
    <col min="23" max="23" width="19" style="22" customWidth="1"/>
    <col min="24" max="31" width="13.7109375" style="39" customWidth="1"/>
    <col min="32" max="32" width="11.7109375" style="22" customWidth="1"/>
    <col min="33" max="33" width="19" style="22" customWidth="1"/>
    <col min="34" max="41" width="13.7109375" style="39" customWidth="1"/>
    <col min="42" max="42" width="11.7109375" style="22" customWidth="1"/>
    <col min="43" max="43" width="19" style="22" customWidth="1"/>
    <col min="44" max="49" width="13.7109375" style="39" customWidth="1"/>
    <col min="50" max="50" width="11.7109375" style="39" customWidth="1"/>
    <col min="51" max="51" width="13.7109375" style="39" customWidth="1"/>
    <col min="52" max="52" width="11.7109375" style="22" customWidth="1"/>
    <col min="53" max="53" width="19" style="22" customWidth="1"/>
    <col min="54" max="61" width="13.7109375" style="73" customWidth="1"/>
    <col min="62" max="62" width="11.7109375" style="22" customWidth="1"/>
    <col min="63" max="63" width="19" style="22" customWidth="1"/>
    <col min="64" max="71" width="13.7109375" style="73" customWidth="1"/>
    <col min="72" max="16384" width="9" style="22"/>
  </cols>
  <sheetData>
    <row r="1" spans="1:220">
      <c r="B1" s="23"/>
      <c r="C1" s="23"/>
      <c r="D1" s="70"/>
      <c r="L1" s="23"/>
      <c r="M1" s="23"/>
      <c r="N1" s="70"/>
      <c r="V1" s="23"/>
      <c r="W1" s="23"/>
      <c r="X1" s="70"/>
      <c r="AF1" s="23"/>
      <c r="AG1" s="23"/>
      <c r="AH1" s="70"/>
      <c r="AP1" s="23"/>
      <c r="AQ1" s="23"/>
      <c r="AR1" s="70"/>
      <c r="AZ1" s="23"/>
      <c r="BA1" s="23"/>
      <c r="BB1" s="72"/>
      <c r="BJ1" s="23"/>
      <c r="BK1" s="23"/>
      <c r="BL1" s="72"/>
    </row>
    <row r="2" spans="1:220" ht="21.75" thickBot="1">
      <c r="B2" s="27" t="s">
        <v>502</v>
      </c>
      <c r="C2" s="71"/>
      <c r="H2" s="39"/>
      <c r="I2" s="39"/>
      <c r="J2" s="12"/>
      <c r="L2" s="26" t="s">
        <v>503</v>
      </c>
      <c r="T2" s="12"/>
      <c r="V2" s="26" t="s">
        <v>504</v>
      </c>
      <c r="AD2" s="12"/>
      <c r="AF2" s="26" t="s">
        <v>505</v>
      </c>
      <c r="AP2" s="26" t="s">
        <v>506</v>
      </c>
      <c r="AZ2" s="26" t="s">
        <v>507</v>
      </c>
      <c r="BJ2" s="26" t="s">
        <v>500</v>
      </c>
    </row>
    <row r="3" spans="1:220" s="24" customFormat="1" ht="16.899999999999999" customHeight="1">
      <c r="B3" s="416" t="s">
        <v>1</v>
      </c>
      <c r="C3" s="413" t="s">
        <v>2</v>
      </c>
      <c r="D3" s="385" t="s">
        <v>54</v>
      </c>
      <c r="E3" s="385"/>
      <c r="F3" s="385"/>
      <c r="G3" s="385"/>
      <c r="H3" s="385"/>
      <c r="I3" s="385"/>
      <c r="J3" s="385"/>
      <c r="K3" s="386"/>
      <c r="L3" s="416" t="s">
        <v>1</v>
      </c>
      <c r="M3" s="413" t="s">
        <v>2</v>
      </c>
      <c r="N3" s="461" t="s">
        <v>55</v>
      </c>
      <c r="O3" s="385"/>
      <c r="P3" s="385"/>
      <c r="Q3" s="385"/>
      <c r="R3" s="385"/>
      <c r="S3" s="385"/>
      <c r="T3" s="385"/>
      <c r="U3" s="386"/>
      <c r="V3" s="416" t="s">
        <v>1</v>
      </c>
      <c r="W3" s="413" t="s">
        <v>2</v>
      </c>
      <c r="X3" s="385" t="s">
        <v>56</v>
      </c>
      <c r="Y3" s="386"/>
      <c r="Z3" s="467"/>
      <c r="AA3" s="385"/>
      <c r="AB3" s="385"/>
      <c r="AC3" s="385"/>
      <c r="AD3" s="385"/>
      <c r="AE3" s="386"/>
      <c r="AF3" s="416" t="s">
        <v>1</v>
      </c>
      <c r="AG3" s="413" t="s">
        <v>2</v>
      </c>
      <c r="AH3" s="385" t="s">
        <v>57</v>
      </c>
      <c r="AI3" s="385"/>
      <c r="AJ3" s="385"/>
      <c r="AK3" s="386"/>
      <c r="AL3" s="467"/>
      <c r="AM3" s="385"/>
      <c r="AN3" s="385"/>
      <c r="AO3" s="386"/>
      <c r="AP3" s="416" t="s">
        <v>1</v>
      </c>
      <c r="AQ3" s="413" t="s">
        <v>2</v>
      </c>
      <c r="AR3" s="385" t="s">
        <v>67</v>
      </c>
      <c r="AS3" s="385"/>
      <c r="AT3" s="385"/>
      <c r="AU3" s="385"/>
      <c r="AV3" s="385"/>
      <c r="AW3" s="386"/>
      <c r="AX3" s="467"/>
      <c r="AY3" s="386"/>
      <c r="AZ3" s="416" t="s">
        <v>1</v>
      </c>
      <c r="BA3" s="413" t="s">
        <v>2</v>
      </c>
      <c r="BB3" s="385" t="s">
        <v>306</v>
      </c>
      <c r="BC3" s="385"/>
      <c r="BD3" s="385"/>
      <c r="BE3" s="385"/>
      <c r="BF3" s="385"/>
      <c r="BG3" s="385"/>
      <c r="BH3" s="385"/>
      <c r="BI3" s="386"/>
      <c r="BJ3" s="416" t="s">
        <v>1</v>
      </c>
      <c r="BK3" s="413" t="s">
        <v>2</v>
      </c>
      <c r="BL3" s="385" t="s">
        <v>501</v>
      </c>
      <c r="BM3" s="385"/>
      <c r="BN3" s="385"/>
      <c r="BO3" s="385"/>
      <c r="BP3" s="385"/>
      <c r="BQ3" s="385"/>
      <c r="BR3" s="385"/>
      <c r="BS3" s="386"/>
    </row>
    <row r="4" spans="1:220" s="74" customFormat="1" ht="16.899999999999999" customHeight="1">
      <c r="B4" s="417"/>
      <c r="C4" s="414"/>
      <c r="D4" s="470" t="s">
        <v>58</v>
      </c>
      <c r="E4" s="470"/>
      <c r="F4" s="455" t="s">
        <v>58</v>
      </c>
      <c r="G4" s="455"/>
      <c r="H4" s="455" t="s">
        <v>59</v>
      </c>
      <c r="I4" s="455"/>
      <c r="J4" s="455" t="s">
        <v>59</v>
      </c>
      <c r="K4" s="465"/>
      <c r="L4" s="417"/>
      <c r="M4" s="414"/>
      <c r="N4" s="472" t="s">
        <v>60</v>
      </c>
      <c r="O4" s="470"/>
      <c r="P4" s="455" t="s">
        <v>60</v>
      </c>
      <c r="Q4" s="455"/>
      <c r="R4" s="455" t="s">
        <v>59</v>
      </c>
      <c r="S4" s="455"/>
      <c r="T4" s="455" t="s">
        <v>59</v>
      </c>
      <c r="U4" s="465"/>
      <c r="V4" s="417"/>
      <c r="W4" s="414"/>
      <c r="X4" s="470" t="s">
        <v>60</v>
      </c>
      <c r="Y4" s="470"/>
      <c r="Z4" s="462" t="s">
        <v>60</v>
      </c>
      <c r="AA4" s="455"/>
      <c r="AB4" s="455" t="s">
        <v>59</v>
      </c>
      <c r="AC4" s="455"/>
      <c r="AD4" s="455" t="s">
        <v>59</v>
      </c>
      <c r="AE4" s="465"/>
      <c r="AF4" s="417"/>
      <c r="AG4" s="414"/>
      <c r="AH4" s="470" t="s">
        <v>60</v>
      </c>
      <c r="AI4" s="470"/>
      <c r="AJ4" s="455" t="s">
        <v>60</v>
      </c>
      <c r="AK4" s="455"/>
      <c r="AL4" s="462" t="s">
        <v>59</v>
      </c>
      <c r="AM4" s="455"/>
      <c r="AN4" s="455" t="s">
        <v>59</v>
      </c>
      <c r="AO4" s="465"/>
      <c r="AP4" s="417"/>
      <c r="AQ4" s="414"/>
      <c r="AR4" s="470" t="s">
        <v>60</v>
      </c>
      <c r="AS4" s="470"/>
      <c r="AT4" s="455" t="s">
        <v>60</v>
      </c>
      <c r="AU4" s="455"/>
      <c r="AV4" s="455" t="s">
        <v>59</v>
      </c>
      <c r="AW4" s="455"/>
      <c r="AX4" s="462" t="s">
        <v>59</v>
      </c>
      <c r="AY4" s="465"/>
      <c r="AZ4" s="417"/>
      <c r="BA4" s="414"/>
      <c r="BB4" s="470" t="s">
        <v>336</v>
      </c>
      <c r="BC4" s="470"/>
      <c r="BD4" s="455" t="s">
        <v>336</v>
      </c>
      <c r="BE4" s="455"/>
      <c r="BF4" s="455" t="s">
        <v>337</v>
      </c>
      <c r="BG4" s="455"/>
      <c r="BH4" s="455" t="s">
        <v>337</v>
      </c>
      <c r="BI4" s="465"/>
      <c r="BJ4" s="417"/>
      <c r="BK4" s="414"/>
      <c r="BL4" s="470" t="s">
        <v>58</v>
      </c>
      <c r="BM4" s="470"/>
      <c r="BN4" s="455" t="s">
        <v>58</v>
      </c>
      <c r="BO4" s="455"/>
      <c r="BP4" s="455" t="s">
        <v>59</v>
      </c>
      <c r="BQ4" s="455"/>
      <c r="BR4" s="455" t="s">
        <v>59</v>
      </c>
      <c r="BS4" s="465"/>
    </row>
    <row r="5" spans="1:220" s="74" customFormat="1" ht="16.899999999999999" customHeight="1">
      <c r="B5" s="417"/>
      <c r="C5" s="414"/>
      <c r="D5" s="469" t="s">
        <v>51</v>
      </c>
      <c r="E5" s="469"/>
      <c r="F5" s="471" t="s">
        <v>52</v>
      </c>
      <c r="G5" s="471"/>
      <c r="H5" s="471" t="s">
        <v>53</v>
      </c>
      <c r="I5" s="471"/>
      <c r="J5" s="471" t="s">
        <v>52</v>
      </c>
      <c r="K5" s="473"/>
      <c r="L5" s="417"/>
      <c r="M5" s="414"/>
      <c r="N5" s="475" t="s">
        <v>51</v>
      </c>
      <c r="O5" s="469"/>
      <c r="P5" s="471" t="s">
        <v>52</v>
      </c>
      <c r="Q5" s="471"/>
      <c r="R5" s="471" t="s">
        <v>53</v>
      </c>
      <c r="S5" s="471"/>
      <c r="T5" s="471" t="s">
        <v>52</v>
      </c>
      <c r="U5" s="473"/>
      <c r="V5" s="417"/>
      <c r="W5" s="414"/>
      <c r="X5" s="469" t="s">
        <v>51</v>
      </c>
      <c r="Y5" s="469"/>
      <c r="Z5" s="474" t="s">
        <v>52</v>
      </c>
      <c r="AA5" s="471"/>
      <c r="AB5" s="471" t="s">
        <v>53</v>
      </c>
      <c r="AC5" s="471"/>
      <c r="AD5" s="471" t="s">
        <v>52</v>
      </c>
      <c r="AE5" s="473"/>
      <c r="AF5" s="417"/>
      <c r="AG5" s="414"/>
      <c r="AH5" s="469" t="s">
        <v>51</v>
      </c>
      <c r="AI5" s="469"/>
      <c r="AJ5" s="471" t="s">
        <v>52</v>
      </c>
      <c r="AK5" s="471"/>
      <c r="AL5" s="474" t="s">
        <v>53</v>
      </c>
      <c r="AM5" s="471"/>
      <c r="AN5" s="471" t="s">
        <v>52</v>
      </c>
      <c r="AO5" s="473"/>
      <c r="AP5" s="417"/>
      <c r="AQ5" s="414"/>
      <c r="AR5" s="469" t="s">
        <v>51</v>
      </c>
      <c r="AS5" s="469"/>
      <c r="AT5" s="471" t="s">
        <v>52</v>
      </c>
      <c r="AU5" s="471"/>
      <c r="AV5" s="471" t="s">
        <v>53</v>
      </c>
      <c r="AW5" s="471"/>
      <c r="AX5" s="474" t="s">
        <v>52</v>
      </c>
      <c r="AY5" s="473"/>
      <c r="AZ5" s="417"/>
      <c r="BA5" s="414"/>
      <c r="BB5" s="469" t="s">
        <v>51</v>
      </c>
      <c r="BC5" s="469"/>
      <c r="BD5" s="471" t="s">
        <v>52</v>
      </c>
      <c r="BE5" s="471"/>
      <c r="BF5" s="471" t="s">
        <v>53</v>
      </c>
      <c r="BG5" s="471"/>
      <c r="BH5" s="471" t="s">
        <v>52</v>
      </c>
      <c r="BI5" s="473"/>
      <c r="BJ5" s="417"/>
      <c r="BK5" s="414"/>
      <c r="BL5" s="469" t="s">
        <v>51</v>
      </c>
      <c r="BM5" s="469"/>
      <c r="BN5" s="471" t="s">
        <v>52</v>
      </c>
      <c r="BO5" s="471"/>
      <c r="BP5" s="471" t="s">
        <v>53</v>
      </c>
      <c r="BQ5" s="471"/>
      <c r="BR5" s="471" t="s">
        <v>52</v>
      </c>
      <c r="BS5" s="473"/>
    </row>
    <row r="6" spans="1:220" s="74" customFormat="1" ht="16.899999999999999" customHeight="1" thickBot="1">
      <c r="B6" s="418"/>
      <c r="C6" s="415"/>
      <c r="D6" s="190" t="s">
        <v>61</v>
      </c>
      <c r="E6" s="190" t="s">
        <v>62</v>
      </c>
      <c r="F6" s="190" t="s">
        <v>63</v>
      </c>
      <c r="G6" s="190" t="s">
        <v>64</v>
      </c>
      <c r="H6" s="190" t="s">
        <v>65</v>
      </c>
      <c r="I6" s="190" t="s">
        <v>62</v>
      </c>
      <c r="J6" s="190" t="s">
        <v>63</v>
      </c>
      <c r="K6" s="191" t="s">
        <v>64</v>
      </c>
      <c r="L6" s="418"/>
      <c r="M6" s="415"/>
      <c r="N6" s="235" t="s">
        <v>65</v>
      </c>
      <c r="O6" s="190" t="s">
        <v>62</v>
      </c>
      <c r="P6" s="190" t="s">
        <v>63</v>
      </c>
      <c r="Q6" s="190" t="s">
        <v>64</v>
      </c>
      <c r="R6" s="190" t="s">
        <v>65</v>
      </c>
      <c r="S6" s="190" t="s">
        <v>62</v>
      </c>
      <c r="T6" s="190" t="s">
        <v>63</v>
      </c>
      <c r="U6" s="191" t="s">
        <v>64</v>
      </c>
      <c r="V6" s="418"/>
      <c r="W6" s="415"/>
      <c r="X6" s="190" t="s">
        <v>65</v>
      </c>
      <c r="Y6" s="190" t="s">
        <v>62</v>
      </c>
      <c r="Z6" s="235" t="s">
        <v>63</v>
      </c>
      <c r="AA6" s="190" t="s">
        <v>64</v>
      </c>
      <c r="AB6" s="190" t="s">
        <v>65</v>
      </c>
      <c r="AC6" s="190" t="s">
        <v>62</v>
      </c>
      <c r="AD6" s="190" t="s">
        <v>63</v>
      </c>
      <c r="AE6" s="191" t="s">
        <v>64</v>
      </c>
      <c r="AF6" s="418"/>
      <c r="AG6" s="415"/>
      <c r="AH6" s="190" t="s">
        <v>65</v>
      </c>
      <c r="AI6" s="190" t="s">
        <v>62</v>
      </c>
      <c r="AJ6" s="190" t="s">
        <v>63</v>
      </c>
      <c r="AK6" s="190" t="s">
        <v>64</v>
      </c>
      <c r="AL6" s="235" t="s">
        <v>65</v>
      </c>
      <c r="AM6" s="190" t="s">
        <v>62</v>
      </c>
      <c r="AN6" s="190" t="s">
        <v>63</v>
      </c>
      <c r="AO6" s="191" t="s">
        <v>64</v>
      </c>
      <c r="AP6" s="418"/>
      <c r="AQ6" s="415"/>
      <c r="AR6" s="190" t="s">
        <v>65</v>
      </c>
      <c r="AS6" s="190" t="s">
        <v>62</v>
      </c>
      <c r="AT6" s="190" t="s">
        <v>63</v>
      </c>
      <c r="AU6" s="190" t="s">
        <v>64</v>
      </c>
      <c r="AV6" s="190" t="s">
        <v>65</v>
      </c>
      <c r="AW6" s="190" t="s">
        <v>62</v>
      </c>
      <c r="AX6" s="235" t="s">
        <v>63</v>
      </c>
      <c r="AY6" s="191" t="s">
        <v>64</v>
      </c>
      <c r="AZ6" s="418"/>
      <c r="BA6" s="415"/>
      <c r="BB6" s="190" t="s">
        <v>338</v>
      </c>
      <c r="BC6" s="190" t="s">
        <v>339</v>
      </c>
      <c r="BD6" s="190" t="s">
        <v>338</v>
      </c>
      <c r="BE6" s="190" t="s">
        <v>340</v>
      </c>
      <c r="BF6" s="190" t="s">
        <v>338</v>
      </c>
      <c r="BG6" s="190" t="s">
        <v>339</v>
      </c>
      <c r="BH6" s="190" t="s">
        <v>338</v>
      </c>
      <c r="BI6" s="191" t="s">
        <v>340</v>
      </c>
      <c r="BJ6" s="418"/>
      <c r="BK6" s="415"/>
      <c r="BL6" s="190" t="s">
        <v>61</v>
      </c>
      <c r="BM6" s="190" t="s">
        <v>62</v>
      </c>
      <c r="BN6" s="190" t="s">
        <v>61</v>
      </c>
      <c r="BO6" s="190" t="s">
        <v>64</v>
      </c>
      <c r="BP6" s="190" t="s">
        <v>61</v>
      </c>
      <c r="BQ6" s="190" t="s">
        <v>62</v>
      </c>
      <c r="BR6" s="190" t="s">
        <v>61</v>
      </c>
      <c r="BS6" s="191" t="s">
        <v>64</v>
      </c>
    </row>
    <row r="7" spans="1:220" ht="16.899999999999999" customHeight="1">
      <c r="A7" s="5"/>
      <c r="B7" s="173" t="s">
        <v>307</v>
      </c>
      <c r="C7" s="57" t="s">
        <v>121</v>
      </c>
      <c r="D7" s="139">
        <v>279746</v>
      </c>
      <c r="E7" s="139">
        <v>104051</v>
      </c>
      <c r="F7" s="139">
        <v>353795</v>
      </c>
      <c r="G7" s="139">
        <v>178100</v>
      </c>
      <c r="H7" s="139">
        <v>241441</v>
      </c>
      <c r="I7" s="139">
        <v>80886</v>
      </c>
      <c r="J7" s="139">
        <v>311581</v>
      </c>
      <c r="K7" s="174">
        <v>151026</v>
      </c>
      <c r="L7" s="173" t="s">
        <v>529</v>
      </c>
      <c r="M7" s="57" t="s">
        <v>121</v>
      </c>
      <c r="N7" s="236">
        <v>370222</v>
      </c>
      <c r="O7" s="139">
        <v>162718</v>
      </c>
      <c r="P7" s="139">
        <v>455076</v>
      </c>
      <c r="Q7" s="139">
        <v>247572</v>
      </c>
      <c r="R7" s="139">
        <v>314324</v>
      </c>
      <c r="S7" s="139">
        <v>128801</v>
      </c>
      <c r="T7" s="139">
        <v>390251</v>
      </c>
      <c r="U7" s="174">
        <v>304728</v>
      </c>
      <c r="V7" s="173" t="s">
        <v>529</v>
      </c>
      <c r="W7" s="57" t="s">
        <v>121</v>
      </c>
      <c r="X7" s="139">
        <v>495419</v>
      </c>
      <c r="Y7" s="139">
        <v>249361</v>
      </c>
      <c r="Z7" s="236">
        <v>597145</v>
      </c>
      <c r="AA7" s="139">
        <v>351087</v>
      </c>
      <c r="AB7" s="139">
        <v>408682</v>
      </c>
      <c r="AC7" s="139">
        <v>191799</v>
      </c>
      <c r="AD7" s="139">
        <v>503903</v>
      </c>
      <c r="AE7" s="174">
        <v>287020</v>
      </c>
      <c r="AF7" s="173" t="s">
        <v>307</v>
      </c>
      <c r="AG7" s="57" t="s">
        <v>121</v>
      </c>
      <c r="AH7" s="139">
        <v>546182</v>
      </c>
      <c r="AI7" s="139">
        <v>277799</v>
      </c>
      <c r="AJ7" s="139">
        <v>639885</v>
      </c>
      <c r="AK7" s="139">
        <v>371502</v>
      </c>
      <c r="AL7" s="236">
        <v>475068</v>
      </c>
      <c r="AM7" s="139">
        <v>233062</v>
      </c>
      <c r="AN7" s="139">
        <v>566611</v>
      </c>
      <c r="AO7" s="174">
        <v>324605</v>
      </c>
      <c r="AP7" s="173" t="s">
        <v>307</v>
      </c>
      <c r="AQ7" s="57" t="s">
        <v>121</v>
      </c>
      <c r="AR7" s="139">
        <v>549757</v>
      </c>
      <c r="AS7" s="139">
        <v>212526</v>
      </c>
      <c r="AT7" s="139">
        <v>644372</v>
      </c>
      <c r="AU7" s="139">
        <v>307141</v>
      </c>
      <c r="AV7" s="139">
        <v>486389</v>
      </c>
      <c r="AW7" s="139">
        <v>181516</v>
      </c>
      <c r="AX7" s="236">
        <v>576575</v>
      </c>
      <c r="AY7" s="174">
        <v>271702</v>
      </c>
      <c r="AZ7" s="173" t="s">
        <v>307</v>
      </c>
      <c r="BA7" s="57" t="s">
        <v>121</v>
      </c>
      <c r="BB7" s="139">
        <v>567490</v>
      </c>
      <c r="BC7" s="139">
        <v>260425</v>
      </c>
      <c r="BD7" s="139">
        <v>655885</v>
      </c>
      <c r="BE7" s="139">
        <v>328275</v>
      </c>
      <c r="BF7" s="139">
        <v>503971</v>
      </c>
      <c r="BG7" s="139">
        <v>224423</v>
      </c>
      <c r="BH7" s="139">
        <v>585742</v>
      </c>
      <c r="BI7" s="174">
        <v>287341</v>
      </c>
      <c r="BJ7" s="173" t="s">
        <v>307</v>
      </c>
      <c r="BK7" s="57" t="s">
        <v>121</v>
      </c>
      <c r="BL7" s="139">
        <v>658461</v>
      </c>
      <c r="BM7" s="139">
        <v>220177</v>
      </c>
      <c r="BN7" s="139">
        <v>746861</v>
      </c>
      <c r="BO7" s="139">
        <v>308577</v>
      </c>
      <c r="BP7" s="139">
        <v>504569</v>
      </c>
      <c r="BQ7" s="139">
        <v>186848</v>
      </c>
      <c r="BR7" s="139">
        <v>587226</v>
      </c>
      <c r="BS7" s="174">
        <v>269505</v>
      </c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</row>
    <row r="8" spans="1:220" ht="17.25" customHeight="1">
      <c r="A8" s="5"/>
      <c r="B8" s="359" t="s">
        <v>522</v>
      </c>
      <c r="C8" s="57" t="s">
        <v>509</v>
      </c>
      <c r="D8" s="139">
        <f t="shared" ref="D8:K8" si="0">SUM(D9:D10)</f>
        <v>153666</v>
      </c>
      <c r="E8" s="139">
        <f t="shared" si="0"/>
        <v>41140</v>
      </c>
      <c r="F8" s="139">
        <f t="shared" si="0"/>
        <v>192693</v>
      </c>
      <c r="G8" s="139">
        <f t="shared" si="0"/>
        <v>80167</v>
      </c>
      <c r="H8" s="139">
        <f t="shared" si="0"/>
        <v>145706</v>
      </c>
      <c r="I8" s="139">
        <f t="shared" si="0"/>
        <v>39424</v>
      </c>
      <c r="J8" s="139">
        <f t="shared" si="0"/>
        <v>175894</v>
      </c>
      <c r="K8" s="174">
        <f t="shared" si="0"/>
        <v>69612</v>
      </c>
      <c r="L8" s="359" t="s">
        <v>522</v>
      </c>
      <c r="M8" s="57" t="s">
        <v>509</v>
      </c>
      <c r="N8" s="236">
        <f t="shared" ref="N8:U8" si="1">SUM(N9:N10)</f>
        <v>179540</v>
      </c>
      <c r="O8" s="139">
        <f t="shared" si="1"/>
        <v>56474</v>
      </c>
      <c r="P8" s="139">
        <f t="shared" si="1"/>
        <v>237629</v>
      </c>
      <c r="Q8" s="139">
        <f t="shared" si="1"/>
        <v>114563</v>
      </c>
      <c r="R8" s="139">
        <f t="shared" si="1"/>
        <v>166342</v>
      </c>
      <c r="S8" s="139">
        <f t="shared" si="1"/>
        <v>53027</v>
      </c>
      <c r="T8" s="139">
        <f t="shared" si="1"/>
        <v>207885</v>
      </c>
      <c r="U8" s="174">
        <f t="shared" si="1"/>
        <v>94570</v>
      </c>
      <c r="V8" s="359" t="s">
        <v>522</v>
      </c>
      <c r="W8" s="57" t="s">
        <v>509</v>
      </c>
      <c r="X8" s="139">
        <f t="shared" ref="X8:AE8" si="2">SUM(X9:X10)</f>
        <v>212137</v>
      </c>
      <c r="Y8" s="139">
        <f t="shared" si="2"/>
        <v>72996</v>
      </c>
      <c r="Z8" s="236">
        <f t="shared" si="2"/>
        <v>303213</v>
      </c>
      <c r="AA8" s="139">
        <f t="shared" si="2"/>
        <v>164072</v>
      </c>
      <c r="AB8" s="139">
        <f t="shared" si="2"/>
        <v>194171</v>
      </c>
      <c r="AC8" s="139">
        <f t="shared" si="2"/>
        <v>66831</v>
      </c>
      <c r="AD8" s="139">
        <f t="shared" si="2"/>
        <v>265646</v>
      </c>
      <c r="AE8" s="174">
        <f t="shared" si="2"/>
        <v>138306</v>
      </c>
      <c r="AF8" s="359" t="s">
        <v>522</v>
      </c>
      <c r="AG8" s="57" t="s">
        <v>509</v>
      </c>
      <c r="AH8" s="139">
        <f t="shared" ref="AH8:AO8" si="3">SUM(AH9:AH10)</f>
        <v>217219</v>
      </c>
      <c r="AI8" s="139">
        <f t="shared" si="3"/>
        <v>76164</v>
      </c>
      <c r="AJ8" s="139">
        <f t="shared" si="3"/>
        <v>298717</v>
      </c>
      <c r="AK8" s="139">
        <f t="shared" si="3"/>
        <v>157662</v>
      </c>
      <c r="AL8" s="236">
        <f t="shared" si="3"/>
        <v>203841</v>
      </c>
      <c r="AM8" s="139">
        <f t="shared" si="3"/>
        <v>72247</v>
      </c>
      <c r="AN8" s="139">
        <f t="shared" si="3"/>
        <v>271503</v>
      </c>
      <c r="AO8" s="174">
        <f t="shared" si="3"/>
        <v>139909</v>
      </c>
      <c r="AP8" s="359" t="s">
        <v>522</v>
      </c>
      <c r="AQ8" s="57" t="s">
        <v>509</v>
      </c>
      <c r="AR8" s="139">
        <f t="shared" ref="AR8:AY8" si="4">SUM(AR9:AR10)</f>
        <v>215350</v>
      </c>
      <c r="AS8" s="139">
        <f t="shared" si="4"/>
        <v>78075</v>
      </c>
      <c r="AT8" s="139">
        <f t="shared" si="4"/>
        <v>300583</v>
      </c>
      <c r="AU8" s="139">
        <f t="shared" si="4"/>
        <v>163308</v>
      </c>
      <c r="AV8" s="139">
        <f t="shared" si="4"/>
        <v>202756</v>
      </c>
      <c r="AW8" s="139">
        <f t="shared" si="4"/>
        <v>74385</v>
      </c>
      <c r="AX8" s="236">
        <f t="shared" si="4"/>
        <v>275212</v>
      </c>
      <c r="AY8" s="174">
        <f t="shared" si="4"/>
        <v>146841</v>
      </c>
      <c r="AZ8" s="359" t="s">
        <v>522</v>
      </c>
      <c r="BA8" s="57" t="s">
        <v>509</v>
      </c>
      <c r="BB8" s="139">
        <f t="shared" ref="BB8:BI8" si="5">SUM(BB9:BB10)</f>
        <v>213045</v>
      </c>
      <c r="BC8" s="139">
        <f t="shared" si="5"/>
        <v>96044</v>
      </c>
      <c r="BD8" s="139">
        <f t="shared" si="5"/>
        <v>307674</v>
      </c>
      <c r="BE8" s="139">
        <f t="shared" si="5"/>
        <v>183359</v>
      </c>
      <c r="BF8" s="139">
        <f t="shared" si="5"/>
        <v>200125</v>
      </c>
      <c r="BG8" s="139">
        <f t="shared" si="5"/>
        <v>90011</v>
      </c>
      <c r="BH8" s="139">
        <f t="shared" si="5"/>
        <v>281068</v>
      </c>
      <c r="BI8" s="174">
        <f t="shared" si="5"/>
        <v>164102</v>
      </c>
      <c r="BJ8" s="359" t="s">
        <v>527</v>
      </c>
      <c r="BK8" s="57" t="s">
        <v>509</v>
      </c>
      <c r="BL8" s="139">
        <f t="shared" ref="BL8:BS8" si="6">SUM(BL9:BL10)</f>
        <v>248545</v>
      </c>
      <c r="BM8" s="139">
        <f t="shared" si="6"/>
        <v>60825</v>
      </c>
      <c r="BN8" s="139">
        <f t="shared" si="6"/>
        <v>352879</v>
      </c>
      <c r="BO8" s="139">
        <f t="shared" si="6"/>
        <v>165159</v>
      </c>
      <c r="BP8" s="139">
        <f t="shared" si="6"/>
        <v>197415</v>
      </c>
      <c r="BQ8" s="139">
        <f t="shared" si="6"/>
        <v>57558</v>
      </c>
      <c r="BR8" s="139">
        <f t="shared" si="6"/>
        <v>285640</v>
      </c>
      <c r="BS8" s="174">
        <f t="shared" si="6"/>
        <v>145783</v>
      </c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</row>
    <row r="9" spans="1:220" ht="16.899999999999999" customHeight="1">
      <c r="A9" s="5"/>
      <c r="B9" s="359"/>
      <c r="C9" s="136" t="s">
        <v>510</v>
      </c>
      <c r="D9" s="61">
        <v>139251</v>
      </c>
      <c r="E9" s="61">
        <v>37830</v>
      </c>
      <c r="F9" s="61">
        <v>166994</v>
      </c>
      <c r="G9" s="61">
        <v>65573</v>
      </c>
      <c r="H9" s="61">
        <v>131670</v>
      </c>
      <c r="I9" s="61">
        <v>36171</v>
      </c>
      <c r="J9" s="61">
        <v>152382</v>
      </c>
      <c r="K9" s="176">
        <v>56883</v>
      </c>
      <c r="L9" s="359"/>
      <c r="M9" s="136" t="s">
        <v>510</v>
      </c>
      <c r="N9" s="237">
        <v>162384</v>
      </c>
      <c r="O9" s="61">
        <v>51204</v>
      </c>
      <c r="P9" s="61">
        <v>207576</v>
      </c>
      <c r="Q9" s="61">
        <v>96396</v>
      </c>
      <c r="R9" s="61">
        <v>149863</v>
      </c>
      <c r="S9" s="61">
        <v>47791</v>
      </c>
      <c r="T9" s="61">
        <v>181988</v>
      </c>
      <c r="U9" s="176">
        <v>79916</v>
      </c>
      <c r="V9" s="359"/>
      <c r="W9" s="136" t="s">
        <v>510</v>
      </c>
      <c r="X9" s="61">
        <v>192387</v>
      </c>
      <c r="Y9" s="61">
        <v>65073</v>
      </c>
      <c r="Z9" s="237">
        <v>268579</v>
      </c>
      <c r="AA9" s="61">
        <v>141265</v>
      </c>
      <c r="AB9" s="61">
        <v>176018</v>
      </c>
      <c r="AC9" s="61">
        <v>59662</v>
      </c>
      <c r="AD9" s="61">
        <v>235301</v>
      </c>
      <c r="AE9" s="176">
        <v>118945</v>
      </c>
      <c r="AF9" s="359"/>
      <c r="AG9" s="136" t="s">
        <v>510</v>
      </c>
      <c r="AH9" s="61">
        <v>199001</v>
      </c>
      <c r="AI9" s="61">
        <v>68389</v>
      </c>
      <c r="AJ9" s="61">
        <v>267922</v>
      </c>
      <c r="AK9" s="61">
        <v>137310</v>
      </c>
      <c r="AL9" s="237">
        <v>186666</v>
      </c>
      <c r="AM9" s="61">
        <v>64977</v>
      </c>
      <c r="AN9" s="61">
        <v>243317</v>
      </c>
      <c r="AO9" s="176">
        <v>121628</v>
      </c>
      <c r="AP9" s="359"/>
      <c r="AQ9" s="136" t="s">
        <v>510</v>
      </c>
      <c r="AR9" s="61">
        <v>197287</v>
      </c>
      <c r="AS9" s="61">
        <v>70015</v>
      </c>
      <c r="AT9" s="61">
        <v>268535</v>
      </c>
      <c r="AU9" s="61">
        <v>141263</v>
      </c>
      <c r="AV9" s="61">
        <v>185653</v>
      </c>
      <c r="AW9" s="61">
        <v>66747</v>
      </c>
      <c r="AX9" s="237">
        <v>245685</v>
      </c>
      <c r="AY9" s="176">
        <v>126779</v>
      </c>
      <c r="AZ9" s="359"/>
      <c r="BA9" s="136" t="s">
        <v>510</v>
      </c>
      <c r="BB9" s="61">
        <v>195714</v>
      </c>
      <c r="BC9" s="61">
        <v>86750</v>
      </c>
      <c r="BD9" s="61">
        <v>275688</v>
      </c>
      <c r="BE9" s="61">
        <v>160025</v>
      </c>
      <c r="BF9" s="61">
        <v>183783</v>
      </c>
      <c r="BG9" s="61">
        <v>81333</v>
      </c>
      <c r="BH9" s="61">
        <v>251681</v>
      </c>
      <c r="BI9" s="176">
        <v>142965</v>
      </c>
      <c r="BJ9" s="359"/>
      <c r="BK9" s="136" t="s">
        <v>510</v>
      </c>
      <c r="BL9" s="61">
        <v>248545</v>
      </c>
      <c r="BM9" s="61">
        <v>60825</v>
      </c>
      <c r="BN9" s="61">
        <v>352879</v>
      </c>
      <c r="BO9" s="61">
        <v>165159</v>
      </c>
      <c r="BP9" s="61">
        <v>197415</v>
      </c>
      <c r="BQ9" s="61">
        <v>57558</v>
      </c>
      <c r="BR9" s="61">
        <v>285640</v>
      </c>
      <c r="BS9" s="176">
        <v>145783</v>
      </c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</row>
    <row r="10" spans="1:220" ht="16.899999999999999" customHeight="1">
      <c r="A10" s="5"/>
      <c r="B10" s="360"/>
      <c r="C10" s="32" t="s">
        <v>511</v>
      </c>
      <c r="D10" s="61">
        <v>14415</v>
      </c>
      <c r="E10" s="61">
        <v>3310</v>
      </c>
      <c r="F10" s="61">
        <v>25699</v>
      </c>
      <c r="G10" s="61">
        <v>14594</v>
      </c>
      <c r="H10" s="61">
        <v>14036</v>
      </c>
      <c r="I10" s="61">
        <v>3253</v>
      </c>
      <c r="J10" s="61">
        <v>23512</v>
      </c>
      <c r="K10" s="176">
        <v>12729</v>
      </c>
      <c r="L10" s="360"/>
      <c r="M10" s="32" t="s">
        <v>511</v>
      </c>
      <c r="N10" s="237">
        <v>17156</v>
      </c>
      <c r="O10" s="61">
        <v>5270</v>
      </c>
      <c r="P10" s="61">
        <v>30053</v>
      </c>
      <c r="Q10" s="61">
        <v>18167</v>
      </c>
      <c r="R10" s="61">
        <v>16479</v>
      </c>
      <c r="S10" s="61">
        <v>5236</v>
      </c>
      <c r="T10" s="61">
        <v>25897</v>
      </c>
      <c r="U10" s="176">
        <v>14654</v>
      </c>
      <c r="V10" s="360"/>
      <c r="W10" s="32" t="s">
        <v>511</v>
      </c>
      <c r="X10" s="61">
        <v>19750</v>
      </c>
      <c r="Y10" s="61">
        <v>7923</v>
      </c>
      <c r="Z10" s="237">
        <v>34634</v>
      </c>
      <c r="AA10" s="61">
        <v>22807</v>
      </c>
      <c r="AB10" s="61">
        <v>18153</v>
      </c>
      <c r="AC10" s="61">
        <v>7169</v>
      </c>
      <c r="AD10" s="61">
        <v>30345</v>
      </c>
      <c r="AE10" s="176">
        <v>19361</v>
      </c>
      <c r="AF10" s="360"/>
      <c r="AG10" s="32" t="s">
        <v>511</v>
      </c>
      <c r="AH10" s="61">
        <v>18218</v>
      </c>
      <c r="AI10" s="61">
        <v>7775</v>
      </c>
      <c r="AJ10" s="61">
        <v>30795</v>
      </c>
      <c r="AK10" s="61">
        <v>20352</v>
      </c>
      <c r="AL10" s="237">
        <v>17175</v>
      </c>
      <c r="AM10" s="61">
        <v>7270</v>
      </c>
      <c r="AN10" s="61">
        <v>28186</v>
      </c>
      <c r="AO10" s="176">
        <v>18281</v>
      </c>
      <c r="AP10" s="360"/>
      <c r="AQ10" s="32" t="s">
        <v>511</v>
      </c>
      <c r="AR10" s="61">
        <v>18063</v>
      </c>
      <c r="AS10" s="61">
        <v>8060</v>
      </c>
      <c r="AT10" s="61">
        <v>32048</v>
      </c>
      <c r="AU10" s="61">
        <v>22045</v>
      </c>
      <c r="AV10" s="61">
        <v>17103</v>
      </c>
      <c r="AW10" s="61">
        <v>7638</v>
      </c>
      <c r="AX10" s="237">
        <v>29527</v>
      </c>
      <c r="AY10" s="176">
        <v>20062</v>
      </c>
      <c r="AZ10" s="360"/>
      <c r="BA10" s="32" t="s">
        <v>511</v>
      </c>
      <c r="BB10" s="61">
        <v>17331</v>
      </c>
      <c r="BC10" s="61">
        <v>9294</v>
      </c>
      <c r="BD10" s="61">
        <v>31986</v>
      </c>
      <c r="BE10" s="61">
        <v>23334</v>
      </c>
      <c r="BF10" s="61">
        <v>16342</v>
      </c>
      <c r="BG10" s="61">
        <v>8678</v>
      </c>
      <c r="BH10" s="61">
        <v>29387</v>
      </c>
      <c r="BI10" s="176">
        <v>21137</v>
      </c>
      <c r="BJ10" s="360"/>
      <c r="BK10" s="32" t="s">
        <v>511</v>
      </c>
      <c r="BL10" s="61"/>
      <c r="BM10" s="61"/>
      <c r="BN10" s="61"/>
      <c r="BO10" s="61"/>
      <c r="BP10" s="61"/>
      <c r="BQ10" s="61"/>
      <c r="BR10" s="61"/>
      <c r="BS10" s="176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</row>
    <row r="11" spans="1:220" ht="16.899999999999999" customHeight="1">
      <c r="A11" s="5"/>
      <c r="B11" s="3" t="s">
        <v>226</v>
      </c>
      <c r="C11" s="4" t="s">
        <v>227</v>
      </c>
      <c r="D11" s="137">
        <v>43730</v>
      </c>
      <c r="E11" s="137">
        <v>11726</v>
      </c>
      <c r="F11" s="137">
        <v>70879</v>
      </c>
      <c r="G11" s="137">
        <v>38875</v>
      </c>
      <c r="H11" s="137">
        <v>41033</v>
      </c>
      <c r="I11" s="137">
        <v>10860</v>
      </c>
      <c r="J11" s="137">
        <v>63420</v>
      </c>
      <c r="K11" s="175">
        <v>33247</v>
      </c>
      <c r="L11" s="3" t="s">
        <v>226</v>
      </c>
      <c r="M11" s="4" t="s">
        <v>227</v>
      </c>
      <c r="N11" s="238">
        <v>73988</v>
      </c>
      <c r="O11" s="137">
        <v>24537</v>
      </c>
      <c r="P11" s="137">
        <v>120104</v>
      </c>
      <c r="Q11" s="137">
        <v>70653</v>
      </c>
      <c r="R11" s="137">
        <v>65137</v>
      </c>
      <c r="S11" s="137">
        <v>21366</v>
      </c>
      <c r="T11" s="137">
        <v>103264</v>
      </c>
      <c r="U11" s="175">
        <v>59493</v>
      </c>
      <c r="V11" s="3" t="s">
        <v>226</v>
      </c>
      <c r="W11" s="4" t="s">
        <v>227</v>
      </c>
      <c r="X11" s="137">
        <v>118182</v>
      </c>
      <c r="Y11" s="137">
        <v>48640</v>
      </c>
      <c r="Z11" s="238">
        <v>178059</v>
      </c>
      <c r="AA11" s="137">
        <v>108517</v>
      </c>
      <c r="AB11" s="137">
        <v>99389</v>
      </c>
      <c r="AC11" s="137">
        <v>39205</v>
      </c>
      <c r="AD11" s="137">
        <v>148535</v>
      </c>
      <c r="AE11" s="175">
        <v>88351</v>
      </c>
      <c r="AF11" s="3" t="s">
        <v>226</v>
      </c>
      <c r="AG11" s="4" t="s">
        <v>227</v>
      </c>
      <c r="AH11" s="137">
        <v>130009</v>
      </c>
      <c r="AI11" s="137">
        <v>52337</v>
      </c>
      <c r="AJ11" s="137">
        <v>184256</v>
      </c>
      <c r="AK11" s="137">
        <v>106584</v>
      </c>
      <c r="AL11" s="238">
        <v>115320</v>
      </c>
      <c r="AM11" s="137">
        <v>45395</v>
      </c>
      <c r="AN11" s="137">
        <v>160842</v>
      </c>
      <c r="AO11" s="175">
        <v>90917</v>
      </c>
      <c r="AP11" s="3" t="s">
        <v>226</v>
      </c>
      <c r="AQ11" s="4" t="s">
        <v>227</v>
      </c>
      <c r="AR11" s="137">
        <v>128764</v>
      </c>
      <c r="AS11" s="137">
        <v>52997</v>
      </c>
      <c r="AT11" s="137">
        <v>177811</v>
      </c>
      <c r="AU11" s="137">
        <v>102044</v>
      </c>
      <c r="AV11" s="137">
        <v>114946</v>
      </c>
      <c r="AW11" s="137">
        <v>45770</v>
      </c>
      <c r="AX11" s="238">
        <v>158307</v>
      </c>
      <c r="AY11" s="175">
        <v>89131</v>
      </c>
      <c r="AZ11" s="3" t="s">
        <v>226</v>
      </c>
      <c r="BA11" s="4" t="s">
        <v>227</v>
      </c>
      <c r="BB11" s="137">
        <v>133407</v>
      </c>
      <c r="BC11" s="137">
        <v>66661</v>
      </c>
      <c r="BD11" s="137">
        <v>178810</v>
      </c>
      <c r="BE11" s="137">
        <v>102662</v>
      </c>
      <c r="BF11" s="137">
        <v>119165</v>
      </c>
      <c r="BG11" s="137">
        <v>57591</v>
      </c>
      <c r="BH11" s="137">
        <v>159294</v>
      </c>
      <c r="BI11" s="175">
        <v>89205</v>
      </c>
      <c r="BJ11" s="3" t="s">
        <v>226</v>
      </c>
      <c r="BK11" s="4" t="s">
        <v>227</v>
      </c>
      <c r="BL11" s="137">
        <v>150453</v>
      </c>
      <c r="BM11" s="137">
        <v>49999</v>
      </c>
      <c r="BN11" s="137">
        <v>197642</v>
      </c>
      <c r="BO11" s="137">
        <v>97188</v>
      </c>
      <c r="BP11" s="137">
        <v>117558</v>
      </c>
      <c r="BQ11" s="137">
        <v>42858</v>
      </c>
      <c r="BR11" s="137">
        <v>159692</v>
      </c>
      <c r="BS11" s="175">
        <v>84992</v>
      </c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</row>
    <row r="12" spans="1:220" ht="16.899999999999999" customHeight="1">
      <c r="A12" s="5"/>
      <c r="B12" s="3" t="s">
        <v>228</v>
      </c>
      <c r="C12" s="4" t="s">
        <v>229</v>
      </c>
      <c r="D12" s="137">
        <v>35039</v>
      </c>
      <c r="E12" s="137">
        <v>9700</v>
      </c>
      <c r="F12" s="137">
        <v>52529</v>
      </c>
      <c r="G12" s="137">
        <v>27190</v>
      </c>
      <c r="H12" s="137">
        <v>31070</v>
      </c>
      <c r="I12" s="137">
        <v>6957</v>
      </c>
      <c r="J12" s="137">
        <v>47930</v>
      </c>
      <c r="K12" s="175">
        <v>23817</v>
      </c>
      <c r="L12" s="3" t="s">
        <v>228</v>
      </c>
      <c r="M12" s="4" t="s">
        <v>229</v>
      </c>
      <c r="N12" s="238">
        <v>54939</v>
      </c>
      <c r="O12" s="137">
        <v>18930</v>
      </c>
      <c r="P12" s="137">
        <v>90581</v>
      </c>
      <c r="Q12" s="137">
        <v>54572</v>
      </c>
      <c r="R12" s="137">
        <v>47477</v>
      </c>
      <c r="S12" s="137">
        <v>15025</v>
      </c>
      <c r="T12" s="137">
        <v>79245</v>
      </c>
      <c r="U12" s="175">
        <v>46793</v>
      </c>
      <c r="V12" s="3" t="s">
        <v>228</v>
      </c>
      <c r="W12" s="4" t="s">
        <v>229</v>
      </c>
      <c r="X12" s="137">
        <v>79218</v>
      </c>
      <c r="Y12" s="137">
        <v>32199</v>
      </c>
      <c r="Z12" s="238">
        <v>133542</v>
      </c>
      <c r="AA12" s="137">
        <v>86523</v>
      </c>
      <c r="AB12" s="137">
        <v>64926</v>
      </c>
      <c r="AC12" s="137">
        <v>23637</v>
      </c>
      <c r="AD12" s="137">
        <v>110852</v>
      </c>
      <c r="AE12" s="175">
        <v>69563</v>
      </c>
      <c r="AF12" s="3" t="s">
        <v>228</v>
      </c>
      <c r="AG12" s="4" t="s">
        <v>229</v>
      </c>
      <c r="AH12" s="137">
        <v>83743</v>
      </c>
      <c r="AI12" s="137">
        <v>33877</v>
      </c>
      <c r="AJ12" s="137">
        <v>137271</v>
      </c>
      <c r="AK12" s="137">
        <v>87405</v>
      </c>
      <c r="AL12" s="238">
        <v>73043</v>
      </c>
      <c r="AM12" s="137">
        <v>27391</v>
      </c>
      <c r="AN12" s="137">
        <v>121730</v>
      </c>
      <c r="AO12" s="175">
        <v>76078</v>
      </c>
      <c r="AP12" s="3" t="s">
        <v>228</v>
      </c>
      <c r="AQ12" s="4" t="s">
        <v>229</v>
      </c>
      <c r="AR12" s="137">
        <v>82884</v>
      </c>
      <c r="AS12" s="137">
        <v>30002</v>
      </c>
      <c r="AT12" s="137">
        <v>129965</v>
      </c>
      <c r="AU12" s="137">
        <v>77083</v>
      </c>
      <c r="AV12" s="137">
        <v>73122</v>
      </c>
      <c r="AW12" s="137">
        <v>24337</v>
      </c>
      <c r="AX12" s="238">
        <v>117408</v>
      </c>
      <c r="AY12" s="175">
        <v>68623</v>
      </c>
      <c r="AZ12" s="3" t="s">
        <v>228</v>
      </c>
      <c r="BA12" s="4" t="s">
        <v>229</v>
      </c>
      <c r="BB12" s="137">
        <v>82507</v>
      </c>
      <c r="BC12" s="137">
        <v>38962</v>
      </c>
      <c r="BD12" s="137">
        <v>125295</v>
      </c>
      <c r="BE12" s="137">
        <v>78595</v>
      </c>
      <c r="BF12" s="137">
        <v>73208</v>
      </c>
      <c r="BG12" s="137">
        <v>32499</v>
      </c>
      <c r="BH12" s="137">
        <v>113240</v>
      </c>
      <c r="BI12" s="175">
        <v>69627</v>
      </c>
      <c r="BJ12" s="3" t="s">
        <v>228</v>
      </c>
      <c r="BK12" s="4" t="s">
        <v>229</v>
      </c>
      <c r="BL12" s="137">
        <v>99368</v>
      </c>
      <c r="BM12" s="137">
        <v>31953</v>
      </c>
      <c r="BN12" s="137">
        <v>139283</v>
      </c>
      <c r="BO12" s="137">
        <v>71868</v>
      </c>
      <c r="BP12" s="137">
        <v>75100</v>
      </c>
      <c r="BQ12" s="137">
        <v>26062</v>
      </c>
      <c r="BR12" s="137">
        <v>112603</v>
      </c>
      <c r="BS12" s="175">
        <v>63565</v>
      </c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</row>
    <row r="13" spans="1:220" ht="16.899999999999999" customHeight="1">
      <c r="A13" s="5"/>
      <c r="B13" s="358" t="s">
        <v>197</v>
      </c>
      <c r="C13" s="32" t="s">
        <v>198</v>
      </c>
      <c r="D13" s="61">
        <v>53563</v>
      </c>
      <c r="E13" s="61">
        <v>21312</v>
      </c>
      <c r="F13" s="61">
        <v>64306</v>
      </c>
      <c r="G13" s="61">
        <v>32055</v>
      </c>
      <c r="H13" s="61">
        <v>44412</v>
      </c>
      <c r="I13" s="61">
        <v>14286</v>
      </c>
      <c r="J13" s="61">
        <v>58617</v>
      </c>
      <c r="K13" s="176">
        <v>28491</v>
      </c>
      <c r="L13" s="358" t="s">
        <v>197</v>
      </c>
      <c r="M13" s="32" t="s">
        <v>198</v>
      </c>
      <c r="N13" s="237">
        <v>72575</v>
      </c>
      <c r="O13" s="61">
        <v>29954</v>
      </c>
      <c r="P13" s="61">
        <v>97727</v>
      </c>
      <c r="Q13" s="61">
        <v>55106</v>
      </c>
      <c r="R13" s="61">
        <v>60693</v>
      </c>
      <c r="S13" s="61">
        <v>22647</v>
      </c>
      <c r="T13" s="61">
        <v>84808</v>
      </c>
      <c r="U13" s="176">
        <v>46762</v>
      </c>
      <c r="V13" s="358" t="s">
        <v>197</v>
      </c>
      <c r="W13" s="32" t="s">
        <v>198</v>
      </c>
      <c r="X13" s="61">
        <v>87638</v>
      </c>
      <c r="Y13" s="61">
        <v>37535</v>
      </c>
      <c r="Z13" s="237">
        <v>128543</v>
      </c>
      <c r="AA13" s="61">
        <v>78440</v>
      </c>
      <c r="AB13" s="61">
        <v>73288</v>
      </c>
      <c r="AC13" s="61">
        <v>29384</v>
      </c>
      <c r="AD13" s="61">
        <v>109629</v>
      </c>
      <c r="AE13" s="176">
        <v>65725</v>
      </c>
      <c r="AF13" s="358" t="s">
        <v>197</v>
      </c>
      <c r="AG13" s="32" t="s">
        <v>198</v>
      </c>
      <c r="AH13" s="61">
        <v>90600</v>
      </c>
      <c r="AI13" s="61">
        <v>38320</v>
      </c>
      <c r="AJ13" s="61">
        <v>130968</v>
      </c>
      <c r="AK13" s="61">
        <v>78688</v>
      </c>
      <c r="AL13" s="237">
        <v>79400</v>
      </c>
      <c r="AM13" s="61">
        <v>31859</v>
      </c>
      <c r="AN13" s="61">
        <v>118366</v>
      </c>
      <c r="AO13" s="176">
        <v>70825</v>
      </c>
      <c r="AP13" s="358" t="s">
        <v>197</v>
      </c>
      <c r="AQ13" s="32" t="s">
        <v>198</v>
      </c>
      <c r="AR13" s="61">
        <v>88909</v>
      </c>
      <c r="AS13" s="61">
        <v>37981</v>
      </c>
      <c r="AT13" s="61">
        <v>130111</v>
      </c>
      <c r="AU13" s="61">
        <v>79183</v>
      </c>
      <c r="AV13" s="61">
        <v>79273</v>
      </c>
      <c r="AW13" s="61">
        <v>32448</v>
      </c>
      <c r="AX13" s="237">
        <v>119108</v>
      </c>
      <c r="AY13" s="176">
        <v>72283</v>
      </c>
      <c r="AZ13" s="358" t="s">
        <v>197</v>
      </c>
      <c r="BA13" s="32" t="s">
        <v>198</v>
      </c>
      <c r="BB13" s="61">
        <v>92839</v>
      </c>
      <c r="BC13" s="61">
        <v>51238</v>
      </c>
      <c r="BD13" s="61">
        <v>127540</v>
      </c>
      <c r="BE13" s="61">
        <v>75296</v>
      </c>
      <c r="BF13" s="61">
        <v>82001</v>
      </c>
      <c r="BG13" s="61">
        <v>43671</v>
      </c>
      <c r="BH13" s="61">
        <v>115149</v>
      </c>
      <c r="BI13" s="176">
        <v>67196</v>
      </c>
      <c r="BJ13" s="358" t="s">
        <v>197</v>
      </c>
      <c r="BK13" s="32" t="s">
        <v>198</v>
      </c>
      <c r="BL13" s="61">
        <v>106938</v>
      </c>
      <c r="BM13" s="61">
        <v>37145</v>
      </c>
      <c r="BN13" s="61">
        <v>146421</v>
      </c>
      <c r="BO13" s="61">
        <v>76628</v>
      </c>
      <c r="BP13" s="61">
        <v>81685</v>
      </c>
      <c r="BQ13" s="61">
        <v>31707</v>
      </c>
      <c r="BR13" s="61">
        <v>118058</v>
      </c>
      <c r="BS13" s="176">
        <v>68080</v>
      </c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</row>
    <row r="14" spans="1:220" ht="16.899999999999999" customHeight="1">
      <c r="A14" s="5"/>
      <c r="B14" s="359"/>
      <c r="C14" s="32" t="s">
        <v>199</v>
      </c>
      <c r="D14" s="61">
        <v>17318</v>
      </c>
      <c r="E14" s="61">
        <v>4222</v>
      </c>
      <c r="F14" s="61">
        <v>19816</v>
      </c>
      <c r="G14" s="61">
        <v>6720</v>
      </c>
      <c r="H14" s="61">
        <v>17037</v>
      </c>
      <c r="I14" s="61">
        <v>4142</v>
      </c>
      <c r="J14" s="61">
        <v>18438</v>
      </c>
      <c r="K14" s="176">
        <v>5543</v>
      </c>
      <c r="L14" s="359"/>
      <c r="M14" s="32" t="s">
        <v>199</v>
      </c>
      <c r="N14" s="237">
        <v>29513</v>
      </c>
      <c r="O14" s="61">
        <v>10646</v>
      </c>
      <c r="P14" s="61">
        <v>31785</v>
      </c>
      <c r="Q14" s="61">
        <v>12918</v>
      </c>
      <c r="R14" s="61">
        <v>27959</v>
      </c>
      <c r="S14" s="61">
        <v>10387</v>
      </c>
      <c r="T14" s="61">
        <v>28349</v>
      </c>
      <c r="U14" s="176">
        <v>10777</v>
      </c>
      <c r="V14" s="359"/>
      <c r="W14" s="32" t="s">
        <v>199</v>
      </c>
      <c r="X14" s="61">
        <v>42495</v>
      </c>
      <c r="Y14" s="61">
        <v>18371</v>
      </c>
      <c r="Z14" s="237">
        <v>45199</v>
      </c>
      <c r="AA14" s="61">
        <v>21075</v>
      </c>
      <c r="AB14" s="61">
        <v>39508</v>
      </c>
      <c r="AC14" s="61">
        <v>17625</v>
      </c>
      <c r="AD14" s="61">
        <v>38959</v>
      </c>
      <c r="AE14" s="176">
        <v>17076</v>
      </c>
      <c r="AF14" s="359"/>
      <c r="AG14" s="32" t="s">
        <v>199</v>
      </c>
      <c r="AH14" s="61">
        <v>43941</v>
      </c>
      <c r="AI14" s="61">
        <v>20127</v>
      </c>
      <c r="AJ14" s="61">
        <v>44080</v>
      </c>
      <c r="AK14" s="61">
        <v>20266</v>
      </c>
      <c r="AL14" s="237">
        <v>42122</v>
      </c>
      <c r="AM14" s="61">
        <v>19585</v>
      </c>
      <c r="AN14" s="61">
        <v>40229</v>
      </c>
      <c r="AO14" s="176">
        <v>17692</v>
      </c>
      <c r="AP14" s="359"/>
      <c r="AQ14" s="32" t="s">
        <v>199</v>
      </c>
      <c r="AR14" s="61">
        <v>42624</v>
      </c>
      <c r="AS14" s="61">
        <v>20975</v>
      </c>
      <c r="AT14" s="61">
        <v>41969</v>
      </c>
      <c r="AU14" s="61">
        <v>20320</v>
      </c>
      <c r="AV14" s="61">
        <v>41236</v>
      </c>
      <c r="AW14" s="61">
        <v>20557</v>
      </c>
      <c r="AX14" s="237">
        <v>38760</v>
      </c>
      <c r="AY14" s="176">
        <v>18081</v>
      </c>
      <c r="AZ14" s="359"/>
      <c r="BA14" s="32" t="s">
        <v>199</v>
      </c>
      <c r="BB14" s="61">
        <v>42985</v>
      </c>
      <c r="BC14" s="61">
        <v>24224</v>
      </c>
      <c r="BD14" s="61">
        <v>44753</v>
      </c>
      <c r="BE14" s="61">
        <v>23500</v>
      </c>
      <c r="BF14" s="61">
        <v>41211</v>
      </c>
      <c r="BG14" s="61">
        <v>23284</v>
      </c>
      <c r="BH14" s="61">
        <v>41126</v>
      </c>
      <c r="BI14" s="176">
        <v>20890</v>
      </c>
      <c r="BJ14" s="359"/>
      <c r="BK14" s="32" t="s">
        <v>199</v>
      </c>
      <c r="BL14" s="61">
        <v>50262</v>
      </c>
      <c r="BM14" s="61">
        <v>20902</v>
      </c>
      <c r="BN14" s="61">
        <v>53547</v>
      </c>
      <c r="BO14" s="61">
        <v>24187</v>
      </c>
      <c r="BP14" s="61">
        <v>42581</v>
      </c>
      <c r="BQ14" s="61">
        <v>20400</v>
      </c>
      <c r="BR14" s="61">
        <v>43768</v>
      </c>
      <c r="BS14" s="176">
        <v>21587</v>
      </c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</row>
    <row r="15" spans="1:220" ht="16.899999999999999" customHeight="1">
      <c r="A15" s="5"/>
      <c r="B15" s="359"/>
      <c r="C15" s="32" t="s">
        <v>200</v>
      </c>
      <c r="D15" s="61">
        <v>15660</v>
      </c>
      <c r="E15" s="61">
        <v>2359</v>
      </c>
      <c r="F15" s="61">
        <v>22604</v>
      </c>
      <c r="G15" s="61">
        <v>9303</v>
      </c>
      <c r="H15" s="61">
        <v>15417</v>
      </c>
      <c r="I15" s="61">
        <v>2355</v>
      </c>
      <c r="J15" s="61">
        <v>20958</v>
      </c>
      <c r="K15" s="176">
        <v>7896</v>
      </c>
      <c r="L15" s="359"/>
      <c r="M15" s="32" t="s">
        <v>200</v>
      </c>
      <c r="N15" s="237">
        <v>32346</v>
      </c>
      <c r="O15" s="61">
        <v>7151</v>
      </c>
      <c r="P15" s="61">
        <v>48699</v>
      </c>
      <c r="Q15" s="61">
        <v>23504</v>
      </c>
      <c r="R15" s="61">
        <v>30084</v>
      </c>
      <c r="S15" s="61">
        <v>7016</v>
      </c>
      <c r="T15" s="61">
        <v>43832</v>
      </c>
      <c r="U15" s="176">
        <v>20764</v>
      </c>
      <c r="V15" s="359"/>
      <c r="W15" s="32" t="s">
        <v>200</v>
      </c>
      <c r="X15" s="61">
        <v>47035</v>
      </c>
      <c r="Y15" s="61">
        <v>13960</v>
      </c>
      <c r="Z15" s="237">
        <v>76195</v>
      </c>
      <c r="AA15" s="61">
        <v>43120</v>
      </c>
      <c r="AB15" s="61">
        <v>42442</v>
      </c>
      <c r="AC15" s="61">
        <v>12802</v>
      </c>
      <c r="AD15" s="61">
        <v>65435</v>
      </c>
      <c r="AE15" s="176">
        <v>35795</v>
      </c>
      <c r="AF15" s="359"/>
      <c r="AG15" s="32" t="s">
        <v>200</v>
      </c>
      <c r="AH15" s="61">
        <v>51540</v>
      </c>
      <c r="AI15" s="61">
        <v>16273</v>
      </c>
      <c r="AJ15" s="61">
        <v>78444</v>
      </c>
      <c r="AK15" s="61">
        <v>43177</v>
      </c>
      <c r="AL15" s="237">
        <v>48214</v>
      </c>
      <c r="AM15" s="61">
        <v>15397</v>
      </c>
      <c r="AN15" s="61">
        <v>70084</v>
      </c>
      <c r="AO15" s="176">
        <v>37267</v>
      </c>
      <c r="AP15" s="359"/>
      <c r="AQ15" s="32" t="s">
        <v>200</v>
      </c>
      <c r="AR15" s="61">
        <v>53175</v>
      </c>
      <c r="AS15" s="61">
        <v>17239</v>
      </c>
      <c r="AT15" s="61">
        <v>75560</v>
      </c>
      <c r="AU15" s="61">
        <v>39624</v>
      </c>
      <c r="AV15" s="61">
        <v>50260</v>
      </c>
      <c r="AW15" s="61">
        <v>16489</v>
      </c>
      <c r="AX15" s="237">
        <v>68536</v>
      </c>
      <c r="AY15" s="176">
        <v>34765</v>
      </c>
      <c r="AZ15" s="359"/>
      <c r="BA15" s="32" t="s">
        <v>200</v>
      </c>
      <c r="BB15" s="61">
        <v>54441</v>
      </c>
      <c r="BC15" s="61">
        <v>25211</v>
      </c>
      <c r="BD15" s="61">
        <v>73124</v>
      </c>
      <c r="BE15" s="61">
        <v>41771</v>
      </c>
      <c r="BF15" s="61">
        <v>51635</v>
      </c>
      <c r="BG15" s="61">
        <v>23876</v>
      </c>
      <c r="BH15" s="61">
        <v>66671</v>
      </c>
      <c r="BI15" s="176">
        <v>36934</v>
      </c>
      <c r="BJ15" s="359"/>
      <c r="BK15" s="32" t="s">
        <v>200</v>
      </c>
      <c r="BL15" s="61">
        <v>66446</v>
      </c>
      <c r="BM15" s="61">
        <v>23583</v>
      </c>
      <c r="BN15" s="61">
        <v>82232</v>
      </c>
      <c r="BO15" s="61">
        <v>39369</v>
      </c>
      <c r="BP15" s="61">
        <v>54454</v>
      </c>
      <c r="BQ15" s="61">
        <v>22573</v>
      </c>
      <c r="BR15" s="61">
        <v>67102</v>
      </c>
      <c r="BS15" s="176">
        <v>35221</v>
      </c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</row>
    <row r="16" spans="1:220" ht="16.899999999999999" customHeight="1">
      <c r="A16" s="5"/>
      <c r="B16" s="360"/>
      <c r="C16" s="4" t="s">
        <v>201</v>
      </c>
      <c r="D16" s="137">
        <f t="shared" ref="D16:K16" si="7">SUM(D13:D15)</f>
        <v>86541</v>
      </c>
      <c r="E16" s="137">
        <f t="shared" si="7"/>
        <v>27893</v>
      </c>
      <c r="F16" s="137">
        <f t="shared" si="7"/>
        <v>106726</v>
      </c>
      <c r="G16" s="137">
        <f t="shared" si="7"/>
        <v>48078</v>
      </c>
      <c r="H16" s="137">
        <f t="shared" si="7"/>
        <v>76866</v>
      </c>
      <c r="I16" s="137">
        <f t="shared" si="7"/>
        <v>20783</v>
      </c>
      <c r="J16" s="137">
        <f t="shared" si="7"/>
        <v>98013</v>
      </c>
      <c r="K16" s="175">
        <f t="shared" si="7"/>
        <v>41930</v>
      </c>
      <c r="L16" s="360"/>
      <c r="M16" s="4" t="s">
        <v>201</v>
      </c>
      <c r="N16" s="238">
        <f t="shared" ref="N16:U16" si="8">SUM(N13:N15)</f>
        <v>134434</v>
      </c>
      <c r="O16" s="137">
        <f t="shared" si="8"/>
        <v>47751</v>
      </c>
      <c r="P16" s="137">
        <f t="shared" si="8"/>
        <v>178211</v>
      </c>
      <c r="Q16" s="137">
        <f t="shared" si="8"/>
        <v>91528</v>
      </c>
      <c r="R16" s="137">
        <f t="shared" si="8"/>
        <v>118736</v>
      </c>
      <c r="S16" s="137">
        <f t="shared" si="8"/>
        <v>40050</v>
      </c>
      <c r="T16" s="137">
        <f t="shared" si="8"/>
        <v>156989</v>
      </c>
      <c r="U16" s="175">
        <f t="shared" si="8"/>
        <v>78303</v>
      </c>
      <c r="V16" s="360"/>
      <c r="W16" s="4" t="s">
        <v>201</v>
      </c>
      <c r="X16" s="137">
        <f t="shared" ref="X16:AE16" si="9">SUM(X13:X15)</f>
        <v>177168</v>
      </c>
      <c r="Y16" s="137">
        <f t="shared" si="9"/>
        <v>69866</v>
      </c>
      <c r="Z16" s="238">
        <f t="shared" si="9"/>
        <v>249937</v>
      </c>
      <c r="AA16" s="137">
        <f t="shared" si="9"/>
        <v>142635</v>
      </c>
      <c r="AB16" s="137">
        <f t="shared" si="9"/>
        <v>155238</v>
      </c>
      <c r="AC16" s="137">
        <f t="shared" si="9"/>
        <v>59811</v>
      </c>
      <c r="AD16" s="137">
        <f t="shared" si="9"/>
        <v>214023</v>
      </c>
      <c r="AE16" s="175">
        <f t="shared" si="9"/>
        <v>118596</v>
      </c>
      <c r="AF16" s="360"/>
      <c r="AG16" s="4" t="s">
        <v>201</v>
      </c>
      <c r="AH16" s="137">
        <f t="shared" ref="AH16:AO16" si="10">SUM(AH13:AH15)</f>
        <v>186081</v>
      </c>
      <c r="AI16" s="137">
        <f t="shared" si="10"/>
        <v>74720</v>
      </c>
      <c r="AJ16" s="137">
        <f t="shared" si="10"/>
        <v>253492</v>
      </c>
      <c r="AK16" s="137">
        <f t="shared" si="10"/>
        <v>142131</v>
      </c>
      <c r="AL16" s="238">
        <f t="shared" si="10"/>
        <v>169736</v>
      </c>
      <c r="AM16" s="137">
        <f t="shared" si="10"/>
        <v>66841</v>
      </c>
      <c r="AN16" s="137">
        <f t="shared" si="10"/>
        <v>228679</v>
      </c>
      <c r="AO16" s="175">
        <f t="shared" si="10"/>
        <v>125784</v>
      </c>
      <c r="AP16" s="360"/>
      <c r="AQ16" s="4" t="s">
        <v>201</v>
      </c>
      <c r="AR16" s="137">
        <f t="shared" ref="AR16:AY16" si="11">SUM(AR13:AR15)</f>
        <v>184708</v>
      </c>
      <c r="AS16" s="137">
        <f t="shared" si="11"/>
        <v>76195</v>
      </c>
      <c r="AT16" s="137">
        <f t="shared" si="11"/>
        <v>247640</v>
      </c>
      <c r="AU16" s="137">
        <f t="shared" si="11"/>
        <v>139127</v>
      </c>
      <c r="AV16" s="137">
        <f t="shared" si="11"/>
        <v>170769</v>
      </c>
      <c r="AW16" s="137">
        <f t="shared" si="11"/>
        <v>69494</v>
      </c>
      <c r="AX16" s="238">
        <f t="shared" si="11"/>
        <v>226404</v>
      </c>
      <c r="AY16" s="175">
        <f t="shared" si="11"/>
        <v>125129</v>
      </c>
      <c r="AZ16" s="360"/>
      <c r="BA16" s="4" t="s">
        <v>201</v>
      </c>
      <c r="BB16" s="137">
        <f t="shared" ref="BB16:BI16" si="12">SUM(BB13:BB15)</f>
        <v>190265</v>
      </c>
      <c r="BC16" s="137">
        <f t="shared" si="12"/>
        <v>100673</v>
      </c>
      <c r="BD16" s="137">
        <f t="shared" si="12"/>
        <v>245417</v>
      </c>
      <c r="BE16" s="137">
        <f t="shared" si="12"/>
        <v>140567</v>
      </c>
      <c r="BF16" s="137">
        <f t="shared" si="12"/>
        <v>174847</v>
      </c>
      <c r="BG16" s="137">
        <f t="shared" si="12"/>
        <v>90831</v>
      </c>
      <c r="BH16" s="137">
        <f t="shared" si="12"/>
        <v>222946</v>
      </c>
      <c r="BI16" s="175">
        <f t="shared" si="12"/>
        <v>125020</v>
      </c>
      <c r="BJ16" s="360"/>
      <c r="BK16" s="4" t="s">
        <v>201</v>
      </c>
      <c r="BL16" s="137">
        <f t="shared" ref="BL16:BS16" si="13">SUM(BL13:BL15)</f>
        <v>223646</v>
      </c>
      <c r="BM16" s="137">
        <f t="shared" si="13"/>
        <v>81630</v>
      </c>
      <c r="BN16" s="137">
        <f t="shared" si="13"/>
        <v>282200</v>
      </c>
      <c r="BO16" s="137">
        <f t="shared" si="13"/>
        <v>140184</v>
      </c>
      <c r="BP16" s="137">
        <f t="shared" si="13"/>
        <v>178720</v>
      </c>
      <c r="BQ16" s="137">
        <f t="shared" si="13"/>
        <v>74680</v>
      </c>
      <c r="BR16" s="137">
        <f t="shared" si="13"/>
        <v>228928</v>
      </c>
      <c r="BS16" s="175">
        <f t="shared" si="13"/>
        <v>124888</v>
      </c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</row>
    <row r="17" spans="1:220" ht="16.899999999999999" customHeight="1">
      <c r="A17" s="5"/>
      <c r="B17" s="358" t="s">
        <v>208</v>
      </c>
      <c r="C17" s="32" t="s">
        <v>209</v>
      </c>
      <c r="D17" s="61">
        <v>46983</v>
      </c>
      <c r="E17" s="61">
        <v>10138</v>
      </c>
      <c r="F17" s="61">
        <v>72091</v>
      </c>
      <c r="G17" s="61">
        <v>35246</v>
      </c>
      <c r="H17" s="61">
        <v>43321</v>
      </c>
      <c r="I17" s="61">
        <v>8469</v>
      </c>
      <c r="J17" s="61">
        <v>65933</v>
      </c>
      <c r="K17" s="176">
        <v>31081</v>
      </c>
      <c r="L17" s="358" t="s">
        <v>208</v>
      </c>
      <c r="M17" s="32" t="s">
        <v>209</v>
      </c>
      <c r="N17" s="237">
        <v>74617</v>
      </c>
      <c r="O17" s="61">
        <v>23491</v>
      </c>
      <c r="P17" s="61">
        <v>112762</v>
      </c>
      <c r="Q17" s="61">
        <v>61636</v>
      </c>
      <c r="R17" s="61">
        <v>63045</v>
      </c>
      <c r="S17" s="61">
        <v>18204</v>
      </c>
      <c r="T17" s="61">
        <v>96873</v>
      </c>
      <c r="U17" s="176">
        <v>52032</v>
      </c>
      <c r="V17" s="358" t="s">
        <v>208</v>
      </c>
      <c r="W17" s="32" t="s">
        <v>209</v>
      </c>
      <c r="X17" s="61">
        <v>109762</v>
      </c>
      <c r="Y17" s="61">
        <v>41262</v>
      </c>
      <c r="Z17" s="237">
        <v>171301</v>
      </c>
      <c r="AA17" s="61">
        <v>102801</v>
      </c>
      <c r="AB17" s="61">
        <v>91896</v>
      </c>
      <c r="AC17" s="61">
        <v>31893</v>
      </c>
      <c r="AD17" s="61">
        <v>144258</v>
      </c>
      <c r="AE17" s="176">
        <v>84255</v>
      </c>
      <c r="AF17" s="358" t="s">
        <v>208</v>
      </c>
      <c r="AG17" s="32" t="s">
        <v>209</v>
      </c>
      <c r="AH17" s="61">
        <v>122246</v>
      </c>
      <c r="AI17" s="61">
        <v>45424</v>
      </c>
      <c r="AJ17" s="61">
        <v>177448</v>
      </c>
      <c r="AK17" s="61">
        <v>100626</v>
      </c>
      <c r="AL17" s="237">
        <v>106967</v>
      </c>
      <c r="AM17" s="61">
        <v>37656</v>
      </c>
      <c r="AN17" s="61">
        <v>157698</v>
      </c>
      <c r="AO17" s="176">
        <v>88387</v>
      </c>
      <c r="AP17" s="358" t="s">
        <v>208</v>
      </c>
      <c r="AQ17" s="32" t="s">
        <v>209</v>
      </c>
      <c r="AR17" s="61">
        <v>122915</v>
      </c>
      <c r="AS17" s="61">
        <v>46696</v>
      </c>
      <c r="AT17" s="61">
        <v>173655</v>
      </c>
      <c r="AU17" s="61">
        <v>97436</v>
      </c>
      <c r="AV17" s="61">
        <v>109172</v>
      </c>
      <c r="AW17" s="61">
        <v>39315</v>
      </c>
      <c r="AX17" s="237">
        <v>157099</v>
      </c>
      <c r="AY17" s="176">
        <v>87242</v>
      </c>
      <c r="AZ17" s="358" t="s">
        <v>208</v>
      </c>
      <c r="BA17" s="32" t="s">
        <v>209</v>
      </c>
      <c r="BB17" s="61">
        <v>131042</v>
      </c>
      <c r="BC17" s="61">
        <v>66542</v>
      </c>
      <c r="BD17" s="61">
        <v>174419</v>
      </c>
      <c r="BE17" s="61">
        <v>101751</v>
      </c>
      <c r="BF17" s="61">
        <v>116597</v>
      </c>
      <c r="BG17" s="61">
        <v>57055</v>
      </c>
      <c r="BH17" s="61">
        <v>157390</v>
      </c>
      <c r="BI17" s="176">
        <v>90419</v>
      </c>
      <c r="BJ17" s="358" t="s">
        <v>208</v>
      </c>
      <c r="BK17" s="32" t="s">
        <v>209</v>
      </c>
      <c r="BL17" s="61">
        <v>159120</v>
      </c>
      <c r="BM17" s="61">
        <v>54508</v>
      </c>
      <c r="BN17" s="61">
        <v>201903</v>
      </c>
      <c r="BO17" s="61">
        <v>97291</v>
      </c>
      <c r="BP17" s="61">
        <v>119152</v>
      </c>
      <c r="BQ17" s="61">
        <v>45048</v>
      </c>
      <c r="BR17" s="61">
        <v>160206</v>
      </c>
      <c r="BS17" s="176">
        <v>86102</v>
      </c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</row>
    <row r="18" spans="1:220" ht="16.899999999999999" customHeight="1">
      <c r="A18" s="5"/>
      <c r="B18" s="359"/>
      <c r="C18" s="32" t="s">
        <v>210</v>
      </c>
      <c r="D18" s="62">
        <v>8054</v>
      </c>
      <c r="E18" s="62">
        <v>829</v>
      </c>
      <c r="F18" s="62">
        <v>10920</v>
      </c>
      <c r="G18" s="62">
        <v>3695</v>
      </c>
      <c r="H18" s="62">
        <v>7831</v>
      </c>
      <c r="I18" s="62">
        <v>827</v>
      </c>
      <c r="J18" s="62">
        <v>9943</v>
      </c>
      <c r="K18" s="177">
        <v>2939</v>
      </c>
      <c r="L18" s="359"/>
      <c r="M18" s="32" t="s">
        <v>210</v>
      </c>
      <c r="N18" s="239">
        <v>13488</v>
      </c>
      <c r="O18" s="62">
        <v>3681</v>
      </c>
      <c r="P18" s="62">
        <v>19313</v>
      </c>
      <c r="Q18" s="62">
        <v>9506</v>
      </c>
      <c r="R18" s="62">
        <v>12146</v>
      </c>
      <c r="S18" s="62">
        <v>3189</v>
      </c>
      <c r="T18" s="62">
        <v>17362</v>
      </c>
      <c r="U18" s="177">
        <v>8405</v>
      </c>
      <c r="V18" s="359"/>
      <c r="W18" s="32" t="s">
        <v>210</v>
      </c>
      <c r="X18" s="62">
        <v>17511</v>
      </c>
      <c r="Y18" s="62">
        <v>5413</v>
      </c>
      <c r="Z18" s="239">
        <v>29215</v>
      </c>
      <c r="AA18" s="62">
        <v>17117</v>
      </c>
      <c r="AB18" s="62">
        <v>15606</v>
      </c>
      <c r="AC18" s="62">
        <v>4847</v>
      </c>
      <c r="AD18" s="62">
        <v>24701</v>
      </c>
      <c r="AE18" s="177">
        <v>13942</v>
      </c>
      <c r="AF18" s="359"/>
      <c r="AG18" s="32" t="s">
        <v>210</v>
      </c>
      <c r="AH18" s="62">
        <v>21960</v>
      </c>
      <c r="AI18" s="62">
        <v>9089</v>
      </c>
      <c r="AJ18" s="62">
        <v>33621</v>
      </c>
      <c r="AK18" s="62">
        <v>20750</v>
      </c>
      <c r="AL18" s="239">
        <v>20892</v>
      </c>
      <c r="AM18" s="62">
        <v>8773</v>
      </c>
      <c r="AN18" s="62">
        <v>30184</v>
      </c>
      <c r="AO18" s="177">
        <v>18065</v>
      </c>
      <c r="AP18" s="359"/>
      <c r="AQ18" s="32" t="s">
        <v>210</v>
      </c>
      <c r="AR18" s="62">
        <v>24409</v>
      </c>
      <c r="AS18" s="62">
        <v>10420</v>
      </c>
      <c r="AT18" s="62">
        <v>34535</v>
      </c>
      <c r="AU18" s="62">
        <v>20546</v>
      </c>
      <c r="AV18" s="62">
        <v>23365</v>
      </c>
      <c r="AW18" s="62">
        <v>10129</v>
      </c>
      <c r="AX18" s="239">
        <v>31540</v>
      </c>
      <c r="AY18" s="177">
        <v>18304</v>
      </c>
      <c r="AZ18" s="359"/>
      <c r="BA18" s="32" t="s">
        <v>210</v>
      </c>
      <c r="BB18" s="62">
        <v>24465</v>
      </c>
      <c r="BC18" s="62">
        <v>13143</v>
      </c>
      <c r="BD18" s="62">
        <v>36122</v>
      </c>
      <c r="BE18" s="62">
        <v>23602</v>
      </c>
      <c r="BF18" s="62">
        <v>23311</v>
      </c>
      <c r="BG18" s="62">
        <v>12490</v>
      </c>
      <c r="BH18" s="62">
        <v>32835</v>
      </c>
      <c r="BI18" s="177">
        <v>20911</v>
      </c>
      <c r="BJ18" s="359"/>
      <c r="BK18" s="32" t="s">
        <v>210</v>
      </c>
      <c r="BL18" s="62">
        <v>30915</v>
      </c>
      <c r="BM18" s="62">
        <v>10345</v>
      </c>
      <c r="BN18" s="62">
        <v>44796</v>
      </c>
      <c r="BO18" s="62">
        <v>24226</v>
      </c>
      <c r="BP18" s="62">
        <v>23850</v>
      </c>
      <c r="BQ18" s="62">
        <v>9983</v>
      </c>
      <c r="BR18" s="62">
        <v>35201</v>
      </c>
      <c r="BS18" s="177">
        <v>21334</v>
      </c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</row>
    <row r="19" spans="1:220" ht="16.899999999999999" customHeight="1">
      <c r="A19" s="5"/>
      <c r="B19" s="359"/>
      <c r="C19" s="32" t="s">
        <v>211</v>
      </c>
      <c r="D19" s="61">
        <v>4420</v>
      </c>
      <c r="E19" s="61">
        <v>534</v>
      </c>
      <c r="F19" s="61">
        <v>6776</v>
      </c>
      <c r="G19" s="61">
        <v>2890</v>
      </c>
      <c r="H19" s="61">
        <v>4234</v>
      </c>
      <c r="I19" s="61">
        <v>475</v>
      </c>
      <c r="J19" s="61">
        <v>6140</v>
      </c>
      <c r="K19" s="176">
        <v>2381</v>
      </c>
      <c r="L19" s="359"/>
      <c r="M19" s="32" t="s">
        <v>211</v>
      </c>
      <c r="N19" s="237">
        <v>5648</v>
      </c>
      <c r="O19" s="61">
        <v>1356</v>
      </c>
      <c r="P19" s="61">
        <v>9446</v>
      </c>
      <c r="Q19" s="61">
        <v>5154</v>
      </c>
      <c r="R19" s="61">
        <v>5059</v>
      </c>
      <c r="S19" s="61">
        <v>1071</v>
      </c>
      <c r="T19" s="61">
        <v>8247</v>
      </c>
      <c r="U19" s="176">
        <v>4259</v>
      </c>
      <c r="V19" s="359"/>
      <c r="W19" s="32" t="s">
        <v>211</v>
      </c>
      <c r="X19" s="61">
        <v>8777</v>
      </c>
      <c r="Y19" s="61">
        <v>3205</v>
      </c>
      <c r="Z19" s="237">
        <v>13982</v>
      </c>
      <c r="AA19" s="61">
        <v>8410</v>
      </c>
      <c r="AB19" s="61">
        <v>6996</v>
      </c>
      <c r="AC19" s="61">
        <v>2334</v>
      </c>
      <c r="AD19" s="61">
        <v>11839</v>
      </c>
      <c r="AE19" s="176">
        <v>7177</v>
      </c>
      <c r="AF19" s="359"/>
      <c r="AG19" s="32" t="s">
        <v>211</v>
      </c>
      <c r="AH19" s="61">
        <v>10070</v>
      </c>
      <c r="AI19" s="61">
        <v>4267</v>
      </c>
      <c r="AJ19" s="61">
        <v>16473</v>
      </c>
      <c r="AK19" s="61">
        <v>10670</v>
      </c>
      <c r="AL19" s="237">
        <v>9111</v>
      </c>
      <c r="AM19" s="61">
        <v>3879</v>
      </c>
      <c r="AN19" s="61">
        <v>14513</v>
      </c>
      <c r="AO19" s="176">
        <v>9281</v>
      </c>
      <c r="AP19" s="359"/>
      <c r="AQ19" s="32" t="s">
        <v>211</v>
      </c>
      <c r="AR19" s="61">
        <v>10246</v>
      </c>
      <c r="AS19" s="61">
        <v>4608</v>
      </c>
      <c r="AT19" s="61">
        <v>17226</v>
      </c>
      <c r="AU19" s="61">
        <v>11588</v>
      </c>
      <c r="AV19" s="61">
        <v>9502</v>
      </c>
      <c r="AW19" s="61">
        <v>4302</v>
      </c>
      <c r="AX19" s="237">
        <v>15444</v>
      </c>
      <c r="AY19" s="176">
        <v>10244</v>
      </c>
      <c r="AZ19" s="359"/>
      <c r="BA19" s="32" t="s">
        <v>211</v>
      </c>
      <c r="BB19" s="61">
        <v>9998</v>
      </c>
      <c r="BC19" s="61">
        <v>5348</v>
      </c>
      <c r="BD19" s="61">
        <v>16750</v>
      </c>
      <c r="BE19" s="61">
        <v>11709</v>
      </c>
      <c r="BF19" s="61">
        <v>9094</v>
      </c>
      <c r="BG19" s="61">
        <v>4831</v>
      </c>
      <c r="BH19" s="61">
        <v>14975</v>
      </c>
      <c r="BI19" s="176">
        <v>10378</v>
      </c>
      <c r="BJ19" s="359"/>
      <c r="BK19" s="32" t="s">
        <v>211</v>
      </c>
      <c r="BL19" s="61">
        <v>12150</v>
      </c>
      <c r="BM19" s="61">
        <v>4462</v>
      </c>
      <c r="BN19" s="61">
        <v>18805</v>
      </c>
      <c r="BO19" s="61">
        <v>11117</v>
      </c>
      <c r="BP19" s="61">
        <v>8970</v>
      </c>
      <c r="BQ19" s="61">
        <v>4111</v>
      </c>
      <c r="BR19" s="61">
        <v>14709</v>
      </c>
      <c r="BS19" s="176">
        <v>9850</v>
      </c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</row>
    <row r="20" spans="1:220" ht="16.899999999999999" customHeight="1">
      <c r="A20" s="5"/>
      <c r="B20" s="360"/>
      <c r="C20" s="4" t="s">
        <v>212</v>
      </c>
      <c r="D20" s="137">
        <f t="shared" ref="D20:K20" si="14">SUM(D17:D19)</f>
        <v>59457</v>
      </c>
      <c r="E20" s="137">
        <f t="shared" si="14"/>
        <v>11501</v>
      </c>
      <c r="F20" s="137">
        <f t="shared" si="14"/>
        <v>89787</v>
      </c>
      <c r="G20" s="137">
        <f t="shared" si="14"/>
        <v>41831</v>
      </c>
      <c r="H20" s="137">
        <f t="shared" si="14"/>
        <v>55386</v>
      </c>
      <c r="I20" s="137">
        <f t="shared" si="14"/>
        <v>9771</v>
      </c>
      <c r="J20" s="137">
        <f t="shared" si="14"/>
        <v>82016</v>
      </c>
      <c r="K20" s="175">
        <f t="shared" si="14"/>
        <v>36401</v>
      </c>
      <c r="L20" s="360"/>
      <c r="M20" s="4" t="s">
        <v>212</v>
      </c>
      <c r="N20" s="238">
        <f t="shared" ref="N20:U20" si="15">SUM(N17:N19)</f>
        <v>93753</v>
      </c>
      <c r="O20" s="137">
        <f t="shared" si="15"/>
        <v>28528</v>
      </c>
      <c r="P20" s="137">
        <f t="shared" si="15"/>
        <v>141521</v>
      </c>
      <c r="Q20" s="137">
        <f t="shared" si="15"/>
        <v>76296</v>
      </c>
      <c r="R20" s="137">
        <f t="shared" si="15"/>
        <v>80250</v>
      </c>
      <c r="S20" s="137">
        <f t="shared" si="15"/>
        <v>22464</v>
      </c>
      <c r="T20" s="137">
        <f t="shared" si="15"/>
        <v>122482</v>
      </c>
      <c r="U20" s="175">
        <f t="shared" si="15"/>
        <v>64696</v>
      </c>
      <c r="V20" s="360"/>
      <c r="W20" s="4" t="s">
        <v>212</v>
      </c>
      <c r="X20" s="137">
        <f t="shared" ref="X20:AE20" si="16">SUM(X17:X19)</f>
        <v>136050</v>
      </c>
      <c r="Y20" s="137">
        <f t="shared" si="16"/>
        <v>49880</v>
      </c>
      <c r="Z20" s="238">
        <f t="shared" si="16"/>
        <v>214498</v>
      </c>
      <c r="AA20" s="137">
        <f t="shared" si="16"/>
        <v>128328</v>
      </c>
      <c r="AB20" s="137">
        <f t="shared" si="16"/>
        <v>114498</v>
      </c>
      <c r="AC20" s="137">
        <f t="shared" si="16"/>
        <v>39074</v>
      </c>
      <c r="AD20" s="137">
        <f t="shared" si="16"/>
        <v>180798</v>
      </c>
      <c r="AE20" s="175">
        <f t="shared" si="16"/>
        <v>105374</v>
      </c>
      <c r="AF20" s="360"/>
      <c r="AG20" s="4" t="s">
        <v>212</v>
      </c>
      <c r="AH20" s="137">
        <f t="shared" ref="AH20:AO20" si="17">SUM(AH17:AH19)</f>
        <v>154276</v>
      </c>
      <c r="AI20" s="137">
        <f t="shared" si="17"/>
        <v>58780</v>
      </c>
      <c r="AJ20" s="137">
        <f t="shared" si="17"/>
        <v>227542</v>
      </c>
      <c r="AK20" s="137">
        <f t="shared" si="17"/>
        <v>132046</v>
      </c>
      <c r="AL20" s="238">
        <f t="shared" si="17"/>
        <v>136970</v>
      </c>
      <c r="AM20" s="137">
        <f t="shared" si="17"/>
        <v>50308</v>
      </c>
      <c r="AN20" s="137">
        <f t="shared" si="17"/>
        <v>202395</v>
      </c>
      <c r="AO20" s="175">
        <f t="shared" si="17"/>
        <v>115733</v>
      </c>
      <c r="AP20" s="360"/>
      <c r="AQ20" s="4" t="s">
        <v>212</v>
      </c>
      <c r="AR20" s="137">
        <f t="shared" ref="AR20:AY20" si="18">SUM(AR17:AR19)</f>
        <v>157570</v>
      </c>
      <c r="AS20" s="137">
        <f t="shared" si="18"/>
        <v>61724</v>
      </c>
      <c r="AT20" s="137">
        <f t="shared" si="18"/>
        <v>225416</v>
      </c>
      <c r="AU20" s="137">
        <f t="shared" si="18"/>
        <v>129570</v>
      </c>
      <c r="AV20" s="137">
        <f t="shared" si="18"/>
        <v>142039</v>
      </c>
      <c r="AW20" s="137">
        <f t="shared" si="18"/>
        <v>53746</v>
      </c>
      <c r="AX20" s="238">
        <f t="shared" si="18"/>
        <v>204083</v>
      </c>
      <c r="AY20" s="175">
        <f t="shared" si="18"/>
        <v>115790</v>
      </c>
      <c r="AZ20" s="360"/>
      <c r="BA20" s="4" t="s">
        <v>212</v>
      </c>
      <c r="BB20" s="137">
        <f t="shared" ref="BB20:BI20" si="19">SUM(BB17:BB19)</f>
        <v>165505</v>
      </c>
      <c r="BC20" s="137">
        <f t="shared" si="19"/>
        <v>85033</v>
      </c>
      <c r="BD20" s="137">
        <f t="shared" si="19"/>
        <v>227291</v>
      </c>
      <c r="BE20" s="137">
        <f t="shared" si="19"/>
        <v>137062</v>
      </c>
      <c r="BF20" s="137">
        <f t="shared" si="19"/>
        <v>149002</v>
      </c>
      <c r="BG20" s="137">
        <f t="shared" si="19"/>
        <v>74376</v>
      </c>
      <c r="BH20" s="137">
        <f t="shared" si="19"/>
        <v>205200</v>
      </c>
      <c r="BI20" s="175">
        <f t="shared" si="19"/>
        <v>121708</v>
      </c>
      <c r="BJ20" s="360"/>
      <c r="BK20" s="4" t="s">
        <v>212</v>
      </c>
      <c r="BL20" s="137">
        <f t="shared" ref="BL20:BS20" si="20">SUM(BL17:BL19)</f>
        <v>202185</v>
      </c>
      <c r="BM20" s="137">
        <f t="shared" si="20"/>
        <v>69315</v>
      </c>
      <c r="BN20" s="137">
        <f t="shared" si="20"/>
        <v>265504</v>
      </c>
      <c r="BO20" s="137">
        <f t="shared" si="20"/>
        <v>132634</v>
      </c>
      <c r="BP20" s="137">
        <f t="shared" si="20"/>
        <v>151972</v>
      </c>
      <c r="BQ20" s="137">
        <f t="shared" si="20"/>
        <v>59142</v>
      </c>
      <c r="BR20" s="137">
        <f t="shared" si="20"/>
        <v>210116</v>
      </c>
      <c r="BS20" s="175">
        <f t="shared" si="20"/>
        <v>117286</v>
      </c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</row>
    <row r="21" spans="1:220" ht="16.899999999999999" customHeight="1">
      <c r="A21" s="5"/>
      <c r="B21" s="3" t="s">
        <v>202</v>
      </c>
      <c r="C21" s="4" t="s">
        <v>203</v>
      </c>
      <c r="D21" s="137">
        <v>26139</v>
      </c>
      <c r="E21" s="137">
        <v>10822</v>
      </c>
      <c r="F21" s="137">
        <v>43530</v>
      </c>
      <c r="G21" s="137">
        <v>28213</v>
      </c>
      <c r="H21" s="137">
        <v>23835</v>
      </c>
      <c r="I21" s="137">
        <v>9239</v>
      </c>
      <c r="J21" s="137">
        <v>39015</v>
      </c>
      <c r="K21" s="175">
        <v>24419</v>
      </c>
      <c r="L21" s="3" t="s">
        <v>202</v>
      </c>
      <c r="M21" s="4" t="s">
        <v>203</v>
      </c>
      <c r="N21" s="238">
        <v>27288</v>
      </c>
      <c r="O21" s="137">
        <v>14020</v>
      </c>
      <c r="P21" s="137">
        <v>41046</v>
      </c>
      <c r="Q21" s="137">
        <v>27778</v>
      </c>
      <c r="R21" s="137">
        <v>24281</v>
      </c>
      <c r="S21" s="137">
        <v>11835</v>
      </c>
      <c r="T21" s="137">
        <v>35529</v>
      </c>
      <c r="U21" s="175">
        <v>23083</v>
      </c>
      <c r="V21" s="3" t="s">
        <v>202</v>
      </c>
      <c r="W21" s="4" t="s">
        <v>203</v>
      </c>
      <c r="X21" s="137">
        <v>28496</v>
      </c>
      <c r="Y21" s="137">
        <v>16354</v>
      </c>
      <c r="Z21" s="238">
        <v>44931</v>
      </c>
      <c r="AA21" s="137">
        <v>32789</v>
      </c>
      <c r="AB21" s="137">
        <v>25193</v>
      </c>
      <c r="AC21" s="137">
        <v>13766</v>
      </c>
      <c r="AD21" s="137">
        <v>39531</v>
      </c>
      <c r="AE21" s="175">
        <v>28104</v>
      </c>
      <c r="AF21" s="3" t="s">
        <v>202</v>
      </c>
      <c r="AG21" s="4" t="s">
        <v>203</v>
      </c>
      <c r="AH21" s="137">
        <v>27271</v>
      </c>
      <c r="AI21" s="137">
        <v>15706</v>
      </c>
      <c r="AJ21" s="137">
        <v>40677</v>
      </c>
      <c r="AK21" s="137">
        <v>29112</v>
      </c>
      <c r="AL21" s="238">
        <v>24405</v>
      </c>
      <c r="AM21" s="137">
        <v>13587</v>
      </c>
      <c r="AN21" s="137">
        <v>36718</v>
      </c>
      <c r="AO21" s="175">
        <v>25900</v>
      </c>
      <c r="AP21" s="3" t="s">
        <v>202</v>
      </c>
      <c r="AQ21" s="4" t="s">
        <v>203</v>
      </c>
      <c r="AR21" s="137">
        <v>27702</v>
      </c>
      <c r="AS21" s="137">
        <v>16708</v>
      </c>
      <c r="AT21" s="137">
        <v>38326</v>
      </c>
      <c r="AU21" s="137">
        <v>27332</v>
      </c>
      <c r="AV21" s="137">
        <v>24984</v>
      </c>
      <c r="AW21" s="137">
        <v>14717</v>
      </c>
      <c r="AX21" s="238">
        <v>34670</v>
      </c>
      <c r="AY21" s="175">
        <v>24403</v>
      </c>
      <c r="AZ21" s="3" t="s">
        <v>202</v>
      </c>
      <c r="BA21" s="4" t="s">
        <v>203</v>
      </c>
      <c r="BB21" s="137">
        <v>28819</v>
      </c>
      <c r="BC21" s="137">
        <v>20478</v>
      </c>
      <c r="BD21" s="137">
        <v>39186</v>
      </c>
      <c r="BE21" s="137">
        <v>28486</v>
      </c>
      <c r="BF21" s="137">
        <v>25971</v>
      </c>
      <c r="BG21" s="137">
        <v>17992</v>
      </c>
      <c r="BH21" s="137">
        <v>35617</v>
      </c>
      <c r="BI21" s="175">
        <v>25433</v>
      </c>
      <c r="BJ21" s="3" t="s">
        <v>202</v>
      </c>
      <c r="BK21" s="4" t="s">
        <v>203</v>
      </c>
      <c r="BL21" s="137">
        <v>31307</v>
      </c>
      <c r="BM21" s="137">
        <v>15058</v>
      </c>
      <c r="BN21" s="137">
        <v>43441</v>
      </c>
      <c r="BO21" s="137">
        <v>27192</v>
      </c>
      <c r="BP21" s="137">
        <v>24677</v>
      </c>
      <c r="BQ21" s="137">
        <v>13015</v>
      </c>
      <c r="BR21" s="137">
        <v>36053</v>
      </c>
      <c r="BS21" s="175">
        <v>24391</v>
      </c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</row>
    <row r="22" spans="1:220" ht="16.899999999999999" customHeight="1">
      <c r="A22" s="5"/>
      <c r="B22" s="3" t="s">
        <v>204</v>
      </c>
      <c r="C22" s="4" t="s">
        <v>205</v>
      </c>
      <c r="D22" s="137">
        <v>33602</v>
      </c>
      <c r="E22" s="137">
        <v>11887</v>
      </c>
      <c r="F22" s="137">
        <v>37750</v>
      </c>
      <c r="G22" s="137">
        <v>16035</v>
      </c>
      <c r="H22" s="137">
        <v>32038</v>
      </c>
      <c r="I22" s="137">
        <v>11250</v>
      </c>
      <c r="J22" s="137">
        <v>34773</v>
      </c>
      <c r="K22" s="175">
        <v>13985</v>
      </c>
      <c r="L22" s="3" t="s">
        <v>204</v>
      </c>
      <c r="M22" s="4" t="s">
        <v>205</v>
      </c>
      <c r="N22" s="238">
        <v>47458</v>
      </c>
      <c r="O22" s="137">
        <v>23180</v>
      </c>
      <c r="P22" s="137">
        <v>43098</v>
      </c>
      <c r="Q22" s="137">
        <v>18820</v>
      </c>
      <c r="R22" s="137">
        <v>45165</v>
      </c>
      <c r="S22" s="137">
        <v>22285</v>
      </c>
      <c r="T22" s="137">
        <v>38115</v>
      </c>
      <c r="U22" s="175">
        <v>15235</v>
      </c>
      <c r="V22" s="3" t="s">
        <v>204</v>
      </c>
      <c r="W22" s="4" t="s">
        <v>205</v>
      </c>
      <c r="X22" s="137">
        <v>58314</v>
      </c>
      <c r="Y22" s="137">
        <v>32825</v>
      </c>
      <c r="Z22" s="238">
        <v>54497</v>
      </c>
      <c r="AA22" s="137">
        <v>29008</v>
      </c>
      <c r="AB22" s="137">
        <v>54880</v>
      </c>
      <c r="AC22" s="137">
        <v>30999</v>
      </c>
      <c r="AD22" s="137">
        <v>48130</v>
      </c>
      <c r="AE22" s="175">
        <v>24249</v>
      </c>
      <c r="AF22" s="3" t="s">
        <v>204</v>
      </c>
      <c r="AG22" s="4" t="s">
        <v>205</v>
      </c>
      <c r="AH22" s="137">
        <v>62628</v>
      </c>
      <c r="AI22" s="137">
        <v>36534</v>
      </c>
      <c r="AJ22" s="137">
        <v>62816</v>
      </c>
      <c r="AK22" s="137">
        <v>36722</v>
      </c>
      <c r="AL22" s="238">
        <v>60148</v>
      </c>
      <c r="AM22" s="137">
        <v>35357</v>
      </c>
      <c r="AN22" s="137">
        <v>57394</v>
      </c>
      <c r="AO22" s="175">
        <v>32603</v>
      </c>
      <c r="AP22" s="3" t="s">
        <v>204</v>
      </c>
      <c r="AQ22" s="4" t="s">
        <v>205</v>
      </c>
      <c r="AR22" s="137">
        <v>63291</v>
      </c>
      <c r="AS22" s="137">
        <v>36542</v>
      </c>
      <c r="AT22" s="137">
        <v>65230</v>
      </c>
      <c r="AU22" s="137">
        <v>38481</v>
      </c>
      <c r="AV22" s="137">
        <v>60894</v>
      </c>
      <c r="AW22" s="137">
        <v>35544</v>
      </c>
      <c r="AX22" s="238">
        <v>59527</v>
      </c>
      <c r="AY22" s="175">
        <v>34177</v>
      </c>
      <c r="AZ22" s="3" t="s">
        <v>204</v>
      </c>
      <c r="BA22" s="4" t="s">
        <v>205</v>
      </c>
      <c r="BB22" s="137">
        <v>62062</v>
      </c>
      <c r="BC22" s="137">
        <v>39462</v>
      </c>
      <c r="BD22" s="137">
        <v>69145</v>
      </c>
      <c r="BE22" s="137">
        <v>43930</v>
      </c>
      <c r="BF22" s="137">
        <v>59355</v>
      </c>
      <c r="BG22" s="137">
        <v>37666</v>
      </c>
      <c r="BH22" s="137">
        <v>62608</v>
      </c>
      <c r="BI22" s="175">
        <v>38472</v>
      </c>
      <c r="BJ22" s="3" t="s">
        <v>204</v>
      </c>
      <c r="BK22" s="4" t="s">
        <v>205</v>
      </c>
      <c r="BL22" s="137">
        <v>71426</v>
      </c>
      <c r="BM22" s="137">
        <v>33534</v>
      </c>
      <c r="BN22" s="137">
        <v>83250</v>
      </c>
      <c r="BO22" s="137">
        <v>45358</v>
      </c>
      <c r="BP22" s="137">
        <v>59853</v>
      </c>
      <c r="BQ22" s="137">
        <v>32324</v>
      </c>
      <c r="BR22" s="137">
        <v>66972</v>
      </c>
      <c r="BS22" s="175">
        <v>39443</v>
      </c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</row>
    <row r="23" spans="1:220" ht="16.899999999999999" customHeight="1">
      <c r="A23" s="5"/>
      <c r="B23" s="3" t="s">
        <v>213</v>
      </c>
      <c r="C23" s="4" t="s">
        <v>214</v>
      </c>
      <c r="D23" s="137">
        <v>26986</v>
      </c>
      <c r="E23" s="137">
        <v>9537</v>
      </c>
      <c r="F23" s="137">
        <v>36374</v>
      </c>
      <c r="G23" s="137">
        <v>18925</v>
      </c>
      <c r="H23" s="137">
        <v>25387</v>
      </c>
      <c r="I23" s="137">
        <v>8583</v>
      </c>
      <c r="J23" s="137">
        <v>33224</v>
      </c>
      <c r="K23" s="175">
        <v>16420</v>
      </c>
      <c r="L23" s="3" t="s">
        <v>213</v>
      </c>
      <c r="M23" s="4" t="s">
        <v>214</v>
      </c>
      <c r="N23" s="238">
        <v>38287</v>
      </c>
      <c r="O23" s="137">
        <v>17557</v>
      </c>
      <c r="P23" s="137">
        <v>49491</v>
      </c>
      <c r="Q23" s="137">
        <v>28761</v>
      </c>
      <c r="R23" s="137">
        <v>32061</v>
      </c>
      <c r="S23" s="137">
        <v>13433</v>
      </c>
      <c r="T23" s="137">
        <v>42494</v>
      </c>
      <c r="U23" s="175">
        <v>23866</v>
      </c>
      <c r="V23" s="3" t="s">
        <v>213</v>
      </c>
      <c r="W23" s="4" t="s">
        <v>214</v>
      </c>
      <c r="X23" s="137">
        <v>49203</v>
      </c>
      <c r="Y23" s="137">
        <v>25999</v>
      </c>
      <c r="Z23" s="238">
        <v>65256</v>
      </c>
      <c r="AA23" s="137">
        <v>42052</v>
      </c>
      <c r="AB23" s="137">
        <v>41092</v>
      </c>
      <c r="AC23" s="137">
        <v>19749</v>
      </c>
      <c r="AD23" s="137">
        <v>56397</v>
      </c>
      <c r="AE23" s="175">
        <v>35054</v>
      </c>
      <c r="AF23" s="3" t="s">
        <v>213</v>
      </c>
      <c r="AG23" s="4" t="s">
        <v>214</v>
      </c>
      <c r="AH23" s="137">
        <v>51930</v>
      </c>
      <c r="AI23" s="137">
        <v>28136</v>
      </c>
      <c r="AJ23" s="137">
        <v>70356</v>
      </c>
      <c r="AK23" s="137">
        <v>46562</v>
      </c>
      <c r="AL23" s="238">
        <v>43916</v>
      </c>
      <c r="AM23" s="137">
        <v>22141</v>
      </c>
      <c r="AN23" s="137">
        <v>63348</v>
      </c>
      <c r="AO23" s="175">
        <v>41573</v>
      </c>
      <c r="AP23" s="3" t="s">
        <v>213</v>
      </c>
      <c r="AQ23" s="4" t="s">
        <v>214</v>
      </c>
      <c r="AR23" s="137">
        <v>47928</v>
      </c>
      <c r="AS23" s="137">
        <v>24145</v>
      </c>
      <c r="AT23" s="137">
        <v>69273</v>
      </c>
      <c r="AU23" s="137">
        <v>45490</v>
      </c>
      <c r="AV23" s="137">
        <v>44840</v>
      </c>
      <c r="AW23" s="137">
        <v>22451</v>
      </c>
      <c r="AX23" s="238">
        <v>63183</v>
      </c>
      <c r="AY23" s="175">
        <v>40794</v>
      </c>
      <c r="AZ23" s="3" t="s">
        <v>213</v>
      </c>
      <c r="BA23" s="4" t="s">
        <v>214</v>
      </c>
      <c r="BB23" s="137">
        <v>51937</v>
      </c>
      <c r="BC23" s="137">
        <v>32595</v>
      </c>
      <c r="BD23" s="137">
        <v>72054</v>
      </c>
      <c r="BE23" s="137">
        <v>48118</v>
      </c>
      <c r="BF23" s="137">
        <v>47112</v>
      </c>
      <c r="BG23" s="137">
        <v>28951</v>
      </c>
      <c r="BH23" s="137">
        <v>64673</v>
      </c>
      <c r="BI23" s="175">
        <v>42394</v>
      </c>
      <c r="BJ23" s="3" t="s">
        <v>213</v>
      </c>
      <c r="BK23" s="4" t="s">
        <v>214</v>
      </c>
      <c r="BL23" s="137">
        <v>60517</v>
      </c>
      <c r="BM23" s="137">
        <v>24402</v>
      </c>
      <c r="BN23" s="137">
        <v>84299</v>
      </c>
      <c r="BO23" s="137">
        <v>48184</v>
      </c>
      <c r="BP23" s="137">
        <v>46637</v>
      </c>
      <c r="BQ23" s="137">
        <v>21783</v>
      </c>
      <c r="BR23" s="137">
        <v>67135</v>
      </c>
      <c r="BS23" s="175">
        <v>42281</v>
      </c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</row>
    <row r="24" spans="1:220" ht="16.899999999999999" customHeight="1">
      <c r="A24" s="5"/>
      <c r="B24" s="3" t="s">
        <v>215</v>
      </c>
      <c r="C24" s="4" t="s">
        <v>216</v>
      </c>
      <c r="D24" s="137">
        <v>10767</v>
      </c>
      <c r="E24" s="137">
        <v>4771</v>
      </c>
      <c r="F24" s="137">
        <v>16213</v>
      </c>
      <c r="G24" s="137">
        <v>10217</v>
      </c>
      <c r="H24" s="137">
        <v>9441</v>
      </c>
      <c r="I24" s="137">
        <v>3754</v>
      </c>
      <c r="J24" s="137">
        <v>14398</v>
      </c>
      <c r="K24" s="175">
        <v>8711</v>
      </c>
      <c r="L24" s="3" t="s">
        <v>215</v>
      </c>
      <c r="M24" s="4" t="s">
        <v>216</v>
      </c>
      <c r="N24" s="238">
        <v>19116</v>
      </c>
      <c r="O24" s="137">
        <v>9992</v>
      </c>
      <c r="P24" s="137">
        <v>26311</v>
      </c>
      <c r="Q24" s="137">
        <v>17187</v>
      </c>
      <c r="R24" s="137">
        <v>15274</v>
      </c>
      <c r="S24" s="137">
        <v>7159</v>
      </c>
      <c r="T24" s="137">
        <v>22194</v>
      </c>
      <c r="U24" s="175">
        <v>14079</v>
      </c>
      <c r="V24" s="3" t="s">
        <v>215</v>
      </c>
      <c r="W24" s="4" t="s">
        <v>216</v>
      </c>
      <c r="X24" s="137">
        <v>23975</v>
      </c>
      <c r="Y24" s="137">
        <v>13493</v>
      </c>
      <c r="Z24" s="238">
        <v>37860</v>
      </c>
      <c r="AA24" s="137">
        <v>27378</v>
      </c>
      <c r="AB24" s="137">
        <v>19260</v>
      </c>
      <c r="AC24" s="137">
        <v>9855</v>
      </c>
      <c r="AD24" s="137">
        <v>31694</v>
      </c>
      <c r="AE24" s="175">
        <v>22289</v>
      </c>
      <c r="AF24" s="3" t="s">
        <v>215</v>
      </c>
      <c r="AG24" s="4" t="s">
        <v>216</v>
      </c>
      <c r="AH24" s="137">
        <v>24821</v>
      </c>
      <c r="AI24" s="137">
        <v>13595</v>
      </c>
      <c r="AJ24" s="137">
        <v>38033</v>
      </c>
      <c r="AK24" s="137">
        <v>26807</v>
      </c>
      <c r="AL24" s="238">
        <v>21465</v>
      </c>
      <c r="AM24" s="137">
        <v>11158</v>
      </c>
      <c r="AN24" s="137">
        <v>33361</v>
      </c>
      <c r="AO24" s="175">
        <v>23054</v>
      </c>
      <c r="AP24" s="3" t="s">
        <v>215</v>
      </c>
      <c r="AQ24" s="4" t="s">
        <v>216</v>
      </c>
      <c r="AR24" s="137">
        <v>23362</v>
      </c>
      <c r="AS24" s="137">
        <v>12666</v>
      </c>
      <c r="AT24" s="137">
        <v>37620</v>
      </c>
      <c r="AU24" s="137">
        <v>26924</v>
      </c>
      <c r="AV24" s="137">
        <v>20659</v>
      </c>
      <c r="AW24" s="137">
        <v>10753</v>
      </c>
      <c r="AX24" s="238">
        <v>33594</v>
      </c>
      <c r="AY24" s="175">
        <v>23688</v>
      </c>
      <c r="AZ24" s="3" t="s">
        <v>215</v>
      </c>
      <c r="BA24" s="4" t="s">
        <v>216</v>
      </c>
      <c r="BB24" s="137">
        <v>23292</v>
      </c>
      <c r="BC24" s="137">
        <v>14759</v>
      </c>
      <c r="BD24" s="137">
        <v>38188</v>
      </c>
      <c r="BE24" s="137">
        <v>28115</v>
      </c>
      <c r="BF24" s="137">
        <v>20584</v>
      </c>
      <c r="BG24" s="137">
        <v>12584</v>
      </c>
      <c r="BH24" s="137">
        <v>34209</v>
      </c>
      <c r="BI24" s="175">
        <v>24790</v>
      </c>
      <c r="BJ24" s="3" t="s">
        <v>215</v>
      </c>
      <c r="BK24" s="4" t="s">
        <v>216</v>
      </c>
      <c r="BL24" s="137">
        <v>28106</v>
      </c>
      <c r="BM24" s="137">
        <v>11547</v>
      </c>
      <c r="BN24" s="137">
        <v>43297</v>
      </c>
      <c r="BO24" s="137">
        <v>26738</v>
      </c>
      <c r="BP24" s="137">
        <v>20295</v>
      </c>
      <c r="BQ24" s="137">
        <v>9465</v>
      </c>
      <c r="BR24" s="137">
        <v>34326</v>
      </c>
      <c r="BS24" s="175">
        <v>23496</v>
      </c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</row>
    <row r="25" spans="1:220" ht="16.899999999999999" customHeight="1">
      <c r="A25" s="5"/>
      <c r="B25" s="3" t="s">
        <v>206</v>
      </c>
      <c r="C25" s="4" t="s">
        <v>207</v>
      </c>
      <c r="D25" s="137">
        <v>16233</v>
      </c>
      <c r="E25" s="137">
        <v>8168</v>
      </c>
      <c r="F25" s="137">
        <v>20295</v>
      </c>
      <c r="G25" s="137">
        <v>12230</v>
      </c>
      <c r="H25" s="137">
        <v>15831</v>
      </c>
      <c r="I25" s="137">
        <v>8062</v>
      </c>
      <c r="J25" s="137">
        <v>18100</v>
      </c>
      <c r="K25" s="175">
        <v>10331</v>
      </c>
      <c r="L25" s="3" t="s">
        <v>206</v>
      </c>
      <c r="M25" s="4" t="s">
        <v>207</v>
      </c>
      <c r="N25" s="238">
        <v>20956</v>
      </c>
      <c r="O25" s="137">
        <v>11640</v>
      </c>
      <c r="P25" s="137">
        <v>26359</v>
      </c>
      <c r="Q25" s="137">
        <v>17043</v>
      </c>
      <c r="R25" s="137">
        <v>19121</v>
      </c>
      <c r="S25" s="137">
        <v>10761</v>
      </c>
      <c r="T25" s="137">
        <v>22658</v>
      </c>
      <c r="U25" s="175">
        <v>14298</v>
      </c>
      <c r="V25" s="3" t="s">
        <v>206</v>
      </c>
      <c r="W25" s="4" t="s">
        <v>207</v>
      </c>
      <c r="X25" s="137">
        <v>25486</v>
      </c>
      <c r="Y25" s="137">
        <v>15725</v>
      </c>
      <c r="Z25" s="238">
        <v>33758</v>
      </c>
      <c r="AA25" s="137">
        <v>23997</v>
      </c>
      <c r="AB25" s="137">
        <v>22422</v>
      </c>
      <c r="AC25" s="137">
        <v>13684</v>
      </c>
      <c r="AD25" s="137">
        <v>28818</v>
      </c>
      <c r="AE25" s="175">
        <v>20080</v>
      </c>
      <c r="AF25" s="3" t="s">
        <v>206</v>
      </c>
      <c r="AG25" s="4" t="s">
        <v>207</v>
      </c>
      <c r="AH25" s="137">
        <v>30633</v>
      </c>
      <c r="AI25" s="137">
        <v>17297</v>
      </c>
      <c r="AJ25" s="137">
        <v>41860</v>
      </c>
      <c r="AK25" s="137">
        <v>28524</v>
      </c>
      <c r="AL25" s="238">
        <v>28199</v>
      </c>
      <c r="AM25" s="137">
        <v>15844</v>
      </c>
      <c r="AN25" s="137">
        <v>37344</v>
      </c>
      <c r="AO25" s="175">
        <v>24989</v>
      </c>
      <c r="AP25" s="3" t="s">
        <v>206</v>
      </c>
      <c r="AQ25" s="4" t="s">
        <v>207</v>
      </c>
      <c r="AR25" s="137">
        <v>33203</v>
      </c>
      <c r="AS25" s="137">
        <v>19149</v>
      </c>
      <c r="AT25" s="137">
        <v>43802</v>
      </c>
      <c r="AU25" s="137">
        <v>29748</v>
      </c>
      <c r="AV25" s="137">
        <v>31111</v>
      </c>
      <c r="AW25" s="137">
        <v>17836</v>
      </c>
      <c r="AX25" s="238">
        <v>40079</v>
      </c>
      <c r="AY25" s="175">
        <v>26804</v>
      </c>
      <c r="AZ25" s="3" t="s">
        <v>206</v>
      </c>
      <c r="BA25" s="4" t="s">
        <v>207</v>
      </c>
      <c r="BB25" s="137">
        <v>34022</v>
      </c>
      <c r="BC25" s="137">
        <v>22473</v>
      </c>
      <c r="BD25" s="137">
        <v>45952</v>
      </c>
      <c r="BE25" s="137">
        <v>32223</v>
      </c>
      <c r="BF25" s="137">
        <v>31805</v>
      </c>
      <c r="BG25" s="137">
        <v>20828</v>
      </c>
      <c r="BH25" s="137">
        <v>42016</v>
      </c>
      <c r="BI25" s="175">
        <v>28988</v>
      </c>
      <c r="BJ25" s="3" t="s">
        <v>206</v>
      </c>
      <c r="BK25" s="4" t="s">
        <v>207</v>
      </c>
      <c r="BL25" s="137">
        <v>40229</v>
      </c>
      <c r="BM25" s="137">
        <v>19095</v>
      </c>
      <c r="BN25" s="137">
        <v>50486</v>
      </c>
      <c r="BO25" s="137">
        <v>29352</v>
      </c>
      <c r="BP25" s="137">
        <v>32413</v>
      </c>
      <c r="BQ25" s="137">
        <v>17574</v>
      </c>
      <c r="BR25" s="137">
        <v>40965</v>
      </c>
      <c r="BS25" s="175">
        <v>26126</v>
      </c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</row>
    <row r="26" spans="1:220" ht="16.899999999999999" customHeight="1">
      <c r="A26" s="5"/>
      <c r="B26" s="3" t="s">
        <v>217</v>
      </c>
      <c r="C26" s="4" t="s">
        <v>218</v>
      </c>
      <c r="D26" s="137">
        <v>22593</v>
      </c>
      <c r="E26" s="137">
        <v>8715</v>
      </c>
      <c r="F26" s="137">
        <v>38857</v>
      </c>
      <c r="G26" s="137">
        <v>24979</v>
      </c>
      <c r="H26" s="137">
        <v>19732</v>
      </c>
      <c r="I26" s="137">
        <v>6633</v>
      </c>
      <c r="J26" s="137">
        <v>35011</v>
      </c>
      <c r="K26" s="175">
        <v>21912</v>
      </c>
      <c r="L26" s="3" t="s">
        <v>217</v>
      </c>
      <c r="M26" s="4" t="s">
        <v>218</v>
      </c>
      <c r="N26" s="238">
        <v>39802</v>
      </c>
      <c r="O26" s="137">
        <v>18230</v>
      </c>
      <c r="P26" s="137">
        <v>60075</v>
      </c>
      <c r="Q26" s="137">
        <v>38503</v>
      </c>
      <c r="R26" s="137">
        <v>32254</v>
      </c>
      <c r="S26" s="137">
        <v>13211</v>
      </c>
      <c r="T26" s="137">
        <v>51265</v>
      </c>
      <c r="U26" s="175">
        <v>32222</v>
      </c>
      <c r="V26" s="3" t="s">
        <v>217</v>
      </c>
      <c r="W26" s="4" t="s">
        <v>218</v>
      </c>
      <c r="X26" s="137">
        <v>56480</v>
      </c>
      <c r="Y26" s="137">
        <v>28812</v>
      </c>
      <c r="Z26" s="238">
        <v>85077</v>
      </c>
      <c r="AA26" s="137">
        <v>57409</v>
      </c>
      <c r="AB26" s="137">
        <v>45233</v>
      </c>
      <c r="AC26" s="137">
        <v>20905</v>
      </c>
      <c r="AD26" s="137">
        <v>71647</v>
      </c>
      <c r="AE26" s="175">
        <v>47319</v>
      </c>
      <c r="AF26" s="3" t="s">
        <v>217</v>
      </c>
      <c r="AG26" s="4" t="s">
        <v>218</v>
      </c>
      <c r="AH26" s="137">
        <v>61763</v>
      </c>
      <c r="AI26" s="137">
        <v>30474</v>
      </c>
      <c r="AJ26" s="137">
        <v>88371</v>
      </c>
      <c r="AK26" s="137">
        <v>57082</v>
      </c>
      <c r="AL26" s="238">
        <v>51459</v>
      </c>
      <c r="AM26" s="137">
        <v>22862</v>
      </c>
      <c r="AN26" s="137">
        <v>79211</v>
      </c>
      <c r="AO26" s="175">
        <v>50614</v>
      </c>
      <c r="AP26" s="3" t="s">
        <v>217</v>
      </c>
      <c r="AQ26" s="4" t="s">
        <v>218</v>
      </c>
      <c r="AR26" s="137">
        <v>61224</v>
      </c>
      <c r="AS26" s="137">
        <v>30871</v>
      </c>
      <c r="AT26" s="137">
        <v>85672</v>
      </c>
      <c r="AU26" s="137">
        <v>55319</v>
      </c>
      <c r="AV26" s="137">
        <v>52016</v>
      </c>
      <c r="AW26" s="137">
        <v>23968</v>
      </c>
      <c r="AX26" s="238">
        <v>77657</v>
      </c>
      <c r="AY26" s="175">
        <v>49609</v>
      </c>
      <c r="AZ26" s="3" t="s">
        <v>217</v>
      </c>
      <c r="BA26" s="4" t="s">
        <v>218</v>
      </c>
      <c r="BB26" s="137">
        <v>65506</v>
      </c>
      <c r="BC26" s="137">
        <v>39604</v>
      </c>
      <c r="BD26" s="137">
        <v>87234</v>
      </c>
      <c r="BE26" s="137">
        <v>58021</v>
      </c>
      <c r="BF26" s="137">
        <v>55305</v>
      </c>
      <c r="BG26" s="137">
        <v>31288</v>
      </c>
      <c r="BH26" s="137">
        <v>78769</v>
      </c>
      <c r="BI26" s="175">
        <v>51719</v>
      </c>
      <c r="BJ26" s="3" t="s">
        <v>217</v>
      </c>
      <c r="BK26" s="4" t="s">
        <v>218</v>
      </c>
      <c r="BL26" s="137">
        <v>76042</v>
      </c>
      <c r="BM26" s="137">
        <v>31607</v>
      </c>
      <c r="BN26" s="137">
        <v>99169</v>
      </c>
      <c r="BO26" s="137">
        <v>54734</v>
      </c>
      <c r="BP26" s="137">
        <v>54587</v>
      </c>
      <c r="BQ26" s="137">
        <v>23931</v>
      </c>
      <c r="BR26" s="137">
        <v>79125</v>
      </c>
      <c r="BS26" s="175">
        <v>48469</v>
      </c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</row>
    <row r="27" spans="1:220" ht="16.899999999999999" customHeight="1">
      <c r="A27" s="5"/>
      <c r="B27" s="358" t="s">
        <v>219</v>
      </c>
      <c r="C27" s="32" t="s">
        <v>220</v>
      </c>
      <c r="D27" s="61">
        <v>9315</v>
      </c>
      <c r="E27" s="61">
        <v>1249</v>
      </c>
      <c r="F27" s="61">
        <v>25189</v>
      </c>
      <c r="G27" s="61">
        <v>17123</v>
      </c>
      <c r="H27" s="61">
        <v>9056</v>
      </c>
      <c r="I27" s="61">
        <v>1226</v>
      </c>
      <c r="J27" s="61">
        <v>23190</v>
      </c>
      <c r="K27" s="176">
        <v>15360</v>
      </c>
      <c r="L27" s="358" t="s">
        <v>219</v>
      </c>
      <c r="M27" s="32" t="s">
        <v>220</v>
      </c>
      <c r="N27" s="237">
        <v>17549</v>
      </c>
      <c r="O27" s="61">
        <v>5042</v>
      </c>
      <c r="P27" s="61">
        <v>39496</v>
      </c>
      <c r="Q27" s="61">
        <v>26989</v>
      </c>
      <c r="R27" s="61">
        <v>15599</v>
      </c>
      <c r="S27" s="61">
        <v>4534</v>
      </c>
      <c r="T27" s="61">
        <v>34253</v>
      </c>
      <c r="U27" s="176">
        <v>23188</v>
      </c>
      <c r="V27" s="358" t="s">
        <v>219</v>
      </c>
      <c r="W27" s="32" t="s">
        <v>220</v>
      </c>
      <c r="X27" s="61">
        <v>24083</v>
      </c>
      <c r="Y27" s="61">
        <v>7876</v>
      </c>
      <c r="Z27" s="237">
        <v>58202</v>
      </c>
      <c r="AA27" s="61">
        <v>41995</v>
      </c>
      <c r="AB27" s="61">
        <v>21491</v>
      </c>
      <c r="AC27" s="61">
        <v>7242</v>
      </c>
      <c r="AD27" s="61">
        <v>49221</v>
      </c>
      <c r="AE27" s="176">
        <v>34972</v>
      </c>
      <c r="AF27" s="358" t="s">
        <v>219</v>
      </c>
      <c r="AG27" s="32" t="s">
        <v>220</v>
      </c>
      <c r="AH27" s="61">
        <v>27034</v>
      </c>
      <c r="AI27" s="61">
        <v>9786</v>
      </c>
      <c r="AJ27" s="61">
        <v>60356</v>
      </c>
      <c r="AK27" s="61">
        <v>43108</v>
      </c>
      <c r="AL27" s="237">
        <v>25208</v>
      </c>
      <c r="AM27" s="61">
        <v>9214</v>
      </c>
      <c r="AN27" s="61">
        <v>54441</v>
      </c>
      <c r="AO27" s="176">
        <v>38447</v>
      </c>
      <c r="AP27" s="358" t="s">
        <v>219</v>
      </c>
      <c r="AQ27" s="32" t="s">
        <v>220</v>
      </c>
      <c r="AR27" s="61">
        <v>26471</v>
      </c>
      <c r="AS27" s="61">
        <v>10626</v>
      </c>
      <c r="AT27" s="61">
        <v>57267</v>
      </c>
      <c r="AU27" s="61">
        <v>41422</v>
      </c>
      <c r="AV27" s="61">
        <v>25081</v>
      </c>
      <c r="AW27" s="61">
        <v>10229</v>
      </c>
      <c r="AX27" s="237">
        <v>52224</v>
      </c>
      <c r="AY27" s="176">
        <v>37372</v>
      </c>
      <c r="AZ27" s="358" t="s">
        <v>219</v>
      </c>
      <c r="BA27" s="32" t="s">
        <v>220</v>
      </c>
      <c r="BB27" s="61">
        <v>28431</v>
      </c>
      <c r="BC27" s="61">
        <v>15306</v>
      </c>
      <c r="BD27" s="61">
        <v>57638</v>
      </c>
      <c r="BE27" s="61">
        <v>41874</v>
      </c>
      <c r="BF27" s="61">
        <v>26739</v>
      </c>
      <c r="BG27" s="61">
        <v>14361</v>
      </c>
      <c r="BH27" s="61">
        <v>52182</v>
      </c>
      <c r="BI27" s="176">
        <v>37370</v>
      </c>
      <c r="BJ27" s="358" t="s">
        <v>219</v>
      </c>
      <c r="BK27" s="32" t="s">
        <v>220</v>
      </c>
      <c r="BL27" s="61">
        <v>37160</v>
      </c>
      <c r="BM27" s="61">
        <v>11422</v>
      </c>
      <c r="BN27" s="61">
        <v>65276</v>
      </c>
      <c r="BO27" s="61">
        <v>39538</v>
      </c>
      <c r="BP27" s="61">
        <v>28260</v>
      </c>
      <c r="BQ27" s="61">
        <v>10886</v>
      </c>
      <c r="BR27" s="61">
        <v>52331</v>
      </c>
      <c r="BS27" s="176">
        <v>34957</v>
      </c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</row>
    <row r="28" spans="1:220" ht="16.899999999999999" customHeight="1">
      <c r="A28" s="5"/>
      <c r="B28" s="359"/>
      <c r="C28" s="32" t="s">
        <v>182</v>
      </c>
      <c r="D28" s="61">
        <v>17240</v>
      </c>
      <c r="E28" s="61">
        <v>5595</v>
      </c>
      <c r="F28" s="61">
        <v>35374</v>
      </c>
      <c r="G28" s="61">
        <v>23729</v>
      </c>
      <c r="H28" s="61">
        <v>16669</v>
      </c>
      <c r="I28" s="61">
        <v>5398</v>
      </c>
      <c r="J28" s="61">
        <v>32034</v>
      </c>
      <c r="K28" s="176">
        <v>20763</v>
      </c>
      <c r="L28" s="359"/>
      <c r="M28" s="32" t="s">
        <v>182</v>
      </c>
      <c r="N28" s="237">
        <v>28246</v>
      </c>
      <c r="O28" s="61">
        <v>11737</v>
      </c>
      <c r="P28" s="61">
        <v>48178</v>
      </c>
      <c r="Q28" s="61">
        <v>31669</v>
      </c>
      <c r="R28" s="61">
        <v>24725</v>
      </c>
      <c r="S28" s="61">
        <v>10272</v>
      </c>
      <c r="T28" s="61">
        <v>40649</v>
      </c>
      <c r="U28" s="176">
        <v>26196</v>
      </c>
      <c r="V28" s="359"/>
      <c r="W28" s="32" t="s">
        <v>182</v>
      </c>
      <c r="X28" s="61">
        <v>34885</v>
      </c>
      <c r="Y28" s="61">
        <v>16664</v>
      </c>
      <c r="Z28" s="237">
        <v>61016</v>
      </c>
      <c r="AA28" s="61">
        <v>42795</v>
      </c>
      <c r="AB28" s="61">
        <v>30234</v>
      </c>
      <c r="AC28" s="61">
        <v>14181</v>
      </c>
      <c r="AD28" s="61">
        <v>51101</v>
      </c>
      <c r="AE28" s="176">
        <v>35048</v>
      </c>
      <c r="AF28" s="359"/>
      <c r="AG28" s="32" t="s">
        <v>182</v>
      </c>
      <c r="AH28" s="61">
        <v>36439</v>
      </c>
      <c r="AI28" s="61">
        <v>19325</v>
      </c>
      <c r="AJ28" s="61">
        <v>57797</v>
      </c>
      <c r="AK28" s="61">
        <v>40683</v>
      </c>
      <c r="AL28" s="237">
        <v>32586</v>
      </c>
      <c r="AM28" s="61">
        <v>17036</v>
      </c>
      <c r="AN28" s="61">
        <v>51347</v>
      </c>
      <c r="AO28" s="176">
        <v>35797</v>
      </c>
      <c r="AP28" s="359"/>
      <c r="AQ28" s="32" t="s">
        <v>182</v>
      </c>
      <c r="AR28" s="61">
        <v>35799</v>
      </c>
      <c r="AS28" s="61">
        <v>17000</v>
      </c>
      <c r="AT28" s="61">
        <v>55497</v>
      </c>
      <c r="AU28" s="61">
        <v>36698</v>
      </c>
      <c r="AV28" s="61">
        <v>32770</v>
      </c>
      <c r="AW28" s="61">
        <v>15402</v>
      </c>
      <c r="AX28" s="237">
        <v>50250</v>
      </c>
      <c r="AY28" s="176">
        <v>32882</v>
      </c>
      <c r="AZ28" s="359"/>
      <c r="BA28" s="32" t="s">
        <v>182</v>
      </c>
      <c r="BB28" s="61">
        <v>37882</v>
      </c>
      <c r="BC28" s="61">
        <v>21414</v>
      </c>
      <c r="BD28" s="61">
        <v>55423</v>
      </c>
      <c r="BE28" s="61">
        <v>36977</v>
      </c>
      <c r="BF28" s="61">
        <v>34282</v>
      </c>
      <c r="BG28" s="61">
        <v>18984</v>
      </c>
      <c r="BH28" s="61">
        <v>49501</v>
      </c>
      <c r="BI28" s="176">
        <v>32416</v>
      </c>
      <c r="BJ28" s="359"/>
      <c r="BK28" s="32" t="s">
        <v>182</v>
      </c>
      <c r="BL28" s="61">
        <v>45848</v>
      </c>
      <c r="BM28" s="61">
        <v>17454</v>
      </c>
      <c r="BN28" s="61">
        <v>65405</v>
      </c>
      <c r="BO28" s="61">
        <v>37011</v>
      </c>
      <c r="BP28" s="61">
        <v>34780</v>
      </c>
      <c r="BQ28" s="61">
        <v>15625</v>
      </c>
      <c r="BR28" s="61">
        <v>51347</v>
      </c>
      <c r="BS28" s="176">
        <v>32192</v>
      </c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</row>
    <row r="29" spans="1:220" ht="16.899999999999999" customHeight="1">
      <c r="A29" s="5"/>
      <c r="B29" s="359"/>
      <c r="C29" s="32" t="s">
        <v>221</v>
      </c>
      <c r="D29" s="61">
        <v>6561</v>
      </c>
      <c r="E29" s="61">
        <v>2940</v>
      </c>
      <c r="F29" s="61">
        <v>7448</v>
      </c>
      <c r="G29" s="61">
        <v>3827</v>
      </c>
      <c r="H29" s="61">
        <v>6484</v>
      </c>
      <c r="I29" s="61">
        <v>2938</v>
      </c>
      <c r="J29" s="61">
        <v>6882</v>
      </c>
      <c r="K29" s="176">
        <v>3336</v>
      </c>
      <c r="L29" s="359"/>
      <c r="M29" s="32" t="s">
        <v>221</v>
      </c>
      <c r="N29" s="237">
        <v>11617</v>
      </c>
      <c r="O29" s="61">
        <v>5999</v>
      </c>
      <c r="P29" s="61">
        <v>14426</v>
      </c>
      <c r="Q29" s="61">
        <v>8808</v>
      </c>
      <c r="R29" s="61">
        <v>11301</v>
      </c>
      <c r="S29" s="61">
        <v>5988</v>
      </c>
      <c r="T29" s="61">
        <v>12780</v>
      </c>
      <c r="U29" s="176">
        <v>7467</v>
      </c>
      <c r="V29" s="359"/>
      <c r="W29" s="32" t="s">
        <v>221</v>
      </c>
      <c r="X29" s="61">
        <v>19010</v>
      </c>
      <c r="Y29" s="61">
        <v>11757</v>
      </c>
      <c r="Z29" s="237">
        <v>21644</v>
      </c>
      <c r="AA29" s="61">
        <v>14391</v>
      </c>
      <c r="AB29" s="61">
        <v>17965</v>
      </c>
      <c r="AC29" s="61">
        <v>11151</v>
      </c>
      <c r="AD29" s="61">
        <v>18117</v>
      </c>
      <c r="AE29" s="176">
        <v>11303</v>
      </c>
      <c r="AF29" s="359"/>
      <c r="AG29" s="32" t="s">
        <v>221</v>
      </c>
      <c r="AH29" s="61">
        <v>23797</v>
      </c>
      <c r="AI29" s="61">
        <v>16144</v>
      </c>
      <c r="AJ29" s="61">
        <v>20978</v>
      </c>
      <c r="AK29" s="61">
        <v>13325</v>
      </c>
      <c r="AL29" s="237">
        <v>22486</v>
      </c>
      <c r="AM29" s="61">
        <v>15166</v>
      </c>
      <c r="AN29" s="61">
        <v>18813</v>
      </c>
      <c r="AO29" s="176">
        <v>11493</v>
      </c>
      <c r="AP29" s="359"/>
      <c r="AQ29" s="32" t="s">
        <v>221</v>
      </c>
      <c r="AR29" s="61">
        <v>24962</v>
      </c>
      <c r="AS29" s="61">
        <v>17626</v>
      </c>
      <c r="AT29" s="61">
        <v>20018</v>
      </c>
      <c r="AU29" s="61">
        <v>12682</v>
      </c>
      <c r="AV29" s="61">
        <v>23819</v>
      </c>
      <c r="AW29" s="61">
        <v>16845</v>
      </c>
      <c r="AX29" s="237">
        <v>18168</v>
      </c>
      <c r="AY29" s="176">
        <v>11194</v>
      </c>
      <c r="AZ29" s="359"/>
      <c r="BA29" s="32" t="s">
        <v>221</v>
      </c>
      <c r="BB29" s="61">
        <v>25377</v>
      </c>
      <c r="BC29" s="61">
        <v>18500</v>
      </c>
      <c r="BD29" s="61">
        <v>20234</v>
      </c>
      <c r="BE29" s="61">
        <v>12848</v>
      </c>
      <c r="BF29" s="61">
        <v>24362</v>
      </c>
      <c r="BG29" s="61">
        <v>17736</v>
      </c>
      <c r="BH29" s="61">
        <v>18373</v>
      </c>
      <c r="BI29" s="176">
        <v>11283</v>
      </c>
      <c r="BJ29" s="359"/>
      <c r="BK29" s="32" t="s">
        <v>221</v>
      </c>
      <c r="BL29" s="61">
        <v>29388</v>
      </c>
      <c r="BM29" s="61">
        <v>18212</v>
      </c>
      <c r="BN29" s="61">
        <v>22784</v>
      </c>
      <c r="BO29" s="61">
        <v>11608</v>
      </c>
      <c r="BP29" s="61">
        <v>25554</v>
      </c>
      <c r="BQ29" s="61">
        <v>17718</v>
      </c>
      <c r="BR29" s="61">
        <v>17934</v>
      </c>
      <c r="BS29" s="176">
        <v>10098</v>
      </c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</row>
    <row r="30" spans="1:220" ht="16.899999999999999" customHeight="1">
      <c r="A30" s="13"/>
      <c r="B30" s="360"/>
      <c r="C30" s="55" t="s">
        <v>212</v>
      </c>
      <c r="D30" s="137">
        <f t="shared" ref="D30:K30" si="21">SUM(D27:D29)</f>
        <v>33116</v>
      </c>
      <c r="E30" s="137">
        <f t="shared" si="21"/>
        <v>9784</v>
      </c>
      <c r="F30" s="137">
        <f t="shared" si="21"/>
        <v>68011</v>
      </c>
      <c r="G30" s="137">
        <f t="shared" si="21"/>
        <v>44679</v>
      </c>
      <c r="H30" s="137">
        <f t="shared" si="21"/>
        <v>32209</v>
      </c>
      <c r="I30" s="137">
        <f t="shared" si="21"/>
        <v>9562</v>
      </c>
      <c r="J30" s="137">
        <f t="shared" si="21"/>
        <v>62106</v>
      </c>
      <c r="K30" s="175">
        <f t="shared" si="21"/>
        <v>39459</v>
      </c>
      <c r="L30" s="360"/>
      <c r="M30" s="55" t="s">
        <v>212</v>
      </c>
      <c r="N30" s="238">
        <f t="shared" ref="N30:U30" si="22">SUM(N27:N29)</f>
        <v>57412</v>
      </c>
      <c r="O30" s="137">
        <f t="shared" si="22"/>
        <v>22778</v>
      </c>
      <c r="P30" s="137">
        <f t="shared" si="22"/>
        <v>102100</v>
      </c>
      <c r="Q30" s="137">
        <f t="shared" si="22"/>
        <v>67466</v>
      </c>
      <c r="R30" s="137">
        <f t="shared" si="22"/>
        <v>51625</v>
      </c>
      <c r="S30" s="137">
        <f t="shared" si="22"/>
        <v>20794</v>
      </c>
      <c r="T30" s="137">
        <f t="shared" si="22"/>
        <v>87682</v>
      </c>
      <c r="U30" s="175">
        <f t="shared" si="22"/>
        <v>56851</v>
      </c>
      <c r="V30" s="360"/>
      <c r="W30" s="55" t="s">
        <v>212</v>
      </c>
      <c r="X30" s="137">
        <f t="shared" ref="X30:AE30" si="23">SUM(X27:X29)</f>
        <v>77978</v>
      </c>
      <c r="Y30" s="137">
        <f t="shared" si="23"/>
        <v>36297</v>
      </c>
      <c r="Z30" s="238">
        <f t="shared" si="23"/>
        <v>140862</v>
      </c>
      <c r="AA30" s="137">
        <f t="shared" si="23"/>
        <v>99181</v>
      </c>
      <c r="AB30" s="137">
        <f t="shared" si="23"/>
        <v>69690</v>
      </c>
      <c r="AC30" s="137">
        <f t="shared" si="23"/>
        <v>32574</v>
      </c>
      <c r="AD30" s="137">
        <f t="shared" si="23"/>
        <v>118439</v>
      </c>
      <c r="AE30" s="175">
        <f t="shared" si="23"/>
        <v>81323</v>
      </c>
      <c r="AF30" s="360"/>
      <c r="AG30" s="55" t="s">
        <v>212</v>
      </c>
      <c r="AH30" s="137">
        <f t="shared" ref="AH30:AO30" si="24">SUM(AH27:AH29)</f>
        <v>87270</v>
      </c>
      <c r="AI30" s="137">
        <f t="shared" si="24"/>
        <v>45255</v>
      </c>
      <c r="AJ30" s="137">
        <f t="shared" si="24"/>
        <v>139131</v>
      </c>
      <c r="AK30" s="137">
        <f t="shared" si="24"/>
        <v>97116</v>
      </c>
      <c r="AL30" s="238">
        <f t="shared" si="24"/>
        <v>80280</v>
      </c>
      <c r="AM30" s="137">
        <f t="shared" si="24"/>
        <v>41416</v>
      </c>
      <c r="AN30" s="137">
        <f t="shared" si="24"/>
        <v>124601</v>
      </c>
      <c r="AO30" s="175">
        <f t="shared" si="24"/>
        <v>85737</v>
      </c>
      <c r="AP30" s="360"/>
      <c r="AQ30" s="55" t="s">
        <v>212</v>
      </c>
      <c r="AR30" s="137">
        <f t="shared" ref="AR30:AY30" si="25">SUM(AR27:AR29)</f>
        <v>87232</v>
      </c>
      <c r="AS30" s="137">
        <f t="shared" si="25"/>
        <v>45252</v>
      </c>
      <c r="AT30" s="137">
        <f t="shared" si="25"/>
        <v>132782</v>
      </c>
      <c r="AU30" s="137">
        <f t="shared" si="25"/>
        <v>90802</v>
      </c>
      <c r="AV30" s="137">
        <f t="shared" si="25"/>
        <v>81670</v>
      </c>
      <c r="AW30" s="137">
        <f t="shared" si="25"/>
        <v>42476</v>
      </c>
      <c r="AX30" s="238">
        <f t="shared" si="25"/>
        <v>120642</v>
      </c>
      <c r="AY30" s="175">
        <f t="shared" si="25"/>
        <v>81448</v>
      </c>
      <c r="AZ30" s="360"/>
      <c r="BA30" s="55" t="s">
        <v>212</v>
      </c>
      <c r="BB30" s="137">
        <f t="shared" ref="BB30:BI30" si="26">SUM(BB27:BB29)</f>
        <v>91690</v>
      </c>
      <c r="BC30" s="137">
        <f t="shared" si="26"/>
        <v>55220</v>
      </c>
      <c r="BD30" s="137">
        <f t="shared" si="26"/>
        <v>133295</v>
      </c>
      <c r="BE30" s="137">
        <f t="shared" si="26"/>
        <v>91699</v>
      </c>
      <c r="BF30" s="137">
        <f t="shared" si="26"/>
        <v>85383</v>
      </c>
      <c r="BG30" s="137">
        <f t="shared" si="26"/>
        <v>51081</v>
      </c>
      <c r="BH30" s="137">
        <f t="shared" si="26"/>
        <v>120056</v>
      </c>
      <c r="BI30" s="175">
        <f t="shared" si="26"/>
        <v>81069</v>
      </c>
      <c r="BJ30" s="360"/>
      <c r="BK30" s="55" t="s">
        <v>212</v>
      </c>
      <c r="BL30" s="137">
        <f t="shared" ref="BL30:BS30" si="27">SUM(BL27:BL29)</f>
        <v>112396</v>
      </c>
      <c r="BM30" s="137">
        <f t="shared" si="27"/>
        <v>47088</v>
      </c>
      <c r="BN30" s="137">
        <f t="shared" si="27"/>
        <v>153465</v>
      </c>
      <c r="BO30" s="137">
        <f t="shared" si="27"/>
        <v>88157</v>
      </c>
      <c r="BP30" s="137">
        <f t="shared" si="27"/>
        <v>88594</v>
      </c>
      <c r="BQ30" s="137">
        <f t="shared" si="27"/>
        <v>44229</v>
      </c>
      <c r="BR30" s="137">
        <f t="shared" si="27"/>
        <v>121612</v>
      </c>
      <c r="BS30" s="175">
        <f t="shared" si="27"/>
        <v>77247</v>
      </c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</row>
    <row r="31" spans="1:220" ht="16.899999999999999" customHeight="1" thickBot="1">
      <c r="A31" s="5"/>
      <c r="B31" s="361" t="s">
        <v>308</v>
      </c>
      <c r="C31" s="362"/>
      <c r="D31" s="138">
        <f t="shared" ref="D31:K31" si="28">SUM(D7:D8,D11:D12,D16,D20:D26,D30)</f>
        <v>827615</v>
      </c>
      <c r="E31" s="138">
        <f t="shared" si="28"/>
        <v>269695</v>
      </c>
      <c r="F31" s="138">
        <f t="shared" si="28"/>
        <v>1127439</v>
      </c>
      <c r="G31" s="138">
        <f t="shared" si="28"/>
        <v>569519</v>
      </c>
      <c r="H31" s="138">
        <f t="shared" si="28"/>
        <v>749975</v>
      </c>
      <c r="I31" s="138">
        <f t="shared" si="28"/>
        <v>225764</v>
      </c>
      <c r="J31" s="138">
        <f t="shared" si="28"/>
        <v>1015481</v>
      </c>
      <c r="K31" s="178">
        <f t="shared" si="28"/>
        <v>491270</v>
      </c>
      <c r="L31" s="361" t="s">
        <v>308</v>
      </c>
      <c r="M31" s="362"/>
      <c r="N31" s="240">
        <f t="shared" ref="N31:U31" si="29">SUM(N7:N8,N11:N12,N16,N20:N26,N30)</f>
        <v>1157195</v>
      </c>
      <c r="O31" s="138">
        <f t="shared" si="29"/>
        <v>456335</v>
      </c>
      <c r="P31" s="138">
        <f t="shared" si="29"/>
        <v>1571602</v>
      </c>
      <c r="Q31" s="138">
        <f t="shared" si="29"/>
        <v>870742</v>
      </c>
      <c r="R31" s="138">
        <f t="shared" si="29"/>
        <v>1012047</v>
      </c>
      <c r="S31" s="138">
        <f t="shared" si="29"/>
        <v>380211</v>
      </c>
      <c r="T31" s="138">
        <f t="shared" si="29"/>
        <v>1360053</v>
      </c>
      <c r="U31" s="178">
        <f t="shared" si="29"/>
        <v>828217</v>
      </c>
      <c r="V31" s="361" t="s">
        <v>308</v>
      </c>
      <c r="W31" s="362"/>
      <c r="X31" s="138">
        <f t="shared" ref="X31:AE31" si="30">SUM(X7:X8,X11:X12,X16,X20:X26,X30)</f>
        <v>1538106</v>
      </c>
      <c r="Y31" s="138">
        <f t="shared" si="30"/>
        <v>692447</v>
      </c>
      <c r="Z31" s="240">
        <f t="shared" si="30"/>
        <v>2138635</v>
      </c>
      <c r="AA31" s="138">
        <f t="shared" si="30"/>
        <v>1292976</v>
      </c>
      <c r="AB31" s="138">
        <f t="shared" si="30"/>
        <v>1314674</v>
      </c>
      <c r="AC31" s="138">
        <f t="shared" si="30"/>
        <v>561889</v>
      </c>
      <c r="AD31" s="138">
        <f t="shared" si="30"/>
        <v>1818413</v>
      </c>
      <c r="AE31" s="178">
        <f t="shared" si="30"/>
        <v>1065628</v>
      </c>
      <c r="AF31" s="361" t="s">
        <v>308</v>
      </c>
      <c r="AG31" s="362"/>
      <c r="AH31" s="138">
        <f t="shared" ref="AH31:AO31" si="31">SUM(AH7:AH8,AH11:AH12,AH16,AH20:AH26,AH30)</f>
        <v>1663826</v>
      </c>
      <c r="AI31" s="138">
        <f t="shared" si="31"/>
        <v>760674</v>
      </c>
      <c r="AJ31" s="138">
        <f t="shared" si="31"/>
        <v>2222407</v>
      </c>
      <c r="AK31" s="138">
        <f t="shared" si="31"/>
        <v>1319255</v>
      </c>
      <c r="AL31" s="240">
        <f t="shared" si="31"/>
        <v>1483850</v>
      </c>
      <c r="AM31" s="138">
        <f t="shared" si="31"/>
        <v>657609</v>
      </c>
      <c r="AN31" s="138">
        <f t="shared" si="31"/>
        <v>1983737</v>
      </c>
      <c r="AO31" s="178">
        <f t="shared" si="31"/>
        <v>1157496</v>
      </c>
      <c r="AP31" s="361" t="s">
        <v>308</v>
      </c>
      <c r="AQ31" s="362"/>
      <c r="AR31" s="138">
        <f t="shared" ref="AR31:AY31" si="32">SUM(AR7:AR8,AR11:AR12,AR16,AR20:AR26,AR30)</f>
        <v>1662975</v>
      </c>
      <c r="AS31" s="138">
        <f t="shared" si="32"/>
        <v>696852</v>
      </c>
      <c r="AT31" s="138">
        <f t="shared" si="32"/>
        <v>2198492</v>
      </c>
      <c r="AU31" s="138">
        <f t="shared" si="32"/>
        <v>1232369</v>
      </c>
      <c r="AV31" s="138">
        <f t="shared" si="32"/>
        <v>1506195</v>
      </c>
      <c r="AW31" s="138">
        <f t="shared" si="32"/>
        <v>616993</v>
      </c>
      <c r="AX31" s="240">
        <f t="shared" si="32"/>
        <v>1987341</v>
      </c>
      <c r="AY31" s="178">
        <f t="shared" si="32"/>
        <v>1098139</v>
      </c>
      <c r="AZ31" s="361" t="s">
        <v>308</v>
      </c>
      <c r="BA31" s="362"/>
      <c r="BB31" s="138">
        <f t="shared" ref="BB31:BI31" si="33">SUM(BB7:BB8,BB11:BB12,BB16,BB20:BB26,BB30)</f>
        <v>1709547</v>
      </c>
      <c r="BC31" s="138">
        <f t="shared" si="33"/>
        <v>872389</v>
      </c>
      <c r="BD31" s="138">
        <f t="shared" si="33"/>
        <v>2225426</v>
      </c>
      <c r="BE31" s="138">
        <f t="shared" si="33"/>
        <v>1301112</v>
      </c>
      <c r="BF31" s="138">
        <f t="shared" si="33"/>
        <v>1545833</v>
      </c>
      <c r="BG31" s="138">
        <f t="shared" si="33"/>
        <v>770121</v>
      </c>
      <c r="BH31" s="138">
        <f t="shared" si="33"/>
        <v>2005438</v>
      </c>
      <c r="BI31" s="178">
        <f t="shared" si="33"/>
        <v>1149868</v>
      </c>
      <c r="BJ31" s="361" t="s">
        <v>308</v>
      </c>
      <c r="BK31" s="362"/>
      <c r="BL31" s="138">
        <f t="shared" ref="BL31:BS31" si="34">SUM(BL7:BL8,BL11:BL12,BL16,BL20:BL26,BL30)</f>
        <v>2002681</v>
      </c>
      <c r="BM31" s="138">
        <f t="shared" si="34"/>
        <v>696230</v>
      </c>
      <c r="BN31" s="138">
        <f t="shared" si="34"/>
        <v>2541776</v>
      </c>
      <c r="BO31" s="138">
        <f t="shared" si="34"/>
        <v>1235325</v>
      </c>
      <c r="BP31" s="138">
        <f t="shared" si="34"/>
        <v>1552390</v>
      </c>
      <c r="BQ31" s="138">
        <f t="shared" si="34"/>
        <v>609469</v>
      </c>
      <c r="BR31" s="138">
        <f t="shared" si="34"/>
        <v>2030393</v>
      </c>
      <c r="BS31" s="178">
        <f t="shared" si="34"/>
        <v>1087472</v>
      </c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</row>
    <row r="32" spans="1:220" ht="16.899999999999999" customHeight="1">
      <c r="A32" s="5"/>
      <c r="B32" s="363" t="s">
        <v>222</v>
      </c>
      <c r="C32" s="32" t="s">
        <v>223</v>
      </c>
      <c r="D32" s="62">
        <v>82507</v>
      </c>
      <c r="E32" s="62">
        <v>25894</v>
      </c>
      <c r="F32" s="62">
        <v>94932</v>
      </c>
      <c r="G32" s="62">
        <v>38319</v>
      </c>
      <c r="H32" s="62">
        <v>68363</v>
      </c>
      <c r="I32" s="62">
        <v>17351</v>
      </c>
      <c r="J32" s="62">
        <v>83407</v>
      </c>
      <c r="K32" s="177">
        <v>32395</v>
      </c>
      <c r="L32" s="363" t="s">
        <v>222</v>
      </c>
      <c r="M32" s="32" t="s">
        <v>223</v>
      </c>
      <c r="N32" s="239">
        <v>113517</v>
      </c>
      <c r="O32" s="62">
        <v>43120</v>
      </c>
      <c r="P32" s="62">
        <v>133995</v>
      </c>
      <c r="Q32" s="62">
        <v>63598</v>
      </c>
      <c r="R32" s="62">
        <v>90071</v>
      </c>
      <c r="S32" s="62">
        <v>29554</v>
      </c>
      <c r="T32" s="62">
        <v>113576</v>
      </c>
      <c r="U32" s="177">
        <v>53059</v>
      </c>
      <c r="V32" s="363" t="s">
        <v>222</v>
      </c>
      <c r="W32" s="32" t="s">
        <v>223</v>
      </c>
      <c r="X32" s="62">
        <v>162353</v>
      </c>
      <c r="Y32" s="62">
        <v>73333</v>
      </c>
      <c r="Z32" s="239">
        <v>184128</v>
      </c>
      <c r="AA32" s="62">
        <v>95108</v>
      </c>
      <c r="AB32" s="62">
        <v>127178</v>
      </c>
      <c r="AC32" s="62">
        <v>50694</v>
      </c>
      <c r="AD32" s="62">
        <v>152727</v>
      </c>
      <c r="AE32" s="177">
        <v>76243</v>
      </c>
      <c r="AF32" s="363" t="s">
        <v>222</v>
      </c>
      <c r="AG32" s="32" t="s">
        <v>223</v>
      </c>
      <c r="AH32" s="62">
        <v>170537</v>
      </c>
      <c r="AI32" s="62">
        <v>75769</v>
      </c>
      <c r="AJ32" s="62">
        <v>191428</v>
      </c>
      <c r="AK32" s="62">
        <v>96660</v>
      </c>
      <c r="AL32" s="239">
        <v>142004</v>
      </c>
      <c r="AM32" s="62">
        <v>57623</v>
      </c>
      <c r="AN32" s="62">
        <v>167283</v>
      </c>
      <c r="AO32" s="177">
        <v>82902</v>
      </c>
      <c r="AP32" s="363" t="s">
        <v>222</v>
      </c>
      <c r="AQ32" s="32" t="s">
        <v>223</v>
      </c>
      <c r="AR32" s="62">
        <v>172685</v>
      </c>
      <c r="AS32" s="62">
        <v>77999</v>
      </c>
      <c r="AT32" s="62">
        <v>184727</v>
      </c>
      <c r="AU32" s="62">
        <v>90041</v>
      </c>
      <c r="AV32" s="62">
        <v>146647</v>
      </c>
      <c r="AW32" s="62">
        <v>60932</v>
      </c>
      <c r="AX32" s="239">
        <v>164573</v>
      </c>
      <c r="AY32" s="177">
        <v>78858</v>
      </c>
      <c r="AZ32" s="363" t="s">
        <v>222</v>
      </c>
      <c r="BA32" s="32" t="s">
        <v>223</v>
      </c>
      <c r="BB32" s="62">
        <v>171108</v>
      </c>
      <c r="BC32" s="62">
        <v>93093</v>
      </c>
      <c r="BD32" s="62">
        <v>181655</v>
      </c>
      <c r="BE32" s="62">
        <v>94115</v>
      </c>
      <c r="BF32" s="62">
        <v>145427</v>
      </c>
      <c r="BG32" s="62">
        <v>74254</v>
      </c>
      <c r="BH32" s="62">
        <v>161774</v>
      </c>
      <c r="BI32" s="177">
        <v>82005</v>
      </c>
      <c r="BJ32" s="363" t="s">
        <v>222</v>
      </c>
      <c r="BK32" s="32" t="s">
        <v>223</v>
      </c>
      <c r="BL32" s="62">
        <v>195586</v>
      </c>
      <c r="BM32" s="62">
        <v>77049</v>
      </c>
      <c r="BN32" s="62">
        <v>207668</v>
      </c>
      <c r="BO32" s="62">
        <v>89131</v>
      </c>
      <c r="BP32" s="62">
        <v>146912</v>
      </c>
      <c r="BQ32" s="62">
        <v>59953</v>
      </c>
      <c r="BR32" s="62">
        <v>164497</v>
      </c>
      <c r="BS32" s="177">
        <v>77538</v>
      </c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</row>
    <row r="33" spans="1:220" ht="16.899999999999999" customHeight="1">
      <c r="A33" s="5"/>
      <c r="B33" s="359"/>
      <c r="C33" s="32" t="s">
        <v>224</v>
      </c>
      <c r="D33" s="61">
        <v>8943</v>
      </c>
      <c r="E33" s="61">
        <v>1272</v>
      </c>
      <c r="F33" s="61">
        <v>12543</v>
      </c>
      <c r="G33" s="61">
        <v>4872</v>
      </c>
      <c r="H33" s="61">
        <v>8747</v>
      </c>
      <c r="I33" s="61">
        <v>1271</v>
      </c>
      <c r="J33" s="61">
        <v>11237</v>
      </c>
      <c r="K33" s="176">
        <v>3761</v>
      </c>
      <c r="L33" s="359"/>
      <c r="M33" s="32" t="s">
        <v>224</v>
      </c>
      <c r="N33" s="237">
        <v>13622</v>
      </c>
      <c r="O33" s="61">
        <v>3435</v>
      </c>
      <c r="P33" s="61">
        <v>21062</v>
      </c>
      <c r="Q33" s="61">
        <v>10875</v>
      </c>
      <c r="R33" s="61">
        <v>12500</v>
      </c>
      <c r="S33" s="61">
        <v>3077</v>
      </c>
      <c r="T33" s="61">
        <v>18875</v>
      </c>
      <c r="U33" s="176">
        <v>9452</v>
      </c>
      <c r="V33" s="359"/>
      <c r="W33" s="32" t="s">
        <v>224</v>
      </c>
      <c r="X33" s="61">
        <v>18949</v>
      </c>
      <c r="Y33" s="61">
        <v>6504</v>
      </c>
      <c r="Z33" s="237">
        <v>30813</v>
      </c>
      <c r="AA33" s="61">
        <v>18368</v>
      </c>
      <c r="AB33" s="61">
        <v>17238</v>
      </c>
      <c r="AC33" s="61">
        <v>6048</v>
      </c>
      <c r="AD33" s="61">
        <v>25635</v>
      </c>
      <c r="AE33" s="176">
        <v>14445</v>
      </c>
      <c r="AF33" s="359"/>
      <c r="AG33" s="32" t="s">
        <v>224</v>
      </c>
      <c r="AH33" s="61">
        <v>21727</v>
      </c>
      <c r="AI33" s="61">
        <v>9556</v>
      </c>
      <c r="AJ33" s="61">
        <v>31295</v>
      </c>
      <c r="AK33" s="61">
        <v>19124</v>
      </c>
      <c r="AL33" s="237">
        <v>20184</v>
      </c>
      <c r="AM33" s="61">
        <v>8874</v>
      </c>
      <c r="AN33" s="61">
        <v>27250</v>
      </c>
      <c r="AO33" s="176">
        <v>15940</v>
      </c>
      <c r="AP33" s="359"/>
      <c r="AQ33" s="32" t="s">
        <v>224</v>
      </c>
      <c r="AR33" s="61">
        <v>22216</v>
      </c>
      <c r="AS33" s="61">
        <v>10730</v>
      </c>
      <c r="AT33" s="61">
        <v>30080</v>
      </c>
      <c r="AU33" s="61">
        <v>18594</v>
      </c>
      <c r="AV33" s="61">
        <v>21084</v>
      </c>
      <c r="AW33" s="61">
        <v>10216</v>
      </c>
      <c r="AX33" s="237">
        <v>26868</v>
      </c>
      <c r="AY33" s="176">
        <v>16000</v>
      </c>
      <c r="AZ33" s="359"/>
      <c r="BA33" s="32" t="s">
        <v>224</v>
      </c>
      <c r="BB33" s="61">
        <v>25783</v>
      </c>
      <c r="BC33" s="61">
        <v>14479</v>
      </c>
      <c r="BD33" s="61">
        <v>30329</v>
      </c>
      <c r="BE33" s="61">
        <v>18602</v>
      </c>
      <c r="BF33" s="61">
        <v>23985</v>
      </c>
      <c r="BG33" s="61">
        <v>13211</v>
      </c>
      <c r="BH33" s="61">
        <v>27492</v>
      </c>
      <c r="BI33" s="176">
        <v>16336</v>
      </c>
      <c r="BJ33" s="359"/>
      <c r="BK33" s="32" t="s">
        <v>224</v>
      </c>
      <c r="BL33" s="61">
        <v>30675</v>
      </c>
      <c r="BM33" s="61">
        <v>14365</v>
      </c>
      <c r="BN33" s="61">
        <v>33284</v>
      </c>
      <c r="BO33" s="61">
        <v>16974</v>
      </c>
      <c r="BP33" s="61">
        <v>24721</v>
      </c>
      <c r="BQ33" s="61">
        <v>13291</v>
      </c>
      <c r="BR33" s="61">
        <v>26297</v>
      </c>
      <c r="BS33" s="176">
        <v>14867</v>
      </c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</row>
    <row r="34" spans="1:220" ht="16.899999999999999" customHeight="1">
      <c r="A34" s="5"/>
      <c r="B34" s="359"/>
      <c r="C34" s="32" t="s">
        <v>225</v>
      </c>
      <c r="D34" s="61">
        <v>6917</v>
      </c>
      <c r="E34" s="61">
        <v>348</v>
      </c>
      <c r="F34" s="61">
        <v>10058</v>
      </c>
      <c r="G34" s="61">
        <v>3489</v>
      </c>
      <c r="H34" s="61">
        <v>6741</v>
      </c>
      <c r="I34" s="61">
        <v>348</v>
      </c>
      <c r="J34" s="61">
        <v>8901</v>
      </c>
      <c r="K34" s="176">
        <v>2508</v>
      </c>
      <c r="L34" s="359"/>
      <c r="M34" s="32" t="s">
        <v>225</v>
      </c>
      <c r="N34" s="237">
        <v>6748</v>
      </c>
      <c r="O34" s="61">
        <v>1347</v>
      </c>
      <c r="P34" s="61">
        <v>10044</v>
      </c>
      <c r="Q34" s="61">
        <v>4643</v>
      </c>
      <c r="R34" s="61">
        <v>6614</v>
      </c>
      <c r="S34" s="61">
        <v>1340</v>
      </c>
      <c r="T34" s="61">
        <v>9041</v>
      </c>
      <c r="U34" s="176">
        <v>3767</v>
      </c>
      <c r="V34" s="359"/>
      <c r="W34" s="32" t="s">
        <v>225</v>
      </c>
      <c r="X34" s="61">
        <v>9328</v>
      </c>
      <c r="Y34" s="61">
        <v>3854</v>
      </c>
      <c r="Z34" s="237">
        <v>12742</v>
      </c>
      <c r="AA34" s="61">
        <v>7268</v>
      </c>
      <c r="AB34" s="61">
        <v>9066</v>
      </c>
      <c r="AC34" s="61">
        <v>3838</v>
      </c>
      <c r="AD34" s="61">
        <v>10962</v>
      </c>
      <c r="AE34" s="176">
        <v>5734</v>
      </c>
      <c r="AF34" s="359"/>
      <c r="AG34" s="32" t="s">
        <v>225</v>
      </c>
      <c r="AH34" s="61">
        <v>9931</v>
      </c>
      <c r="AI34" s="61">
        <v>4562</v>
      </c>
      <c r="AJ34" s="61">
        <v>14246</v>
      </c>
      <c r="AK34" s="61">
        <v>8877</v>
      </c>
      <c r="AL34" s="237">
        <v>9663</v>
      </c>
      <c r="AM34" s="61">
        <v>4529</v>
      </c>
      <c r="AN34" s="61">
        <v>12328</v>
      </c>
      <c r="AO34" s="176">
        <v>7194</v>
      </c>
      <c r="AP34" s="359"/>
      <c r="AQ34" s="32" t="s">
        <v>225</v>
      </c>
      <c r="AR34" s="61">
        <v>10712</v>
      </c>
      <c r="AS34" s="61">
        <v>5509</v>
      </c>
      <c r="AT34" s="61">
        <v>13733</v>
      </c>
      <c r="AU34" s="61">
        <v>8530</v>
      </c>
      <c r="AV34" s="61">
        <v>10484</v>
      </c>
      <c r="AW34" s="61">
        <v>5477</v>
      </c>
      <c r="AX34" s="237">
        <v>12109</v>
      </c>
      <c r="AY34" s="176">
        <v>7102</v>
      </c>
      <c r="AZ34" s="359"/>
      <c r="BA34" s="32" t="s">
        <v>225</v>
      </c>
      <c r="BB34" s="61">
        <v>10890</v>
      </c>
      <c r="BC34" s="61">
        <v>6356</v>
      </c>
      <c r="BD34" s="61">
        <v>12514</v>
      </c>
      <c r="BE34" s="61">
        <v>7908</v>
      </c>
      <c r="BF34" s="61">
        <v>10637</v>
      </c>
      <c r="BG34" s="61">
        <v>6220</v>
      </c>
      <c r="BH34" s="61">
        <v>11274</v>
      </c>
      <c r="BI34" s="176">
        <v>6787</v>
      </c>
      <c r="BJ34" s="359"/>
      <c r="BK34" s="32" t="s">
        <v>225</v>
      </c>
      <c r="BL34" s="61">
        <v>13570</v>
      </c>
      <c r="BM34" s="61">
        <v>7181</v>
      </c>
      <c r="BN34" s="61">
        <v>12934</v>
      </c>
      <c r="BO34" s="61">
        <v>6545</v>
      </c>
      <c r="BP34" s="61">
        <v>11850</v>
      </c>
      <c r="BQ34" s="61">
        <v>7043</v>
      </c>
      <c r="BR34" s="61">
        <v>10519</v>
      </c>
      <c r="BS34" s="176">
        <v>5712</v>
      </c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</row>
    <row r="35" spans="1:220" ht="16.899999999999999" customHeight="1">
      <c r="A35" s="5"/>
      <c r="B35" s="360"/>
      <c r="C35" s="4" t="s">
        <v>212</v>
      </c>
      <c r="D35" s="137">
        <f t="shared" ref="D35:K35" si="35">SUM(D32:D34)</f>
        <v>98367</v>
      </c>
      <c r="E35" s="137">
        <f t="shared" si="35"/>
        <v>27514</v>
      </c>
      <c r="F35" s="137">
        <f t="shared" si="35"/>
        <v>117533</v>
      </c>
      <c r="G35" s="137">
        <f t="shared" si="35"/>
        <v>46680</v>
      </c>
      <c r="H35" s="137">
        <f t="shared" si="35"/>
        <v>83851</v>
      </c>
      <c r="I35" s="137">
        <f t="shared" si="35"/>
        <v>18970</v>
      </c>
      <c r="J35" s="137">
        <f t="shared" si="35"/>
        <v>103545</v>
      </c>
      <c r="K35" s="175">
        <f t="shared" si="35"/>
        <v>38664</v>
      </c>
      <c r="L35" s="360"/>
      <c r="M35" s="4" t="s">
        <v>212</v>
      </c>
      <c r="N35" s="238">
        <f t="shared" ref="N35:U35" si="36">SUM(N32:N34)</f>
        <v>133887</v>
      </c>
      <c r="O35" s="137">
        <f t="shared" si="36"/>
        <v>47902</v>
      </c>
      <c r="P35" s="137">
        <f t="shared" si="36"/>
        <v>165101</v>
      </c>
      <c r="Q35" s="137">
        <f t="shared" si="36"/>
        <v>79116</v>
      </c>
      <c r="R35" s="137">
        <f t="shared" si="36"/>
        <v>109185</v>
      </c>
      <c r="S35" s="137">
        <f t="shared" si="36"/>
        <v>33971</v>
      </c>
      <c r="T35" s="137">
        <f t="shared" si="36"/>
        <v>141492</v>
      </c>
      <c r="U35" s="175">
        <f t="shared" si="36"/>
        <v>66278</v>
      </c>
      <c r="V35" s="360"/>
      <c r="W35" s="4" t="s">
        <v>212</v>
      </c>
      <c r="X35" s="137">
        <f t="shared" ref="X35:AE35" si="37">SUM(X32:X34)</f>
        <v>190630</v>
      </c>
      <c r="Y35" s="137">
        <f t="shared" si="37"/>
        <v>83691</v>
      </c>
      <c r="Z35" s="238">
        <f t="shared" si="37"/>
        <v>227683</v>
      </c>
      <c r="AA35" s="137">
        <f t="shared" si="37"/>
        <v>120744</v>
      </c>
      <c r="AB35" s="137">
        <f t="shared" si="37"/>
        <v>153482</v>
      </c>
      <c r="AC35" s="137">
        <f t="shared" si="37"/>
        <v>60580</v>
      </c>
      <c r="AD35" s="137">
        <f t="shared" si="37"/>
        <v>189324</v>
      </c>
      <c r="AE35" s="175">
        <f t="shared" si="37"/>
        <v>96422</v>
      </c>
      <c r="AF35" s="360"/>
      <c r="AG35" s="4" t="s">
        <v>212</v>
      </c>
      <c r="AH35" s="137">
        <f t="shared" ref="AH35:AO35" si="38">SUM(AH32:AH34)</f>
        <v>202195</v>
      </c>
      <c r="AI35" s="137">
        <f t="shared" si="38"/>
        <v>89887</v>
      </c>
      <c r="AJ35" s="137">
        <f t="shared" si="38"/>
        <v>236969</v>
      </c>
      <c r="AK35" s="137">
        <f t="shared" si="38"/>
        <v>124661</v>
      </c>
      <c r="AL35" s="238">
        <f t="shared" si="38"/>
        <v>171851</v>
      </c>
      <c r="AM35" s="137">
        <f t="shared" si="38"/>
        <v>71026</v>
      </c>
      <c r="AN35" s="137">
        <f t="shared" si="38"/>
        <v>206861</v>
      </c>
      <c r="AO35" s="175">
        <f t="shared" si="38"/>
        <v>106036</v>
      </c>
      <c r="AP35" s="360"/>
      <c r="AQ35" s="4" t="s">
        <v>212</v>
      </c>
      <c r="AR35" s="137">
        <f t="shared" ref="AR35:AY35" si="39">SUM(AR32:AR34)</f>
        <v>205613</v>
      </c>
      <c r="AS35" s="137">
        <f t="shared" si="39"/>
        <v>94238</v>
      </c>
      <c r="AT35" s="137">
        <f t="shared" si="39"/>
        <v>228540</v>
      </c>
      <c r="AU35" s="137">
        <f t="shared" si="39"/>
        <v>117165</v>
      </c>
      <c r="AV35" s="137">
        <f t="shared" si="39"/>
        <v>178215</v>
      </c>
      <c r="AW35" s="137">
        <f t="shared" si="39"/>
        <v>76625</v>
      </c>
      <c r="AX35" s="238">
        <f t="shared" si="39"/>
        <v>203550</v>
      </c>
      <c r="AY35" s="175">
        <f t="shared" si="39"/>
        <v>101960</v>
      </c>
      <c r="AZ35" s="360"/>
      <c r="BA35" s="4" t="s">
        <v>212</v>
      </c>
      <c r="BB35" s="137">
        <f t="shared" ref="BB35:BI35" si="40">SUM(BB32:BB34)</f>
        <v>207781</v>
      </c>
      <c r="BC35" s="137">
        <f t="shared" si="40"/>
        <v>113928</v>
      </c>
      <c r="BD35" s="137">
        <f t="shared" si="40"/>
        <v>224498</v>
      </c>
      <c r="BE35" s="137">
        <f t="shared" si="40"/>
        <v>120625</v>
      </c>
      <c r="BF35" s="137">
        <f t="shared" si="40"/>
        <v>180049</v>
      </c>
      <c r="BG35" s="137">
        <f t="shared" si="40"/>
        <v>93685</v>
      </c>
      <c r="BH35" s="137">
        <f t="shared" si="40"/>
        <v>200540</v>
      </c>
      <c r="BI35" s="175">
        <f t="shared" si="40"/>
        <v>105128</v>
      </c>
      <c r="BJ35" s="360"/>
      <c r="BK35" s="4" t="s">
        <v>212</v>
      </c>
      <c r="BL35" s="137">
        <f t="shared" ref="BL35:BS35" si="41">SUM(BL32:BL34)</f>
        <v>239831</v>
      </c>
      <c r="BM35" s="137">
        <f t="shared" si="41"/>
        <v>98595</v>
      </c>
      <c r="BN35" s="137">
        <f t="shared" si="41"/>
        <v>253886</v>
      </c>
      <c r="BO35" s="137">
        <f t="shared" si="41"/>
        <v>112650</v>
      </c>
      <c r="BP35" s="137">
        <f t="shared" si="41"/>
        <v>183483</v>
      </c>
      <c r="BQ35" s="137">
        <f t="shared" si="41"/>
        <v>80287</v>
      </c>
      <c r="BR35" s="137">
        <f t="shared" si="41"/>
        <v>201313</v>
      </c>
      <c r="BS35" s="175">
        <f t="shared" si="41"/>
        <v>98117</v>
      </c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</row>
    <row r="36" spans="1:220" ht="16.899999999999999" customHeight="1">
      <c r="A36" s="5"/>
      <c r="B36" s="34" t="s">
        <v>254</v>
      </c>
      <c r="C36" s="57" t="s">
        <v>255</v>
      </c>
      <c r="D36" s="137">
        <v>37563</v>
      </c>
      <c r="E36" s="137">
        <v>6887</v>
      </c>
      <c r="F36" s="137">
        <v>39111</v>
      </c>
      <c r="G36" s="137">
        <v>8435</v>
      </c>
      <c r="H36" s="137">
        <v>33959</v>
      </c>
      <c r="I36" s="137">
        <v>5120</v>
      </c>
      <c r="J36" s="137">
        <v>35163</v>
      </c>
      <c r="K36" s="175">
        <v>6324</v>
      </c>
      <c r="L36" s="34" t="s">
        <v>254</v>
      </c>
      <c r="M36" s="57" t="s">
        <v>255</v>
      </c>
      <c r="N36" s="238">
        <v>37725</v>
      </c>
      <c r="O36" s="137">
        <v>9325</v>
      </c>
      <c r="P36" s="137">
        <v>42172</v>
      </c>
      <c r="Q36" s="137">
        <v>13772</v>
      </c>
      <c r="R36" s="137">
        <v>34211</v>
      </c>
      <c r="S36" s="137">
        <v>7949</v>
      </c>
      <c r="T36" s="137">
        <v>37597</v>
      </c>
      <c r="U36" s="175">
        <v>11335</v>
      </c>
      <c r="V36" s="34" t="s">
        <v>254</v>
      </c>
      <c r="W36" s="57" t="s">
        <v>255</v>
      </c>
      <c r="X36" s="137">
        <v>42214</v>
      </c>
      <c r="Y36" s="137">
        <v>13812</v>
      </c>
      <c r="Z36" s="238">
        <v>50478</v>
      </c>
      <c r="AA36" s="137">
        <v>22076</v>
      </c>
      <c r="AB36" s="137">
        <v>38271</v>
      </c>
      <c r="AC36" s="137">
        <v>12112</v>
      </c>
      <c r="AD36" s="137">
        <v>43784</v>
      </c>
      <c r="AE36" s="175">
        <v>17625</v>
      </c>
      <c r="AF36" s="34" t="s">
        <v>254</v>
      </c>
      <c r="AG36" s="57" t="s">
        <v>255</v>
      </c>
      <c r="AH36" s="137">
        <v>40899</v>
      </c>
      <c r="AI36" s="137">
        <v>15254</v>
      </c>
      <c r="AJ36" s="137">
        <v>51937</v>
      </c>
      <c r="AK36" s="137">
        <v>26292</v>
      </c>
      <c r="AL36" s="238">
        <v>38025</v>
      </c>
      <c r="AM36" s="137">
        <v>13986</v>
      </c>
      <c r="AN36" s="137">
        <v>46086</v>
      </c>
      <c r="AO36" s="175">
        <v>22047</v>
      </c>
      <c r="AP36" s="34" t="s">
        <v>254</v>
      </c>
      <c r="AQ36" s="57" t="s">
        <v>255</v>
      </c>
      <c r="AR36" s="137">
        <v>39609</v>
      </c>
      <c r="AS36" s="137">
        <v>15992</v>
      </c>
      <c r="AT36" s="137">
        <v>50436</v>
      </c>
      <c r="AU36" s="137">
        <v>26819</v>
      </c>
      <c r="AV36" s="137">
        <v>36707</v>
      </c>
      <c r="AW36" s="137">
        <v>14563</v>
      </c>
      <c r="AX36" s="238">
        <v>45003</v>
      </c>
      <c r="AY36" s="175">
        <v>22859</v>
      </c>
      <c r="AZ36" s="34" t="s">
        <v>254</v>
      </c>
      <c r="BA36" s="57" t="s">
        <v>255</v>
      </c>
      <c r="BB36" s="137">
        <v>37304</v>
      </c>
      <c r="BC36" s="137">
        <v>16573</v>
      </c>
      <c r="BD36" s="137">
        <v>47139</v>
      </c>
      <c r="BE36" s="137">
        <v>25931</v>
      </c>
      <c r="BF36" s="137">
        <v>34756</v>
      </c>
      <c r="BG36" s="137">
        <v>15199</v>
      </c>
      <c r="BH36" s="137">
        <v>42260</v>
      </c>
      <c r="BI36" s="175">
        <v>22259</v>
      </c>
      <c r="BJ36" s="34" t="s">
        <v>254</v>
      </c>
      <c r="BK36" s="57" t="s">
        <v>255</v>
      </c>
      <c r="BL36" s="137">
        <v>42134</v>
      </c>
      <c r="BM36" s="137">
        <v>15487</v>
      </c>
      <c r="BN36" s="137">
        <v>50491</v>
      </c>
      <c r="BO36" s="137">
        <v>23844</v>
      </c>
      <c r="BP36" s="137">
        <v>34256</v>
      </c>
      <c r="BQ36" s="137">
        <v>14340</v>
      </c>
      <c r="BR36" s="137">
        <v>40592</v>
      </c>
      <c r="BS36" s="175">
        <v>20676</v>
      </c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</row>
    <row r="37" spans="1:220" ht="16.899999999999999" customHeight="1">
      <c r="A37" s="5"/>
      <c r="B37" s="3" t="s">
        <v>239</v>
      </c>
      <c r="C37" s="4" t="s">
        <v>240</v>
      </c>
      <c r="D37" s="137">
        <v>26600</v>
      </c>
      <c r="E37" s="137">
        <v>5776</v>
      </c>
      <c r="F37" s="137">
        <v>30443</v>
      </c>
      <c r="G37" s="137">
        <v>9619</v>
      </c>
      <c r="H37" s="137">
        <v>24250</v>
      </c>
      <c r="I37" s="137">
        <v>4795</v>
      </c>
      <c r="J37" s="137">
        <v>27218</v>
      </c>
      <c r="K37" s="175">
        <v>7763</v>
      </c>
      <c r="L37" s="3" t="s">
        <v>239</v>
      </c>
      <c r="M37" s="4" t="s">
        <v>240</v>
      </c>
      <c r="N37" s="238">
        <v>27985</v>
      </c>
      <c r="O37" s="137">
        <v>7849</v>
      </c>
      <c r="P37" s="137">
        <v>33471</v>
      </c>
      <c r="Q37" s="137">
        <v>13335</v>
      </c>
      <c r="R37" s="137">
        <v>24606</v>
      </c>
      <c r="S37" s="137">
        <v>6227</v>
      </c>
      <c r="T37" s="137">
        <v>29610</v>
      </c>
      <c r="U37" s="175">
        <v>11231</v>
      </c>
      <c r="V37" s="3" t="s">
        <v>239</v>
      </c>
      <c r="W37" s="4" t="s">
        <v>240</v>
      </c>
      <c r="X37" s="137">
        <v>35299</v>
      </c>
      <c r="Y37" s="137">
        <v>13201</v>
      </c>
      <c r="Z37" s="238">
        <v>42956</v>
      </c>
      <c r="AA37" s="137">
        <v>20858</v>
      </c>
      <c r="AB37" s="137">
        <v>28417</v>
      </c>
      <c r="AC37" s="137">
        <v>9071</v>
      </c>
      <c r="AD37" s="137">
        <v>36466</v>
      </c>
      <c r="AE37" s="175">
        <v>17120</v>
      </c>
      <c r="AF37" s="3" t="s">
        <v>239</v>
      </c>
      <c r="AG37" s="4" t="s">
        <v>240</v>
      </c>
      <c r="AH37" s="137">
        <v>38304</v>
      </c>
      <c r="AI37" s="137">
        <v>16730</v>
      </c>
      <c r="AJ37" s="137">
        <v>47765</v>
      </c>
      <c r="AK37" s="137">
        <v>26191</v>
      </c>
      <c r="AL37" s="238">
        <v>30270</v>
      </c>
      <c r="AM37" s="137">
        <v>11162</v>
      </c>
      <c r="AN37" s="137">
        <v>41511</v>
      </c>
      <c r="AO37" s="175">
        <v>22403</v>
      </c>
      <c r="AP37" s="3" t="s">
        <v>239</v>
      </c>
      <c r="AQ37" s="4" t="s">
        <v>240</v>
      </c>
      <c r="AR37" s="137">
        <v>35877</v>
      </c>
      <c r="AS37" s="137">
        <v>15255</v>
      </c>
      <c r="AT37" s="137">
        <v>46108</v>
      </c>
      <c r="AU37" s="137">
        <v>25486</v>
      </c>
      <c r="AV37" s="137">
        <v>29388</v>
      </c>
      <c r="AW37" s="137">
        <v>10938</v>
      </c>
      <c r="AX37" s="238">
        <v>40574</v>
      </c>
      <c r="AY37" s="175">
        <v>22124</v>
      </c>
      <c r="AZ37" s="3" t="s">
        <v>239</v>
      </c>
      <c r="BA37" s="4" t="s">
        <v>240</v>
      </c>
      <c r="BB37" s="137">
        <v>35518</v>
      </c>
      <c r="BC37" s="137">
        <v>16776</v>
      </c>
      <c r="BD37" s="137">
        <v>45056</v>
      </c>
      <c r="BE37" s="137">
        <v>25560</v>
      </c>
      <c r="BF37" s="137">
        <v>29589</v>
      </c>
      <c r="BG37" s="137">
        <v>12768</v>
      </c>
      <c r="BH37" s="137">
        <v>39650</v>
      </c>
      <c r="BI37" s="175">
        <v>22160</v>
      </c>
      <c r="BJ37" s="3" t="s">
        <v>239</v>
      </c>
      <c r="BK37" s="4" t="s">
        <v>240</v>
      </c>
      <c r="BL37" s="137">
        <v>39737</v>
      </c>
      <c r="BM37" s="137">
        <v>15220</v>
      </c>
      <c r="BN37" s="137">
        <v>48401</v>
      </c>
      <c r="BO37" s="137">
        <v>23884</v>
      </c>
      <c r="BP37" s="137">
        <v>29570</v>
      </c>
      <c r="BQ37" s="137">
        <v>11795</v>
      </c>
      <c r="BR37" s="137">
        <v>38687</v>
      </c>
      <c r="BS37" s="175">
        <v>20912</v>
      </c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</row>
    <row r="38" spans="1:220" ht="16.899999999999999" customHeight="1">
      <c r="A38" s="5"/>
      <c r="B38" s="3" t="s">
        <v>579</v>
      </c>
      <c r="C38" s="58" t="s">
        <v>568</v>
      </c>
      <c r="D38" s="137">
        <v>31741</v>
      </c>
      <c r="E38" s="137">
        <v>3385</v>
      </c>
      <c r="F38" s="137">
        <v>42406</v>
      </c>
      <c r="G38" s="137">
        <v>14050</v>
      </c>
      <c r="H38" s="137">
        <v>29462</v>
      </c>
      <c r="I38" s="137">
        <v>2279</v>
      </c>
      <c r="J38" s="137">
        <v>37478</v>
      </c>
      <c r="K38" s="175">
        <v>10295</v>
      </c>
      <c r="L38" s="3" t="s">
        <v>579</v>
      </c>
      <c r="M38" s="58" t="s">
        <v>568</v>
      </c>
      <c r="N38" s="238">
        <v>30785</v>
      </c>
      <c r="O38" s="137">
        <v>5785</v>
      </c>
      <c r="P38" s="137">
        <v>44072</v>
      </c>
      <c r="Q38" s="137">
        <v>19072</v>
      </c>
      <c r="R38" s="137">
        <v>28583</v>
      </c>
      <c r="S38" s="137">
        <v>4667</v>
      </c>
      <c r="T38" s="137">
        <v>39136</v>
      </c>
      <c r="U38" s="175">
        <v>15220</v>
      </c>
      <c r="V38" s="3" t="s">
        <v>579</v>
      </c>
      <c r="W38" s="58" t="s">
        <v>568</v>
      </c>
      <c r="X38" s="137">
        <v>40271</v>
      </c>
      <c r="Y38" s="137">
        <v>14997</v>
      </c>
      <c r="Z38" s="238">
        <v>52164</v>
      </c>
      <c r="AA38" s="137">
        <v>26890</v>
      </c>
      <c r="AB38" s="137">
        <v>34078</v>
      </c>
      <c r="AC38" s="137">
        <v>10494</v>
      </c>
      <c r="AD38" s="137">
        <v>45316</v>
      </c>
      <c r="AE38" s="175">
        <v>21732</v>
      </c>
      <c r="AF38" s="3" t="s">
        <v>579</v>
      </c>
      <c r="AG38" s="58" t="s">
        <v>568</v>
      </c>
      <c r="AH38" s="137">
        <v>50441</v>
      </c>
      <c r="AI38" s="137">
        <v>23985</v>
      </c>
      <c r="AJ38" s="137">
        <v>60448</v>
      </c>
      <c r="AK38" s="137">
        <v>33992</v>
      </c>
      <c r="AL38" s="238">
        <v>44977</v>
      </c>
      <c r="AM38" s="137">
        <v>20330</v>
      </c>
      <c r="AN38" s="137">
        <v>53114</v>
      </c>
      <c r="AO38" s="175">
        <v>28467</v>
      </c>
      <c r="AP38" s="3" t="s">
        <v>579</v>
      </c>
      <c r="AQ38" s="58" t="s">
        <v>568</v>
      </c>
      <c r="AR38" s="137">
        <v>51048</v>
      </c>
      <c r="AS38" s="137">
        <v>26188</v>
      </c>
      <c r="AT38" s="137">
        <v>59491</v>
      </c>
      <c r="AU38" s="137">
        <v>34631</v>
      </c>
      <c r="AV38" s="137">
        <v>46210</v>
      </c>
      <c r="AW38" s="137">
        <v>22867</v>
      </c>
      <c r="AX38" s="238">
        <v>52589</v>
      </c>
      <c r="AY38" s="175">
        <v>29246</v>
      </c>
      <c r="AZ38" s="3" t="s">
        <v>579</v>
      </c>
      <c r="BA38" s="58" t="s">
        <v>568</v>
      </c>
      <c r="BB38" s="137">
        <v>54207</v>
      </c>
      <c r="BC38" s="137">
        <v>24132</v>
      </c>
      <c r="BD38" s="137">
        <v>64915</v>
      </c>
      <c r="BE38" s="137">
        <v>34716</v>
      </c>
      <c r="BF38" s="137">
        <v>49646</v>
      </c>
      <c r="BG38" s="137">
        <v>21045</v>
      </c>
      <c r="BH38" s="137">
        <v>58011</v>
      </c>
      <c r="BI38" s="175">
        <v>29306</v>
      </c>
      <c r="BJ38" s="225" t="s">
        <v>579</v>
      </c>
      <c r="BK38" s="58" t="s">
        <v>568</v>
      </c>
      <c r="BL38" s="137">
        <v>63265</v>
      </c>
      <c r="BM38" s="137">
        <v>24051</v>
      </c>
      <c r="BN38" s="137">
        <v>71618</v>
      </c>
      <c r="BO38" s="137">
        <v>32404</v>
      </c>
      <c r="BP38" s="137">
        <v>50518</v>
      </c>
      <c r="BQ38" s="137">
        <v>20694</v>
      </c>
      <c r="BR38" s="137">
        <v>57743</v>
      </c>
      <c r="BS38" s="175">
        <v>27919</v>
      </c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</row>
    <row r="39" spans="1:220" ht="16.899999999999999" customHeight="1">
      <c r="A39" s="5"/>
      <c r="B39" s="3" t="s">
        <v>263</v>
      </c>
      <c r="C39" s="58" t="s">
        <v>569</v>
      </c>
      <c r="D39" s="137">
        <v>3629</v>
      </c>
      <c r="E39" s="137">
        <v>411</v>
      </c>
      <c r="F39" s="137">
        <v>4777</v>
      </c>
      <c r="G39" s="137">
        <v>1559</v>
      </c>
      <c r="H39" s="137">
        <v>3265</v>
      </c>
      <c r="I39" s="137">
        <v>217</v>
      </c>
      <c r="J39" s="137">
        <v>4198</v>
      </c>
      <c r="K39" s="175">
        <v>1150</v>
      </c>
      <c r="L39" s="3" t="s">
        <v>263</v>
      </c>
      <c r="M39" s="58" t="s">
        <v>569</v>
      </c>
      <c r="N39" s="238">
        <v>3746</v>
      </c>
      <c r="O39" s="137">
        <v>803</v>
      </c>
      <c r="P39" s="137">
        <v>5071</v>
      </c>
      <c r="Q39" s="137">
        <v>2128</v>
      </c>
      <c r="R39" s="137">
        <v>3146</v>
      </c>
      <c r="S39" s="137">
        <v>494</v>
      </c>
      <c r="T39" s="137">
        <v>4470</v>
      </c>
      <c r="U39" s="175">
        <v>1818</v>
      </c>
      <c r="V39" s="3" t="s">
        <v>263</v>
      </c>
      <c r="W39" s="58" t="s">
        <v>569</v>
      </c>
      <c r="X39" s="137">
        <v>4279</v>
      </c>
      <c r="Y39" s="137">
        <v>1229</v>
      </c>
      <c r="Z39" s="238">
        <v>6491</v>
      </c>
      <c r="AA39" s="137">
        <v>3441</v>
      </c>
      <c r="AB39" s="137">
        <v>3715</v>
      </c>
      <c r="AC39" s="137">
        <v>978</v>
      </c>
      <c r="AD39" s="137">
        <v>5702</v>
      </c>
      <c r="AE39" s="175">
        <v>2965</v>
      </c>
      <c r="AF39" s="3" t="s">
        <v>263</v>
      </c>
      <c r="AG39" s="58" t="s">
        <v>569</v>
      </c>
      <c r="AH39" s="137">
        <v>4623</v>
      </c>
      <c r="AI39" s="137">
        <v>1604</v>
      </c>
      <c r="AJ39" s="137">
        <v>8029</v>
      </c>
      <c r="AK39" s="137">
        <v>5010</v>
      </c>
      <c r="AL39" s="238">
        <v>4143</v>
      </c>
      <c r="AM39" s="137">
        <v>1397</v>
      </c>
      <c r="AN39" s="137">
        <v>6979</v>
      </c>
      <c r="AO39" s="175">
        <v>4233</v>
      </c>
      <c r="AP39" s="3" t="s">
        <v>263</v>
      </c>
      <c r="AQ39" s="58" t="s">
        <v>569</v>
      </c>
      <c r="AR39" s="137">
        <v>4377</v>
      </c>
      <c r="AS39" s="137">
        <v>1659</v>
      </c>
      <c r="AT39" s="137">
        <v>7919</v>
      </c>
      <c r="AU39" s="137">
        <v>5201</v>
      </c>
      <c r="AV39" s="137">
        <v>4019</v>
      </c>
      <c r="AW39" s="137">
        <v>1498</v>
      </c>
      <c r="AX39" s="238">
        <v>6978</v>
      </c>
      <c r="AY39" s="175">
        <v>4457</v>
      </c>
      <c r="AZ39" s="3" t="s">
        <v>263</v>
      </c>
      <c r="BA39" s="58" t="s">
        <v>569</v>
      </c>
      <c r="BB39" s="137"/>
      <c r="BC39" s="137"/>
      <c r="BD39" s="137"/>
      <c r="BE39" s="137"/>
      <c r="BF39" s="137"/>
      <c r="BG39" s="137"/>
      <c r="BH39" s="137"/>
      <c r="BI39" s="175"/>
      <c r="BJ39" s="3" t="s">
        <v>263</v>
      </c>
      <c r="BK39" s="58" t="s">
        <v>569</v>
      </c>
      <c r="BL39" s="137"/>
      <c r="BM39" s="137"/>
      <c r="BN39" s="137"/>
      <c r="BO39" s="137"/>
      <c r="BP39" s="137"/>
      <c r="BQ39" s="137"/>
      <c r="BR39" s="137"/>
      <c r="BS39" s="175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</row>
    <row r="40" spans="1:220" ht="16.899999999999999" customHeight="1">
      <c r="A40" s="5"/>
      <c r="B40" s="375" t="s">
        <v>264</v>
      </c>
      <c r="C40" s="32" t="s">
        <v>265</v>
      </c>
      <c r="D40" s="61">
        <v>32972</v>
      </c>
      <c r="E40" s="61">
        <v>10555</v>
      </c>
      <c r="F40" s="61">
        <v>30140</v>
      </c>
      <c r="G40" s="61">
        <v>7723</v>
      </c>
      <c r="H40" s="61">
        <v>26224</v>
      </c>
      <c r="I40" s="61">
        <v>6427</v>
      </c>
      <c r="J40" s="61">
        <v>25631</v>
      </c>
      <c r="K40" s="176">
        <v>5834</v>
      </c>
      <c r="L40" s="375" t="s">
        <v>264</v>
      </c>
      <c r="M40" s="32" t="s">
        <v>265</v>
      </c>
      <c r="N40" s="237">
        <v>38492</v>
      </c>
      <c r="O40" s="61">
        <v>15954</v>
      </c>
      <c r="P40" s="61">
        <v>35445</v>
      </c>
      <c r="Q40" s="61">
        <v>12907</v>
      </c>
      <c r="R40" s="61">
        <v>31513</v>
      </c>
      <c r="S40" s="61">
        <v>11518</v>
      </c>
      <c r="T40" s="61">
        <v>29462</v>
      </c>
      <c r="U40" s="176">
        <v>9467</v>
      </c>
      <c r="V40" s="375" t="s">
        <v>264</v>
      </c>
      <c r="W40" s="32" t="s">
        <v>265</v>
      </c>
      <c r="X40" s="61">
        <v>49371</v>
      </c>
      <c r="Y40" s="61">
        <v>23405</v>
      </c>
      <c r="Z40" s="237">
        <v>49853</v>
      </c>
      <c r="AA40" s="61">
        <v>23887</v>
      </c>
      <c r="AB40" s="61">
        <v>38930</v>
      </c>
      <c r="AC40" s="61">
        <v>16245</v>
      </c>
      <c r="AD40" s="61">
        <v>40902</v>
      </c>
      <c r="AE40" s="176">
        <v>18217</v>
      </c>
      <c r="AF40" s="375" t="s">
        <v>264</v>
      </c>
      <c r="AG40" s="32" t="s">
        <v>265</v>
      </c>
      <c r="AH40" s="61">
        <v>52967</v>
      </c>
      <c r="AI40" s="61">
        <v>26202</v>
      </c>
      <c r="AJ40" s="61">
        <v>54288</v>
      </c>
      <c r="AK40" s="61">
        <v>27523</v>
      </c>
      <c r="AL40" s="237">
        <v>42352</v>
      </c>
      <c r="AM40" s="61">
        <v>19256</v>
      </c>
      <c r="AN40" s="61">
        <v>45405</v>
      </c>
      <c r="AO40" s="176">
        <v>22309</v>
      </c>
      <c r="AP40" s="375" t="s">
        <v>264</v>
      </c>
      <c r="AQ40" s="32" t="s">
        <v>265</v>
      </c>
      <c r="AR40" s="61">
        <v>51220</v>
      </c>
      <c r="AS40" s="61">
        <v>26109</v>
      </c>
      <c r="AT40" s="61">
        <v>52394</v>
      </c>
      <c r="AU40" s="61">
        <v>27283</v>
      </c>
      <c r="AV40" s="61">
        <v>42249</v>
      </c>
      <c r="AW40" s="61">
        <v>20095</v>
      </c>
      <c r="AX40" s="237">
        <v>44661</v>
      </c>
      <c r="AY40" s="176">
        <v>22507</v>
      </c>
      <c r="AZ40" s="375" t="s">
        <v>264</v>
      </c>
      <c r="BA40" s="32" t="s">
        <v>265</v>
      </c>
      <c r="BB40" s="61">
        <v>48812</v>
      </c>
      <c r="BC40" s="61">
        <v>26808</v>
      </c>
      <c r="BD40" s="61">
        <v>50245</v>
      </c>
      <c r="BE40" s="61">
        <v>27384</v>
      </c>
      <c r="BF40" s="61">
        <v>39949</v>
      </c>
      <c r="BG40" s="61">
        <v>20384</v>
      </c>
      <c r="BH40" s="61">
        <v>43197</v>
      </c>
      <c r="BI40" s="176">
        <v>22923</v>
      </c>
      <c r="BJ40" s="375" t="s">
        <v>264</v>
      </c>
      <c r="BK40" s="32" t="s">
        <v>265</v>
      </c>
      <c r="BL40" s="61">
        <v>55980</v>
      </c>
      <c r="BM40" s="61">
        <v>26452</v>
      </c>
      <c r="BN40" s="61">
        <v>55686</v>
      </c>
      <c r="BO40" s="61">
        <v>26158</v>
      </c>
      <c r="BP40" s="61">
        <v>41657</v>
      </c>
      <c r="BQ40" s="61">
        <v>20284</v>
      </c>
      <c r="BR40" s="61">
        <v>44030</v>
      </c>
      <c r="BS40" s="176">
        <v>22657</v>
      </c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</row>
    <row r="41" spans="1:220" ht="16.899999999999999" customHeight="1">
      <c r="A41" s="5"/>
      <c r="B41" s="376"/>
      <c r="C41" s="32" t="s">
        <v>266</v>
      </c>
      <c r="D41" s="61">
        <v>3275</v>
      </c>
      <c r="E41" s="61">
        <v>259</v>
      </c>
      <c r="F41" s="61">
        <v>4878</v>
      </c>
      <c r="G41" s="61">
        <v>1862</v>
      </c>
      <c r="H41" s="61">
        <v>3181</v>
      </c>
      <c r="I41" s="61">
        <v>255</v>
      </c>
      <c r="J41" s="61">
        <v>4364</v>
      </c>
      <c r="K41" s="176">
        <v>1438</v>
      </c>
      <c r="L41" s="376"/>
      <c r="M41" s="32" t="s">
        <v>266</v>
      </c>
      <c r="N41" s="237">
        <v>5490</v>
      </c>
      <c r="O41" s="61">
        <v>2764</v>
      </c>
      <c r="P41" s="61">
        <v>5358</v>
      </c>
      <c r="Q41" s="61">
        <v>2632</v>
      </c>
      <c r="R41" s="61">
        <v>4502</v>
      </c>
      <c r="S41" s="61">
        <v>1955</v>
      </c>
      <c r="T41" s="61">
        <v>4837</v>
      </c>
      <c r="U41" s="176">
        <v>2290</v>
      </c>
      <c r="V41" s="376"/>
      <c r="W41" s="32" t="s">
        <v>266</v>
      </c>
      <c r="X41" s="61">
        <v>7500</v>
      </c>
      <c r="Y41" s="61">
        <v>4812</v>
      </c>
      <c r="Z41" s="237">
        <v>6705</v>
      </c>
      <c r="AA41" s="61">
        <v>4017</v>
      </c>
      <c r="AB41" s="61">
        <v>6349</v>
      </c>
      <c r="AC41" s="61">
        <v>3894</v>
      </c>
      <c r="AD41" s="61">
        <v>5868</v>
      </c>
      <c r="AE41" s="176">
        <v>3413</v>
      </c>
      <c r="AF41" s="376"/>
      <c r="AG41" s="32" t="s">
        <v>266</v>
      </c>
      <c r="AH41" s="61">
        <v>8175</v>
      </c>
      <c r="AI41" s="61">
        <v>5451</v>
      </c>
      <c r="AJ41" s="61">
        <v>7499</v>
      </c>
      <c r="AK41" s="61">
        <v>4775</v>
      </c>
      <c r="AL41" s="237">
        <v>7282</v>
      </c>
      <c r="AM41" s="61">
        <v>4802</v>
      </c>
      <c r="AN41" s="61">
        <v>6628</v>
      </c>
      <c r="AO41" s="176">
        <v>4148</v>
      </c>
      <c r="AP41" s="376"/>
      <c r="AQ41" s="32" t="s">
        <v>266</v>
      </c>
      <c r="AR41" s="61">
        <v>8361</v>
      </c>
      <c r="AS41" s="61">
        <v>5717</v>
      </c>
      <c r="AT41" s="61">
        <v>8633</v>
      </c>
      <c r="AU41" s="61">
        <v>5989</v>
      </c>
      <c r="AV41" s="61">
        <v>7593</v>
      </c>
      <c r="AW41" s="61">
        <v>5092</v>
      </c>
      <c r="AX41" s="237">
        <v>7834</v>
      </c>
      <c r="AY41" s="176">
        <v>5333</v>
      </c>
      <c r="AZ41" s="376"/>
      <c r="BA41" s="32" t="s">
        <v>266</v>
      </c>
      <c r="BB41" s="61">
        <v>9063</v>
      </c>
      <c r="BC41" s="61">
        <v>6621</v>
      </c>
      <c r="BD41" s="61">
        <v>8950</v>
      </c>
      <c r="BE41" s="61">
        <v>6375</v>
      </c>
      <c r="BF41" s="61">
        <v>8271</v>
      </c>
      <c r="BG41" s="61">
        <v>5957</v>
      </c>
      <c r="BH41" s="61">
        <v>8193</v>
      </c>
      <c r="BI41" s="176">
        <v>5751</v>
      </c>
      <c r="BJ41" s="376"/>
      <c r="BK41" s="32" t="s">
        <v>266</v>
      </c>
      <c r="BL41" s="61">
        <v>11234</v>
      </c>
      <c r="BM41" s="61">
        <v>6620</v>
      </c>
      <c r="BN41" s="61">
        <v>11428</v>
      </c>
      <c r="BO41" s="61">
        <v>6814</v>
      </c>
      <c r="BP41" s="61">
        <v>8816</v>
      </c>
      <c r="BQ41" s="61">
        <v>5972</v>
      </c>
      <c r="BR41" s="61">
        <v>8957</v>
      </c>
      <c r="BS41" s="176">
        <v>6113</v>
      </c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</row>
    <row r="42" spans="1:220" ht="16.899999999999999" customHeight="1">
      <c r="A42" s="5"/>
      <c r="B42" s="376"/>
      <c r="C42" s="32" t="s">
        <v>267</v>
      </c>
      <c r="D42" s="61">
        <v>5060</v>
      </c>
      <c r="E42" s="61">
        <v>1059</v>
      </c>
      <c r="F42" s="61">
        <v>6365</v>
      </c>
      <c r="G42" s="61">
        <v>2364</v>
      </c>
      <c r="H42" s="61">
        <v>4493</v>
      </c>
      <c r="I42" s="61">
        <v>694</v>
      </c>
      <c r="J42" s="61">
        <v>5645</v>
      </c>
      <c r="K42" s="176">
        <v>1846</v>
      </c>
      <c r="L42" s="376"/>
      <c r="M42" s="32" t="s">
        <v>267</v>
      </c>
      <c r="N42" s="237">
        <v>6104</v>
      </c>
      <c r="O42" s="61">
        <v>2099</v>
      </c>
      <c r="P42" s="61">
        <v>8540</v>
      </c>
      <c r="Q42" s="61">
        <v>4535</v>
      </c>
      <c r="R42" s="61">
        <v>5192</v>
      </c>
      <c r="S42" s="61">
        <v>1377</v>
      </c>
      <c r="T42" s="61">
        <v>7520</v>
      </c>
      <c r="U42" s="176">
        <v>3705</v>
      </c>
      <c r="V42" s="376"/>
      <c r="W42" s="32" t="s">
        <v>267</v>
      </c>
      <c r="X42" s="61">
        <v>6654</v>
      </c>
      <c r="Y42" s="61">
        <v>2916</v>
      </c>
      <c r="Z42" s="237">
        <v>10537</v>
      </c>
      <c r="AA42" s="61">
        <v>6799</v>
      </c>
      <c r="AB42" s="61">
        <v>5674</v>
      </c>
      <c r="AC42" s="61">
        <v>2132</v>
      </c>
      <c r="AD42" s="61">
        <v>8966</v>
      </c>
      <c r="AE42" s="176">
        <v>5424</v>
      </c>
      <c r="AF42" s="376"/>
      <c r="AG42" s="32" t="s">
        <v>267</v>
      </c>
      <c r="AH42" s="61">
        <v>10030</v>
      </c>
      <c r="AI42" s="61">
        <v>5867</v>
      </c>
      <c r="AJ42" s="61">
        <v>11407</v>
      </c>
      <c r="AK42" s="61">
        <v>7244</v>
      </c>
      <c r="AL42" s="237">
        <v>9043</v>
      </c>
      <c r="AM42" s="61">
        <v>5077</v>
      </c>
      <c r="AN42" s="61">
        <v>10072</v>
      </c>
      <c r="AO42" s="176">
        <v>6106</v>
      </c>
      <c r="AP42" s="376"/>
      <c r="AQ42" s="32" t="s">
        <v>267</v>
      </c>
      <c r="AR42" s="61">
        <v>10606</v>
      </c>
      <c r="AS42" s="61">
        <v>6495</v>
      </c>
      <c r="AT42" s="61">
        <v>10931</v>
      </c>
      <c r="AU42" s="61">
        <v>6820</v>
      </c>
      <c r="AV42" s="61">
        <v>9730</v>
      </c>
      <c r="AW42" s="61">
        <v>5821</v>
      </c>
      <c r="AX42" s="237">
        <v>9791</v>
      </c>
      <c r="AY42" s="176">
        <v>5882</v>
      </c>
      <c r="AZ42" s="376"/>
      <c r="BA42" s="32" t="s">
        <v>267</v>
      </c>
      <c r="BB42" s="61">
        <v>10909</v>
      </c>
      <c r="BC42" s="61">
        <v>7261</v>
      </c>
      <c r="BD42" s="61">
        <v>10289</v>
      </c>
      <c r="BE42" s="61">
        <v>6509</v>
      </c>
      <c r="BF42" s="61">
        <v>10161</v>
      </c>
      <c r="BG42" s="61">
        <v>6629</v>
      </c>
      <c r="BH42" s="61">
        <v>9349</v>
      </c>
      <c r="BI42" s="176">
        <v>5693</v>
      </c>
      <c r="BJ42" s="376"/>
      <c r="BK42" s="32" t="s">
        <v>267</v>
      </c>
      <c r="BL42" s="61">
        <v>11358</v>
      </c>
      <c r="BM42" s="61">
        <v>6667</v>
      </c>
      <c r="BN42" s="61">
        <v>10905</v>
      </c>
      <c r="BO42" s="61">
        <v>6214</v>
      </c>
      <c r="BP42" s="61">
        <v>9581</v>
      </c>
      <c r="BQ42" s="61">
        <v>6175</v>
      </c>
      <c r="BR42" s="61">
        <v>8860</v>
      </c>
      <c r="BS42" s="176">
        <v>5454</v>
      </c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</row>
    <row r="43" spans="1:220" ht="16.899999999999999" customHeight="1">
      <c r="A43" s="5"/>
      <c r="B43" s="376"/>
      <c r="C43" s="32" t="s">
        <v>268</v>
      </c>
      <c r="D43" s="61">
        <v>6264</v>
      </c>
      <c r="E43" s="63">
        <v>293</v>
      </c>
      <c r="F43" s="63">
        <v>9206</v>
      </c>
      <c r="G43" s="63">
        <v>3235</v>
      </c>
      <c r="H43" s="63">
        <v>6092</v>
      </c>
      <c r="I43" s="63">
        <v>292</v>
      </c>
      <c r="J43" s="63">
        <v>8221</v>
      </c>
      <c r="K43" s="179">
        <v>2421</v>
      </c>
      <c r="L43" s="376"/>
      <c r="M43" s="32" t="s">
        <v>268</v>
      </c>
      <c r="N43" s="237">
        <v>7554</v>
      </c>
      <c r="O43" s="63">
        <v>2217</v>
      </c>
      <c r="P43" s="63">
        <v>9527</v>
      </c>
      <c r="Q43" s="63">
        <v>4190</v>
      </c>
      <c r="R43" s="63">
        <v>6911</v>
      </c>
      <c r="S43" s="63">
        <v>1944</v>
      </c>
      <c r="T43" s="63">
        <v>8511</v>
      </c>
      <c r="U43" s="179">
        <v>3544</v>
      </c>
      <c r="V43" s="376"/>
      <c r="W43" s="32" t="s">
        <v>268</v>
      </c>
      <c r="X43" s="61">
        <v>8799</v>
      </c>
      <c r="Y43" s="63">
        <v>3769</v>
      </c>
      <c r="Z43" s="237">
        <v>10908</v>
      </c>
      <c r="AA43" s="63">
        <v>5878</v>
      </c>
      <c r="AB43" s="63">
        <v>7971</v>
      </c>
      <c r="AC43" s="63">
        <v>3290</v>
      </c>
      <c r="AD43" s="63">
        <v>9559</v>
      </c>
      <c r="AE43" s="179">
        <v>4878</v>
      </c>
      <c r="AF43" s="376"/>
      <c r="AG43" s="32" t="s">
        <v>268</v>
      </c>
      <c r="AH43" s="61">
        <v>10220</v>
      </c>
      <c r="AI43" s="63">
        <v>5004</v>
      </c>
      <c r="AJ43" s="61">
        <v>13197</v>
      </c>
      <c r="AK43" s="63">
        <v>7981</v>
      </c>
      <c r="AL43" s="237">
        <v>9555</v>
      </c>
      <c r="AM43" s="63">
        <v>4650</v>
      </c>
      <c r="AN43" s="63">
        <v>11599</v>
      </c>
      <c r="AO43" s="179">
        <v>6694</v>
      </c>
      <c r="AP43" s="376"/>
      <c r="AQ43" s="32" t="s">
        <v>268</v>
      </c>
      <c r="AR43" s="61">
        <v>9854</v>
      </c>
      <c r="AS43" s="63">
        <v>5009</v>
      </c>
      <c r="AT43" s="63">
        <v>13340</v>
      </c>
      <c r="AU43" s="63">
        <v>8495</v>
      </c>
      <c r="AV43" s="61">
        <v>9424</v>
      </c>
      <c r="AW43" s="63">
        <v>4790</v>
      </c>
      <c r="AX43" s="237">
        <v>11812</v>
      </c>
      <c r="AY43" s="179">
        <v>7178</v>
      </c>
      <c r="AZ43" s="376"/>
      <c r="BA43" s="32" t="s">
        <v>268</v>
      </c>
      <c r="BB43" s="61">
        <v>8679</v>
      </c>
      <c r="BC43" s="63">
        <v>4828</v>
      </c>
      <c r="BD43" s="63">
        <v>12359</v>
      </c>
      <c r="BE43" s="63">
        <v>8385</v>
      </c>
      <c r="BF43" s="63">
        <v>8371</v>
      </c>
      <c r="BG43" s="63">
        <v>4662</v>
      </c>
      <c r="BH43" s="63">
        <v>10960</v>
      </c>
      <c r="BI43" s="179">
        <v>7133</v>
      </c>
      <c r="BJ43" s="376"/>
      <c r="BK43" s="32" t="s">
        <v>268</v>
      </c>
      <c r="BL43" s="61">
        <v>10306</v>
      </c>
      <c r="BM43" s="63">
        <v>5220</v>
      </c>
      <c r="BN43" s="63">
        <v>12707</v>
      </c>
      <c r="BO43" s="63">
        <v>7621</v>
      </c>
      <c r="BP43" s="63">
        <v>8914</v>
      </c>
      <c r="BQ43" s="63">
        <v>5111</v>
      </c>
      <c r="BR43" s="63">
        <v>10451</v>
      </c>
      <c r="BS43" s="179">
        <v>6648</v>
      </c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</row>
    <row r="44" spans="1:220" ht="16.899999999999999" customHeight="1">
      <c r="A44" s="5"/>
      <c r="B44" s="377"/>
      <c r="C44" s="4" t="s">
        <v>212</v>
      </c>
      <c r="D44" s="137">
        <f t="shared" ref="D44:K44" si="42">SUM(D40:D43)</f>
        <v>47571</v>
      </c>
      <c r="E44" s="137">
        <f t="shared" si="42"/>
        <v>12166</v>
      </c>
      <c r="F44" s="137">
        <f t="shared" si="42"/>
        <v>50589</v>
      </c>
      <c r="G44" s="137">
        <f t="shared" si="42"/>
        <v>15184</v>
      </c>
      <c r="H44" s="137">
        <f t="shared" si="42"/>
        <v>39990</v>
      </c>
      <c r="I44" s="137">
        <f t="shared" si="42"/>
        <v>7668</v>
      </c>
      <c r="J44" s="137">
        <f t="shared" si="42"/>
        <v>43861</v>
      </c>
      <c r="K44" s="175">
        <f t="shared" si="42"/>
        <v>11539</v>
      </c>
      <c r="L44" s="377"/>
      <c r="M44" s="4" t="s">
        <v>212</v>
      </c>
      <c r="N44" s="238">
        <f t="shared" ref="N44:U44" si="43">SUM(N40:N43)</f>
        <v>57640</v>
      </c>
      <c r="O44" s="137">
        <f t="shared" si="43"/>
        <v>23034</v>
      </c>
      <c r="P44" s="137">
        <f t="shared" si="43"/>
        <v>58870</v>
      </c>
      <c r="Q44" s="137">
        <f t="shared" si="43"/>
        <v>24264</v>
      </c>
      <c r="R44" s="137">
        <f t="shared" si="43"/>
        <v>48118</v>
      </c>
      <c r="S44" s="137">
        <f t="shared" si="43"/>
        <v>16794</v>
      </c>
      <c r="T44" s="137">
        <f t="shared" si="43"/>
        <v>50330</v>
      </c>
      <c r="U44" s="175">
        <f t="shared" si="43"/>
        <v>19006</v>
      </c>
      <c r="V44" s="377"/>
      <c r="W44" s="4" t="s">
        <v>212</v>
      </c>
      <c r="X44" s="137">
        <f t="shared" ref="X44:AE44" si="44">SUM(X40:X43)</f>
        <v>72324</v>
      </c>
      <c r="Y44" s="137">
        <f t="shared" si="44"/>
        <v>34902</v>
      </c>
      <c r="Z44" s="238">
        <f t="shared" si="44"/>
        <v>78003</v>
      </c>
      <c r="AA44" s="137">
        <f t="shared" si="44"/>
        <v>40581</v>
      </c>
      <c r="AB44" s="137">
        <f t="shared" si="44"/>
        <v>58924</v>
      </c>
      <c r="AC44" s="137">
        <f t="shared" si="44"/>
        <v>25561</v>
      </c>
      <c r="AD44" s="137">
        <f t="shared" si="44"/>
        <v>65295</v>
      </c>
      <c r="AE44" s="175">
        <f t="shared" si="44"/>
        <v>31932</v>
      </c>
      <c r="AF44" s="377"/>
      <c r="AG44" s="4" t="s">
        <v>212</v>
      </c>
      <c r="AH44" s="137">
        <f t="shared" ref="AH44:AO44" si="45">SUM(AH40:AH43)</f>
        <v>81392</v>
      </c>
      <c r="AI44" s="137">
        <f t="shared" si="45"/>
        <v>42524</v>
      </c>
      <c r="AJ44" s="137">
        <f t="shared" si="45"/>
        <v>86391</v>
      </c>
      <c r="AK44" s="137">
        <f t="shared" si="45"/>
        <v>47523</v>
      </c>
      <c r="AL44" s="238">
        <f t="shared" si="45"/>
        <v>68232</v>
      </c>
      <c r="AM44" s="137">
        <f t="shared" si="45"/>
        <v>33785</v>
      </c>
      <c r="AN44" s="137">
        <f t="shared" si="45"/>
        <v>73704</v>
      </c>
      <c r="AO44" s="175">
        <f t="shared" si="45"/>
        <v>39257</v>
      </c>
      <c r="AP44" s="377"/>
      <c r="AQ44" s="4" t="s">
        <v>212</v>
      </c>
      <c r="AR44" s="137">
        <f t="shared" ref="AR44:AY44" si="46">SUM(AR40:AR43)</f>
        <v>80041</v>
      </c>
      <c r="AS44" s="137">
        <f t="shared" si="46"/>
        <v>43330</v>
      </c>
      <c r="AT44" s="137">
        <f t="shared" si="46"/>
        <v>85298</v>
      </c>
      <c r="AU44" s="137">
        <f t="shared" si="46"/>
        <v>48587</v>
      </c>
      <c r="AV44" s="137">
        <f t="shared" si="46"/>
        <v>68996</v>
      </c>
      <c r="AW44" s="137">
        <f t="shared" si="46"/>
        <v>35798</v>
      </c>
      <c r="AX44" s="238">
        <f t="shared" si="46"/>
        <v>74098</v>
      </c>
      <c r="AY44" s="175">
        <f t="shared" si="46"/>
        <v>40900</v>
      </c>
      <c r="AZ44" s="377"/>
      <c r="BA44" s="4" t="s">
        <v>212</v>
      </c>
      <c r="BB44" s="137">
        <f t="shared" ref="BB44:BI44" si="47">SUM(BB40:BB43)</f>
        <v>77463</v>
      </c>
      <c r="BC44" s="137">
        <f t="shared" si="47"/>
        <v>45518</v>
      </c>
      <c r="BD44" s="137">
        <f t="shared" si="47"/>
        <v>81843</v>
      </c>
      <c r="BE44" s="137">
        <f t="shared" si="47"/>
        <v>48653</v>
      </c>
      <c r="BF44" s="137">
        <f t="shared" si="47"/>
        <v>66752</v>
      </c>
      <c r="BG44" s="137">
        <f t="shared" si="47"/>
        <v>37632</v>
      </c>
      <c r="BH44" s="137">
        <f t="shared" si="47"/>
        <v>71699</v>
      </c>
      <c r="BI44" s="175">
        <f t="shared" si="47"/>
        <v>41500</v>
      </c>
      <c r="BJ44" s="377"/>
      <c r="BK44" s="4" t="s">
        <v>212</v>
      </c>
      <c r="BL44" s="137">
        <f t="shared" ref="BL44:BS44" si="48">SUM(BL40:BL43)</f>
        <v>88878</v>
      </c>
      <c r="BM44" s="137">
        <f t="shared" si="48"/>
        <v>44959</v>
      </c>
      <c r="BN44" s="137">
        <f t="shared" si="48"/>
        <v>90726</v>
      </c>
      <c r="BO44" s="137">
        <f t="shared" si="48"/>
        <v>46807</v>
      </c>
      <c r="BP44" s="137">
        <f t="shared" si="48"/>
        <v>68968</v>
      </c>
      <c r="BQ44" s="137">
        <f t="shared" si="48"/>
        <v>37542</v>
      </c>
      <c r="BR44" s="137">
        <f t="shared" si="48"/>
        <v>72298</v>
      </c>
      <c r="BS44" s="175">
        <f t="shared" si="48"/>
        <v>40872</v>
      </c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</row>
    <row r="45" spans="1:220" ht="16.899999999999999" customHeight="1">
      <c r="A45" s="5"/>
      <c r="B45" s="3" t="s">
        <v>230</v>
      </c>
      <c r="C45" s="4" t="s">
        <v>231</v>
      </c>
      <c r="D45" s="139">
        <v>32385</v>
      </c>
      <c r="E45" s="139">
        <v>12113</v>
      </c>
      <c r="F45" s="139">
        <v>34100</v>
      </c>
      <c r="G45" s="139">
        <v>13828</v>
      </c>
      <c r="H45" s="139">
        <v>30107</v>
      </c>
      <c r="I45" s="139">
        <v>10597</v>
      </c>
      <c r="J45" s="139">
        <v>31032</v>
      </c>
      <c r="K45" s="174">
        <v>11522</v>
      </c>
      <c r="L45" s="3" t="s">
        <v>230</v>
      </c>
      <c r="M45" s="4" t="s">
        <v>231</v>
      </c>
      <c r="N45" s="236">
        <v>47373</v>
      </c>
      <c r="O45" s="139">
        <v>18895</v>
      </c>
      <c r="P45" s="139">
        <v>61647</v>
      </c>
      <c r="Q45" s="139">
        <v>33169</v>
      </c>
      <c r="R45" s="139">
        <v>44273</v>
      </c>
      <c r="S45" s="139">
        <v>17670</v>
      </c>
      <c r="T45" s="139">
        <v>54265</v>
      </c>
      <c r="U45" s="174">
        <v>27662</v>
      </c>
      <c r="V45" s="3" t="s">
        <v>230</v>
      </c>
      <c r="W45" s="4" t="s">
        <v>231</v>
      </c>
      <c r="X45" s="139">
        <v>77239</v>
      </c>
      <c r="Y45" s="139">
        <v>37185</v>
      </c>
      <c r="Z45" s="236">
        <v>92851</v>
      </c>
      <c r="AA45" s="139">
        <v>52797</v>
      </c>
      <c r="AB45" s="139">
        <v>65371</v>
      </c>
      <c r="AC45" s="139">
        <v>29255</v>
      </c>
      <c r="AD45" s="139">
        <v>77686</v>
      </c>
      <c r="AE45" s="174">
        <v>41570</v>
      </c>
      <c r="AF45" s="3" t="s">
        <v>230</v>
      </c>
      <c r="AG45" s="4" t="s">
        <v>231</v>
      </c>
      <c r="AH45" s="139">
        <v>78496</v>
      </c>
      <c r="AI45" s="139">
        <v>37646</v>
      </c>
      <c r="AJ45" s="139">
        <v>93026</v>
      </c>
      <c r="AK45" s="139">
        <v>52176</v>
      </c>
      <c r="AL45" s="236">
        <v>69243</v>
      </c>
      <c r="AM45" s="139">
        <v>31286</v>
      </c>
      <c r="AN45" s="139">
        <v>82417</v>
      </c>
      <c r="AO45" s="174">
        <v>44460</v>
      </c>
      <c r="AP45" s="3" t="s">
        <v>230</v>
      </c>
      <c r="AQ45" s="4" t="s">
        <v>231</v>
      </c>
      <c r="AR45" s="139">
        <v>75313</v>
      </c>
      <c r="AS45" s="139">
        <v>36252</v>
      </c>
      <c r="AT45" s="139">
        <v>87546</v>
      </c>
      <c r="AU45" s="139">
        <v>48485</v>
      </c>
      <c r="AV45" s="139">
        <v>67568</v>
      </c>
      <c r="AW45" s="139">
        <v>30801</v>
      </c>
      <c r="AX45" s="236">
        <v>78791</v>
      </c>
      <c r="AY45" s="174">
        <v>42024</v>
      </c>
      <c r="AZ45" s="3" t="s">
        <v>230</v>
      </c>
      <c r="BA45" s="4" t="s">
        <v>231</v>
      </c>
      <c r="BB45" s="139">
        <v>73877</v>
      </c>
      <c r="BC45" s="139">
        <v>39706</v>
      </c>
      <c r="BD45" s="139">
        <v>83839</v>
      </c>
      <c r="BE45" s="139">
        <v>47228</v>
      </c>
      <c r="BF45" s="139">
        <v>67440</v>
      </c>
      <c r="BG45" s="139">
        <v>34915</v>
      </c>
      <c r="BH45" s="139">
        <v>75923</v>
      </c>
      <c r="BI45" s="174">
        <v>41156</v>
      </c>
      <c r="BJ45" s="3" t="s">
        <v>230</v>
      </c>
      <c r="BK45" s="4" t="s">
        <v>231</v>
      </c>
      <c r="BL45" s="139">
        <v>80421</v>
      </c>
      <c r="BM45" s="139">
        <v>34154</v>
      </c>
      <c r="BN45" s="139">
        <v>88209</v>
      </c>
      <c r="BO45" s="139">
        <v>41942</v>
      </c>
      <c r="BP45" s="139">
        <v>64163</v>
      </c>
      <c r="BQ45" s="139">
        <v>29526</v>
      </c>
      <c r="BR45" s="139">
        <v>71414</v>
      </c>
      <c r="BS45" s="174">
        <v>36777</v>
      </c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</row>
    <row r="46" spans="1:220" ht="16.899999999999999" customHeight="1">
      <c r="A46" s="5"/>
      <c r="B46" s="3" t="s">
        <v>257</v>
      </c>
      <c r="C46" s="4" t="s">
        <v>258</v>
      </c>
      <c r="D46" s="137">
        <v>24057</v>
      </c>
      <c r="E46" s="137">
        <v>2692</v>
      </c>
      <c r="F46" s="137">
        <v>28108</v>
      </c>
      <c r="G46" s="137">
        <v>6743</v>
      </c>
      <c r="H46" s="137">
        <v>22202</v>
      </c>
      <c r="I46" s="137">
        <v>1923</v>
      </c>
      <c r="J46" s="137">
        <v>25330</v>
      </c>
      <c r="K46" s="175">
        <v>5051</v>
      </c>
      <c r="L46" s="3" t="s">
        <v>257</v>
      </c>
      <c r="M46" s="4" t="s">
        <v>258</v>
      </c>
      <c r="N46" s="238">
        <v>22929</v>
      </c>
      <c r="O46" s="137">
        <v>4622</v>
      </c>
      <c r="P46" s="137">
        <v>27422</v>
      </c>
      <c r="Q46" s="137">
        <v>9115</v>
      </c>
      <c r="R46" s="137">
        <v>20002</v>
      </c>
      <c r="S46" s="137">
        <v>3249</v>
      </c>
      <c r="T46" s="137">
        <v>24179</v>
      </c>
      <c r="U46" s="175">
        <v>7426</v>
      </c>
      <c r="V46" s="3" t="s">
        <v>257</v>
      </c>
      <c r="W46" s="4" t="s">
        <v>258</v>
      </c>
      <c r="X46" s="137">
        <v>27087</v>
      </c>
      <c r="Y46" s="137">
        <v>8356</v>
      </c>
      <c r="Z46" s="238">
        <v>31059</v>
      </c>
      <c r="AA46" s="137">
        <v>12328</v>
      </c>
      <c r="AB46" s="137">
        <v>22944</v>
      </c>
      <c r="AC46" s="137">
        <v>5803</v>
      </c>
      <c r="AD46" s="137">
        <v>27118</v>
      </c>
      <c r="AE46" s="175">
        <v>9977</v>
      </c>
      <c r="AF46" s="3" t="s">
        <v>257</v>
      </c>
      <c r="AG46" s="4" t="s">
        <v>258</v>
      </c>
      <c r="AH46" s="137">
        <v>28789</v>
      </c>
      <c r="AI46" s="137">
        <v>10678</v>
      </c>
      <c r="AJ46" s="137">
        <v>32649</v>
      </c>
      <c r="AK46" s="137">
        <v>14538</v>
      </c>
      <c r="AL46" s="238">
        <v>25679</v>
      </c>
      <c r="AM46" s="137">
        <v>8904</v>
      </c>
      <c r="AN46" s="137">
        <v>29008</v>
      </c>
      <c r="AO46" s="175">
        <v>12233</v>
      </c>
      <c r="AP46" s="3" t="s">
        <v>257</v>
      </c>
      <c r="AQ46" s="4" t="s">
        <v>258</v>
      </c>
      <c r="AR46" s="137">
        <v>28416</v>
      </c>
      <c r="AS46" s="137">
        <v>11395</v>
      </c>
      <c r="AT46" s="137">
        <v>31813</v>
      </c>
      <c r="AU46" s="137">
        <v>14792</v>
      </c>
      <c r="AV46" s="137">
        <v>25779</v>
      </c>
      <c r="AW46" s="137">
        <v>9864</v>
      </c>
      <c r="AX46" s="238">
        <v>28549</v>
      </c>
      <c r="AY46" s="175">
        <v>12634</v>
      </c>
      <c r="AZ46" s="3" t="s">
        <v>257</v>
      </c>
      <c r="BA46" s="4" t="s">
        <v>258</v>
      </c>
      <c r="BB46" s="137">
        <v>28952</v>
      </c>
      <c r="BC46" s="137">
        <v>13951</v>
      </c>
      <c r="BD46" s="137">
        <v>30348</v>
      </c>
      <c r="BE46" s="137">
        <v>14875</v>
      </c>
      <c r="BF46" s="137">
        <v>26287</v>
      </c>
      <c r="BG46" s="137">
        <v>12207</v>
      </c>
      <c r="BH46" s="137">
        <v>27381</v>
      </c>
      <c r="BI46" s="175">
        <v>12857</v>
      </c>
      <c r="BJ46" s="3" t="s">
        <v>257</v>
      </c>
      <c r="BK46" s="4" t="s">
        <v>258</v>
      </c>
      <c r="BL46" s="137">
        <v>31720</v>
      </c>
      <c r="BM46" s="137">
        <v>12861</v>
      </c>
      <c r="BN46" s="137">
        <v>33345</v>
      </c>
      <c r="BO46" s="137">
        <v>14486</v>
      </c>
      <c r="BP46" s="137">
        <v>25710</v>
      </c>
      <c r="BQ46" s="137">
        <v>11385</v>
      </c>
      <c r="BR46" s="137">
        <v>26855</v>
      </c>
      <c r="BS46" s="175">
        <v>12530</v>
      </c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</row>
    <row r="47" spans="1:220" ht="16.899999999999999" customHeight="1">
      <c r="A47" s="5"/>
      <c r="B47" s="35" t="s">
        <v>184</v>
      </c>
      <c r="C47" s="4" t="s">
        <v>241</v>
      </c>
      <c r="D47" s="137">
        <v>30088</v>
      </c>
      <c r="E47" s="137">
        <v>6801</v>
      </c>
      <c r="F47" s="137">
        <v>38794</v>
      </c>
      <c r="G47" s="137">
        <v>15507</v>
      </c>
      <c r="H47" s="137">
        <v>27319</v>
      </c>
      <c r="I47" s="137">
        <v>5227</v>
      </c>
      <c r="J47" s="137">
        <v>34621</v>
      </c>
      <c r="K47" s="175">
        <v>12529</v>
      </c>
      <c r="L47" s="35" t="s">
        <v>184</v>
      </c>
      <c r="M47" s="4" t="s">
        <v>241</v>
      </c>
      <c r="N47" s="238">
        <v>32528</v>
      </c>
      <c r="O47" s="137">
        <v>10392</v>
      </c>
      <c r="P47" s="137">
        <v>45696</v>
      </c>
      <c r="Q47" s="137">
        <v>23560</v>
      </c>
      <c r="R47" s="137">
        <v>29384</v>
      </c>
      <c r="S47" s="137">
        <v>8820</v>
      </c>
      <c r="T47" s="137">
        <v>40061</v>
      </c>
      <c r="U47" s="175">
        <v>19497</v>
      </c>
      <c r="V47" s="35" t="s">
        <v>184</v>
      </c>
      <c r="W47" s="4" t="s">
        <v>241</v>
      </c>
      <c r="X47" s="137">
        <v>41054</v>
      </c>
      <c r="Y47" s="137">
        <v>16833</v>
      </c>
      <c r="Z47" s="238">
        <v>62416</v>
      </c>
      <c r="AA47" s="137">
        <v>38195</v>
      </c>
      <c r="AB47" s="137">
        <v>36199</v>
      </c>
      <c r="AC47" s="137">
        <v>14166</v>
      </c>
      <c r="AD47" s="137">
        <v>52813</v>
      </c>
      <c r="AE47" s="175">
        <v>30780</v>
      </c>
      <c r="AF47" s="35" t="s">
        <v>184</v>
      </c>
      <c r="AG47" s="4" t="s">
        <v>241</v>
      </c>
      <c r="AH47" s="137">
        <v>43481</v>
      </c>
      <c r="AI47" s="137">
        <v>19647</v>
      </c>
      <c r="AJ47" s="137">
        <v>68849</v>
      </c>
      <c r="AK47" s="137">
        <v>45015</v>
      </c>
      <c r="AL47" s="238">
        <v>39763</v>
      </c>
      <c r="AM47" s="137">
        <v>17734</v>
      </c>
      <c r="AN47" s="137">
        <v>59959</v>
      </c>
      <c r="AO47" s="175">
        <v>37930</v>
      </c>
      <c r="AP47" s="35" t="s">
        <v>184</v>
      </c>
      <c r="AQ47" s="4" t="s">
        <v>241</v>
      </c>
      <c r="AR47" s="137">
        <v>42922</v>
      </c>
      <c r="AS47" s="137">
        <v>16828</v>
      </c>
      <c r="AT47" s="137">
        <v>67176</v>
      </c>
      <c r="AU47" s="137">
        <v>41082</v>
      </c>
      <c r="AV47" s="137">
        <v>39516</v>
      </c>
      <c r="AW47" s="137">
        <v>15245</v>
      </c>
      <c r="AX47" s="238">
        <v>59344</v>
      </c>
      <c r="AY47" s="175">
        <v>35073</v>
      </c>
      <c r="AZ47" s="35" t="s">
        <v>184</v>
      </c>
      <c r="BA47" s="4" t="s">
        <v>241</v>
      </c>
      <c r="BB47" s="137">
        <v>41659</v>
      </c>
      <c r="BC47" s="137">
        <v>19037</v>
      </c>
      <c r="BD47" s="137">
        <v>65484</v>
      </c>
      <c r="BE47" s="137">
        <v>41809</v>
      </c>
      <c r="BF47" s="137">
        <v>38626</v>
      </c>
      <c r="BG47" s="137">
        <v>17221</v>
      </c>
      <c r="BH47" s="137">
        <v>58413</v>
      </c>
      <c r="BI47" s="175">
        <v>36029</v>
      </c>
      <c r="BJ47" s="35" t="s">
        <v>184</v>
      </c>
      <c r="BK47" s="4" t="s">
        <v>241</v>
      </c>
      <c r="BL47" s="137">
        <v>47718</v>
      </c>
      <c r="BM47" s="137">
        <v>15442</v>
      </c>
      <c r="BN47" s="137">
        <v>71398</v>
      </c>
      <c r="BO47" s="137">
        <v>39122</v>
      </c>
      <c r="BP47" s="137">
        <v>36954</v>
      </c>
      <c r="BQ47" s="137">
        <v>14118</v>
      </c>
      <c r="BR47" s="137">
        <v>57050</v>
      </c>
      <c r="BS47" s="175">
        <v>34214</v>
      </c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</row>
    <row r="48" spans="1:220" ht="16.899999999999999" customHeight="1">
      <c r="A48" s="5"/>
      <c r="B48" s="358" t="s">
        <v>232</v>
      </c>
      <c r="C48" s="32" t="s">
        <v>233</v>
      </c>
      <c r="D48" s="61">
        <v>37683</v>
      </c>
      <c r="E48" s="61">
        <v>10844</v>
      </c>
      <c r="F48" s="61">
        <v>56471</v>
      </c>
      <c r="G48" s="61">
        <v>29632</v>
      </c>
      <c r="H48" s="61">
        <v>35666</v>
      </c>
      <c r="I48" s="61">
        <v>9986</v>
      </c>
      <c r="J48" s="61">
        <v>51871</v>
      </c>
      <c r="K48" s="176">
        <v>26191</v>
      </c>
      <c r="L48" s="358" t="s">
        <v>232</v>
      </c>
      <c r="M48" s="32" t="s">
        <v>233</v>
      </c>
      <c r="N48" s="237">
        <v>60215</v>
      </c>
      <c r="O48" s="61">
        <v>22128</v>
      </c>
      <c r="P48" s="61">
        <v>83182</v>
      </c>
      <c r="Q48" s="61">
        <v>45095</v>
      </c>
      <c r="R48" s="61">
        <v>53108</v>
      </c>
      <c r="S48" s="61">
        <v>18855</v>
      </c>
      <c r="T48" s="61">
        <v>72352</v>
      </c>
      <c r="U48" s="176">
        <v>38099</v>
      </c>
      <c r="V48" s="358" t="s">
        <v>232</v>
      </c>
      <c r="W48" s="32" t="s">
        <v>233</v>
      </c>
      <c r="X48" s="61">
        <v>80952</v>
      </c>
      <c r="Y48" s="61">
        <v>33532</v>
      </c>
      <c r="Z48" s="237">
        <v>118187</v>
      </c>
      <c r="AA48" s="61">
        <v>70767</v>
      </c>
      <c r="AB48" s="61">
        <v>68720</v>
      </c>
      <c r="AC48" s="61">
        <v>27417</v>
      </c>
      <c r="AD48" s="61">
        <v>99246</v>
      </c>
      <c r="AE48" s="176">
        <v>57943</v>
      </c>
      <c r="AF48" s="358" t="s">
        <v>232</v>
      </c>
      <c r="AG48" s="32" t="s">
        <v>233</v>
      </c>
      <c r="AH48" s="61">
        <v>83990</v>
      </c>
      <c r="AI48" s="61">
        <v>35166</v>
      </c>
      <c r="AJ48" s="61">
        <v>121994</v>
      </c>
      <c r="AK48" s="61">
        <v>73170</v>
      </c>
      <c r="AL48" s="237">
        <v>75056</v>
      </c>
      <c r="AM48" s="61">
        <v>30330</v>
      </c>
      <c r="AN48" s="61">
        <v>108792</v>
      </c>
      <c r="AO48" s="176">
        <v>64066</v>
      </c>
      <c r="AP48" s="358" t="s">
        <v>232</v>
      </c>
      <c r="AQ48" s="32" t="s">
        <v>233</v>
      </c>
      <c r="AR48" s="61">
        <v>84260</v>
      </c>
      <c r="AS48" s="61">
        <v>36210</v>
      </c>
      <c r="AT48" s="61">
        <v>121431</v>
      </c>
      <c r="AU48" s="61">
        <v>73381</v>
      </c>
      <c r="AV48" s="61">
        <v>76135</v>
      </c>
      <c r="AW48" s="61">
        <v>31546</v>
      </c>
      <c r="AX48" s="237">
        <v>109629</v>
      </c>
      <c r="AY48" s="176">
        <v>65040</v>
      </c>
      <c r="AZ48" s="358" t="s">
        <v>232</v>
      </c>
      <c r="BA48" s="32" t="s">
        <v>233</v>
      </c>
      <c r="BB48" s="61">
        <v>85133</v>
      </c>
      <c r="BC48" s="61">
        <v>43309</v>
      </c>
      <c r="BD48" s="61">
        <v>120935</v>
      </c>
      <c r="BE48" s="61">
        <v>76232</v>
      </c>
      <c r="BF48" s="61">
        <v>77125</v>
      </c>
      <c r="BG48" s="61">
        <v>37865</v>
      </c>
      <c r="BH48" s="61">
        <v>109170</v>
      </c>
      <c r="BI48" s="176">
        <v>67253</v>
      </c>
      <c r="BJ48" s="358" t="s">
        <v>232</v>
      </c>
      <c r="BK48" s="32" t="s">
        <v>233</v>
      </c>
      <c r="BL48" s="61">
        <v>98400</v>
      </c>
      <c r="BM48" s="61">
        <v>34260</v>
      </c>
      <c r="BN48" s="61">
        <v>137388</v>
      </c>
      <c r="BO48" s="61">
        <v>73248</v>
      </c>
      <c r="BP48" s="61">
        <v>74903</v>
      </c>
      <c r="BQ48" s="61">
        <v>29770</v>
      </c>
      <c r="BR48" s="61">
        <v>109115</v>
      </c>
      <c r="BS48" s="176">
        <v>63982</v>
      </c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</row>
    <row r="49" spans="1:220" ht="16.899999999999999" customHeight="1">
      <c r="A49" s="5"/>
      <c r="B49" s="359"/>
      <c r="C49" s="32" t="s">
        <v>234</v>
      </c>
      <c r="D49" s="61">
        <v>3418</v>
      </c>
      <c r="E49" s="61">
        <v>527</v>
      </c>
      <c r="F49" s="61">
        <v>5551</v>
      </c>
      <c r="G49" s="61">
        <v>2660</v>
      </c>
      <c r="H49" s="61">
        <v>3325</v>
      </c>
      <c r="I49" s="61">
        <v>513</v>
      </c>
      <c r="J49" s="61">
        <v>5005</v>
      </c>
      <c r="K49" s="176">
        <v>2193</v>
      </c>
      <c r="L49" s="359"/>
      <c r="M49" s="32" t="s">
        <v>234</v>
      </c>
      <c r="N49" s="237">
        <v>6722</v>
      </c>
      <c r="O49" s="61">
        <v>2441</v>
      </c>
      <c r="P49" s="61">
        <v>10348</v>
      </c>
      <c r="Q49" s="61">
        <v>6067</v>
      </c>
      <c r="R49" s="61">
        <v>6460</v>
      </c>
      <c r="S49" s="61">
        <v>2399</v>
      </c>
      <c r="T49" s="61">
        <v>9193</v>
      </c>
      <c r="U49" s="176">
        <v>5132</v>
      </c>
      <c r="V49" s="359"/>
      <c r="W49" s="32" t="s">
        <v>234</v>
      </c>
      <c r="X49" s="61">
        <v>14877</v>
      </c>
      <c r="Y49" s="61">
        <v>8921</v>
      </c>
      <c r="Z49" s="237">
        <v>16741</v>
      </c>
      <c r="AA49" s="61">
        <v>10785</v>
      </c>
      <c r="AB49" s="61">
        <v>10546</v>
      </c>
      <c r="AC49" s="61">
        <v>5249</v>
      </c>
      <c r="AD49" s="61">
        <v>13833</v>
      </c>
      <c r="AE49" s="176">
        <v>8536</v>
      </c>
      <c r="AF49" s="359"/>
      <c r="AG49" s="32" t="s">
        <v>234</v>
      </c>
      <c r="AH49" s="61">
        <v>18342</v>
      </c>
      <c r="AI49" s="61">
        <v>11831</v>
      </c>
      <c r="AJ49" s="61">
        <v>19321</v>
      </c>
      <c r="AK49" s="61">
        <v>12810</v>
      </c>
      <c r="AL49" s="237">
        <v>14122</v>
      </c>
      <c r="AM49" s="61">
        <v>8098</v>
      </c>
      <c r="AN49" s="61">
        <v>17191</v>
      </c>
      <c r="AO49" s="176">
        <v>11167</v>
      </c>
      <c r="AP49" s="359"/>
      <c r="AQ49" s="32" t="s">
        <v>234</v>
      </c>
      <c r="AR49" s="61">
        <v>20208</v>
      </c>
      <c r="AS49" s="61">
        <v>13143</v>
      </c>
      <c r="AT49" s="61">
        <v>20692</v>
      </c>
      <c r="AU49" s="61">
        <v>13627</v>
      </c>
      <c r="AV49" s="61">
        <v>15494</v>
      </c>
      <c r="AW49" s="61">
        <v>9133</v>
      </c>
      <c r="AX49" s="237">
        <v>18633</v>
      </c>
      <c r="AY49" s="176">
        <v>12272</v>
      </c>
      <c r="AZ49" s="359"/>
      <c r="BA49" s="32" t="s">
        <v>234</v>
      </c>
      <c r="BB49" s="61">
        <v>20789</v>
      </c>
      <c r="BC49" s="61">
        <v>13968</v>
      </c>
      <c r="BD49" s="61">
        <v>22580</v>
      </c>
      <c r="BE49" s="61">
        <v>15321</v>
      </c>
      <c r="BF49" s="61">
        <v>15891</v>
      </c>
      <c r="BG49" s="61">
        <v>9724</v>
      </c>
      <c r="BH49" s="61">
        <v>20495</v>
      </c>
      <c r="BI49" s="176">
        <v>13925</v>
      </c>
      <c r="BJ49" s="359"/>
      <c r="BK49" s="32" t="s">
        <v>234</v>
      </c>
      <c r="BL49" s="61">
        <v>26996</v>
      </c>
      <c r="BM49" s="61">
        <v>14571</v>
      </c>
      <c r="BN49" s="61">
        <v>27503</v>
      </c>
      <c r="BO49" s="61">
        <v>15078</v>
      </c>
      <c r="BP49" s="61">
        <v>17199</v>
      </c>
      <c r="BQ49" s="61">
        <v>9899</v>
      </c>
      <c r="BR49" s="61">
        <v>20711</v>
      </c>
      <c r="BS49" s="176">
        <v>13411</v>
      </c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24"/>
      <c r="EL49" s="24"/>
      <c r="EM49" s="24"/>
      <c r="EN49" s="24"/>
      <c r="EO49" s="24"/>
      <c r="EP49" s="24"/>
      <c r="EQ49" s="24"/>
      <c r="ER49" s="24"/>
      <c r="ES49" s="24"/>
      <c r="ET49" s="24"/>
      <c r="EU49" s="24"/>
      <c r="EV49" s="24"/>
      <c r="EW49" s="24"/>
      <c r="EX49" s="24"/>
      <c r="EY49" s="24"/>
      <c r="EZ49" s="24"/>
      <c r="FA49" s="24"/>
      <c r="FB49" s="24"/>
      <c r="FC49" s="24"/>
      <c r="FD49" s="24"/>
      <c r="FE49" s="24"/>
      <c r="FF49" s="24"/>
      <c r="FG49" s="24"/>
      <c r="FH49" s="24"/>
      <c r="FI49" s="24"/>
      <c r="FJ49" s="24"/>
      <c r="FK49" s="24"/>
      <c r="FL49" s="24"/>
      <c r="FM49" s="24"/>
      <c r="FN49" s="24"/>
      <c r="FO49" s="24"/>
      <c r="FP49" s="24"/>
      <c r="FQ49" s="24"/>
      <c r="FR49" s="24"/>
      <c r="FS49" s="24"/>
      <c r="FT49" s="24"/>
      <c r="FU49" s="24"/>
      <c r="FV49" s="24"/>
      <c r="FW49" s="24"/>
      <c r="FX49" s="24"/>
      <c r="FY49" s="24"/>
      <c r="FZ49" s="24"/>
      <c r="GA49" s="24"/>
      <c r="GB49" s="24"/>
      <c r="GC49" s="24"/>
      <c r="GD49" s="24"/>
      <c r="GE49" s="24"/>
      <c r="GF49" s="24"/>
      <c r="GG49" s="24"/>
      <c r="GH49" s="24"/>
      <c r="GI49" s="24"/>
      <c r="GJ49" s="24"/>
      <c r="GK49" s="24"/>
      <c r="GL49" s="24"/>
      <c r="GM49" s="24"/>
      <c r="GN49" s="24"/>
      <c r="GO49" s="24"/>
      <c r="GP49" s="24"/>
      <c r="GQ49" s="24"/>
      <c r="GR49" s="24"/>
      <c r="GS49" s="24"/>
      <c r="GT49" s="24"/>
      <c r="GU49" s="24"/>
      <c r="GV49" s="24"/>
      <c r="GW49" s="24"/>
      <c r="GX49" s="24"/>
      <c r="GY49" s="24"/>
      <c r="GZ49" s="24"/>
      <c r="HA49" s="24"/>
      <c r="HB49" s="24"/>
      <c r="HC49" s="24"/>
      <c r="HD49" s="24"/>
      <c r="HE49" s="24"/>
      <c r="HF49" s="24"/>
      <c r="HG49" s="24"/>
      <c r="HH49" s="24"/>
      <c r="HI49" s="24"/>
      <c r="HJ49" s="24"/>
      <c r="HK49" s="24"/>
      <c r="HL49" s="24"/>
    </row>
    <row r="50" spans="1:220" ht="16.899999999999999" customHeight="1">
      <c r="A50" s="5"/>
      <c r="B50" s="360"/>
      <c r="C50" s="4" t="s">
        <v>212</v>
      </c>
      <c r="D50" s="137">
        <f t="shared" ref="D50:K50" si="49">SUM(D48:D49)</f>
        <v>41101</v>
      </c>
      <c r="E50" s="137">
        <f t="shared" si="49"/>
        <v>11371</v>
      </c>
      <c r="F50" s="137">
        <f t="shared" si="49"/>
        <v>62022</v>
      </c>
      <c r="G50" s="137">
        <f t="shared" si="49"/>
        <v>32292</v>
      </c>
      <c r="H50" s="137">
        <f t="shared" si="49"/>
        <v>38991</v>
      </c>
      <c r="I50" s="137">
        <f t="shared" si="49"/>
        <v>10499</v>
      </c>
      <c r="J50" s="137">
        <f t="shared" si="49"/>
        <v>56876</v>
      </c>
      <c r="K50" s="175">
        <f t="shared" si="49"/>
        <v>28384</v>
      </c>
      <c r="L50" s="360"/>
      <c r="M50" s="4" t="s">
        <v>212</v>
      </c>
      <c r="N50" s="238">
        <f t="shared" ref="N50:U50" si="50">SUM(N48:N49)</f>
        <v>66937</v>
      </c>
      <c r="O50" s="137">
        <f t="shared" si="50"/>
        <v>24569</v>
      </c>
      <c r="P50" s="137">
        <f t="shared" si="50"/>
        <v>93530</v>
      </c>
      <c r="Q50" s="137">
        <f t="shared" si="50"/>
        <v>51162</v>
      </c>
      <c r="R50" s="137">
        <f t="shared" si="50"/>
        <v>59568</v>
      </c>
      <c r="S50" s="137">
        <f t="shared" si="50"/>
        <v>21254</v>
      </c>
      <c r="T50" s="137">
        <f t="shared" si="50"/>
        <v>81545</v>
      </c>
      <c r="U50" s="175">
        <f t="shared" si="50"/>
        <v>43231</v>
      </c>
      <c r="V50" s="360"/>
      <c r="W50" s="4" t="s">
        <v>212</v>
      </c>
      <c r="X50" s="137">
        <f t="shared" ref="X50:AE50" si="51">SUM(X48:X49)</f>
        <v>95829</v>
      </c>
      <c r="Y50" s="137">
        <f t="shared" si="51"/>
        <v>42453</v>
      </c>
      <c r="Z50" s="238">
        <f t="shared" si="51"/>
        <v>134928</v>
      </c>
      <c r="AA50" s="137">
        <f t="shared" si="51"/>
        <v>81552</v>
      </c>
      <c r="AB50" s="137">
        <f t="shared" si="51"/>
        <v>79266</v>
      </c>
      <c r="AC50" s="137">
        <f t="shared" si="51"/>
        <v>32666</v>
      </c>
      <c r="AD50" s="137">
        <f t="shared" si="51"/>
        <v>113079</v>
      </c>
      <c r="AE50" s="175">
        <f t="shared" si="51"/>
        <v>66479</v>
      </c>
      <c r="AF50" s="360"/>
      <c r="AG50" s="4" t="s">
        <v>212</v>
      </c>
      <c r="AH50" s="137">
        <f t="shared" ref="AH50:AO50" si="52">SUM(AH48:AH49)</f>
        <v>102332</v>
      </c>
      <c r="AI50" s="137">
        <f t="shared" si="52"/>
        <v>46997</v>
      </c>
      <c r="AJ50" s="137">
        <f t="shared" si="52"/>
        <v>141315</v>
      </c>
      <c r="AK50" s="137">
        <f t="shared" si="52"/>
        <v>85980</v>
      </c>
      <c r="AL50" s="238">
        <f t="shared" si="52"/>
        <v>89178</v>
      </c>
      <c r="AM50" s="137">
        <f t="shared" si="52"/>
        <v>38428</v>
      </c>
      <c r="AN50" s="137">
        <f t="shared" si="52"/>
        <v>125983</v>
      </c>
      <c r="AO50" s="175">
        <f t="shared" si="52"/>
        <v>75233</v>
      </c>
      <c r="AP50" s="360"/>
      <c r="AQ50" s="4" t="s">
        <v>212</v>
      </c>
      <c r="AR50" s="137">
        <f t="shared" ref="AR50:AY50" si="53">SUM(AR48:AR49)</f>
        <v>104468</v>
      </c>
      <c r="AS50" s="137">
        <f t="shared" si="53"/>
        <v>49353</v>
      </c>
      <c r="AT50" s="137">
        <f t="shared" si="53"/>
        <v>142123</v>
      </c>
      <c r="AU50" s="137">
        <f t="shared" si="53"/>
        <v>87008</v>
      </c>
      <c r="AV50" s="137">
        <f t="shared" si="53"/>
        <v>91629</v>
      </c>
      <c r="AW50" s="137">
        <f t="shared" si="53"/>
        <v>40679</v>
      </c>
      <c r="AX50" s="238">
        <f t="shared" si="53"/>
        <v>128262</v>
      </c>
      <c r="AY50" s="175">
        <f t="shared" si="53"/>
        <v>77312</v>
      </c>
      <c r="AZ50" s="360"/>
      <c r="BA50" s="4" t="s">
        <v>212</v>
      </c>
      <c r="BB50" s="137">
        <f t="shared" ref="BB50:BI50" si="54">SUM(BB48:BB49)</f>
        <v>105922</v>
      </c>
      <c r="BC50" s="137">
        <f t="shared" si="54"/>
        <v>57277</v>
      </c>
      <c r="BD50" s="137">
        <f t="shared" si="54"/>
        <v>143515</v>
      </c>
      <c r="BE50" s="137">
        <f t="shared" si="54"/>
        <v>91553</v>
      </c>
      <c r="BF50" s="137">
        <f t="shared" si="54"/>
        <v>93016</v>
      </c>
      <c r="BG50" s="137">
        <f t="shared" si="54"/>
        <v>47589</v>
      </c>
      <c r="BH50" s="137">
        <f t="shared" si="54"/>
        <v>129665</v>
      </c>
      <c r="BI50" s="175">
        <f t="shared" si="54"/>
        <v>81178</v>
      </c>
      <c r="BJ50" s="360"/>
      <c r="BK50" s="4" t="s">
        <v>212</v>
      </c>
      <c r="BL50" s="137">
        <f t="shared" ref="BL50:BS50" si="55">SUM(BL48:BL49)</f>
        <v>125396</v>
      </c>
      <c r="BM50" s="137">
        <f t="shared" si="55"/>
        <v>48831</v>
      </c>
      <c r="BN50" s="137">
        <f t="shared" si="55"/>
        <v>164891</v>
      </c>
      <c r="BO50" s="137">
        <f t="shared" si="55"/>
        <v>88326</v>
      </c>
      <c r="BP50" s="137">
        <f t="shared" si="55"/>
        <v>92102</v>
      </c>
      <c r="BQ50" s="137">
        <f t="shared" si="55"/>
        <v>39669</v>
      </c>
      <c r="BR50" s="137">
        <f t="shared" si="55"/>
        <v>129826</v>
      </c>
      <c r="BS50" s="175">
        <f t="shared" si="55"/>
        <v>77393</v>
      </c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  <c r="EM50" s="24"/>
      <c r="EN50" s="24"/>
      <c r="EO50" s="24"/>
      <c r="EP50" s="24"/>
      <c r="EQ50" s="24"/>
      <c r="ER50" s="24"/>
      <c r="ES50" s="24"/>
      <c r="ET50" s="24"/>
      <c r="EU50" s="24"/>
      <c r="EV50" s="24"/>
      <c r="EW50" s="24"/>
      <c r="EX50" s="24"/>
      <c r="EY50" s="24"/>
      <c r="EZ50" s="24"/>
      <c r="FA50" s="24"/>
      <c r="FB50" s="24"/>
      <c r="FC50" s="24"/>
      <c r="FD50" s="24"/>
      <c r="FE50" s="24"/>
      <c r="FF50" s="24"/>
      <c r="FG50" s="24"/>
      <c r="FH50" s="24"/>
      <c r="FI50" s="24"/>
      <c r="FJ50" s="24"/>
      <c r="FK50" s="24"/>
      <c r="FL50" s="24"/>
      <c r="FM50" s="24"/>
      <c r="FN50" s="24"/>
      <c r="FO50" s="24"/>
      <c r="FP50" s="24"/>
      <c r="FQ50" s="24"/>
      <c r="FR50" s="24"/>
      <c r="FS50" s="24"/>
      <c r="FT50" s="24"/>
      <c r="FU50" s="24"/>
      <c r="FV50" s="24"/>
      <c r="FW50" s="24"/>
      <c r="FX50" s="24"/>
      <c r="FY50" s="24"/>
      <c r="FZ50" s="24"/>
      <c r="GA50" s="24"/>
      <c r="GB50" s="24"/>
      <c r="GC50" s="24"/>
      <c r="GD50" s="24"/>
      <c r="GE50" s="24"/>
      <c r="GF50" s="24"/>
      <c r="GG50" s="24"/>
      <c r="GH50" s="24"/>
      <c r="GI50" s="24"/>
      <c r="GJ50" s="24"/>
      <c r="GK50" s="24"/>
      <c r="GL50" s="24"/>
      <c r="GM50" s="24"/>
      <c r="GN50" s="24"/>
      <c r="GO50" s="24"/>
      <c r="GP50" s="24"/>
      <c r="GQ50" s="24"/>
      <c r="GR50" s="24"/>
      <c r="GS50" s="24"/>
      <c r="GT50" s="24"/>
      <c r="GU50" s="24"/>
      <c r="GV50" s="24"/>
      <c r="GW50" s="24"/>
      <c r="GX50" s="24"/>
      <c r="GY50" s="24"/>
      <c r="GZ50" s="24"/>
      <c r="HA50" s="24"/>
      <c r="HB50" s="24"/>
      <c r="HC50" s="24"/>
      <c r="HD50" s="24"/>
      <c r="HE50" s="24"/>
      <c r="HF50" s="24"/>
      <c r="HG50" s="24"/>
      <c r="HH50" s="24"/>
      <c r="HI50" s="24"/>
      <c r="HJ50" s="24"/>
      <c r="HK50" s="24"/>
      <c r="HL50" s="24"/>
    </row>
    <row r="51" spans="1:220" ht="16.899999999999999" customHeight="1">
      <c r="A51" s="5"/>
      <c r="B51" s="3" t="s">
        <v>235</v>
      </c>
      <c r="C51" s="4" t="s">
        <v>236</v>
      </c>
      <c r="D51" s="137">
        <v>32090</v>
      </c>
      <c r="E51" s="137">
        <v>10542</v>
      </c>
      <c r="F51" s="137">
        <v>34866</v>
      </c>
      <c r="G51" s="137">
        <v>13318</v>
      </c>
      <c r="H51" s="137">
        <v>29203</v>
      </c>
      <c r="I51" s="137">
        <v>9064</v>
      </c>
      <c r="J51" s="137">
        <v>31285</v>
      </c>
      <c r="K51" s="175">
        <v>11146</v>
      </c>
      <c r="L51" s="3" t="s">
        <v>235</v>
      </c>
      <c r="M51" s="4" t="s">
        <v>236</v>
      </c>
      <c r="N51" s="238">
        <v>42045</v>
      </c>
      <c r="O51" s="137">
        <v>15472</v>
      </c>
      <c r="P51" s="137">
        <v>52744</v>
      </c>
      <c r="Q51" s="137">
        <v>26171</v>
      </c>
      <c r="R51" s="137">
        <v>35525</v>
      </c>
      <c r="S51" s="137">
        <v>12323</v>
      </c>
      <c r="T51" s="137">
        <v>45029</v>
      </c>
      <c r="U51" s="175">
        <v>21827</v>
      </c>
      <c r="V51" s="3" t="s">
        <v>235</v>
      </c>
      <c r="W51" s="4" t="s">
        <v>236</v>
      </c>
      <c r="X51" s="137">
        <v>58453</v>
      </c>
      <c r="Y51" s="137">
        <v>24995</v>
      </c>
      <c r="Z51" s="238">
        <v>79675</v>
      </c>
      <c r="AA51" s="137">
        <v>46217</v>
      </c>
      <c r="AB51" s="137">
        <v>46879</v>
      </c>
      <c r="AC51" s="137">
        <v>18621</v>
      </c>
      <c r="AD51" s="137">
        <v>65958</v>
      </c>
      <c r="AE51" s="175">
        <v>37700</v>
      </c>
      <c r="AF51" s="3" t="s">
        <v>235</v>
      </c>
      <c r="AG51" s="4" t="s">
        <v>236</v>
      </c>
      <c r="AH51" s="137">
        <v>63369</v>
      </c>
      <c r="AI51" s="137">
        <v>28860</v>
      </c>
      <c r="AJ51" s="137">
        <v>84029</v>
      </c>
      <c r="AK51" s="137">
        <v>49520</v>
      </c>
      <c r="AL51" s="238">
        <v>53667</v>
      </c>
      <c r="AM51" s="137">
        <v>23167</v>
      </c>
      <c r="AN51" s="137">
        <v>72491</v>
      </c>
      <c r="AO51" s="175">
        <v>41991</v>
      </c>
      <c r="AP51" s="3" t="s">
        <v>235</v>
      </c>
      <c r="AQ51" s="4" t="s">
        <v>236</v>
      </c>
      <c r="AR51" s="137">
        <v>62453</v>
      </c>
      <c r="AS51" s="137">
        <v>28313</v>
      </c>
      <c r="AT51" s="137">
        <v>83037</v>
      </c>
      <c r="AU51" s="137">
        <v>48897</v>
      </c>
      <c r="AV51" s="137">
        <v>54849</v>
      </c>
      <c r="AW51" s="137">
        <v>23849</v>
      </c>
      <c r="AX51" s="238">
        <v>73240</v>
      </c>
      <c r="AY51" s="175">
        <v>42240</v>
      </c>
      <c r="AZ51" s="3" t="s">
        <v>235</v>
      </c>
      <c r="BA51" s="4" t="s">
        <v>236</v>
      </c>
      <c r="BB51" s="137">
        <v>61855</v>
      </c>
      <c r="BC51" s="137">
        <v>30567</v>
      </c>
      <c r="BD51" s="137">
        <v>81601</v>
      </c>
      <c r="BE51" s="137">
        <v>48125</v>
      </c>
      <c r="BF51" s="137">
        <v>55073</v>
      </c>
      <c r="BG51" s="137">
        <v>26382</v>
      </c>
      <c r="BH51" s="137">
        <v>72392</v>
      </c>
      <c r="BI51" s="175">
        <v>41716</v>
      </c>
      <c r="BJ51" s="3" t="s">
        <v>235</v>
      </c>
      <c r="BK51" s="4" t="s">
        <v>236</v>
      </c>
      <c r="BL51" s="137">
        <v>70549</v>
      </c>
      <c r="BM51" s="137">
        <v>25536</v>
      </c>
      <c r="BN51" s="137">
        <v>90626</v>
      </c>
      <c r="BO51" s="137">
        <v>45613</v>
      </c>
      <c r="BP51" s="137">
        <v>53892</v>
      </c>
      <c r="BQ51" s="137">
        <v>22078</v>
      </c>
      <c r="BR51" s="137">
        <v>71508</v>
      </c>
      <c r="BS51" s="175">
        <v>39694</v>
      </c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  <c r="EM51" s="24"/>
      <c r="EN51" s="24"/>
      <c r="EO51" s="24"/>
      <c r="EP51" s="24"/>
      <c r="EQ51" s="24"/>
      <c r="ER51" s="24"/>
      <c r="ES51" s="24"/>
      <c r="ET51" s="24"/>
      <c r="EU51" s="24"/>
      <c r="EV51" s="24"/>
      <c r="EW51" s="24"/>
      <c r="EX51" s="24"/>
      <c r="EY51" s="24"/>
      <c r="EZ51" s="24"/>
      <c r="FA51" s="24"/>
      <c r="FB51" s="24"/>
      <c r="FC51" s="24"/>
      <c r="FD51" s="24"/>
      <c r="FE51" s="24"/>
      <c r="FF51" s="24"/>
      <c r="FG51" s="24"/>
      <c r="FH51" s="24"/>
      <c r="FI51" s="24"/>
      <c r="FJ51" s="24"/>
      <c r="FK51" s="24"/>
      <c r="FL51" s="24"/>
      <c r="FM51" s="24"/>
      <c r="FN51" s="24"/>
      <c r="FO51" s="24"/>
      <c r="FP51" s="24"/>
      <c r="FQ51" s="24"/>
      <c r="FR51" s="24"/>
      <c r="FS51" s="24"/>
      <c r="FT51" s="24"/>
      <c r="FU51" s="24"/>
      <c r="FV51" s="24"/>
      <c r="FW51" s="24"/>
      <c r="FX51" s="24"/>
      <c r="FY51" s="24"/>
      <c r="FZ51" s="24"/>
      <c r="GA51" s="24"/>
      <c r="GB51" s="24"/>
      <c r="GC51" s="24"/>
      <c r="GD51" s="24"/>
      <c r="GE51" s="24"/>
      <c r="GF51" s="24"/>
      <c r="GG51" s="24"/>
      <c r="GH51" s="24"/>
      <c r="GI51" s="24"/>
      <c r="GJ51" s="24"/>
      <c r="GK51" s="24"/>
      <c r="GL51" s="24"/>
      <c r="GM51" s="24"/>
      <c r="GN51" s="24"/>
      <c r="GO51" s="24"/>
      <c r="GP51" s="24"/>
      <c r="GQ51" s="24"/>
      <c r="GR51" s="24"/>
      <c r="GS51" s="24"/>
      <c r="GT51" s="24"/>
      <c r="GU51" s="24"/>
      <c r="GV51" s="24"/>
      <c r="GW51" s="24"/>
      <c r="GX51" s="24"/>
      <c r="GY51" s="24"/>
      <c r="GZ51" s="24"/>
      <c r="HA51" s="24"/>
      <c r="HB51" s="24"/>
      <c r="HC51" s="24"/>
      <c r="HD51" s="24"/>
      <c r="HE51" s="24"/>
      <c r="HF51" s="24"/>
      <c r="HG51" s="24"/>
      <c r="HH51" s="24"/>
      <c r="HI51" s="24"/>
      <c r="HJ51" s="24"/>
      <c r="HK51" s="24"/>
      <c r="HL51" s="24"/>
    </row>
    <row r="52" spans="1:220" ht="16.899999999999999" customHeight="1">
      <c r="A52" s="5"/>
      <c r="B52" s="3" t="s">
        <v>242</v>
      </c>
      <c r="C52" s="4" t="s">
        <v>243</v>
      </c>
      <c r="D52" s="137">
        <v>14773</v>
      </c>
      <c r="E52" s="137">
        <v>4343</v>
      </c>
      <c r="F52" s="137">
        <v>20558</v>
      </c>
      <c r="G52" s="137">
        <v>10128</v>
      </c>
      <c r="H52" s="137">
        <v>14463</v>
      </c>
      <c r="I52" s="137">
        <v>4299</v>
      </c>
      <c r="J52" s="137">
        <v>18545</v>
      </c>
      <c r="K52" s="175">
        <v>8381</v>
      </c>
      <c r="L52" s="3" t="s">
        <v>242</v>
      </c>
      <c r="M52" s="4" t="s">
        <v>243</v>
      </c>
      <c r="N52" s="238">
        <v>18201</v>
      </c>
      <c r="O52" s="137">
        <v>6349</v>
      </c>
      <c r="P52" s="137">
        <v>28505</v>
      </c>
      <c r="Q52" s="137">
        <v>16653</v>
      </c>
      <c r="R52" s="137">
        <v>16368</v>
      </c>
      <c r="S52" s="137">
        <v>5607</v>
      </c>
      <c r="T52" s="137">
        <v>24643</v>
      </c>
      <c r="U52" s="175">
        <v>13882</v>
      </c>
      <c r="V52" s="3" t="s">
        <v>242</v>
      </c>
      <c r="W52" s="4" t="s">
        <v>243</v>
      </c>
      <c r="X52" s="137">
        <v>24178</v>
      </c>
      <c r="Y52" s="137">
        <v>10212</v>
      </c>
      <c r="Z52" s="238">
        <v>41155</v>
      </c>
      <c r="AA52" s="137">
        <v>27189</v>
      </c>
      <c r="AB52" s="137">
        <v>20944</v>
      </c>
      <c r="AC52" s="137">
        <v>8761</v>
      </c>
      <c r="AD52" s="137">
        <v>34699</v>
      </c>
      <c r="AE52" s="175">
        <v>22516</v>
      </c>
      <c r="AF52" s="3" t="s">
        <v>242</v>
      </c>
      <c r="AG52" s="4" t="s">
        <v>243</v>
      </c>
      <c r="AH52" s="137">
        <v>27266</v>
      </c>
      <c r="AI52" s="137">
        <v>13405</v>
      </c>
      <c r="AJ52" s="137">
        <v>42194</v>
      </c>
      <c r="AK52" s="137">
        <v>28333</v>
      </c>
      <c r="AL52" s="238">
        <v>25003</v>
      </c>
      <c r="AM52" s="137">
        <v>12314</v>
      </c>
      <c r="AN52" s="137">
        <v>37402</v>
      </c>
      <c r="AO52" s="175">
        <v>24713</v>
      </c>
      <c r="AP52" s="3" t="s">
        <v>242</v>
      </c>
      <c r="AQ52" s="4" t="s">
        <v>243</v>
      </c>
      <c r="AR52" s="137">
        <v>27382</v>
      </c>
      <c r="AS52" s="137">
        <v>13959</v>
      </c>
      <c r="AT52" s="137">
        <v>40482</v>
      </c>
      <c r="AU52" s="137">
        <v>27059</v>
      </c>
      <c r="AV52" s="137">
        <v>25448</v>
      </c>
      <c r="AW52" s="137">
        <v>13026</v>
      </c>
      <c r="AX52" s="238">
        <v>36322</v>
      </c>
      <c r="AY52" s="175">
        <v>23900</v>
      </c>
      <c r="AZ52" s="3" t="s">
        <v>242</v>
      </c>
      <c r="BA52" s="4" t="s">
        <v>243</v>
      </c>
      <c r="BB52" s="137">
        <v>28359</v>
      </c>
      <c r="BC52" s="137">
        <v>16629</v>
      </c>
      <c r="BD52" s="137">
        <v>39851</v>
      </c>
      <c r="BE52" s="137">
        <v>27771</v>
      </c>
      <c r="BF52" s="137">
        <v>26486</v>
      </c>
      <c r="BG52" s="137">
        <v>15481</v>
      </c>
      <c r="BH52" s="137">
        <v>35844</v>
      </c>
      <c r="BI52" s="175">
        <v>24510</v>
      </c>
      <c r="BJ52" s="3" t="s">
        <v>242</v>
      </c>
      <c r="BK52" s="4" t="s">
        <v>243</v>
      </c>
      <c r="BL52" s="137">
        <v>33043</v>
      </c>
      <c r="BM52" s="137">
        <v>14558</v>
      </c>
      <c r="BN52" s="137">
        <v>44612</v>
      </c>
      <c r="BO52" s="137">
        <v>26127</v>
      </c>
      <c r="BP52" s="137">
        <v>26051</v>
      </c>
      <c r="BQ52" s="137">
        <v>13594</v>
      </c>
      <c r="BR52" s="137">
        <v>35521</v>
      </c>
      <c r="BS52" s="175">
        <v>23064</v>
      </c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  <c r="EL52" s="24"/>
      <c r="EM52" s="24"/>
      <c r="EN52" s="24"/>
      <c r="EO52" s="24"/>
      <c r="EP52" s="24"/>
      <c r="EQ52" s="24"/>
      <c r="ER52" s="24"/>
      <c r="ES52" s="24"/>
      <c r="ET52" s="24"/>
      <c r="EU52" s="24"/>
      <c r="EV52" s="24"/>
      <c r="EW52" s="24"/>
      <c r="EX52" s="24"/>
      <c r="EY52" s="24"/>
      <c r="EZ52" s="24"/>
      <c r="FA52" s="24"/>
      <c r="FB52" s="24"/>
      <c r="FC52" s="24"/>
      <c r="FD52" s="24"/>
      <c r="FE52" s="24"/>
      <c r="FF52" s="24"/>
      <c r="FG52" s="24"/>
      <c r="FH52" s="24"/>
      <c r="FI52" s="24"/>
      <c r="FJ52" s="24"/>
      <c r="FK52" s="24"/>
      <c r="FL52" s="24"/>
      <c r="FM52" s="24"/>
      <c r="FN52" s="24"/>
      <c r="FO52" s="24"/>
      <c r="FP52" s="24"/>
      <c r="FQ52" s="24"/>
      <c r="FR52" s="24"/>
      <c r="FS52" s="24"/>
      <c r="FT52" s="24"/>
      <c r="FU52" s="24"/>
      <c r="FV52" s="24"/>
      <c r="FW52" s="24"/>
      <c r="FX52" s="24"/>
      <c r="FY52" s="24"/>
      <c r="FZ52" s="24"/>
      <c r="GA52" s="24"/>
      <c r="GB52" s="24"/>
      <c r="GC52" s="24"/>
      <c r="GD52" s="24"/>
      <c r="GE52" s="24"/>
      <c r="GF52" s="24"/>
      <c r="GG52" s="24"/>
      <c r="GH52" s="24"/>
      <c r="GI52" s="24"/>
      <c r="GJ52" s="24"/>
      <c r="GK52" s="24"/>
      <c r="GL52" s="24"/>
      <c r="GM52" s="24"/>
      <c r="GN52" s="24"/>
      <c r="GO52" s="24"/>
      <c r="GP52" s="24"/>
      <c r="GQ52" s="24"/>
      <c r="GR52" s="24"/>
      <c r="GS52" s="24"/>
      <c r="GT52" s="24"/>
      <c r="GU52" s="24"/>
      <c r="GV52" s="24"/>
      <c r="GW52" s="24"/>
      <c r="GX52" s="24"/>
      <c r="GY52" s="24"/>
      <c r="GZ52" s="24"/>
      <c r="HA52" s="24"/>
      <c r="HB52" s="24"/>
      <c r="HC52" s="24"/>
      <c r="HD52" s="24"/>
      <c r="HE52" s="24"/>
      <c r="HF52" s="24"/>
      <c r="HG52" s="24"/>
      <c r="HH52" s="24"/>
      <c r="HI52" s="24"/>
      <c r="HJ52" s="24"/>
      <c r="HK52" s="24"/>
      <c r="HL52" s="24"/>
    </row>
    <row r="53" spans="1:220" ht="16.899999999999999" customHeight="1">
      <c r="A53" s="5"/>
      <c r="B53" s="35" t="s">
        <v>577</v>
      </c>
      <c r="C53" s="4" t="s">
        <v>359</v>
      </c>
      <c r="D53" s="137">
        <v>29863</v>
      </c>
      <c r="E53" s="137">
        <v>6004</v>
      </c>
      <c r="F53" s="137">
        <v>42833</v>
      </c>
      <c r="G53" s="137">
        <v>18974</v>
      </c>
      <c r="H53" s="137">
        <v>26379</v>
      </c>
      <c r="I53" s="137">
        <v>3909</v>
      </c>
      <c r="J53" s="137">
        <v>37753</v>
      </c>
      <c r="K53" s="175">
        <v>15283</v>
      </c>
      <c r="L53" s="35" t="s">
        <v>577</v>
      </c>
      <c r="M53" s="4" t="s">
        <v>359</v>
      </c>
      <c r="N53" s="238">
        <v>40839</v>
      </c>
      <c r="O53" s="137">
        <v>14752</v>
      </c>
      <c r="P53" s="137">
        <v>58620</v>
      </c>
      <c r="Q53" s="137">
        <v>32533</v>
      </c>
      <c r="R53" s="137">
        <v>35501</v>
      </c>
      <c r="S53" s="137">
        <v>11562</v>
      </c>
      <c r="T53" s="137">
        <v>51667</v>
      </c>
      <c r="U53" s="175">
        <v>27728</v>
      </c>
      <c r="V53" s="35" t="s">
        <v>577</v>
      </c>
      <c r="W53" s="4" t="s">
        <v>359</v>
      </c>
      <c r="X53" s="137">
        <v>55246</v>
      </c>
      <c r="Y53" s="137">
        <v>25997</v>
      </c>
      <c r="Z53" s="238">
        <v>80202</v>
      </c>
      <c r="AA53" s="137">
        <v>50953</v>
      </c>
      <c r="AB53" s="137">
        <v>47281</v>
      </c>
      <c r="AC53" s="137">
        <v>21362</v>
      </c>
      <c r="AD53" s="137">
        <v>67835</v>
      </c>
      <c r="AE53" s="175">
        <v>41916</v>
      </c>
      <c r="AF53" s="35" t="s">
        <v>577</v>
      </c>
      <c r="AG53" s="4" t="s">
        <v>359</v>
      </c>
      <c r="AH53" s="137">
        <v>61188</v>
      </c>
      <c r="AI53" s="137">
        <v>31946</v>
      </c>
      <c r="AJ53" s="137">
        <v>88461</v>
      </c>
      <c r="AK53" s="137">
        <v>59219</v>
      </c>
      <c r="AL53" s="238">
        <v>54392</v>
      </c>
      <c r="AM53" s="137">
        <v>27856</v>
      </c>
      <c r="AN53" s="137">
        <v>76862</v>
      </c>
      <c r="AO53" s="175">
        <v>50326</v>
      </c>
      <c r="AP53" s="35" t="s">
        <v>577</v>
      </c>
      <c r="AQ53" s="4" t="s">
        <v>359</v>
      </c>
      <c r="AR53" s="137">
        <v>62275</v>
      </c>
      <c r="AS53" s="137">
        <v>34141</v>
      </c>
      <c r="AT53" s="137">
        <v>87022</v>
      </c>
      <c r="AU53" s="137">
        <v>58888</v>
      </c>
      <c r="AV53" s="137">
        <v>56106</v>
      </c>
      <c r="AW53" s="137">
        <v>30197</v>
      </c>
      <c r="AX53" s="238">
        <v>76970</v>
      </c>
      <c r="AY53" s="175">
        <v>51061</v>
      </c>
      <c r="AZ53" s="35" t="s">
        <v>577</v>
      </c>
      <c r="BA53" s="4" t="s">
        <v>359</v>
      </c>
      <c r="BB53" s="137">
        <v>64045</v>
      </c>
      <c r="BC53" s="137">
        <v>33424</v>
      </c>
      <c r="BD53" s="137">
        <v>84133</v>
      </c>
      <c r="BE53" s="137">
        <v>52117</v>
      </c>
      <c r="BF53" s="137">
        <v>58015</v>
      </c>
      <c r="BG53" s="137">
        <v>29535</v>
      </c>
      <c r="BH53" s="137">
        <v>75036</v>
      </c>
      <c r="BI53" s="175">
        <v>45268</v>
      </c>
      <c r="BJ53" s="37" t="s">
        <v>244</v>
      </c>
      <c r="BK53" s="4" t="s">
        <v>359</v>
      </c>
      <c r="BL53" s="137">
        <v>78405</v>
      </c>
      <c r="BM53" s="137">
        <v>32677</v>
      </c>
      <c r="BN53" s="137">
        <v>92904</v>
      </c>
      <c r="BO53" s="137">
        <v>47176</v>
      </c>
      <c r="BP53" s="137">
        <v>62787</v>
      </c>
      <c r="BQ53" s="137">
        <v>29403</v>
      </c>
      <c r="BR53" s="137">
        <v>74872</v>
      </c>
      <c r="BS53" s="175">
        <v>41488</v>
      </c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  <c r="EL53" s="24"/>
      <c r="EM53" s="24"/>
      <c r="EN53" s="24"/>
      <c r="EO53" s="24"/>
      <c r="EP53" s="24"/>
      <c r="EQ53" s="24"/>
      <c r="ER53" s="24"/>
      <c r="ES53" s="24"/>
      <c r="ET53" s="24"/>
      <c r="EU53" s="24"/>
      <c r="EV53" s="24"/>
      <c r="EW53" s="24"/>
      <c r="EX53" s="24"/>
      <c r="EY53" s="24"/>
      <c r="EZ53" s="24"/>
      <c r="FA53" s="24"/>
      <c r="FB53" s="24"/>
      <c r="FC53" s="24"/>
      <c r="FD53" s="24"/>
      <c r="FE53" s="24"/>
      <c r="FF53" s="24"/>
      <c r="FG53" s="24"/>
      <c r="FH53" s="24"/>
      <c r="FI53" s="24"/>
      <c r="FJ53" s="24"/>
      <c r="FK53" s="24"/>
      <c r="FL53" s="24"/>
      <c r="FM53" s="24"/>
      <c r="FN53" s="24"/>
      <c r="FO53" s="24"/>
      <c r="FP53" s="24"/>
      <c r="FQ53" s="24"/>
      <c r="FR53" s="24"/>
      <c r="FS53" s="24"/>
      <c r="FT53" s="24"/>
      <c r="FU53" s="24"/>
      <c r="FV53" s="24"/>
      <c r="FW53" s="24"/>
      <c r="FX53" s="24"/>
      <c r="FY53" s="24"/>
      <c r="FZ53" s="24"/>
      <c r="GA53" s="24"/>
      <c r="GB53" s="24"/>
      <c r="GC53" s="24"/>
      <c r="GD53" s="24"/>
      <c r="GE53" s="24"/>
      <c r="GF53" s="24"/>
      <c r="GG53" s="24"/>
      <c r="GH53" s="24"/>
      <c r="GI53" s="24"/>
      <c r="GJ53" s="24"/>
      <c r="GK53" s="24"/>
      <c r="GL53" s="24"/>
      <c r="GM53" s="24"/>
      <c r="GN53" s="24"/>
      <c r="GO53" s="24"/>
      <c r="GP53" s="24"/>
      <c r="GQ53" s="24"/>
      <c r="GR53" s="24"/>
      <c r="GS53" s="24"/>
      <c r="GT53" s="24"/>
      <c r="GU53" s="24"/>
      <c r="GV53" s="24"/>
      <c r="GW53" s="24"/>
      <c r="GX53" s="24"/>
      <c r="GY53" s="24"/>
      <c r="GZ53" s="24"/>
      <c r="HA53" s="24"/>
      <c r="HB53" s="24"/>
      <c r="HC53" s="24"/>
      <c r="HD53" s="24"/>
      <c r="HE53" s="24"/>
      <c r="HF53" s="24"/>
      <c r="HG53" s="24"/>
      <c r="HH53" s="24"/>
      <c r="HI53" s="24"/>
      <c r="HJ53" s="24"/>
      <c r="HK53" s="24"/>
      <c r="HL53" s="24"/>
    </row>
    <row r="54" spans="1:220" ht="16.899999999999999" customHeight="1">
      <c r="A54" s="5"/>
      <c r="B54" s="3" t="s">
        <v>245</v>
      </c>
      <c r="C54" s="4" t="s">
        <v>246</v>
      </c>
      <c r="D54" s="137">
        <v>9496</v>
      </c>
      <c r="E54" s="137">
        <v>2078</v>
      </c>
      <c r="F54" s="137">
        <v>16494</v>
      </c>
      <c r="G54" s="137">
        <v>9076</v>
      </c>
      <c r="H54" s="137">
        <v>9290</v>
      </c>
      <c r="I54" s="137">
        <v>2052</v>
      </c>
      <c r="J54" s="137">
        <v>14980</v>
      </c>
      <c r="K54" s="175">
        <v>7742</v>
      </c>
      <c r="L54" s="3" t="s">
        <v>245</v>
      </c>
      <c r="M54" s="4" t="s">
        <v>246</v>
      </c>
      <c r="N54" s="238">
        <v>14882</v>
      </c>
      <c r="O54" s="137">
        <v>4844</v>
      </c>
      <c r="P54" s="137">
        <v>25202</v>
      </c>
      <c r="Q54" s="137">
        <v>15164</v>
      </c>
      <c r="R54" s="137">
        <v>13355</v>
      </c>
      <c r="S54" s="137">
        <v>4372</v>
      </c>
      <c r="T54" s="137">
        <v>22108</v>
      </c>
      <c r="U54" s="175">
        <v>13125</v>
      </c>
      <c r="V54" s="3" t="s">
        <v>245</v>
      </c>
      <c r="W54" s="4" t="s">
        <v>246</v>
      </c>
      <c r="X54" s="137">
        <v>19329</v>
      </c>
      <c r="Y54" s="137">
        <v>7338</v>
      </c>
      <c r="Z54" s="238">
        <v>37499</v>
      </c>
      <c r="AA54" s="137">
        <v>25508</v>
      </c>
      <c r="AB54" s="137">
        <v>17497</v>
      </c>
      <c r="AC54" s="137">
        <v>6690</v>
      </c>
      <c r="AD54" s="137">
        <v>31409</v>
      </c>
      <c r="AE54" s="175">
        <v>20602</v>
      </c>
      <c r="AF54" s="3" t="s">
        <v>245</v>
      </c>
      <c r="AG54" s="4" t="s">
        <v>246</v>
      </c>
      <c r="AH54" s="137">
        <v>22952</v>
      </c>
      <c r="AI54" s="137">
        <v>9540</v>
      </c>
      <c r="AJ54" s="137">
        <v>39691</v>
      </c>
      <c r="AK54" s="137">
        <v>26279</v>
      </c>
      <c r="AL54" s="238">
        <v>21304</v>
      </c>
      <c r="AM54" s="137">
        <v>8920</v>
      </c>
      <c r="AN54" s="137">
        <v>34994</v>
      </c>
      <c r="AO54" s="175">
        <v>22610</v>
      </c>
      <c r="AP54" s="3" t="s">
        <v>245</v>
      </c>
      <c r="AQ54" s="4" t="s">
        <v>246</v>
      </c>
      <c r="AR54" s="137">
        <v>23737</v>
      </c>
      <c r="AS54" s="137">
        <v>10076</v>
      </c>
      <c r="AT54" s="137">
        <v>38875</v>
      </c>
      <c r="AU54" s="137">
        <v>25214</v>
      </c>
      <c r="AV54" s="137">
        <v>22135</v>
      </c>
      <c r="AW54" s="137">
        <v>9585</v>
      </c>
      <c r="AX54" s="238">
        <v>34677</v>
      </c>
      <c r="AY54" s="175">
        <v>22127</v>
      </c>
      <c r="AZ54" s="3" t="s">
        <v>245</v>
      </c>
      <c r="BA54" s="4" t="s">
        <v>246</v>
      </c>
      <c r="BB54" s="137">
        <v>22558</v>
      </c>
      <c r="BC54" s="137">
        <v>12300</v>
      </c>
      <c r="BD54" s="137">
        <v>36665</v>
      </c>
      <c r="BE54" s="137">
        <v>25384</v>
      </c>
      <c r="BF54" s="137">
        <v>21155</v>
      </c>
      <c r="BG54" s="137">
        <v>11462</v>
      </c>
      <c r="BH54" s="137">
        <v>32796</v>
      </c>
      <c r="BI54" s="175">
        <v>22168</v>
      </c>
      <c r="BJ54" s="3" t="s">
        <v>245</v>
      </c>
      <c r="BK54" s="4" t="s">
        <v>246</v>
      </c>
      <c r="BL54" s="137">
        <v>27480</v>
      </c>
      <c r="BM54" s="137">
        <v>10329</v>
      </c>
      <c r="BN54" s="137">
        <v>40920</v>
      </c>
      <c r="BO54" s="137">
        <v>23769</v>
      </c>
      <c r="BP54" s="137">
        <v>21867</v>
      </c>
      <c r="BQ54" s="137">
        <v>9948</v>
      </c>
      <c r="BR54" s="137">
        <v>32857</v>
      </c>
      <c r="BS54" s="175">
        <v>20938</v>
      </c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  <c r="EL54" s="24"/>
      <c r="EM54" s="24"/>
      <c r="EN54" s="24"/>
      <c r="EO54" s="24"/>
      <c r="EP54" s="24"/>
      <c r="EQ54" s="24"/>
      <c r="ER54" s="24"/>
      <c r="ES54" s="24"/>
      <c r="ET54" s="24"/>
      <c r="EU54" s="24"/>
      <c r="EV54" s="24"/>
      <c r="EW54" s="24"/>
      <c r="EX54" s="24"/>
      <c r="EY54" s="24"/>
      <c r="EZ54" s="24"/>
      <c r="FA54" s="24"/>
      <c r="FB54" s="24"/>
      <c r="FC54" s="24"/>
      <c r="FD54" s="24"/>
      <c r="FE54" s="24"/>
      <c r="FF54" s="24"/>
      <c r="FG54" s="24"/>
      <c r="FH54" s="24"/>
      <c r="FI54" s="24"/>
      <c r="FJ54" s="24"/>
      <c r="FK54" s="24"/>
      <c r="FL54" s="24"/>
      <c r="FM54" s="24"/>
      <c r="FN54" s="24"/>
      <c r="FO54" s="24"/>
      <c r="FP54" s="24"/>
      <c r="FQ54" s="24"/>
      <c r="FR54" s="24"/>
      <c r="FS54" s="24"/>
      <c r="FT54" s="24"/>
      <c r="FU54" s="24"/>
      <c r="FV54" s="24"/>
      <c r="FW54" s="24"/>
      <c r="FX54" s="24"/>
      <c r="FY54" s="24"/>
      <c r="FZ54" s="24"/>
      <c r="GA54" s="24"/>
      <c r="GB54" s="24"/>
      <c r="GC54" s="24"/>
      <c r="GD54" s="24"/>
      <c r="GE54" s="24"/>
      <c r="GF54" s="24"/>
      <c r="GG54" s="24"/>
      <c r="GH54" s="24"/>
      <c r="GI54" s="24"/>
      <c r="GJ54" s="24"/>
      <c r="GK54" s="24"/>
      <c r="GL54" s="24"/>
      <c r="GM54" s="24"/>
      <c r="GN54" s="24"/>
      <c r="GO54" s="24"/>
      <c r="GP54" s="24"/>
      <c r="GQ54" s="24"/>
      <c r="GR54" s="24"/>
      <c r="GS54" s="24"/>
      <c r="GT54" s="24"/>
      <c r="GU54" s="24"/>
      <c r="GV54" s="24"/>
      <c r="GW54" s="24"/>
      <c r="GX54" s="24"/>
      <c r="GY54" s="24"/>
      <c r="GZ54" s="24"/>
      <c r="HA54" s="24"/>
      <c r="HB54" s="24"/>
      <c r="HC54" s="24"/>
      <c r="HD54" s="24"/>
      <c r="HE54" s="24"/>
      <c r="HF54" s="24"/>
      <c r="HG54" s="24"/>
      <c r="HH54" s="24"/>
      <c r="HI54" s="24"/>
      <c r="HJ54" s="24"/>
      <c r="HK54" s="24"/>
      <c r="HL54" s="24"/>
    </row>
    <row r="55" spans="1:220" ht="16.899999999999999" customHeight="1">
      <c r="A55" s="5"/>
      <c r="B55" s="358" t="s">
        <v>237</v>
      </c>
      <c r="C55" s="32" t="s">
        <v>238</v>
      </c>
      <c r="D55" s="61">
        <v>10754</v>
      </c>
      <c r="E55" s="61">
        <v>1927</v>
      </c>
      <c r="F55" s="61">
        <v>17663</v>
      </c>
      <c r="G55" s="61">
        <v>8836</v>
      </c>
      <c r="H55" s="61">
        <v>10451</v>
      </c>
      <c r="I55" s="61">
        <v>1919</v>
      </c>
      <c r="J55" s="61">
        <v>15735</v>
      </c>
      <c r="K55" s="176">
        <v>7203</v>
      </c>
      <c r="L55" s="358" t="s">
        <v>237</v>
      </c>
      <c r="M55" s="32" t="s">
        <v>238</v>
      </c>
      <c r="N55" s="237">
        <v>14483</v>
      </c>
      <c r="O55" s="61">
        <v>4530</v>
      </c>
      <c r="P55" s="61">
        <v>23458</v>
      </c>
      <c r="Q55" s="61">
        <v>13505</v>
      </c>
      <c r="R55" s="61">
        <v>13173</v>
      </c>
      <c r="S55" s="61">
        <v>4149</v>
      </c>
      <c r="T55" s="61">
        <v>20219</v>
      </c>
      <c r="U55" s="176">
        <v>11195</v>
      </c>
      <c r="V55" s="358" t="s">
        <v>237</v>
      </c>
      <c r="W55" s="32" t="s">
        <v>238</v>
      </c>
      <c r="X55" s="61">
        <v>19129</v>
      </c>
      <c r="Y55" s="61">
        <v>7748</v>
      </c>
      <c r="Z55" s="237">
        <v>35129</v>
      </c>
      <c r="AA55" s="61">
        <v>23748</v>
      </c>
      <c r="AB55" s="61">
        <v>17447</v>
      </c>
      <c r="AC55" s="61">
        <v>7345</v>
      </c>
      <c r="AD55" s="61">
        <v>28865</v>
      </c>
      <c r="AE55" s="176">
        <v>18763</v>
      </c>
      <c r="AF55" s="358" t="s">
        <v>237</v>
      </c>
      <c r="AG55" s="32" t="s">
        <v>238</v>
      </c>
      <c r="AH55" s="61">
        <v>20333</v>
      </c>
      <c r="AI55" s="61">
        <v>9394</v>
      </c>
      <c r="AJ55" s="61">
        <v>36912</v>
      </c>
      <c r="AK55" s="61">
        <v>25973</v>
      </c>
      <c r="AL55" s="237">
        <v>19152</v>
      </c>
      <c r="AM55" s="61">
        <v>8954</v>
      </c>
      <c r="AN55" s="61">
        <v>32287</v>
      </c>
      <c r="AO55" s="176">
        <v>22089</v>
      </c>
      <c r="AP55" s="358" t="s">
        <v>237</v>
      </c>
      <c r="AQ55" s="32" t="s">
        <v>238</v>
      </c>
      <c r="AR55" s="61">
        <v>20714</v>
      </c>
      <c r="AS55" s="61">
        <v>9971</v>
      </c>
      <c r="AT55" s="61">
        <v>34593</v>
      </c>
      <c r="AU55" s="61">
        <v>23850</v>
      </c>
      <c r="AV55" s="61">
        <v>19826</v>
      </c>
      <c r="AW55" s="61">
        <v>9633</v>
      </c>
      <c r="AX55" s="237">
        <v>31085</v>
      </c>
      <c r="AY55" s="176">
        <v>20892</v>
      </c>
      <c r="AZ55" s="358" t="s">
        <v>237</v>
      </c>
      <c r="BA55" s="32" t="s">
        <v>238</v>
      </c>
      <c r="BB55" s="61">
        <v>20405</v>
      </c>
      <c r="BC55" s="61">
        <v>11301</v>
      </c>
      <c r="BD55" s="61">
        <v>32501</v>
      </c>
      <c r="BE55" s="61">
        <v>22872</v>
      </c>
      <c r="BF55" s="61">
        <v>19509</v>
      </c>
      <c r="BG55" s="61">
        <v>10805</v>
      </c>
      <c r="BH55" s="61">
        <v>29283</v>
      </c>
      <c r="BI55" s="176">
        <v>20082</v>
      </c>
      <c r="BJ55" s="358" t="s">
        <v>237</v>
      </c>
      <c r="BK55" s="32" t="s">
        <v>238</v>
      </c>
      <c r="BL55" s="61">
        <v>25365</v>
      </c>
      <c r="BM55" s="61">
        <v>10939</v>
      </c>
      <c r="BN55" s="61">
        <v>36042</v>
      </c>
      <c r="BO55" s="61">
        <v>21616</v>
      </c>
      <c r="BP55" s="61">
        <v>20137</v>
      </c>
      <c r="BQ55" s="61">
        <v>10366</v>
      </c>
      <c r="BR55" s="61">
        <v>28750</v>
      </c>
      <c r="BS55" s="176">
        <v>18979</v>
      </c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  <c r="EL55" s="24"/>
      <c r="EM55" s="24"/>
      <c r="EN55" s="24"/>
      <c r="EO55" s="24"/>
      <c r="EP55" s="24"/>
      <c r="EQ55" s="24"/>
      <c r="ER55" s="24"/>
      <c r="ES55" s="24"/>
      <c r="ET55" s="24"/>
      <c r="EU55" s="24"/>
      <c r="EV55" s="24"/>
      <c r="EW55" s="24"/>
      <c r="EX55" s="24"/>
      <c r="EY55" s="24"/>
      <c r="EZ55" s="24"/>
      <c r="FA55" s="24"/>
      <c r="FB55" s="24"/>
      <c r="FC55" s="24"/>
      <c r="FD55" s="24"/>
      <c r="FE55" s="24"/>
      <c r="FF55" s="24"/>
      <c r="FG55" s="24"/>
      <c r="FH55" s="24"/>
      <c r="FI55" s="24"/>
      <c r="FJ55" s="24"/>
      <c r="FK55" s="24"/>
      <c r="FL55" s="24"/>
      <c r="FM55" s="24"/>
      <c r="FN55" s="24"/>
      <c r="FO55" s="24"/>
      <c r="FP55" s="24"/>
      <c r="FQ55" s="24"/>
      <c r="FR55" s="24"/>
      <c r="FS55" s="24"/>
      <c r="FT55" s="24"/>
      <c r="FU55" s="24"/>
      <c r="FV55" s="24"/>
      <c r="FW55" s="24"/>
      <c r="FX55" s="24"/>
      <c r="FY55" s="24"/>
      <c r="FZ55" s="24"/>
      <c r="GA55" s="24"/>
      <c r="GB55" s="24"/>
      <c r="GC55" s="24"/>
      <c r="GD55" s="24"/>
      <c r="GE55" s="24"/>
      <c r="GF55" s="24"/>
      <c r="GG55" s="24"/>
      <c r="GH55" s="24"/>
      <c r="GI55" s="24"/>
      <c r="GJ55" s="24"/>
      <c r="GK55" s="24"/>
      <c r="GL55" s="24"/>
      <c r="GM55" s="24"/>
      <c r="GN55" s="24"/>
      <c r="GO55" s="24"/>
      <c r="GP55" s="24"/>
      <c r="GQ55" s="24"/>
      <c r="GR55" s="24"/>
      <c r="GS55" s="24"/>
      <c r="GT55" s="24"/>
      <c r="GU55" s="24"/>
      <c r="GV55" s="24"/>
      <c r="GW55" s="24"/>
      <c r="GX55" s="24"/>
      <c r="GY55" s="24"/>
      <c r="GZ55" s="24"/>
      <c r="HA55" s="24"/>
      <c r="HB55" s="24"/>
      <c r="HC55" s="24"/>
      <c r="HD55" s="24"/>
      <c r="HE55" s="24"/>
      <c r="HF55" s="24"/>
      <c r="HG55" s="24"/>
      <c r="HH55" s="24"/>
      <c r="HI55" s="24"/>
      <c r="HJ55" s="24"/>
      <c r="HK55" s="24"/>
      <c r="HL55" s="24"/>
    </row>
    <row r="56" spans="1:220" ht="16.899999999999999" customHeight="1">
      <c r="A56" s="5"/>
      <c r="B56" s="359"/>
      <c r="C56" s="32" t="s">
        <v>556</v>
      </c>
      <c r="D56" s="61">
        <v>6576</v>
      </c>
      <c r="E56" s="61">
        <v>773</v>
      </c>
      <c r="F56" s="61">
        <v>12386</v>
      </c>
      <c r="G56" s="61">
        <v>6583</v>
      </c>
      <c r="H56" s="61">
        <v>6390</v>
      </c>
      <c r="I56" s="61">
        <v>769</v>
      </c>
      <c r="J56" s="61">
        <v>11075</v>
      </c>
      <c r="K56" s="176">
        <v>5454</v>
      </c>
      <c r="L56" s="359"/>
      <c r="M56" s="32" t="s">
        <v>556</v>
      </c>
      <c r="N56" s="237">
        <v>9014</v>
      </c>
      <c r="O56" s="61">
        <v>2378</v>
      </c>
      <c r="P56" s="61">
        <v>16181</v>
      </c>
      <c r="Q56" s="61">
        <v>9545</v>
      </c>
      <c r="R56" s="61">
        <v>7774</v>
      </c>
      <c r="S56" s="61">
        <v>1984</v>
      </c>
      <c r="T56" s="61">
        <v>14199</v>
      </c>
      <c r="U56" s="176">
        <v>8409</v>
      </c>
      <c r="V56" s="359"/>
      <c r="W56" s="32" t="s">
        <v>556</v>
      </c>
      <c r="X56" s="61">
        <v>12267</v>
      </c>
      <c r="Y56" s="61">
        <v>4826</v>
      </c>
      <c r="Z56" s="237">
        <v>22341</v>
      </c>
      <c r="AA56" s="61">
        <v>14900</v>
      </c>
      <c r="AB56" s="61">
        <v>10828</v>
      </c>
      <c r="AC56" s="61">
        <v>4283</v>
      </c>
      <c r="AD56" s="61">
        <v>18719</v>
      </c>
      <c r="AE56" s="176">
        <v>12174</v>
      </c>
      <c r="AF56" s="359"/>
      <c r="AG56" s="32" t="s">
        <v>556</v>
      </c>
      <c r="AH56" s="61">
        <v>14451</v>
      </c>
      <c r="AI56" s="61">
        <v>6643</v>
      </c>
      <c r="AJ56" s="61">
        <v>26579</v>
      </c>
      <c r="AK56" s="61">
        <v>18771</v>
      </c>
      <c r="AL56" s="237">
        <v>13406</v>
      </c>
      <c r="AM56" s="61">
        <v>6188</v>
      </c>
      <c r="AN56" s="61">
        <v>23304</v>
      </c>
      <c r="AO56" s="176">
        <v>16086</v>
      </c>
      <c r="AP56" s="359"/>
      <c r="AQ56" s="32" t="s">
        <v>556</v>
      </c>
      <c r="AR56" s="61">
        <v>15707</v>
      </c>
      <c r="AS56" s="61">
        <v>7287</v>
      </c>
      <c r="AT56" s="61">
        <v>26765</v>
      </c>
      <c r="AU56" s="61">
        <v>18345</v>
      </c>
      <c r="AV56" s="61">
        <v>14612</v>
      </c>
      <c r="AW56" s="61">
        <v>6785</v>
      </c>
      <c r="AX56" s="237">
        <v>23816</v>
      </c>
      <c r="AY56" s="176">
        <v>15989</v>
      </c>
      <c r="AZ56" s="359"/>
      <c r="BA56" s="32" t="s">
        <v>556</v>
      </c>
      <c r="BB56" s="61">
        <v>15874</v>
      </c>
      <c r="BC56" s="61">
        <v>8711</v>
      </c>
      <c r="BD56" s="61">
        <v>27333</v>
      </c>
      <c r="BE56" s="61">
        <v>19906</v>
      </c>
      <c r="BF56" s="61">
        <v>14821</v>
      </c>
      <c r="BG56" s="61">
        <v>8035</v>
      </c>
      <c r="BH56" s="61">
        <v>24372</v>
      </c>
      <c r="BI56" s="176">
        <v>17331</v>
      </c>
      <c r="BJ56" s="359"/>
      <c r="BK56" s="32" t="s">
        <v>556</v>
      </c>
      <c r="BL56" s="61">
        <v>19900</v>
      </c>
      <c r="BM56" s="61">
        <v>8372</v>
      </c>
      <c r="BN56" s="61">
        <v>31616</v>
      </c>
      <c r="BO56" s="61">
        <v>20088</v>
      </c>
      <c r="BP56" s="61">
        <v>15397</v>
      </c>
      <c r="BQ56" s="61">
        <v>7869</v>
      </c>
      <c r="BR56" s="61">
        <v>25160</v>
      </c>
      <c r="BS56" s="176">
        <v>17632</v>
      </c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  <c r="EL56" s="24"/>
      <c r="EM56" s="24"/>
      <c r="EN56" s="24"/>
      <c r="EO56" s="24"/>
      <c r="EP56" s="24"/>
      <c r="EQ56" s="24"/>
      <c r="ER56" s="24"/>
      <c r="ES56" s="24"/>
      <c r="ET56" s="24"/>
      <c r="EU56" s="24"/>
      <c r="EV56" s="24"/>
      <c r="EW56" s="24"/>
      <c r="EX56" s="24"/>
      <c r="EY56" s="24"/>
      <c r="EZ56" s="24"/>
      <c r="FA56" s="24"/>
      <c r="FB56" s="24"/>
      <c r="FC56" s="24"/>
      <c r="FD56" s="24"/>
      <c r="FE56" s="24"/>
      <c r="FF56" s="24"/>
      <c r="FG56" s="24"/>
      <c r="FH56" s="24"/>
      <c r="FI56" s="24"/>
      <c r="FJ56" s="24"/>
      <c r="FK56" s="24"/>
      <c r="FL56" s="24"/>
      <c r="FM56" s="24"/>
      <c r="FN56" s="24"/>
      <c r="FO56" s="24"/>
      <c r="FP56" s="24"/>
      <c r="FQ56" s="24"/>
      <c r="FR56" s="24"/>
      <c r="FS56" s="24"/>
      <c r="FT56" s="24"/>
      <c r="FU56" s="24"/>
      <c r="FV56" s="24"/>
      <c r="FW56" s="24"/>
      <c r="FX56" s="24"/>
      <c r="FY56" s="24"/>
      <c r="FZ56" s="24"/>
      <c r="GA56" s="24"/>
      <c r="GB56" s="24"/>
      <c r="GC56" s="24"/>
      <c r="GD56" s="24"/>
      <c r="GE56" s="24"/>
      <c r="GF56" s="24"/>
      <c r="GG56" s="24"/>
      <c r="GH56" s="24"/>
      <c r="GI56" s="24"/>
      <c r="GJ56" s="24"/>
      <c r="GK56" s="24"/>
      <c r="GL56" s="24"/>
      <c r="GM56" s="24"/>
      <c r="GN56" s="24"/>
      <c r="GO56" s="24"/>
      <c r="GP56" s="24"/>
      <c r="GQ56" s="24"/>
      <c r="GR56" s="24"/>
      <c r="GS56" s="24"/>
      <c r="GT56" s="24"/>
      <c r="GU56" s="24"/>
      <c r="GV56" s="24"/>
      <c r="GW56" s="24"/>
      <c r="GX56" s="24"/>
      <c r="GY56" s="24"/>
      <c r="GZ56" s="24"/>
      <c r="HA56" s="24"/>
      <c r="HB56" s="24"/>
      <c r="HC56" s="24"/>
      <c r="HD56" s="24"/>
      <c r="HE56" s="24"/>
      <c r="HF56" s="24"/>
      <c r="HG56" s="24"/>
      <c r="HH56" s="24"/>
      <c r="HI56" s="24"/>
      <c r="HJ56" s="24"/>
      <c r="HK56" s="24"/>
      <c r="HL56" s="24"/>
    </row>
    <row r="57" spans="1:220" ht="16.899999999999999" customHeight="1">
      <c r="A57" s="5"/>
      <c r="B57" s="360"/>
      <c r="C57" s="4" t="s">
        <v>212</v>
      </c>
      <c r="D57" s="137">
        <f t="shared" ref="D57:K57" si="56">SUM(D55:D56)</f>
        <v>17330</v>
      </c>
      <c r="E57" s="137">
        <f t="shared" si="56"/>
        <v>2700</v>
      </c>
      <c r="F57" s="137">
        <f t="shared" si="56"/>
        <v>30049</v>
      </c>
      <c r="G57" s="137">
        <f t="shared" si="56"/>
        <v>15419</v>
      </c>
      <c r="H57" s="137">
        <f t="shared" si="56"/>
        <v>16841</v>
      </c>
      <c r="I57" s="137">
        <f t="shared" si="56"/>
        <v>2688</v>
      </c>
      <c r="J57" s="137">
        <f t="shared" si="56"/>
        <v>26810</v>
      </c>
      <c r="K57" s="175">
        <f t="shared" si="56"/>
        <v>12657</v>
      </c>
      <c r="L57" s="360"/>
      <c r="M57" s="4" t="s">
        <v>212</v>
      </c>
      <c r="N57" s="238">
        <f t="shared" ref="N57:U57" si="57">SUM(N55:N56)</f>
        <v>23497</v>
      </c>
      <c r="O57" s="137">
        <f t="shared" si="57"/>
        <v>6908</v>
      </c>
      <c r="P57" s="137">
        <f t="shared" si="57"/>
        <v>39639</v>
      </c>
      <c r="Q57" s="137">
        <f t="shared" si="57"/>
        <v>23050</v>
      </c>
      <c r="R57" s="137">
        <f t="shared" si="57"/>
        <v>20947</v>
      </c>
      <c r="S57" s="137">
        <f t="shared" si="57"/>
        <v>6133</v>
      </c>
      <c r="T57" s="137">
        <f t="shared" si="57"/>
        <v>34418</v>
      </c>
      <c r="U57" s="175">
        <f t="shared" si="57"/>
        <v>19604</v>
      </c>
      <c r="V57" s="360"/>
      <c r="W57" s="4" t="s">
        <v>212</v>
      </c>
      <c r="X57" s="137">
        <f t="shared" ref="X57:AE57" si="58">SUM(X55:X56)</f>
        <v>31396</v>
      </c>
      <c r="Y57" s="137">
        <f t="shared" si="58"/>
        <v>12574</v>
      </c>
      <c r="Z57" s="238">
        <f t="shared" si="58"/>
        <v>57470</v>
      </c>
      <c r="AA57" s="137">
        <f t="shared" si="58"/>
        <v>38648</v>
      </c>
      <c r="AB57" s="137">
        <f t="shared" si="58"/>
        <v>28275</v>
      </c>
      <c r="AC57" s="137">
        <f t="shared" si="58"/>
        <v>11628</v>
      </c>
      <c r="AD57" s="137">
        <f t="shared" si="58"/>
        <v>47584</v>
      </c>
      <c r="AE57" s="175">
        <f t="shared" si="58"/>
        <v>30937</v>
      </c>
      <c r="AF57" s="360"/>
      <c r="AG57" s="4" t="s">
        <v>212</v>
      </c>
      <c r="AH57" s="137">
        <f t="shared" ref="AH57:AO57" si="59">SUM(AH55:AH56)</f>
        <v>34784</v>
      </c>
      <c r="AI57" s="137">
        <f t="shared" si="59"/>
        <v>16037</v>
      </c>
      <c r="AJ57" s="137">
        <f t="shared" si="59"/>
        <v>63491</v>
      </c>
      <c r="AK57" s="137">
        <f t="shared" si="59"/>
        <v>44744</v>
      </c>
      <c r="AL57" s="238">
        <f t="shared" si="59"/>
        <v>32558</v>
      </c>
      <c r="AM57" s="137">
        <f t="shared" si="59"/>
        <v>15142</v>
      </c>
      <c r="AN57" s="137">
        <f t="shared" si="59"/>
        <v>55591</v>
      </c>
      <c r="AO57" s="175">
        <f t="shared" si="59"/>
        <v>38175</v>
      </c>
      <c r="AP57" s="360"/>
      <c r="AQ57" s="4" t="s">
        <v>212</v>
      </c>
      <c r="AR57" s="137">
        <f t="shared" ref="AR57:AY57" si="60">SUM(AR55:AR56)</f>
        <v>36421</v>
      </c>
      <c r="AS57" s="137">
        <f t="shared" si="60"/>
        <v>17258</v>
      </c>
      <c r="AT57" s="137">
        <f t="shared" si="60"/>
        <v>61358</v>
      </c>
      <c r="AU57" s="137">
        <f t="shared" si="60"/>
        <v>42195</v>
      </c>
      <c r="AV57" s="137">
        <f t="shared" si="60"/>
        <v>34438</v>
      </c>
      <c r="AW57" s="137">
        <f t="shared" si="60"/>
        <v>16418</v>
      </c>
      <c r="AX57" s="238">
        <f t="shared" si="60"/>
        <v>54901</v>
      </c>
      <c r="AY57" s="175">
        <f t="shared" si="60"/>
        <v>36881</v>
      </c>
      <c r="AZ57" s="360"/>
      <c r="BA57" s="4" t="s">
        <v>212</v>
      </c>
      <c r="BB57" s="137">
        <f t="shared" ref="BB57:BI57" si="61">SUM(BB55:BB56)</f>
        <v>36279</v>
      </c>
      <c r="BC57" s="137">
        <f t="shared" si="61"/>
        <v>20012</v>
      </c>
      <c r="BD57" s="137">
        <f t="shared" si="61"/>
        <v>59834</v>
      </c>
      <c r="BE57" s="137">
        <f t="shared" si="61"/>
        <v>42778</v>
      </c>
      <c r="BF57" s="137">
        <f t="shared" si="61"/>
        <v>34330</v>
      </c>
      <c r="BG57" s="137">
        <f t="shared" si="61"/>
        <v>18840</v>
      </c>
      <c r="BH57" s="137">
        <f t="shared" si="61"/>
        <v>53655</v>
      </c>
      <c r="BI57" s="175">
        <f t="shared" si="61"/>
        <v>37413</v>
      </c>
      <c r="BJ57" s="360"/>
      <c r="BK57" s="4" t="s">
        <v>212</v>
      </c>
      <c r="BL57" s="137">
        <f t="shared" ref="BL57:BS57" si="62">SUM(BL55:BL56)</f>
        <v>45265</v>
      </c>
      <c r="BM57" s="137">
        <f t="shared" si="62"/>
        <v>19311</v>
      </c>
      <c r="BN57" s="137">
        <f t="shared" si="62"/>
        <v>67658</v>
      </c>
      <c r="BO57" s="137">
        <f t="shared" si="62"/>
        <v>41704</v>
      </c>
      <c r="BP57" s="137">
        <f t="shared" si="62"/>
        <v>35534</v>
      </c>
      <c r="BQ57" s="137">
        <f t="shared" si="62"/>
        <v>18235</v>
      </c>
      <c r="BR57" s="137">
        <f t="shared" si="62"/>
        <v>53910</v>
      </c>
      <c r="BS57" s="175">
        <f t="shared" si="62"/>
        <v>36611</v>
      </c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R57" s="24"/>
      <c r="DS57" s="24"/>
      <c r="DT57" s="24"/>
      <c r="DU57" s="24"/>
      <c r="DV57" s="24"/>
      <c r="DW57" s="24"/>
      <c r="DX57" s="24"/>
      <c r="DY57" s="24"/>
      <c r="DZ57" s="24"/>
      <c r="EA57" s="24"/>
      <c r="EB57" s="24"/>
      <c r="EC57" s="24"/>
      <c r="ED57" s="24"/>
      <c r="EE57" s="24"/>
      <c r="EF57" s="24"/>
      <c r="EG57" s="24"/>
      <c r="EH57" s="24"/>
      <c r="EI57" s="24"/>
      <c r="EJ57" s="24"/>
      <c r="EK57" s="24"/>
      <c r="EL57" s="24"/>
      <c r="EM57" s="24"/>
      <c r="EN57" s="24"/>
      <c r="EO57" s="24"/>
      <c r="EP57" s="24"/>
      <c r="EQ57" s="24"/>
      <c r="ER57" s="24"/>
      <c r="ES57" s="24"/>
      <c r="ET57" s="24"/>
      <c r="EU57" s="24"/>
      <c r="EV57" s="24"/>
      <c r="EW57" s="24"/>
      <c r="EX57" s="24"/>
      <c r="EY57" s="24"/>
      <c r="EZ57" s="24"/>
      <c r="FA57" s="24"/>
      <c r="FB57" s="24"/>
      <c r="FC57" s="24"/>
      <c r="FD57" s="24"/>
      <c r="FE57" s="24"/>
      <c r="FF57" s="24"/>
      <c r="FG57" s="24"/>
      <c r="FH57" s="24"/>
      <c r="FI57" s="24"/>
      <c r="FJ57" s="24"/>
      <c r="FK57" s="24"/>
      <c r="FL57" s="24"/>
      <c r="FM57" s="24"/>
      <c r="FN57" s="24"/>
      <c r="FO57" s="24"/>
      <c r="FP57" s="24"/>
      <c r="FQ57" s="24"/>
      <c r="FR57" s="24"/>
      <c r="FS57" s="24"/>
      <c r="FT57" s="24"/>
      <c r="FU57" s="24"/>
      <c r="FV57" s="24"/>
      <c r="FW57" s="24"/>
      <c r="FX57" s="24"/>
      <c r="FY57" s="24"/>
      <c r="FZ57" s="24"/>
      <c r="GA57" s="24"/>
      <c r="GB57" s="24"/>
      <c r="GC57" s="24"/>
      <c r="GD57" s="24"/>
      <c r="GE57" s="24"/>
      <c r="GF57" s="24"/>
      <c r="GG57" s="24"/>
      <c r="GH57" s="24"/>
      <c r="GI57" s="24"/>
      <c r="GJ57" s="24"/>
      <c r="GK57" s="24"/>
      <c r="GL57" s="24"/>
      <c r="GM57" s="24"/>
      <c r="GN57" s="24"/>
      <c r="GO57" s="24"/>
      <c r="GP57" s="24"/>
      <c r="GQ57" s="24"/>
      <c r="GR57" s="24"/>
      <c r="GS57" s="24"/>
      <c r="GT57" s="24"/>
      <c r="GU57" s="24"/>
      <c r="GV57" s="24"/>
      <c r="GW57" s="24"/>
      <c r="GX57" s="24"/>
      <c r="GY57" s="24"/>
      <c r="GZ57" s="24"/>
      <c r="HA57" s="24"/>
      <c r="HB57" s="24"/>
      <c r="HC57" s="24"/>
      <c r="HD57" s="24"/>
      <c r="HE57" s="24"/>
      <c r="HF57" s="24"/>
      <c r="HG57" s="24"/>
      <c r="HH57" s="24"/>
      <c r="HI57" s="24"/>
      <c r="HJ57" s="24"/>
      <c r="HK57" s="24"/>
      <c r="HL57" s="24"/>
    </row>
    <row r="58" spans="1:220" ht="16.899999999999999" customHeight="1">
      <c r="A58" s="5"/>
      <c r="B58" s="358" t="s">
        <v>247</v>
      </c>
      <c r="C58" s="32" t="s">
        <v>248</v>
      </c>
      <c r="D58" s="62">
        <v>14979</v>
      </c>
      <c r="E58" s="62">
        <v>4792</v>
      </c>
      <c r="F58" s="62">
        <v>16508</v>
      </c>
      <c r="G58" s="62">
        <v>6321</v>
      </c>
      <c r="H58" s="62">
        <v>12124</v>
      </c>
      <c r="I58" s="62">
        <v>2617</v>
      </c>
      <c r="J58" s="62">
        <v>14404</v>
      </c>
      <c r="K58" s="177">
        <v>4897</v>
      </c>
      <c r="L58" s="358" t="s">
        <v>247</v>
      </c>
      <c r="M58" s="32" t="s">
        <v>248</v>
      </c>
      <c r="N58" s="239">
        <v>32031</v>
      </c>
      <c r="O58" s="62">
        <v>15896</v>
      </c>
      <c r="P58" s="62">
        <v>37600</v>
      </c>
      <c r="Q58" s="62">
        <v>21465</v>
      </c>
      <c r="R58" s="62">
        <v>21395</v>
      </c>
      <c r="S58" s="62">
        <v>7752</v>
      </c>
      <c r="T58" s="62">
        <v>32420</v>
      </c>
      <c r="U58" s="177">
        <v>18777</v>
      </c>
      <c r="V58" s="358" t="s">
        <v>247</v>
      </c>
      <c r="W58" s="32" t="s">
        <v>248</v>
      </c>
      <c r="X58" s="62">
        <v>47031</v>
      </c>
      <c r="Y58" s="62">
        <v>24955</v>
      </c>
      <c r="Z58" s="239">
        <v>57430</v>
      </c>
      <c r="AA58" s="62">
        <v>35354</v>
      </c>
      <c r="AB58" s="62">
        <v>32335</v>
      </c>
      <c r="AC58" s="62">
        <v>14241</v>
      </c>
      <c r="AD58" s="62">
        <v>45785</v>
      </c>
      <c r="AE58" s="177">
        <v>27691</v>
      </c>
      <c r="AF58" s="358" t="s">
        <v>247</v>
      </c>
      <c r="AG58" s="32" t="s">
        <v>248</v>
      </c>
      <c r="AH58" s="62">
        <v>47368</v>
      </c>
      <c r="AI58" s="62">
        <v>25522</v>
      </c>
      <c r="AJ58" s="62">
        <v>58564</v>
      </c>
      <c r="AK58" s="62">
        <v>36718</v>
      </c>
      <c r="AL58" s="239">
        <v>35273</v>
      </c>
      <c r="AM58" s="62">
        <v>16547</v>
      </c>
      <c r="AN58" s="62">
        <v>49840</v>
      </c>
      <c r="AO58" s="177">
        <v>31114</v>
      </c>
      <c r="AP58" s="358" t="s">
        <v>247</v>
      </c>
      <c r="AQ58" s="32" t="s">
        <v>248</v>
      </c>
      <c r="AR58" s="62">
        <v>46819</v>
      </c>
      <c r="AS58" s="62">
        <v>25938</v>
      </c>
      <c r="AT58" s="62">
        <v>55282</v>
      </c>
      <c r="AU58" s="62">
        <v>34401</v>
      </c>
      <c r="AV58" s="62">
        <v>36030</v>
      </c>
      <c r="AW58" s="62">
        <v>17785</v>
      </c>
      <c r="AX58" s="239">
        <v>48294</v>
      </c>
      <c r="AY58" s="177">
        <v>30049</v>
      </c>
      <c r="AZ58" s="358" t="s">
        <v>247</v>
      </c>
      <c r="BA58" s="32" t="s">
        <v>248</v>
      </c>
      <c r="BB58" s="62">
        <v>46463</v>
      </c>
      <c r="BC58" s="62">
        <v>28173</v>
      </c>
      <c r="BD58" s="62">
        <v>54380</v>
      </c>
      <c r="BE58" s="62">
        <v>34134</v>
      </c>
      <c r="BF58" s="62">
        <v>35611</v>
      </c>
      <c r="BG58" s="62">
        <v>19616</v>
      </c>
      <c r="BH58" s="62">
        <v>47522</v>
      </c>
      <c r="BI58" s="177">
        <v>29846</v>
      </c>
      <c r="BJ58" s="358" t="s">
        <v>247</v>
      </c>
      <c r="BK58" s="32" t="s">
        <v>248</v>
      </c>
      <c r="BL58" s="62">
        <v>52894</v>
      </c>
      <c r="BM58" s="62">
        <v>25099</v>
      </c>
      <c r="BN58" s="62">
        <v>60613</v>
      </c>
      <c r="BO58" s="62">
        <v>32818</v>
      </c>
      <c r="BP58" s="62">
        <v>34772</v>
      </c>
      <c r="BQ58" s="62">
        <v>16994</v>
      </c>
      <c r="BR58" s="62">
        <v>46614</v>
      </c>
      <c r="BS58" s="177">
        <v>28836</v>
      </c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  <c r="EL58" s="24"/>
      <c r="EM58" s="24"/>
      <c r="EN58" s="24"/>
      <c r="EO58" s="24"/>
      <c r="EP58" s="24"/>
      <c r="EQ58" s="24"/>
      <c r="ER58" s="24"/>
      <c r="ES58" s="24"/>
      <c r="ET58" s="24"/>
      <c r="EU58" s="24"/>
      <c r="EV58" s="24"/>
      <c r="EW58" s="24"/>
      <c r="EX58" s="24"/>
      <c r="EY58" s="24"/>
      <c r="EZ58" s="24"/>
      <c r="FA58" s="24"/>
      <c r="FB58" s="24"/>
      <c r="FC58" s="24"/>
      <c r="FD58" s="24"/>
      <c r="FE58" s="24"/>
      <c r="FF58" s="24"/>
      <c r="FG58" s="24"/>
      <c r="FH58" s="24"/>
      <c r="FI58" s="24"/>
      <c r="FJ58" s="24"/>
      <c r="FK58" s="24"/>
      <c r="FL58" s="24"/>
      <c r="FM58" s="24"/>
      <c r="FN58" s="24"/>
      <c r="FO58" s="24"/>
      <c r="FP58" s="24"/>
      <c r="FQ58" s="24"/>
      <c r="FR58" s="24"/>
      <c r="FS58" s="24"/>
      <c r="FT58" s="24"/>
      <c r="FU58" s="24"/>
      <c r="FV58" s="24"/>
      <c r="FW58" s="24"/>
      <c r="FX58" s="24"/>
      <c r="FY58" s="24"/>
      <c r="FZ58" s="24"/>
      <c r="GA58" s="24"/>
      <c r="GB58" s="24"/>
      <c r="GC58" s="24"/>
      <c r="GD58" s="24"/>
      <c r="GE58" s="24"/>
      <c r="GF58" s="24"/>
      <c r="GG58" s="24"/>
      <c r="GH58" s="24"/>
      <c r="GI58" s="24"/>
      <c r="GJ58" s="24"/>
      <c r="GK58" s="24"/>
      <c r="GL58" s="24"/>
      <c r="GM58" s="24"/>
      <c r="GN58" s="24"/>
      <c r="GO58" s="24"/>
      <c r="GP58" s="24"/>
      <c r="GQ58" s="24"/>
      <c r="GR58" s="24"/>
      <c r="GS58" s="24"/>
      <c r="GT58" s="24"/>
      <c r="GU58" s="24"/>
      <c r="GV58" s="24"/>
      <c r="GW58" s="24"/>
      <c r="GX58" s="24"/>
      <c r="GY58" s="24"/>
      <c r="GZ58" s="24"/>
      <c r="HA58" s="24"/>
      <c r="HB58" s="24"/>
      <c r="HC58" s="24"/>
      <c r="HD58" s="24"/>
      <c r="HE58" s="24"/>
      <c r="HF58" s="24"/>
      <c r="HG58" s="24"/>
      <c r="HH58" s="24"/>
      <c r="HI58" s="24"/>
      <c r="HJ58" s="24"/>
      <c r="HK58" s="24"/>
      <c r="HL58" s="24"/>
    </row>
    <row r="59" spans="1:220" ht="16.899999999999999" customHeight="1">
      <c r="A59" s="5"/>
      <c r="B59" s="359"/>
      <c r="C59" s="32" t="s">
        <v>249</v>
      </c>
      <c r="D59" s="62">
        <v>6877</v>
      </c>
      <c r="E59" s="62">
        <v>2693</v>
      </c>
      <c r="F59" s="62">
        <v>8228</v>
      </c>
      <c r="G59" s="62">
        <v>4044</v>
      </c>
      <c r="H59" s="62">
        <v>6615</v>
      </c>
      <c r="I59" s="62">
        <v>2616</v>
      </c>
      <c r="J59" s="62">
        <v>7076</v>
      </c>
      <c r="K59" s="177">
        <v>3077</v>
      </c>
      <c r="L59" s="359"/>
      <c r="M59" s="32" t="s">
        <v>249</v>
      </c>
      <c r="N59" s="239">
        <v>9800</v>
      </c>
      <c r="O59" s="62">
        <v>3923</v>
      </c>
      <c r="P59" s="62">
        <v>17472</v>
      </c>
      <c r="Q59" s="62">
        <v>11595</v>
      </c>
      <c r="R59" s="62">
        <v>9292</v>
      </c>
      <c r="S59" s="62">
        <v>3784</v>
      </c>
      <c r="T59" s="62">
        <v>15039</v>
      </c>
      <c r="U59" s="177">
        <v>9531</v>
      </c>
      <c r="V59" s="359"/>
      <c r="W59" s="32" t="s">
        <v>249</v>
      </c>
      <c r="X59" s="62">
        <v>19622</v>
      </c>
      <c r="Y59" s="62">
        <v>9226</v>
      </c>
      <c r="Z59" s="239">
        <v>37450</v>
      </c>
      <c r="AA59" s="62">
        <v>27054</v>
      </c>
      <c r="AB59" s="62">
        <v>17150</v>
      </c>
      <c r="AC59" s="62">
        <v>8141</v>
      </c>
      <c r="AD59" s="62">
        <v>30359</v>
      </c>
      <c r="AE59" s="177">
        <v>21350</v>
      </c>
      <c r="AF59" s="359"/>
      <c r="AG59" s="32" t="s">
        <v>249</v>
      </c>
      <c r="AH59" s="62">
        <v>22694</v>
      </c>
      <c r="AI59" s="62">
        <v>11536</v>
      </c>
      <c r="AJ59" s="62">
        <v>40606</v>
      </c>
      <c r="AK59" s="62">
        <v>29448</v>
      </c>
      <c r="AL59" s="239">
        <v>21081</v>
      </c>
      <c r="AM59" s="62">
        <v>10834</v>
      </c>
      <c r="AN59" s="62">
        <v>34831</v>
      </c>
      <c r="AO59" s="177">
        <v>24584</v>
      </c>
      <c r="AP59" s="359"/>
      <c r="AQ59" s="32" t="s">
        <v>249</v>
      </c>
      <c r="AR59" s="62">
        <v>24254</v>
      </c>
      <c r="AS59" s="62">
        <v>12900</v>
      </c>
      <c r="AT59" s="62">
        <v>40114</v>
      </c>
      <c r="AU59" s="62">
        <v>28760</v>
      </c>
      <c r="AV59" s="62">
        <v>22877</v>
      </c>
      <c r="AW59" s="62">
        <v>12318</v>
      </c>
      <c r="AX59" s="239">
        <v>35310</v>
      </c>
      <c r="AY59" s="177">
        <v>24751</v>
      </c>
      <c r="AZ59" s="359"/>
      <c r="BA59" s="32" t="s">
        <v>249</v>
      </c>
      <c r="BB59" s="62">
        <v>23959</v>
      </c>
      <c r="BC59" s="62">
        <v>14172</v>
      </c>
      <c r="BD59" s="62">
        <v>38733</v>
      </c>
      <c r="BE59" s="62">
        <v>27839</v>
      </c>
      <c r="BF59" s="62">
        <v>22286</v>
      </c>
      <c r="BG59" s="62">
        <v>13109</v>
      </c>
      <c r="BH59" s="62">
        <v>34226</v>
      </c>
      <c r="BI59" s="177">
        <v>24073</v>
      </c>
      <c r="BJ59" s="359"/>
      <c r="BK59" s="32" t="s">
        <v>249</v>
      </c>
      <c r="BL59" s="62">
        <v>29673</v>
      </c>
      <c r="BM59" s="62">
        <v>12801</v>
      </c>
      <c r="BN59" s="62">
        <v>43213</v>
      </c>
      <c r="BO59" s="62">
        <v>26341</v>
      </c>
      <c r="BP59" s="62">
        <v>22849</v>
      </c>
      <c r="BQ59" s="62">
        <v>11886</v>
      </c>
      <c r="BR59" s="62">
        <v>33699</v>
      </c>
      <c r="BS59" s="177">
        <v>22736</v>
      </c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  <c r="EL59" s="24"/>
      <c r="EM59" s="24"/>
      <c r="EN59" s="24"/>
      <c r="EO59" s="24"/>
      <c r="EP59" s="24"/>
      <c r="EQ59" s="24"/>
      <c r="ER59" s="24"/>
      <c r="ES59" s="24"/>
      <c r="ET59" s="24"/>
      <c r="EU59" s="24"/>
      <c r="EV59" s="24"/>
      <c r="EW59" s="24"/>
      <c r="EX59" s="24"/>
      <c r="EY59" s="24"/>
      <c r="EZ59" s="24"/>
      <c r="FA59" s="24"/>
      <c r="FB59" s="24"/>
      <c r="FC59" s="24"/>
      <c r="FD59" s="24"/>
      <c r="FE59" s="24"/>
      <c r="FF59" s="24"/>
      <c r="FG59" s="24"/>
      <c r="FH59" s="24"/>
      <c r="FI59" s="24"/>
      <c r="FJ59" s="24"/>
      <c r="FK59" s="24"/>
      <c r="FL59" s="24"/>
      <c r="FM59" s="24"/>
      <c r="FN59" s="24"/>
      <c r="FO59" s="24"/>
      <c r="FP59" s="24"/>
      <c r="FQ59" s="24"/>
      <c r="FR59" s="24"/>
      <c r="FS59" s="24"/>
      <c r="FT59" s="24"/>
      <c r="FU59" s="24"/>
      <c r="FV59" s="24"/>
      <c r="FW59" s="24"/>
      <c r="FX59" s="24"/>
      <c r="FY59" s="24"/>
      <c r="FZ59" s="24"/>
      <c r="GA59" s="24"/>
      <c r="GB59" s="24"/>
      <c r="GC59" s="24"/>
      <c r="GD59" s="24"/>
      <c r="GE59" s="24"/>
      <c r="GF59" s="24"/>
      <c r="GG59" s="24"/>
      <c r="GH59" s="24"/>
      <c r="GI59" s="24"/>
      <c r="GJ59" s="24"/>
      <c r="GK59" s="24"/>
      <c r="GL59" s="24"/>
      <c r="GM59" s="24"/>
      <c r="GN59" s="24"/>
      <c r="GO59" s="24"/>
      <c r="GP59" s="24"/>
      <c r="GQ59" s="24"/>
      <c r="GR59" s="24"/>
      <c r="GS59" s="24"/>
      <c r="GT59" s="24"/>
      <c r="GU59" s="24"/>
      <c r="GV59" s="24"/>
      <c r="GW59" s="24"/>
      <c r="GX59" s="24"/>
      <c r="GY59" s="24"/>
      <c r="GZ59" s="24"/>
      <c r="HA59" s="24"/>
      <c r="HB59" s="24"/>
      <c r="HC59" s="24"/>
      <c r="HD59" s="24"/>
      <c r="HE59" s="24"/>
      <c r="HF59" s="24"/>
      <c r="HG59" s="24"/>
      <c r="HH59" s="24"/>
      <c r="HI59" s="24"/>
      <c r="HJ59" s="24"/>
      <c r="HK59" s="24"/>
      <c r="HL59" s="24"/>
    </row>
    <row r="60" spans="1:220" ht="16.899999999999999" customHeight="1">
      <c r="A60" s="5"/>
      <c r="B60" s="360"/>
      <c r="C60" s="4" t="s">
        <v>212</v>
      </c>
      <c r="D60" s="137">
        <f t="shared" ref="D60:K60" si="63">SUM(D58:D59)</f>
        <v>21856</v>
      </c>
      <c r="E60" s="137">
        <f t="shared" si="63"/>
        <v>7485</v>
      </c>
      <c r="F60" s="137">
        <f t="shared" si="63"/>
        <v>24736</v>
      </c>
      <c r="G60" s="137">
        <f t="shared" si="63"/>
        <v>10365</v>
      </c>
      <c r="H60" s="137">
        <f t="shared" si="63"/>
        <v>18739</v>
      </c>
      <c r="I60" s="137">
        <f t="shared" si="63"/>
        <v>5233</v>
      </c>
      <c r="J60" s="137">
        <f t="shared" si="63"/>
        <v>21480</v>
      </c>
      <c r="K60" s="175">
        <f t="shared" si="63"/>
        <v>7974</v>
      </c>
      <c r="L60" s="360"/>
      <c r="M60" s="4" t="s">
        <v>212</v>
      </c>
      <c r="N60" s="238">
        <f t="shared" ref="N60:U60" si="64">SUM(N58:N59)</f>
        <v>41831</v>
      </c>
      <c r="O60" s="137">
        <f t="shared" si="64"/>
        <v>19819</v>
      </c>
      <c r="P60" s="137">
        <f t="shared" si="64"/>
        <v>55072</v>
      </c>
      <c r="Q60" s="137">
        <f t="shared" si="64"/>
        <v>33060</v>
      </c>
      <c r="R60" s="137">
        <f t="shared" si="64"/>
        <v>30687</v>
      </c>
      <c r="S60" s="137">
        <f t="shared" si="64"/>
        <v>11536</v>
      </c>
      <c r="T60" s="137">
        <f t="shared" si="64"/>
        <v>47459</v>
      </c>
      <c r="U60" s="175">
        <f t="shared" si="64"/>
        <v>28308</v>
      </c>
      <c r="V60" s="360"/>
      <c r="W60" s="4" t="s">
        <v>212</v>
      </c>
      <c r="X60" s="137">
        <f t="shared" ref="X60:AE60" si="65">SUM(X58:X59)</f>
        <v>66653</v>
      </c>
      <c r="Y60" s="137">
        <f t="shared" si="65"/>
        <v>34181</v>
      </c>
      <c r="Z60" s="238">
        <f t="shared" si="65"/>
        <v>94880</v>
      </c>
      <c r="AA60" s="137">
        <f t="shared" si="65"/>
        <v>62408</v>
      </c>
      <c r="AB60" s="137">
        <f t="shared" si="65"/>
        <v>49485</v>
      </c>
      <c r="AC60" s="137">
        <f t="shared" si="65"/>
        <v>22382</v>
      </c>
      <c r="AD60" s="137">
        <f t="shared" si="65"/>
        <v>76144</v>
      </c>
      <c r="AE60" s="175">
        <f t="shared" si="65"/>
        <v>49041</v>
      </c>
      <c r="AF60" s="360"/>
      <c r="AG60" s="4" t="s">
        <v>212</v>
      </c>
      <c r="AH60" s="137">
        <f t="shared" ref="AH60:AO60" si="66">SUM(AH58:AH59)</f>
        <v>70062</v>
      </c>
      <c r="AI60" s="137">
        <f t="shared" si="66"/>
        <v>37058</v>
      </c>
      <c r="AJ60" s="137">
        <f t="shared" si="66"/>
        <v>99170</v>
      </c>
      <c r="AK60" s="137">
        <f t="shared" si="66"/>
        <v>66166</v>
      </c>
      <c r="AL60" s="238">
        <f t="shared" si="66"/>
        <v>56354</v>
      </c>
      <c r="AM60" s="137">
        <f t="shared" si="66"/>
        <v>27381</v>
      </c>
      <c r="AN60" s="137">
        <f t="shared" si="66"/>
        <v>84671</v>
      </c>
      <c r="AO60" s="175">
        <f t="shared" si="66"/>
        <v>55698</v>
      </c>
      <c r="AP60" s="360"/>
      <c r="AQ60" s="4" t="s">
        <v>212</v>
      </c>
      <c r="AR60" s="137">
        <f t="shared" ref="AR60:AY60" si="67">SUM(AR58:AR59)</f>
        <v>71073</v>
      </c>
      <c r="AS60" s="137">
        <f t="shared" si="67"/>
        <v>38838</v>
      </c>
      <c r="AT60" s="137">
        <f t="shared" si="67"/>
        <v>95396</v>
      </c>
      <c r="AU60" s="137">
        <f t="shared" si="67"/>
        <v>63161</v>
      </c>
      <c r="AV60" s="137">
        <f t="shared" si="67"/>
        <v>58907</v>
      </c>
      <c r="AW60" s="137">
        <f t="shared" si="67"/>
        <v>30103</v>
      </c>
      <c r="AX60" s="238">
        <f t="shared" si="67"/>
        <v>83604</v>
      </c>
      <c r="AY60" s="175">
        <f t="shared" si="67"/>
        <v>54800</v>
      </c>
      <c r="AZ60" s="360"/>
      <c r="BA60" s="4" t="s">
        <v>212</v>
      </c>
      <c r="BB60" s="137">
        <f t="shared" ref="BB60:BI60" si="68">SUM(BB58:BB59)</f>
        <v>70422</v>
      </c>
      <c r="BC60" s="137">
        <f t="shared" si="68"/>
        <v>42345</v>
      </c>
      <c r="BD60" s="137">
        <f t="shared" si="68"/>
        <v>93113</v>
      </c>
      <c r="BE60" s="137">
        <f t="shared" si="68"/>
        <v>61973</v>
      </c>
      <c r="BF60" s="137">
        <f t="shared" si="68"/>
        <v>57897</v>
      </c>
      <c r="BG60" s="137">
        <f t="shared" si="68"/>
        <v>32725</v>
      </c>
      <c r="BH60" s="137">
        <f t="shared" si="68"/>
        <v>81748</v>
      </c>
      <c r="BI60" s="175">
        <f t="shared" si="68"/>
        <v>53919</v>
      </c>
      <c r="BJ60" s="360"/>
      <c r="BK60" s="4" t="s">
        <v>212</v>
      </c>
      <c r="BL60" s="137">
        <f t="shared" ref="BL60:BS60" si="69">SUM(BL58:BL59)</f>
        <v>82567</v>
      </c>
      <c r="BM60" s="137">
        <f t="shared" si="69"/>
        <v>37900</v>
      </c>
      <c r="BN60" s="137">
        <f t="shared" si="69"/>
        <v>103826</v>
      </c>
      <c r="BO60" s="137">
        <f t="shared" si="69"/>
        <v>59159</v>
      </c>
      <c r="BP60" s="137">
        <f t="shared" si="69"/>
        <v>57621</v>
      </c>
      <c r="BQ60" s="137">
        <f t="shared" si="69"/>
        <v>28880</v>
      </c>
      <c r="BR60" s="137">
        <f t="shared" si="69"/>
        <v>80313</v>
      </c>
      <c r="BS60" s="175">
        <f t="shared" si="69"/>
        <v>51572</v>
      </c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  <c r="EL60" s="24"/>
      <c r="EM60" s="24"/>
      <c r="EN60" s="24"/>
      <c r="EO60" s="24"/>
      <c r="EP60" s="24"/>
      <c r="EQ60" s="24"/>
      <c r="ER60" s="24"/>
      <c r="ES60" s="24"/>
      <c r="ET60" s="24"/>
      <c r="EU60" s="24"/>
      <c r="EV60" s="24"/>
      <c r="EW60" s="24"/>
      <c r="EX60" s="24"/>
      <c r="EY60" s="24"/>
      <c r="EZ60" s="24"/>
      <c r="FA60" s="24"/>
      <c r="FB60" s="24"/>
      <c r="FC60" s="24"/>
      <c r="FD60" s="24"/>
      <c r="FE60" s="24"/>
      <c r="FF60" s="24"/>
      <c r="FG60" s="24"/>
      <c r="FH60" s="24"/>
      <c r="FI60" s="24"/>
      <c r="FJ60" s="24"/>
      <c r="FK60" s="24"/>
      <c r="FL60" s="24"/>
      <c r="FM60" s="24"/>
      <c r="FN60" s="24"/>
      <c r="FO60" s="24"/>
      <c r="FP60" s="24"/>
      <c r="FQ60" s="24"/>
      <c r="FR60" s="24"/>
      <c r="FS60" s="24"/>
      <c r="FT60" s="24"/>
      <c r="FU60" s="24"/>
      <c r="FV60" s="24"/>
      <c r="FW60" s="24"/>
      <c r="FX60" s="24"/>
      <c r="FY60" s="24"/>
      <c r="FZ60" s="24"/>
      <c r="GA60" s="24"/>
      <c r="GB60" s="24"/>
      <c r="GC60" s="24"/>
      <c r="GD60" s="24"/>
      <c r="GE60" s="24"/>
      <c r="GF60" s="24"/>
      <c r="GG60" s="24"/>
      <c r="GH60" s="24"/>
      <c r="GI60" s="24"/>
      <c r="GJ60" s="24"/>
      <c r="GK60" s="24"/>
      <c r="GL60" s="24"/>
      <c r="GM60" s="24"/>
      <c r="GN60" s="24"/>
      <c r="GO60" s="24"/>
      <c r="GP60" s="24"/>
      <c r="GQ60" s="24"/>
      <c r="GR60" s="24"/>
      <c r="GS60" s="24"/>
      <c r="GT60" s="24"/>
      <c r="GU60" s="24"/>
      <c r="GV60" s="24"/>
      <c r="GW60" s="24"/>
      <c r="GX60" s="24"/>
      <c r="GY60" s="24"/>
      <c r="GZ60" s="24"/>
      <c r="HA60" s="24"/>
      <c r="HB60" s="24"/>
      <c r="HC60" s="24"/>
      <c r="HD60" s="24"/>
      <c r="HE60" s="24"/>
      <c r="HF60" s="24"/>
      <c r="HG60" s="24"/>
      <c r="HH60" s="24"/>
      <c r="HI60" s="24"/>
      <c r="HJ60" s="24"/>
      <c r="HK60" s="24"/>
      <c r="HL60" s="24"/>
    </row>
    <row r="61" spans="1:220" ht="16.899999999999999" customHeight="1">
      <c r="A61" s="5"/>
      <c r="B61" s="358" t="s">
        <v>250</v>
      </c>
      <c r="C61" s="32" t="s">
        <v>251</v>
      </c>
      <c r="D61" s="61">
        <v>13004</v>
      </c>
      <c r="E61" s="61">
        <v>2291</v>
      </c>
      <c r="F61" s="61">
        <v>16089</v>
      </c>
      <c r="G61" s="61">
        <v>5376</v>
      </c>
      <c r="H61" s="61">
        <v>11529</v>
      </c>
      <c r="I61" s="61">
        <v>1420</v>
      </c>
      <c r="J61" s="61">
        <v>14418</v>
      </c>
      <c r="K61" s="176">
        <v>4309</v>
      </c>
      <c r="L61" s="358" t="s">
        <v>250</v>
      </c>
      <c r="M61" s="32" t="s">
        <v>251</v>
      </c>
      <c r="N61" s="237">
        <v>15314</v>
      </c>
      <c r="O61" s="61">
        <v>3762</v>
      </c>
      <c r="P61" s="61">
        <v>24038</v>
      </c>
      <c r="Q61" s="61">
        <v>12486</v>
      </c>
      <c r="R61" s="61">
        <v>13559</v>
      </c>
      <c r="S61" s="61">
        <v>2893</v>
      </c>
      <c r="T61" s="61">
        <v>21381</v>
      </c>
      <c r="U61" s="176">
        <v>10715</v>
      </c>
      <c r="V61" s="358" t="s">
        <v>250</v>
      </c>
      <c r="W61" s="32" t="s">
        <v>251</v>
      </c>
      <c r="X61" s="61">
        <v>19479</v>
      </c>
      <c r="Y61" s="61">
        <v>6787</v>
      </c>
      <c r="Z61" s="237">
        <v>31175</v>
      </c>
      <c r="AA61" s="61">
        <v>18483</v>
      </c>
      <c r="AB61" s="61">
        <v>16589</v>
      </c>
      <c r="AC61" s="61">
        <v>5503</v>
      </c>
      <c r="AD61" s="61">
        <v>26213</v>
      </c>
      <c r="AE61" s="176">
        <v>15127</v>
      </c>
      <c r="AF61" s="358" t="s">
        <v>250</v>
      </c>
      <c r="AG61" s="32" t="s">
        <v>251</v>
      </c>
      <c r="AH61" s="61">
        <v>20781</v>
      </c>
      <c r="AI61" s="61">
        <v>8624</v>
      </c>
      <c r="AJ61" s="61">
        <v>32665</v>
      </c>
      <c r="AK61" s="61">
        <v>20508</v>
      </c>
      <c r="AL61" s="237">
        <v>18806</v>
      </c>
      <c r="AM61" s="61">
        <v>7663</v>
      </c>
      <c r="AN61" s="61">
        <v>28599</v>
      </c>
      <c r="AO61" s="176">
        <v>17456</v>
      </c>
      <c r="AP61" s="358" t="s">
        <v>250</v>
      </c>
      <c r="AQ61" s="32" t="s">
        <v>251</v>
      </c>
      <c r="AR61" s="61">
        <v>19728</v>
      </c>
      <c r="AS61" s="61">
        <v>9042</v>
      </c>
      <c r="AT61" s="61">
        <v>30105</v>
      </c>
      <c r="AU61" s="61">
        <v>19419</v>
      </c>
      <c r="AV61" s="61">
        <v>18373</v>
      </c>
      <c r="AW61" s="61">
        <v>8369</v>
      </c>
      <c r="AX61" s="237">
        <v>26906</v>
      </c>
      <c r="AY61" s="176">
        <v>16902</v>
      </c>
      <c r="AZ61" s="358" t="s">
        <v>250</v>
      </c>
      <c r="BA61" s="32" t="s">
        <v>251</v>
      </c>
      <c r="BB61" s="61">
        <v>20277</v>
      </c>
      <c r="BC61" s="61">
        <v>10887</v>
      </c>
      <c r="BD61" s="61">
        <v>28546</v>
      </c>
      <c r="BE61" s="61">
        <v>18672</v>
      </c>
      <c r="BF61" s="61">
        <v>18987</v>
      </c>
      <c r="BG61" s="61">
        <v>10039</v>
      </c>
      <c r="BH61" s="61">
        <v>25811</v>
      </c>
      <c r="BI61" s="176">
        <v>16425</v>
      </c>
      <c r="BJ61" s="358" t="s">
        <v>250</v>
      </c>
      <c r="BK61" s="32" t="s">
        <v>251</v>
      </c>
      <c r="BL61" s="61">
        <v>23356</v>
      </c>
      <c r="BM61" s="61">
        <v>9875</v>
      </c>
      <c r="BN61" s="61">
        <v>30547</v>
      </c>
      <c r="BO61" s="61">
        <v>17066</v>
      </c>
      <c r="BP61" s="61">
        <v>18851</v>
      </c>
      <c r="BQ61" s="61">
        <v>9104</v>
      </c>
      <c r="BR61" s="61">
        <v>24950</v>
      </c>
      <c r="BS61" s="176">
        <v>15203</v>
      </c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  <c r="EL61" s="24"/>
      <c r="EM61" s="24"/>
      <c r="EN61" s="24"/>
      <c r="EO61" s="24"/>
      <c r="EP61" s="24"/>
      <c r="EQ61" s="24"/>
      <c r="ER61" s="24"/>
      <c r="ES61" s="24"/>
      <c r="ET61" s="24"/>
      <c r="EU61" s="24"/>
      <c r="EV61" s="24"/>
      <c r="EW61" s="24"/>
      <c r="EX61" s="24"/>
      <c r="EY61" s="24"/>
      <c r="EZ61" s="24"/>
      <c r="FA61" s="24"/>
      <c r="FB61" s="24"/>
      <c r="FC61" s="24"/>
      <c r="FD61" s="24"/>
      <c r="FE61" s="24"/>
      <c r="FF61" s="24"/>
      <c r="FG61" s="24"/>
      <c r="FH61" s="24"/>
      <c r="FI61" s="24"/>
      <c r="FJ61" s="24"/>
      <c r="FK61" s="24"/>
      <c r="FL61" s="24"/>
      <c r="FM61" s="24"/>
      <c r="FN61" s="24"/>
      <c r="FO61" s="24"/>
      <c r="FP61" s="24"/>
      <c r="FQ61" s="24"/>
      <c r="FR61" s="24"/>
      <c r="FS61" s="24"/>
      <c r="FT61" s="24"/>
      <c r="FU61" s="24"/>
      <c r="FV61" s="24"/>
      <c r="FW61" s="24"/>
      <c r="FX61" s="24"/>
      <c r="FY61" s="24"/>
      <c r="FZ61" s="24"/>
      <c r="GA61" s="24"/>
      <c r="GB61" s="24"/>
      <c r="GC61" s="24"/>
      <c r="GD61" s="24"/>
      <c r="GE61" s="24"/>
      <c r="GF61" s="24"/>
      <c r="GG61" s="24"/>
      <c r="GH61" s="24"/>
      <c r="GI61" s="24"/>
      <c r="GJ61" s="24"/>
      <c r="GK61" s="24"/>
      <c r="GL61" s="24"/>
      <c r="GM61" s="24"/>
      <c r="GN61" s="24"/>
      <c r="GO61" s="24"/>
      <c r="GP61" s="24"/>
      <c r="GQ61" s="24"/>
      <c r="GR61" s="24"/>
      <c r="GS61" s="24"/>
      <c r="GT61" s="24"/>
      <c r="GU61" s="24"/>
      <c r="GV61" s="24"/>
      <c r="GW61" s="24"/>
      <c r="GX61" s="24"/>
      <c r="GY61" s="24"/>
      <c r="GZ61" s="24"/>
      <c r="HA61" s="24"/>
      <c r="HB61" s="24"/>
      <c r="HC61" s="24"/>
      <c r="HD61" s="24"/>
      <c r="HE61" s="24"/>
      <c r="HF61" s="24"/>
      <c r="HG61" s="24"/>
      <c r="HH61" s="24"/>
      <c r="HI61" s="24"/>
      <c r="HJ61" s="24"/>
      <c r="HK61" s="24"/>
      <c r="HL61" s="24"/>
    </row>
    <row r="62" spans="1:220" ht="16.899999999999999" customHeight="1">
      <c r="A62" s="5"/>
      <c r="B62" s="359"/>
      <c r="C62" s="32" t="s">
        <v>252</v>
      </c>
      <c r="D62" s="61">
        <v>6248</v>
      </c>
      <c r="E62" s="61">
        <v>1841</v>
      </c>
      <c r="F62" s="61">
        <v>9280</v>
      </c>
      <c r="G62" s="61">
        <v>4873</v>
      </c>
      <c r="H62" s="61">
        <v>4791</v>
      </c>
      <c r="I62" s="61">
        <v>843</v>
      </c>
      <c r="J62" s="61">
        <v>7915</v>
      </c>
      <c r="K62" s="176">
        <v>3967</v>
      </c>
      <c r="L62" s="359"/>
      <c r="M62" s="32" t="s">
        <v>252</v>
      </c>
      <c r="N62" s="237">
        <v>8821</v>
      </c>
      <c r="O62" s="61">
        <v>3590</v>
      </c>
      <c r="P62" s="61">
        <v>14761</v>
      </c>
      <c r="Q62" s="61">
        <v>9530</v>
      </c>
      <c r="R62" s="61">
        <v>5945</v>
      </c>
      <c r="S62" s="61">
        <v>1746</v>
      </c>
      <c r="T62" s="61">
        <v>12136</v>
      </c>
      <c r="U62" s="176">
        <v>7937</v>
      </c>
      <c r="V62" s="359"/>
      <c r="W62" s="32" t="s">
        <v>252</v>
      </c>
      <c r="X62" s="61">
        <v>11783</v>
      </c>
      <c r="Y62" s="61">
        <v>5610</v>
      </c>
      <c r="Z62" s="237">
        <v>20168</v>
      </c>
      <c r="AA62" s="61">
        <v>13995</v>
      </c>
      <c r="AB62" s="61">
        <v>7229</v>
      </c>
      <c r="AC62" s="61">
        <v>2710</v>
      </c>
      <c r="AD62" s="61">
        <v>15798</v>
      </c>
      <c r="AE62" s="176">
        <v>11279</v>
      </c>
      <c r="AF62" s="359"/>
      <c r="AG62" s="32" t="s">
        <v>252</v>
      </c>
      <c r="AH62" s="61">
        <v>12118</v>
      </c>
      <c r="AI62" s="61">
        <v>5748</v>
      </c>
      <c r="AJ62" s="61">
        <v>20850</v>
      </c>
      <c r="AK62" s="61">
        <v>14480</v>
      </c>
      <c r="AL62" s="237">
        <v>7695</v>
      </c>
      <c r="AM62" s="61">
        <v>3146</v>
      </c>
      <c r="AN62" s="61">
        <v>17069</v>
      </c>
      <c r="AO62" s="176">
        <v>12520</v>
      </c>
      <c r="AP62" s="359"/>
      <c r="AQ62" s="32" t="s">
        <v>252</v>
      </c>
      <c r="AR62" s="61">
        <v>11779</v>
      </c>
      <c r="AS62" s="61">
        <v>5919</v>
      </c>
      <c r="AT62" s="61">
        <v>19471</v>
      </c>
      <c r="AU62" s="61">
        <v>13611</v>
      </c>
      <c r="AV62" s="61">
        <v>7759</v>
      </c>
      <c r="AW62" s="61">
        <v>3263</v>
      </c>
      <c r="AX62" s="237">
        <v>16486</v>
      </c>
      <c r="AY62" s="176">
        <v>11990</v>
      </c>
      <c r="AZ62" s="359"/>
      <c r="BA62" s="32" t="s">
        <v>252</v>
      </c>
      <c r="BB62" s="61">
        <v>11453</v>
      </c>
      <c r="BC62" s="61">
        <v>6711</v>
      </c>
      <c r="BD62" s="61">
        <v>18065</v>
      </c>
      <c r="BE62" s="61">
        <v>13038</v>
      </c>
      <c r="BF62" s="61">
        <v>7962</v>
      </c>
      <c r="BG62" s="61">
        <v>4115</v>
      </c>
      <c r="BH62" s="61">
        <v>15679</v>
      </c>
      <c r="BI62" s="176">
        <v>11611</v>
      </c>
      <c r="BJ62" s="359"/>
      <c r="BK62" s="32" t="s">
        <v>252</v>
      </c>
      <c r="BL62" s="61">
        <v>13567</v>
      </c>
      <c r="BM62" s="61">
        <v>6440</v>
      </c>
      <c r="BN62" s="61">
        <v>19591</v>
      </c>
      <c r="BO62" s="61">
        <v>12464</v>
      </c>
      <c r="BP62" s="61">
        <v>8220</v>
      </c>
      <c r="BQ62" s="61">
        <v>3825</v>
      </c>
      <c r="BR62" s="61">
        <v>15581</v>
      </c>
      <c r="BS62" s="176">
        <v>11186</v>
      </c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  <c r="EL62" s="24"/>
      <c r="EM62" s="24"/>
      <c r="EN62" s="24"/>
      <c r="EO62" s="24"/>
      <c r="EP62" s="24"/>
      <c r="EQ62" s="24"/>
      <c r="ER62" s="24"/>
      <c r="ES62" s="24"/>
      <c r="ET62" s="24"/>
      <c r="EU62" s="24"/>
      <c r="EV62" s="24"/>
      <c r="EW62" s="24"/>
      <c r="EX62" s="24"/>
      <c r="EY62" s="24"/>
      <c r="EZ62" s="24"/>
      <c r="FA62" s="24"/>
      <c r="FB62" s="24"/>
      <c r="FC62" s="24"/>
      <c r="FD62" s="24"/>
      <c r="FE62" s="24"/>
      <c r="FF62" s="24"/>
      <c r="FG62" s="24"/>
      <c r="FH62" s="24"/>
      <c r="FI62" s="24"/>
      <c r="FJ62" s="24"/>
      <c r="FK62" s="24"/>
      <c r="FL62" s="24"/>
      <c r="FM62" s="24"/>
      <c r="FN62" s="24"/>
      <c r="FO62" s="24"/>
      <c r="FP62" s="24"/>
      <c r="FQ62" s="24"/>
      <c r="FR62" s="24"/>
      <c r="FS62" s="24"/>
      <c r="FT62" s="24"/>
      <c r="FU62" s="24"/>
      <c r="FV62" s="24"/>
      <c r="FW62" s="24"/>
      <c r="FX62" s="24"/>
      <c r="FY62" s="24"/>
      <c r="FZ62" s="24"/>
      <c r="GA62" s="24"/>
      <c r="GB62" s="24"/>
      <c r="GC62" s="24"/>
      <c r="GD62" s="24"/>
      <c r="GE62" s="24"/>
      <c r="GF62" s="24"/>
      <c r="GG62" s="24"/>
      <c r="GH62" s="24"/>
      <c r="GI62" s="24"/>
      <c r="GJ62" s="24"/>
      <c r="GK62" s="24"/>
      <c r="GL62" s="24"/>
      <c r="GM62" s="24"/>
      <c r="GN62" s="24"/>
      <c r="GO62" s="24"/>
      <c r="GP62" s="24"/>
      <c r="GQ62" s="24"/>
      <c r="GR62" s="24"/>
      <c r="GS62" s="24"/>
      <c r="GT62" s="24"/>
      <c r="GU62" s="24"/>
      <c r="GV62" s="24"/>
      <c r="GW62" s="24"/>
      <c r="GX62" s="24"/>
      <c r="GY62" s="24"/>
      <c r="GZ62" s="24"/>
      <c r="HA62" s="24"/>
      <c r="HB62" s="24"/>
      <c r="HC62" s="24"/>
      <c r="HD62" s="24"/>
      <c r="HE62" s="24"/>
      <c r="HF62" s="24"/>
      <c r="HG62" s="24"/>
      <c r="HH62" s="24"/>
      <c r="HI62" s="24"/>
      <c r="HJ62" s="24"/>
      <c r="HK62" s="24"/>
      <c r="HL62" s="24"/>
    </row>
    <row r="63" spans="1:220" ht="16.899999999999999" customHeight="1">
      <c r="A63" s="5"/>
      <c r="B63" s="359"/>
      <c r="C63" s="32" t="s">
        <v>253</v>
      </c>
      <c r="D63" s="61">
        <v>10267</v>
      </c>
      <c r="E63" s="61">
        <v>3023</v>
      </c>
      <c r="F63" s="61">
        <v>11853</v>
      </c>
      <c r="G63" s="61">
        <v>4609</v>
      </c>
      <c r="H63" s="61">
        <v>8532</v>
      </c>
      <c r="I63" s="61">
        <v>1641</v>
      </c>
      <c r="J63" s="61">
        <v>10510</v>
      </c>
      <c r="K63" s="176">
        <v>3619</v>
      </c>
      <c r="L63" s="359"/>
      <c r="M63" s="32" t="s">
        <v>253</v>
      </c>
      <c r="N63" s="237">
        <v>13980</v>
      </c>
      <c r="O63" s="61">
        <v>5968</v>
      </c>
      <c r="P63" s="61">
        <v>17294</v>
      </c>
      <c r="Q63" s="61">
        <v>9282</v>
      </c>
      <c r="R63" s="61">
        <v>10481</v>
      </c>
      <c r="S63" s="61">
        <v>3279</v>
      </c>
      <c r="T63" s="61">
        <v>15016</v>
      </c>
      <c r="U63" s="176">
        <v>7814</v>
      </c>
      <c r="V63" s="359"/>
      <c r="W63" s="32" t="s">
        <v>253</v>
      </c>
      <c r="X63" s="61">
        <v>17824</v>
      </c>
      <c r="Y63" s="61">
        <v>9061</v>
      </c>
      <c r="Z63" s="237">
        <v>24153</v>
      </c>
      <c r="AA63" s="61">
        <v>15390</v>
      </c>
      <c r="AB63" s="61">
        <v>13201</v>
      </c>
      <c r="AC63" s="61">
        <v>5343</v>
      </c>
      <c r="AD63" s="61">
        <v>20000</v>
      </c>
      <c r="AE63" s="176">
        <v>12142</v>
      </c>
      <c r="AF63" s="359"/>
      <c r="AG63" s="32" t="s">
        <v>253</v>
      </c>
      <c r="AH63" s="61">
        <v>17545</v>
      </c>
      <c r="AI63" s="61">
        <v>9100</v>
      </c>
      <c r="AJ63" s="61">
        <v>26909</v>
      </c>
      <c r="AK63" s="61">
        <v>18464</v>
      </c>
      <c r="AL63" s="237">
        <v>14170</v>
      </c>
      <c r="AM63" s="61">
        <v>6398</v>
      </c>
      <c r="AN63" s="61">
        <v>23508</v>
      </c>
      <c r="AO63" s="176">
        <v>15736</v>
      </c>
      <c r="AP63" s="359"/>
      <c r="AQ63" s="32" t="s">
        <v>253</v>
      </c>
      <c r="AR63" s="61">
        <v>18548</v>
      </c>
      <c r="AS63" s="61">
        <v>10031</v>
      </c>
      <c r="AT63" s="61">
        <v>25898</v>
      </c>
      <c r="AU63" s="61">
        <v>17381</v>
      </c>
      <c r="AV63" s="61">
        <v>15748</v>
      </c>
      <c r="AW63" s="61">
        <v>7892</v>
      </c>
      <c r="AX63" s="237">
        <v>23003</v>
      </c>
      <c r="AY63" s="176">
        <v>15147</v>
      </c>
      <c r="AZ63" s="359"/>
      <c r="BA63" s="32" t="s">
        <v>253</v>
      </c>
      <c r="BB63" s="61">
        <v>19106</v>
      </c>
      <c r="BC63" s="61">
        <v>11682</v>
      </c>
      <c r="BD63" s="61">
        <v>25055</v>
      </c>
      <c r="BE63" s="61">
        <v>17374</v>
      </c>
      <c r="BF63" s="61">
        <v>16408</v>
      </c>
      <c r="BG63" s="61">
        <v>9400</v>
      </c>
      <c r="BH63" s="61">
        <v>22639</v>
      </c>
      <c r="BI63" s="176">
        <v>15399</v>
      </c>
      <c r="BJ63" s="359"/>
      <c r="BK63" s="32" t="s">
        <v>253</v>
      </c>
      <c r="BL63" s="61">
        <v>22144</v>
      </c>
      <c r="BM63" s="61">
        <v>10601</v>
      </c>
      <c r="BN63" s="61">
        <v>27132</v>
      </c>
      <c r="BO63" s="61">
        <v>15589</v>
      </c>
      <c r="BP63" s="61">
        <v>15935</v>
      </c>
      <c r="BQ63" s="61">
        <v>8158</v>
      </c>
      <c r="BR63" s="61">
        <v>21606</v>
      </c>
      <c r="BS63" s="176">
        <v>13829</v>
      </c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  <c r="EL63" s="24"/>
      <c r="EM63" s="24"/>
      <c r="EN63" s="24"/>
      <c r="EO63" s="24"/>
      <c r="EP63" s="24"/>
      <c r="EQ63" s="24"/>
      <c r="ER63" s="24"/>
      <c r="ES63" s="24"/>
      <c r="ET63" s="24"/>
      <c r="EU63" s="24"/>
      <c r="EV63" s="24"/>
      <c r="EW63" s="24"/>
      <c r="EX63" s="24"/>
      <c r="EY63" s="24"/>
      <c r="EZ63" s="24"/>
      <c r="FA63" s="24"/>
      <c r="FB63" s="24"/>
      <c r="FC63" s="24"/>
      <c r="FD63" s="24"/>
      <c r="FE63" s="24"/>
      <c r="FF63" s="24"/>
      <c r="FG63" s="24"/>
      <c r="FH63" s="24"/>
      <c r="FI63" s="24"/>
      <c r="FJ63" s="24"/>
      <c r="FK63" s="24"/>
      <c r="FL63" s="24"/>
      <c r="FM63" s="24"/>
      <c r="FN63" s="24"/>
      <c r="FO63" s="24"/>
      <c r="FP63" s="24"/>
      <c r="FQ63" s="24"/>
      <c r="FR63" s="24"/>
      <c r="FS63" s="24"/>
      <c r="FT63" s="24"/>
      <c r="FU63" s="24"/>
      <c r="FV63" s="24"/>
      <c r="FW63" s="24"/>
      <c r="FX63" s="24"/>
      <c r="FY63" s="24"/>
      <c r="FZ63" s="24"/>
      <c r="GA63" s="24"/>
      <c r="GB63" s="24"/>
      <c r="GC63" s="24"/>
      <c r="GD63" s="24"/>
      <c r="GE63" s="24"/>
      <c r="GF63" s="24"/>
      <c r="GG63" s="24"/>
      <c r="GH63" s="24"/>
      <c r="GI63" s="24"/>
      <c r="GJ63" s="24"/>
      <c r="GK63" s="24"/>
      <c r="GL63" s="24"/>
      <c r="GM63" s="24"/>
      <c r="GN63" s="24"/>
      <c r="GO63" s="24"/>
      <c r="GP63" s="24"/>
      <c r="GQ63" s="24"/>
      <c r="GR63" s="24"/>
      <c r="GS63" s="24"/>
      <c r="GT63" s="24"/>
      <c r="GU63" s="24"/>
      <c r="GV63" s="24"/>
      <c r="GW63" s="24"/>
      <c r="GX63" s="24"/>
      <c r="GY63" s="24"/>
      <c r="GZ63" s="24"/>
      <c r="HA63" s="24"/>
      <c r="HB63" s="24"/>
      <c r="HC63" s="24"/>
      <c r="HD63" s="24"/>
      <c r="HE63" s="24"/>
      <c r="HF63" s="24"/>
      <c r="HG63" s="24"/>
      <c r="HH63" s="24"/>
      <c r="HI63" s="24"/>
      <c r="HJ63" s="24"/>
      <c r="HK63" s="24"/>
      <c r="HL63" s="24"/>
    </row>
    <row r="64" spans="1:220" ht="16.899999999999999" customHeight="1">
      <c r="A64" s="5"/>
      <c r="B64" s="360"/>
      <c r="C64" s="4" t="s">
        <v>212</v>
      </c>
      <c r="D64" s="137">
        <f t="shared" ref="D64:K64" si="70">SUM(D61:D63)</f>
        <v>29519</v>
      </c>
      <c r="E64" s="137">
        <f t="shared" si="70"/>
        <v>7155</v>
      </c>
      <c r="F64" s="137">
        <f t="shared" si="70"/>
        <v>37222</v>
      </c>
      <c r="G64" s="137">
        <f t="shared" si="70"/>
        <v>14858</v>
      </c>
      <c r="H64" s="137">
        <f t="shared" si="70"/>
        <v>24852</v>
      </c>
      <c r="I64" s="137">
        <f t="shared" si="70"/>
        <v>3904</v>
      </c>
      <c r="J64" s="137">
        <f t="shared" si="70"/>
        <v>32843</v>
      </c>
      <c r="K64" s="175">
        <f t="shared" si="70"/>
        <v>11895</v>
      </c>
      <c r="L64" s="360"/>
      <c r="M64" s="4" t="s">
        <v>212</v>
      </c>
      <c r="N64" s="238">
        <f t="shared" ref="N64:U64" si="71">SUM(N61:N63)</f>
        <v>38115</v>
      </c>
      <c r="O64" s="137">
        <f t="shared" si="71"/>
        <v>13320</v>
      </c>
      <c r="P64" s="137">
        <f t="shared" si="71"/>
        <v>56093</v>
      </c>
      <c r="Q64" s="137">
        <f t="shared" si="71"/>
        <v>31298</v>
      </c>
      <c r="R64" s="137">
        <f t="shared" si="71"/>
        <v>29985</v>
      </c>
      <c r="S64" s="137">
        <f t="shared" si="71"/>
        <v>7918</v>
      </c>
      <c r="T64" s="137">
        <f t="shared" si="71"/>
        <v>48533</v>
      </c>
      <c r="U64" s="175">
        <f t="shared" si="71"/>
        <v>26466</v>
      </c>
      <c r="V64" s="360"/>
      <c r="W64" s="4" t="s">
        <v>212</v>
      </c>
      <c r="X64" s="137">
        <f t="shared" ref="X64:AE64" si="72">SUM(X61:X63)</f>
        <v>49086</v>
      </c>
      <c r="Y64" s="137">
        <f t="shared" si="72"/>
        <v>21458</v>
      </c>
      <c r="Z64" s="238">
        <f t="shared" si="72"/>
        <v>75496</v>
      </c>
      <c r="AA64" s="137">
        <f t="shared" si="72"/>
        <v>47868</v>
      </c>
      <c r="AB64" s="137">
        <f t="shared" si="72"/>
        <v>37019</v>
      </c>
      <c r="AC64" s="137">
        <f t="shared" si="72"/>
        <v>13556</v>
      </c>
      <c r="AD64" s="137">
        <f t="shared" si="72"/>
        <v>62011</v>
      </c>
      <c r="AE64" s="175">
        <f t="shared" si="72"/>
        <v>38548</v>
      </c>
      <c r="AF64" s="360"/>
      <c r="AG64" s="4" t="s">
        <v>212</v>
      </c>
      <c r="AH64" s="137">
        <f t="shared" ref="AH64:AO64" si="73">SUM(AH61:AH63)</f>
        <v>50444</v>
      </c>
      <c r="AI64" s="137">
        <f t="shared" si="73"/>
        <v>23472</v>
      </c>
      <c r="AJ64" s="137">
        <f t="shared" si="73"/>
        <v>80424</v>
      </c>
      <c r="AK64" s="137">
        <f t="shared" si="73"/>
        <v>53452</v>
      </c>
      <c r="AL64" s="238">
        <f t="shared" si="73"/>
        <v>40671</v>
      </c>
      <c r="AM64" s="137">
        <f t="shared" si="73"/>
        <v>17207</v>
      </c>
      <c r="AN64" s="137">
        <f t="shared" si="73"/>
        <v>69176</v>
      </c>
      <c r="AO64" s="175">
        <f t="shared" si="73"/>
        <v>45712</v>
      </c>
      <c r="AP64" s="360"/>
      <c r="AQ64" s="4" t="s">
        <v>212</v>
      </c>
      <c r="AR64" s="137">
        <f t="shared" ref="AR64:AY64" si="74">SUM(AR61:AR63)</f>
        <v>50055</v>
      </c>
      <c r="AS64" s="137">
        <f t="shared" si="74"/>
        <v>24992</v>
      </c>
      <c r="AT64" s="137">
        <f t="shared" si="74"/>
        <v>75474</v>
      </c>
      <c r="AU64" s="137">
        <f t="shared" si="74"/>
        <v>50411</v>
      </c>
      <c r="AV64" s="137">
        <f t="shared" si="74"/>
        <v>41880</v>
      </c>
      <c r="AW64" s="137">
        <f t="shared" si="74"/>
        <v>19524</v>
      </c>
      <c r="AX64" s="238">
        <f t="shared" si="74"/>
        <v>66395</v>
      </c>
      <c r="AY64" s="175">
        <f t="shared" si="74"/>
        <v>44039</v>
      </c>
      <c r="AZ64" s="360"/>
      <c r="BA64" s="4" t="s">
        <v>212</v>
      </c>
      <c r="BB64" s="137">
        <f t="shared" ref="BB64:BI64" si="75">SUM(BB61:BB63)</f>
        <v>50836</v>
      </c>
      <c r="BC64" s="137">
        <f t="shared" si="75"/>
        <v>29280</v>
      </c>
      <c r="BD64" s="137">
        <f t="shared" si="75"/>
        <v>71666</v>
      </c>
      <c r="BE64" s="137">
        <f t="shared" si="75"/>
        <v>49084</v>
      </c>
      <c r="BF64" s="137">
        <f t="shared" si="75"/>
        <v>43357</v>
      </c>
      <c r="BG64" s="137">
        <f t="shared" si="75"/>
        <v>23554</v>
      </c>
      <c r="BH64" s="137">
        <f t="shared" si="75"/>
        <v>64129</v>
      </c>
      <c r="BI64" s="175">
        <f t="shared" si="75"/>
        <v>43435</v>
      </c>
      <c r="BJ64" s="360"/>
      <c r="BK64" s="4" t="s">
        <v>212</v>
      </c>
      <c r="BL64" s="137">
        <f t="shared" ref="BL64:BS64" si="76">SUM(BL61:BL63)</f>
        <v>59067</v>
      </c>
      <c r="BM64" s="137">
        <f t="shared" si="76"/>
        <v>26916</v>
      </c>
      <c r="BN64" s="137">
        <f t="shared" si="76"/>
        <v>77270</v>
      </c>
      <c r="BO64" s="137">
        <f t="shared" si="76"/>
        <v>45119</v>
      </c>
      <c r="BP64" s="137">
        <f t="shared" si="76"/>
        <v>43006</v>
      </c>
      <c r="BQ64" s="137">
        <f t="shared" si="76"/>
        <v>21087</v>
      </c>
      <c r="BR64" s="137">
        <f t="shared" si="76"/>
        <v>62137</v>
      </c>
      <c r="BS64" s="175">
        <f t="shared" si="76"/>
        <v>40218</v>
      </c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V64" s="24"/>
      <c r="DW64" s="24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  <c r="EL64" s="24"/>
      <c r="EM64" s="24"/>
      <c r="EN64" s="24"/>
      <c r="EO64" s="24"/>
      <c r="EP64" s="24"/>
      <c r="EQ64" s="24"/>
      <c r="ER64" s="24"/>
      <c r="ES64" s="24"/>
      <c r="ET64" s="24"/>
      <c r="EU64" s="24"/>
      <c r="EV64" s="24"/>
      <c r="EW64" s="24"/>
      <c r="EX64" s="24"/>
      <c r="EY64" s="24"/>
      <c r="EZ64" s="24"/>
      <c r="FA64" s="24"/>
      <c r="FB64" s="24"/>
      <c r="FC64" s="24"/>
      <c r="FD64" s="24"/>
      <c r="FE64" s="24"/>
      <c r="FF64" s="24"/>
      <c r="FG64" s="24"/>
      <c r="FH64" s="24"/>
      <c r="FI64" s="24"/>
      <c r="FJ64" s="24"/>
      <c r="FK64" s="24"/>
      <c r="FL64" s="24"/>
      <c r="FM64" s="24"/>
      <c r="FN64" s="24"/>
      <c r="FO64" s="24"/>
      <c r="FP64" s="24"/>
      <c r="FQ64" s="24"/>
      <c r="FR64" s="24"/>
      <c r="FS64" s="24"/>
      <c r="FT64" s="24"/>
      <c r="FU64" s="24"/>
      <c r="FV64" s="24"/>
      <c r="FW64" s="24"/>
      <c r="FX64" s="24"/>
      <c r="FY64" s="24"/>
      <c r="FZ64" s="24"/>
      <c r="GA64" s="24"/>
      <c r="GB64" s="24"/>
      <c r="GC64" s="24"/>
      <c r="GD64" s="24"/>
      <c r="GE64" s="24"/>
      <c r="GF64" s="24"/>
      <c r="GG64" s="24"/>
      <c r="GH64" s="24"/>
      <c r="GI64" s="24"/>
      <c r="GJ64" s="24"/>
      <c r="GK64" s="24"/>
      <c r="GL64" s="24"/>
      <c r="GM64" s="24"/>
      <c r="GN64" s="24"/>
      <c r="GO64" s="24"/>
      <c r="GP64" s="24"/>
      <c r="GQ64" s="24"/>
      <c r="GR64" s="24"/>
      <c r="GS64" s="24"/>
      <c r="GT64" s="24"/>
      <c r="GU64" s="24"/>
      <c r="GV64" s="24"/>
      <c r="GW64" s="24"/>
      <c r="GX64" s="24"/>
      <c r="GY64" s="24"/>
      <c r="GZ64" s="24"/>
      <c r="HA64" s="24"/>
      <c r="HB64" s="24"/>
      <c r="HC64" s="24"/>
      <c r="HD64" s="24"/>
      <c r="HE64" s="24"/>
      <c r="HF64" s="24"/>
      <c r="HG64" s="24"/>
      <c r="HH64" s="24"/>
      <c r="HI64" s="24"/>
      <c r="HJ64" s="24"/>
      <c r="HK64" s="24"/>
      <c r="HL64" s="24"/>
    </row>
    <row r="65" spans="1:220" ht="16.5" customHeight="1">
      <c r="A65" s="5"/>
      <c r="B65" s="3" t="s">
        <v>281</v>
      </c>
      <c r="C65" s="59" t="s">
        <v>291</v>
      </c>
      <c r="D65" s="137">
        <v>13369</v>
      </c>
      <c r="E65" s="137">
        <v>2743</v>
      </c>
      <c r="F65" s="137">
        <v>15254</v>
      </c>
      <c r="G65" s="137">
        <v>4628</v>
      </c>
      <c r="H65" s="137">
        <v>11745</v>
      </c>
      <c r="I65" s="137">
        <v>1838</v>
      </c>
      <c r="J65" s="137">
        <v>13449</v>
      </c>
      <c r="K65" s="175">
        <v>3542</v>
      </c>
      <c r="L65" s="3" t="s">
        <v>281</v>
      </c>
      <c r="M65" s="59" t="s">
        <v>291</v>
      </c>
      <c r="N65" s="238">
        <v>12939</v>
      </c>
      <c r="O65" s="137">
        <v>3509</v>
      </c>
      <c r="P65" s="137">
        <v>15420</v>
      </c>
      <c r="Q65" s="137">
        <v>5990</v>
      </c>
      <c r="R65" s="137">
        <v>11590</v>
      </c>
      <c r="S65" s="137">
        <v>2639</v>
      </c>
      <c r="T65" s="137">
        <v>13632</v>
      </c>
      <c r="U65" s="175">
        <v>4681</v>
      </c>
      <c r="V65" s="3" t="s">
        <v>281</v>
      </c>
      <c r="W65" s="59" t="s">
        <v>291</v>
      </c>
      <c r="X65" s="137">
        <v>13797</v>
      </c>
      <c r="Y65" s="137">
        <v>4602</v>
      </c>
      <c r="Z65" s="238">
        <v>18911</v>
      </c>
      <c r="AA65" s="137">
        <v>9716</v>
      </c>
      <c r="AB65" s="137">
        <v>12257</v>
      </c>
      <c r="AC65" s="137">
        <v>3631</v>
      </c>
      <c r="AD65" s="137">
        <v>16483</v>
      </c>
      <c r="AE65" s="175">
        <v>7857</v>
      </c>
      <c r="AF65" s="3" t="s">
        <v>281</v>
      </c>
      <c r="AG65" s="59" t="s">
        <v>291</v>
      </c>
      <c r="AH65" s="137">
        <v>13478</v>
      </c>
      <c r="AI65" s="137">
        <v>4721</v>
      </c>
      <c r="AJ65" s="137">
        <v>21274</v>
      </c>
      <c r="AK65" s="137">
        <v>12517</v>
      </c>
      <c r="AL65" s="238">
        <v>12118</v>
      </c>
      <c r="AM65" s="137">
        <v>4017</v>
      </c>
      <c r="AN65" s="137">
        <v>18370</v>
      </c>
      <c r="AO65" s="175">
        <v>10269</v>
      </c>
      <c r="AP65" s="3" t="s">
        <v>281</v>
      </c>
      <c r="AQ65" s="59" t="s">
        <v>291</v>
      </c>
      <c r="AR65" s="137">
        <v>12470</v>
      </c>
      <c r="AS65" s="137">
        <v>4609</v>
      </c>
      <c r="AT65" s="137">
        <v>20403</v>
      </c>
      <c r="AU65" s="137">
        <v>12542</v>
      </c>
      <c r="AV65" s="137">
        <v>11347</v>
      </c>
      <c r="AW65" s="137">
        <v>3979</v>
      </c>
      <c r="AX65" s="238">
        <v>17737</v>
      </c>
      <c r="AY65" s="175">
        <v>10369</v>
      </c>
      <c r="AZ65" s="3" t="s">
        <v>281</v>
      </c>
      <c r="BA65" s="59" t="s">
        <v>291</v>
      </c>
      <c r="BB65" s="137">
        <v>11484</v>
      </c>
      <c r="BC65" s="137">
        <v>4881</v>
      </c>
      <c r="BD65" s="137">
        <v>18408</v>
      </c>
      <c r="BE65" s="137">
        <v>11758</v>
      </c>
      <c r="BF65" s="137">
        <v>10583</v>
      </c>
      <c r="BG65" s="137">
        <v>4298</v>
      </c>
      <c r="BH65" s="137">
        <v>16358</v>
      </c>
      <c r="BI65" s="175">
        <v>10029</v>
      </c>
      <c r="BJ65" s="3" t="s">
        <v>281</v>
      </c>
      <c r="BK65" s="59" t="s">
        <v>291</v>
      </c>
      <c r="BL65" s="137">
        <v>13109</v>
      </c>
      <c r="BM65" s="137">
        <v>4982</v>
      </c>
      <c r="BN65" s="137">
        <v>18681</v>
      </c>
      <c r="BO65" s="137">
        <v>10554</v>
      </c>
      <c r="BP65" s="137">
        <v>10613</v>
      </c>
      <c r="BQ65" s="137">
        <v>4478</v>
      </c>
      <c r="BR65" s="137">
        <v>15455</v>
      </c>
      <c r="BS65" s="175">
        <v>9320</v>
      </c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  <c r="EL65" s="24"/>
      <c r="EM65" s="24"/>
      <c r="EN65" s="24"/>
      <c r="EO65" s="24"/>
      <c r="EP65" s="24"/>
      <c r="EQ65" s="24"/>
      <c r="ER65" s="24"/>
      <c r="ES65" s="24"/>
      <c r="ET65" s="24"/>
      <c r="EU65" s="24"/>
      <c r="EV65" s="24"/>
      <c r="EW65" s="24"/>
      <c r="EX65" s="24"/>
      <c r="EY65" s="24"/>
      <c r="EZ65" s="24"/>
      <c r="FA65" s="24"/>
      <c r="FB65" s="24"/>
      <c r="FC65" s="24"/>
      <c r="FD65" s="24"/>
      <c r="FE65" s="24"/>
      <c r="FF65" s="24"/>
      <c r="FG65" s="24"/>
      <c r="FH65" s="24"/>
      <c r="FI65" s="24"/>
      <c r="FJ65" s="24"/>
      <c r="FK65" s="24"/>
      <c r="FL65" s="24"/>
      <c r="FM65" s="24"/>
      <c r="FN65" s="24"/>
      <c r="FO65" s="24"/>
      <c r="FP65" s="24"/>
      <c r="FQ65" s="24"/>
      <c r="FR65" s="24"/>
      <c r="FS65" s="24"/>
      <c r="FT65" s="24"/>
      <c r="FU65" s="24"/>
      <c r="FV65" s="24"/>
      <c r="FW65" s="24"/>
      <c r="FX65" s="24"/>
      <c r="FY65" s="24"/>
      <c r="FZ65" s="24"/>
      <c r="GA65" s="24"/>
      <c r="GB65" s="24"/>
      <c r="GC65" s="24"/>
      <c r="GD65" s="24"/>
      <c r="GE65" s="24"/>
      <c r="GF65" s="24"/>
      <c r="GG65" s="24"/>
      <c r="GH65" s="24"/>
      <c r="GI65" s="24"/>
      <c r="GJ65" s="24"/>
      <c r="GK65" s="24"/>
      <c r="GL65" s="24"/>
      <c r="GM65" s="24"/>
      <c r="GN65" s="24"/>
      <c r="GO65" s="24"/>
      <c r="GP65" s="24"/>
      <c r="GQ65" s="24"/>
      <c r="GR65" s="24"/>
      <c r="GS65" s="24"/>
      <c r="GT65" s="24"/>
      <c r="GU65" s="24"/>
      <c r="GV65" s="24"/>
      <c r="GW65" s="24"/>
      <c r="GX65" s="24"/>
      <c r="GY65" s="24"/>
      <c r="GZ65" s="24"/>
      <c r="HA65" s="24"/>
      <c r="HB65" s="24"/>
      <c r="HC65" s="24"/>
      <c r="HD65" s="24"/>
      <c r="HE65" s="24"/>
      <c r="HF65" s="24"/>
      <c r="HG65" s="24"/>
      <c r="HH65" s="24"/>
      <c r="HI65" s="24"/>
      <c r="HJ65" s="24"/>
      <c r="HK65" s="24"/>
      <c r="HL65" s="24"/>
    </row>
    <row r="66" spans="1:220" ht="16.899999999999999" customHeight="1">
      <c r="A66" s="5"/>
      <c r="B66" s="368" t="s">
        <v>259</v>
      </c>
      <c r="C66" s="32" t="s">
        <v>260</v>
      </c>
      <c r="D66" s="61">
        <v>6812</v>
      </c>
      <c r="E66" s="61">
        <v>1003</v>
      </c>
      <c r="F66" s="61">
        <v>10771</v>
      </c>
      <c r="G66" s="61">
        <v>4962</v>
      </c>
      <c r="H66" s="61">
        <v>6596</v>
      </c>
      <c r="I66" s="61">
        <v>954</v>
      </c>
      <c r="J66" s="61">
        <v>9322</v>
      </c>
      <c r="K66" s="176">
        <v>3680</v>
      </c>
      <c r="L66" s="368" t="s">
        <v>259</v>
      </c>
      <c r="M66" s="32" t="s">
        <v>260</v>
      </c>
      <c r="N66" s="237">
        <v>12108</v>
      </c>
      <c r="O66" s="61">
        <v>3244</v>
      </c>
      <c r="P66" s="61">
        <v>16727</v>
      </c>
      <c r="Q66" s="61">
        <v>7863</v>
      </c>
      <c r="R66" s="61">
        <v>10228</v>
      </c>
      <c r="S66" s="61">
        <v>2535</v>
      </c>
      <c r="T66" s="61">
        <v>13618</v>
      </c>
      <c r="U66" s="176">
        <v>5925</v>
      </c>
      <c r="V66" s="368" t="s">
        <v>259</v>
      </c>
      <c r="W66" s="32" t="s">
        <v>260</v>
      </c>
      <c r="X66" s="61">
        <v>17150</v>
      </c>
      <c r="Y66" s="61">
        <v>6816</v>
      </c>
      <c r="Z66" s="237">
        <v>22958</v>
      </c>
      <c r="AA66" s="61">
        <v>12624</v>
      </c>
      <c r="AB66" s="61">
        <v>12731</v>
      </c>
      <c r="AC66" s="61">
        <v>4217</v>
      </c>
      <c r="AD66" s="61">
        <v>18387</v>
      </c>
      <c r="AE66" s="176">
        <v>9873</v>
      </c>
      <c r="AF66" s="368" t="s">
        <v>259</v>
      </c>
      <c r="AG66" s="32" t="s">
        <v>260</v>
      </c>
      <c r="AH66" s="61">
        <v>17047</v>
      </c>
      <c r="AI66" s="61">
        <v>7118</v>
      </c>
      <c r="AJ66" s="61">
        <v>22788</v>
      </c>
      <c r="AK66" s="61">
        <v>12859</v>
      </c>
      <c r="AL66" s="237">
        <v>13639</v>
      </c>
      <c r="AM66" s="61">
        <v>5246</v>
      </c>
      <c r="AN66" s="61">
        <v>18993</v>
      </c>
      <c r="AO66" s="176">
        <v>10600</v>
      </c>
      <c r="AP66" s="368" t="s">
        <v>259</v>
      </c>
      <c r="AQ66" s="32" t="s">
        <v>260</v>
      </c>
      <c r="AR66" s="61">
        <v>16735</v>
      </c>
      <c r="AS66" s="61">
        <v>7450</v>
      </c>
      <c r="AT66" s="61">
        <v>21879</v>
      </c>
      <c r="AU66" s="61">
        <v>12594</v>
      </c>
      <c r="AV66" s="61">
        <v>13528</v>
      </c>
      <c r="AW66" s="61">
        <v>5724</v>
      </c>
      <c r="AX66" s="237">
        <v>18335</v>
      </c>
      <c r="AY66" s="176">
        <v>10531</v>
      </c>
      <c r="AZ66" s="368" t="s">
        <v>259</v>
      </c>
      <c r="BA66" s="32" t="s">
        <v>260</v>
      </c>
      <c r="BB66" s="61">
        <v>16313</v>
      </c>
      <c r="BC66" s="61">
        <v>8389</v>
      </c>
      <c r="BD66" s="61">
        <v>20725</v>
      </c>
      <c r="BE66" s="61">
        <v>12072</v>
      </c>
      <c r="BF66" s="61">
        <v>12949</v>
      </c>
      <c r="BG66" s="61">
        <v>6256</v>
      </c>
      <c r="BH66" s="61">
        <v>17215</v>
      </c>
      <c r="BI66" s="176">
        <v>9998</v>
      </c>
      <c r="BJ66" s="368" t="s">
        <v>259</v>
      </c>
      <c r="BK66" s="32" t="s">
        <v>260</v>
      </c>
      <c r="BL66" s="61">
        <v>18648</v>
      </c>
      <c r="BM66" s="61">
        <v>8336</v>
      </c>
      <c r="BN66" s="61">
        <v>21319</v>
      </c>
      <c r="BO66" s="61">
        <v>11007</v>
      </c>
      <c r="BP66" s="61">
        <v>12674</v>
      </c>
      <c r="BQ66" s="61">
        <v>5987</v>
      </c>
      <c r="BR66" s="61">
        <v>16181</v>
      </c>
      <c r="BS66" s="176">
        <v>9494</v>
      </c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  <c r="GI66" s="24"/>
      <c r="GJ66" s="24"/>
      <c r="GK66" s="24"/>
      <c r="GL66" s="24"/>
      <c r="GM66" s="24"/>
      <c r="GN66" s="24"/>
      <c r="GO66" s="24"/>
      <c r="GP66" s="24"/>
      <c r="GQ66" s="24"/>
      <c r="GR66" s="24"/>
      <c r="GS66" s="24"/>
      <c r="GT66" s="24"/>
      <c r="GU66" s="24"/>
      <c r="GV66" s="24"/>
      <c r="GW66" s="24"/>
      <c r="GX66" s="24"/>
      <c r="GY66" s="24"/>
      <c r="GZ66" s="24"/>
      <c r="HA66" s="24"/>
      <c r="HB66" s="24"/>
      <c r="HC66" s="24"/>
      <c r="HD66" s="24"/>
      <c r="HE66" s="24"/>
      <c r="HF66" s="24"/>
      <c r="HG66" s="24"/>
      <c r="HH66" s="24"/>
      <c r="HI66" s="24"/>
      <c r="HJ66" s="24"/>
      <c r="HK66" s="24"/>
      <c r="HL66" s="24"/>
    </row>
    <row r="67" spans="1:220" ht="16.899999999999999" customHeight="1">
      <c r="A67" s="5"/>
      <c r="B67" s="369"/>
      <c r="C67" s="32" t="s">
        <v>261</v>
      </c>
      <c r="D67" s="61">
        <v>4500</v>
      </c>
      <c r="E67" s="61">
        <v>1033</v>
      </c>
      <c r="F67" s="61">
        <v>5797</v>
      </c>
      <c r="G67" s="61">
        <v>2330</v>
      </c>
      <c r="H67" s="61">
        <v>3838</v>
      </c>
      <c r="I67" s="61">
        <v>535</v>
      </c>
      <c r="J67" s="61">
        <v>5055</v>
      </c>
      <c r="K67" s="176">
        <v>1752</v>
      </c>
      <c r="L67" s="369"/>
      <c r="M67" s="32" t="s">
        <v>261</v>
      </c>
      <c r="N67" s="237">
        <v>5714</v>
      </c>
      <c r="O67" s="61">
        <v>2496</v>
      </c>
      <c r="P67" s="61">
        <v>6306</v>
      </c>
      <c r="Q67" s="61">
        <v>3088</v>
      </c>
      <c r="R67" s="61">
        <v>3958</v>
      </c>
      <c r="S67" s="61">
        <v>1006</v>
      </c>
      <c r="T67" s="61">
        <v>5532</v>
      </c>
      <c r="U67" s="176">
        <v>2580</v>
      </c>
      <c r="V67" s="369"/>
      <c r="W67" s="32" t="s">
        <v>261</v>
      </c>
      <c r="X67" s="61">
        <v>7635</v>
      </c>
      <c r="Y67" s="61">
        <v>4390</v>
      </c>
      <c r="Z67" s="237">
        <v>7220</v>
      </c>
      <c r="AA67" s="61">
        <v>3975</v>
      </c>
      <c r="AB67" s="61">
        <v>4739</v>
      </c>
      <c r="AC67" s="61">
        <v>1766</v>
      </c>
      <c r="AD67" s="61">
        <v>6254</v>
      </c>
      <c r="AE67" s="176">
        <v>3281</v>
      </c>
      <c r="AF67" s="369"/>
      <c r="AG67" s="32" t="s">
        <v>261</v>
      </c>
      <c r="AH67" s="61">
        <v>6209</v>
      </c>
      <c r="AI67" s="61">
        <v>3304</v>
      </c>
      <c r="AJ67" s="61">
        <v>7833</v>
      </c>
      <c r="AK67" s="61">
        <v>4928</v>
      </c>
      <c r="AL67" s="237">
        <v>4447</v>
      </c>
      <c r="AM67" s="61">
        <v>1781</v>
      </c>
      <c r="AN67" s="61">
        <v>6936</v>
      </c>
      <c r="AO67" s="176">
        <v>4270</v>
      </c>
      <c r="AP67" s="369"/>
      <c r="AQ67" s="32" t="s">
        <v>261</v>
      </c>
      <c r="AR67" s="61">
        <v>5669</v>
      </c>
      <c r="AS67" s="61">
        <v>2992</v>
      </c>
      <c r="AT67" s="61">
        <v>7567</v>
      </c>
      <c r="AU67" s="61">
        <v>4890</v>
      </c>
      <c r="AV67" s="61">
        <v>4230</v>
      </c>
      <c r="AW67" s="61">
        <v>1762</v>
      </c>
      <c r="AX67" s="237">
        <v>6782</v>
      </c>
      <c r="AY67" s="176">
        <v>4314</v>
      </c>
      <c r="AZ67" s="369"/>
      <c r="BA67" s="32" t="s">
        <v>261</v>
      </c>
      <c r="BB67" s="61">
        <v>5372</v>
      </c>
      <c r="BC67" s="61">
        <v>3239</v>
      </c>
      <c r="BD67" s="61">
        <v>6927</v>
      </c>
      <c r="BE67" s="61">
        <v>4749</v>
      </c>
      <c r="BF67" s="61">
        <v>3892</v>
      </c>
      <c r="BG67" s="61">
        <v>1911</v>
      </c>
      <c r="BH67" s="61">
        <v>6191</v>
      </c>
      <c r="BI67" s="176">
        <v>4166</v>
      </c>
      <c r="BJ67" s="369"/>
      <c r="BK67" s="32" t="s">
        <v>261</v>
      </c>
      <c r="BL67" s="61">
        <v>5884</v>
      </c>
      <c r="BM67" s="61">
        <v>3003</v>
      </c>
      <c r="BN67" s="61">
        <v>7227</v>
      </c>
      <c r="BO67" s="61">
        <v>4346</v>
      </c>
      <c r="BP67" s="61">
        <v>3760</v>
      </c>
      <c r="BQ67" s="61">
        <v>1749</v>
      </c>
      <c r="BR67" s="61">
        <v>5896</v>
      </c>
      <c r="BS67" s="176">
        <v>3885</v>
      </c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  <c r="DV67" s="24"/>
      <c r="DW67" s="24"/>
      <c r="DX67" s="24"/>
      <c r="DY67" s="24"/>
      <c r="DZ67" s="24"/>
      <c r="EA67" s="24"/>
      <c r="EB67" s="24"/>
      <c r="EC67" s="24"/>
      <c r="ED67" s="24"/>
      <c r="EE67" s="24"/>
      <c r="EF67" s="24"/>
      <c r="EG67" s="24"/>
      <c r="EH67" s="24"/>
      <c r="EI67" s="24"/>
      <c r="EJ67" s="24"/>
      <c r="EK67" s="24"/>
      <c r="EL67" s="24"/>
      <c r="EM67" s="24"/>
      <c r="EN67" s="24"/>
      <c r="EO67" s="24"/>
      <c r="EP67" s="24"/>
      <c r="EQ67" s="24"/>
      <c r="ER67" s="24"/>
      <c r="ES67" s="24"/>
      <c r="ET67" s="24"/>
      <c r="EU67" s="24"/>
      <c r="EV67" s="24"/>
      <c r="EW67" s="24"/>
      <c r="EX67" s="24"/>
      <c r="EY67" s="24"/>
      <c r="EZ67" s="24"/>
      <c r="FA67" s="24"/>
      <c r="FB67" s="24"/>
      <c r="FC67" s="24"/>
      <c r="FD67" s="24"/>
      <c r="FE67" s="24"/>
      <c r="FF67" s="24"/>
      <c r="FG67" s="24"/>
      <c r="FH67" s="24"/>
      <c r="FI67" s="24"/>
      <c r="FJ67" s="24"/>
      <c r="FK67" s="24"/>
      <c r="FL67" s="24"/>
      <c r="FM67" s="24"/>
      <c r="FN67" s="24"/>
      <c r="FO67" s="24"/>
      <c r="FP67" s="24"/>
      <c r="FQ67" s="24"/>
      <c r="FR67" s="24"/>
      <c r="FS67" s="24"/>
      <c r="FT67" s="24"/>
      <c r="FU67" s="24"/>
      <c r="FV67" s="24"/>
      <c r="FW67" s="24"/>
      <c r="FX67" s="24"/>
      <c r="FY67" s="24"/>
      <c r="FZ67" s="24"/>
      <c r="GA67" s="24"/>
      <c r="GB67" s="24"/>
      <c r="GC67" s="24"/>
      <c r="GD67" s="24"/>
      <c r="GE67" s="24"/>
      <c r="GF67" s="24"/>
      <c r="GG67" s="24"/>
      <c r="GH67" s="24"/>
      <c r="GI67" s="24"/>
      <c r="GJ67" s="24"/>
      <c r="GK67" s="24"/>
      <c r="GL67" s="24"/>
      <c r="GM67" s="24"/>
      <c r="GN67" s="24"/>
      <c r="GO67" s="24"/>
      <c r="GP67" s="24"/>
      <c r="GQ67" s="24"/>
      <c r="GR67" s="24"/>
      <c r="GS67" s="24"/>
      <c r="GT67" s="24"/>
      <c r="GU67" s="24"/>
      <c r="GV67" s="24"/>
      <c r="GW67" s="24"/>
      <c r="GX67" s="24"/>
      <c r="GY67" s="24"/>
      <c r="GZ67" s="24"/>
      <c r="HA67" s="24"/>
      <c r="HB67" s="24"/>
      <c r="HC67" s="24"/>
      <c r="HD67" s="24"/>
      <c r="HE67" s="24"/>
      <c r="HF67" s="24"/>
      <c r="HG67" s="24"/>
      <c r="HH67" s="24"/>
      <c r="HI67" s="24"/>
      <c r="HJ67" s="24"/>
      <c r="HK67" s="24"/>
      <c r="HL67" s="24"/>
    </row>
    <row r="68" spans="1:220" ht="16.899999999999999" customHeight="1">
      <c r="A68" s="5"/>
      <c r="B68" s="369"/>
      <c r="C68" s="32" t="s">
        <v>262</v>
      </c>
      <c r="D68" s="61">
        <v>1875</v>
      </c>
      <c r="E68" s="61">
        <v>97</v>
      </c>
      <c r="F68" s="61">
        <v>2941</v>
      </c>
      <c r="G68" s="61">
        <v>1163</v>
      </c>
      <c r="H68" s="61">
        <v>1820</v>
      </c>
      <c r="I68" s="61">
        <v>95</v>
      </c>
      <c r="J68" s="61">
        <v>2602</v>
      </c>
      <c r="K68" s="176">
        <v>877</v>
      </c>
      <c r="L68" s="369"/>
      <c r="M68" s="32" t="s">
        <v>262</v>
      </c>
      <c r="N68" s="237">
        <v>3382</v>
      </c>
      <c r="O68" s="61">
        <v>1773</v>
      </c>
      <c r="P68" s="61">
        <v>4855</v>
      </c>
      <c r="Q68" s="61">
        <v>3246</v>
      </c>
      <c r="R68" s="61">
        <v>2031</v>
      </c>
      <c r="S68" s="61">
        <v>493</v>
      </c>
      <c r="T68" s="61">
        <v>4352</v>
      </c>
      <c r="U68" s="176">
        <v>2814</v>
      </c>
      <c r="V68" s="369"/>
      <c r="W68" s="32" t="s">
        <v>262</v>
      </c>
      <c r="X68" s="61">
        <v>6987</v>
      </c>
      <c r="Y68" s="61">
        <v>4379</v>
      </c>
      <c r="Z68" s="237">
        <v>9067</v>
      </c>
      <c r="AA68" s="61">
        <v>6459</v>
      </c>
      <c r="AB68" s="61">
        <v>3824</v>
      </c>
      <c r="AC68" s="61">
        <v>1607</v>
      </c>
      <c r="AD68" s="61">
        <v>7260</v>
      </c>
      <c r="AE68" s="176">
        <v>5043</v>
      </c>
      <c r="AF68" s="369"/>
      <c r="AG68" s="32" t="s">
        <v>262</v>
      </c>
      <c r="AH68" s="61">
        <v>7009</v>
      </c>
      <c r="AI68" s="61">
        <v>4488</v>
      </c>
      <c r="AJ68" s="61">
        <v>9767</v>
      </c>
      <c r="AK68" s="61">
        <v>7246</v>
      </c>
      <c r="AL68" s="237">
        <v>4234</v>
      </c>
      <c r="AM68" s="61">
        <v>2011</v>
      </c>
      <c r="AN68" s="61">
        <v>8249</v>
      </c>
      <c r="AO68" s="176">
        <v>6026</v>
      </c>
      <c r="AP68" s="369"/>
      <c r="AQ68" s="32" t="s">
        <v>262</v>
      </c>
      <c r="AR68" s="61">
        <v>7096</v>
      </c>
      <c r="AS68" s="61">
        <v>4751</v>
      </c>
      <c r="AT68" s="61">
        <v>8920</v>
      </c>
      <c r="AU68" s="61">
        <v>6575</v>
      </c>
      <c r="AV68" s="61">
        <v>4319</v>
      </c>
      <c r="AW68" s="61">
        <v>2171</v>
      </c>
      <c r="AX68" s="237">
        <v>7789</v>
      </c>
      <c r="AY68" s="176">
        <v>5641</v>
      </c>
      <c r="AZ68" s="369"/>
      <c r="BA68" s="32" t="s">
        <v>262</v>
      </c>
      <c r="BB68" s="61">
        <v>6443</v>
      </c>
      <c r="BC68" s="61">
        <v>4544</v>
      </c>
      <c r="BD68" s="61">
        <v>7978</v>
      </c>
      <c r="BE68" s="61">
        <v>6050</v>
      </c>
      <c r="BF68" s="61">
        <v>4330</v>
      </c>
      <c r="BG68" s="61">
        <v>2537</v>
      </c>
      <c r="BH68" s="61">
        <v>7161</v>
      </c>
      <c r="BI68" s="176">
        <v>5343</v>
      </c>
      <c r="BJ68" s="369"/>
      <c r="BK68" s="32" t="s">
        <v>262</v>
      </c>
      <c r="BL68" s="61">
        <v>7150</v>
      </c>
      <c r="BM68" s="61">
        <v>4366</v>
      </c>
      <c r="BN68" s="61">
        <v>7786</v>
      </c>
      <c r="BO68" s="61">
        <v>5002</v>
      </c>
      <c r="BP68" s="61">
        <v>4560</v>
      </c>
      <c r="BQ68" s="61">
        <v>2659</v>
      </c>
      <c r="BR68" s="61">
        <v>6418</v>
      </c>
      <c r="BS68" s="176">
        <v>4517</v>
      </c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  <c r="EL68" s="24"/>
      <c r="EM68" s="24"/>
      <c r="EN68" s="24"/>
      <c r="EO68" s="24"/>
      <c r="EP68" s="24"/>
      <c r="EQ68" s="24"/>
      <c r="ER68" s="24"/>
      <c r="ES68" s="24"/>
      <c r="ET68" s="24"/>
      <c r="EU68" s="24"/>
      <c r="EV68" s="24"/>
      <c r="EW68" s="24"/>
      <c r="EX68" s="24"/>
      <c r="EY68" s="24"/>
      <c r="EZ68" s="24"/>
      <c r="FA68" s="24"/>
      <c r="FB68" s="24"/>
      <c r="FC68" s="24"/>
      <c r="FD68" s="24"/>
      <c r="FE68" s="24"/>
      <c r="FF68" s="24"/>
      <c r="FG68" s="24"/>
      <c r="FH68" s="24"/>
      <c r="FI68" s="24"/>
      <c r="FJ68" s="24"/>
      <c r="FK68" s="24"/>
      <c r="FL68" s="24"/>
      <c r="FM68" s="24"/>
      <c r="FN68" s="24"/>
      <c r="FO68" s="24"/>
      <c r="FP68" s="24"/>
      <c r="FQ68" s="24"/>
      <c r="FR68" s="24"/>
      <c r="FS68" s="24"/>
      <c r="FT68" s="24"/>
      <c r="FU68" s="24"/>
      <c r="FV68" s="24"/>
      <c r="FW68" s="24"/>
      <c r="FX68" s="24"/>
      <c r="FY68" s="24"/>
      <c r="FZ68" s="24"/>
      <c r="GA68" s="24"/>
      <c r="GB68" s="24"/>
      <c r="GC68" s="24"/>
      <c r="GD68" s="24"/>
      <c r="GE68" s="24"/>
      <c r="GF68" s="24"/>
      <c r="GG68" s="24"/>
      <c r="GH68" s="24"/>
      <c r="GI68" s="24"/>
      <c r="GJ68" s="24"/>
      <c r="GK68" s="24"/>
      <c r="GL68" s="24"/>
      <c r="GM68" s="24"/>
      <c r="GN68" s="24"/>
      <c r="GO68" s="24"/>
      <c r="GP68" s="24"/>
      <c r="GQ68" s="24"/>
      <c r="GR68" s="24"/>
      <c r="GS68" s="24"/>
      <c r="GT68" s="24"/>
      <c r="GU68" s="24"/>
      <c r="GV68" s="24"/>
      <c r="GW68" s="24"/>
      <c r="GX68" s="24"/>
      <c r="GY68" s="24"/>
      <c r="GZ68" s="24"/>
      <c r="HA68" s="24"/>
      <c r="HB68" s="24"/>
      <c r="HC68" s="24"/>
      <c r="HD68" s="24"/>
      <c r="HE68" s="24"/>
      <c r="HF68" s="24"/>
      <c r="HG68" s="24"/>
      <c r="HH68" s="24"/>
      <c r="HI68" s="24"/>
      <c r="HJ68" s="24"/>
      <c r="HK68" s="24"/>
      <c r="HL68" s="24"/>
    </row>
    <row r="69" spans="1:220" ht="16.899999999999999" customHeight="1">
      <c r="A69" s="5"/>
      <c r="B69" s="370"/>
      <c r="C69" s="4" t="s">
        <v>212</v>
      </c>
      <c r="D69" s="137">
        <f t="shared" ref="D69:K69" si="77">SUM(D66:D68)</f>
        <v>13187</v>
      </c>
      <c r="E69" s="137">
        <f t="shared" si="77"/>
        <v>2133</v>
      </c>
      <c r="F69" s="137">
        <f t="shared" si="77"/>
        <v>19509</v>
      </c>
      <c r="G69" s="137">
        <f t="shared" si="77"/>
        <v>8455</v>
      </c>
      <c r="H69" s="137">
        <f t="shared" si="77"/>
        <v>12254</v>
      </c>
      <c r="I69" s="137">
        <f t="shared" si="77"/>
        <v>1584</v>
      </c>
      <c r="J69" s="137">
        <f t="shared" si="77"/>
        <v>16979</v>
      </c>
      <c r="K69" s="175">
        <f t="shared" si="77"/>
        <v>6309</v>
      </c>
      <c r="L69" s="370"/>
      <c r="M69" s="4" t="s">
        <v>212</v>
      </c>
      <c r="N69" s="238">
        <f t="shared" ref="N69:U69" si="78">SUM(N66:N68)</f>
        <v>21204</v>
      </c>
      <c r="O69" s="137">
        <f t="shared" si="78"/>
        <v>7513</v>
      </c>
      <c r="P69" s="137">
        <f t="shared" si="78"/>
        <v>27888</v>
      </c>
      <c r="Q69" s="137">
        <f t="shared" si="78"/>
        <v>14197</v>
      </c>
      <c r="R69" s="137">
        <f t="shared" si="78"/>
        <v>16217</v>
      </c>
      <c r="S69" s="137">
        <f t="shared" si="78"/>
        <v>4034</v>
      </c>
      <c r="T69" s="137">
        <f t="shared" si="78"/>
        <v>23502</v>
      </c>
      <c r="U69" s="175">
        <f t="shared" si="78"/>
        <v>11319</v>
      </c>
      <c r="V69" s="370"/>
      <c r="W69" s="4" t="s">
        <v>212</v>
      </c>
      <c r="X69" s="137">
        <f t="shared" ref="X69:AE69" si="79">SUM(X66:X68)</f>
        <v>31772</v>
      </c>
      <c r="Y69" s="137">
        <f t="shared" si="79"/>
        <v>15585</v>
      </c>
      <c r="Z69" s="238">
        <f t="shared" si="79"/>
        <v>39245</v>
      </c>
      <c r="AA69" s="137">
        <f t="shared" si="79"/>
        <v>23058</v>
      </c>
      <c r="AB69" s="137">
        <f t="shared" si="79"/>
        <v>21294</v>
      </c>
      <c r="AC69" s="137">
        <f t="shared" si="79"/>
        <v>7590</v>
      </c>
      <c r="AD69" s="137">
        <f t="shared" si="79"/>
        <v>31901</v>
      </c>
      <c r="AE69" s="175">
        <f t="shared" si="79"/>
        <v>18197</v>
      </c>
      <c r="AF69" s="370"/>
      <c r="AG69" s="4" t="s">
        <v>212</v>
      </c>
      <c r="AH69" s="137">
        <f t="shared" ref="AH69:AO69" si="80">SUM(AH66:AH68)</f>
        <v>30265</v>
      </c>
      <c r="AI69" s="137">
        <f t="shared" si="80"/>
        <v>14910</v>
      </c>
      <c r="AJ69" s="137">
        <f t="shared" si="80"/>
        <v>40388</v>
      </c>
      <c r="AK69" s="137">
        <f t="shared" si="80"/>
        <v>25033</v>
      </c>
      <c r="AL69" s="238">
        <f t="shared" si="80"/>
        <v>22320</v>
      </c>
      <c r="AM69" s="137">
        <f t="shared" si="80"/>
        <v>9038</v>
      </c>
      <c r="AN69" s="137">
        <f t="shared" si="80"/>
        <v>34178</v>
      </c>
      <c r="AO69" s="175">
        <f t="shared" si="80"/>
        <v>20896</v>
      </c>
      <c r="AP69" s="370"/>
      <c r="AQ69" s="4" t="s">
        <v>212</v>
      </c>
      <c r="AR69" s="137">
        <f t="shared" ref="AR69:AY69" si="81">SUM(AR66:AR68)</f>
        <v>29500</v>
      </c>
      <c r="AS69" s="137">
        <f t="shared" si="81"/>
        <v>15193</v>
      </c>
      <c r="AT69" s="137">
        <f t="shared" si="81"/>
        <v>38366</v>
      </c>
      <c r="AU69" s="137">
        <f t="shared" si="81"/>
        <v>24059</v>
      </c>
      <c r="AV69" s="137">
        <f t="shared" si="81"/>
        <v>22077</v>
      </c>
      <c r="AW69" s="137">
        <f t="shared" si="81"/>
        <v>9657</v>
      </c>
      <c r="AX69" s="238">
        <f t="shared" si="81"/>
        <v>32906</v>
      </c>
      <c r="AY69" s="175">
        <f t="shared" si="81"/>
        <v>20486</v>
      </c>
      <c r="AZ69" s="370"/>
      <c r="BA69" s="4" t="s">
        <v>212</v>
      </c>
      <c r="BB69" s="137">
        <f t="shared" ref="BB69:BI69" si="82">SUM(BB66:BB68)</f>
        <v>28128</v>
      </c>
      <c r="BC69" s="137">
        <f t="shared" si="82"/>
        <v>16172</v>
      </c>
      <c r="BD69" s="137">
        <f t="shared" si="82"/>
        <v>35630</v>
      </c>
      <c r="BE69" s="137">
        <f t="shared" si="82"/>
        <v>22871</v>
      </c>
      <c r="BF69" s="137">
        <f t="shared" si="82"/>
        <v>21171</v>
      </c>
      <c r="BG69" s="137">
        <f t="shared" si="82"/>
        <v>10704</v>
      </c>
      <c r="BH69" s="137">
        <f t="shared" si="82"/>
        <v>30567</v>
      </c>
      <c r="BI69" s="175">
        <f t="shared" si="82"/>
        <v>19507</v>
      </c>
      <c r="BJ69" s="370"/>
      <c r="BK69" s="4" t="s">
        <v>212</v>
      </c>
      <c r="BL69" s="137">
        <f t="shared" ref="BL69:BS69" si="83">SUM(BL66:BL68)</f>
        <v>31682</v>
      </c>
      <c r="BM69" s="137">
        <f t="shared" si="83"/>
        <v>15705</v>
      </c>
      <c r="BN69" s="137">
        <f t="shared" si="83"/>
        <v>36332</v>
      </c>
      <c r="BO69" s="137">
        <f t="shared" si="83"/>
        <v>20355</v>
      </c>
      <c r="BP69" s="137">
        <f t="shared" si="83"/>
        <v>20994</v>
      </c>
      <c r="BQ69" s="137">
        <f t="shared" si="83"/>
        <v>10395</v>
      </c>
      <c r="BR69" s="137">
        <f t="shared" si="83"/>
        <v>28495</v>
      </c>
      <c r="BS69" s="175">
        <f t="shared" si="83"/>
        <v>17896</v>
      </c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  <c r="GB69" s="24"/>
      <c r="GC69" s="24"/>
      <c r="GD69" s="24"/>
      <c r="GE69" s="24"/>
      <c r="GF69" s="24"/>
      <c r="GG69" s="24"/>
      <c r="GH69" s="24"/>
      <c r="GI69" s="24"/>
      <c r="GJ69" s="24"/>
      <c r="GK69" s="24"/>
      <c r="GL69" s="24"/>
      <c r="GM69" s="24"/>
      <c r="GN69" s="24"/>
      <c r="GO69" s="24"/>
      <c r="GP69" s="24"/>
      <c r="GQ69" s="24"/>
      <c r="GR69" s="24"/>
      <c r="GS69" s="24"/>
      <c r="GT69" s="24"/>
      <c r="GU69" s="24"/>
      <c r="GV69" s="24"/>
      <c r="GW69" s="24"/>
      <c r="GX69" s="24"/>
      <c r="GY69" s="24"/>
      <c r="GZ69" s="24"/>
      <c r="HA69" s="24"/>
      <c r="HB69" s="24"/>
      <c r="HC69" s="24"/>
      <c r="HD69" s="24"/>
      <c r="HE69" s="24"/>
      <c r="HF69" s="24"/>
      <c r="HG69" s="24"/>
      <c r="HH69" s="24"/>
      <c r="HI69" s="24"/>
      <c r="HJ69" s="24"/>
      <c r="HK69" s="24"/>
      <c r="HL69" s="24"/>
    </row>
    <row r="70" spans="1:220" ht="16.899999999999999" customHeight="1">
      <c r="A70" s="5"/>
      <c r="B70" s="56" t="s">
        <v>521</v>
      </c>
      <c r="C70" s="55" t="s">
        <v>183</v>
      </c>
      <c r="D70" s="137">
        <v>5170</v>
      </c>
      <c r="E70" s="137">
        <v>1093</v>
      </c>
      <c r="F70" s="137">
        <v>6324</v>
      </c>
      <c r="G70" s="137">
        <v>2247</v>
      </c>
      <c r="H70" s="137">
        <v>4380</v>
      </c>
      <c r="I70" s="137">
        <v>462</v>
      </c>
      <c r="J70" s="137">
        <v>5620</v>
      </c>
      <c r="K70" s="175">
        <v>1702</v>
      </c>
      <c r="L70" s="56" t="s">
        <v>521</v>
      </c>
      <c r="M70" s="55" t="s">
        <v>183</v>
      </c>
      <c r="N70" s="238">
        <v>5439</v>
      </c>
      <c r="O70" s="137">
        <v>1956</v>
      </c>
      <c r="P70" s="137">
        <v>6481</v>
      </c>
      <c r="Q70" s="137">
        <v>2998</v>
      </c>
      <c r="R70" s="137">
        <v>4767</v>
      </c>
      <c r="S70" s="137">
        <v>1420</v>
      </c>
      <c r="T70" s="137">
        <v>5765</v>
      </c>
      <c r="U70" s="175">
        <v>2418</v>
      </c>
      <c r="V70" s="56" t="s">
        <v>521</v>
      </c>
      <c r="W70" s="55" t="s">
        <v>183</v>
      </c>
      <c r="X70" s="137">
        <v>6803</v>
      </c>
      <c r="Y70" s="137">
        <v>3240</v>
      </c>
      <c r="Z70" s="238">
        <v>7794</v>
      </c>
      <c r="AA70" s="137">
        <v>4231</v>
      </c>
      <c r="AB70" s="137">
        <v>5976</v>
      </c>
      <c r="AC70" s="137">
        <v>2573</v>
      </c>
      <c r="AD70" s="137">
        <v>6887</v>
      </c>
      <c r="AE70" s="175">
        <v>3484</v>
      </c>
      <c r="AF70" s="56" t="s">
        <v>521</v>
      </c>
      <c r="AG70" s="55" t="s">
        <v>183</v>
      </c>
      <c r="AH70" s="137">
        <v>6331</v>
      </c>
      <c r="AI70" s="137">
        <v>3408</v>
      </c>
      <c r="AJ70" s="137">
        <v>8126</v>
      </c>
      <c r="AK70" s="137">
        <v>5203</v>
      </c>
      <c r="AL70" s="238">
        <v>5762</v>
      </c>
      <c r="AM70" s="137">
        <v>2993</v>
      </c>
      <c r="AN70" s="137">
        <v>7096</v>
      </c>
      <c r="AO70" s="175">
        <v>4327</v>
      </c>
      <c r="AP70" s="56" t="s">
        <v>521</v>
      </c>
      <c r="AQ70" s="55" t="s">
        <v>183</v>
      </c>
      <c r="AR70" s="137">
        <v>6158</v>
      </c>
      <c r="AS70" s="137">
        <v>3419</v>
      </c>
      <c r="AT70" s="137">
        <v>7916</v>
      </c>
      <c r="AU70" s="137">
        <v>5177</v>
      </c>
      <c r="AV70" s="137">
        <v>5739</v>
      </c>
      <c r="AW70" s="137">
        <v>3132</v>
      </c>
      <c r="AX70" s="238">
        <v>7045</v>
      </c>
      <c r="AY70" s="175">
        <v>4438</v>
      </c>
      <c r="AZ70" s="56" t="s">
        <v>521</v>
      </c>
      <c r="BA70" s="55" t="s">
        <v>183</v>
      </c>
      <c r="BB70" s="137">
        <v>5514</v>
      </c>
      <c r="BC70" s="137">
        <v>2929</v>
      </c>
      <c r="BD70" s="137">
        <v>7102</v>
      </c>
      <c r="BE70" s="137">
        <v>4506</v>
      </c>
      <c r="BF70" s="137">
        <v>5204</v>
      </c>
      <c r="BG70" s="137">
        <v>2704</v>
      </c>
      <c r="BH70" s="137">
        <v>6403</v>
      </c>
      <c r="BI70" s="175">
        <v>3893</v>
      </c>
      <c r="BJ70" s="56" t="s">
        <v>528</v>
      </c>
      <c r="BK70" s="55" t="s">
        <v>183</v>
      </c>
      <c r="BL70" s="137">
        <v>5910</v>
      </c>
      <c r="BM70" s="137">
        <v>2821</v>
      </c>
      <c r="BN70" s="137">
        <v>7086</v>
      </c>
      <c r="BO70" s="137">
        <v>3997</v>
      </c>
      <c r="BP70" s="137">
        <v>5199</v>
      </c>
      <c r="BQ70" s="137">
        <v>2815</v>
      </c>
      <c r="BR70" s="137">
        <v>5898</v>
      </c>
      <c r="BS70" s="175">
        <v>3514</v>
      </c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  <c r="HF70" s="24"/>
      <c r="HG70" s="24"/>
      <c r="HH70" s="24"/>
      <c r="HI70" s="24"/>
      <c r="HJ70" s="24"/>
      <c r="HK70" s="24"/>
      <c r="HL70" s="24"/>
    </row>
    <row r="71" spans="1:220" ht="16.899999999999999" customHeight="1" thickBot="1">
      <c r="A71" s="5"/>
      <c r="B71" s="361" t="s">
        <v>309</v>
      </c>
      <c r="C71" s="362"/>
      <c r="D71" s="138">
        <f t="shared" ref="D71:K71" si="84">SUM(D35:D39,D44:D47,D50:D54,D57,D60,D64:D65,D69:D70)</f>
        <v>559755</v>
      </c>
      <c r="E71" s="138">
        <f t="shared" si="84"/>
        <v>135392</v>
      </c>
      <c r="F71" s="138">
        <f t="shared" si="84"/>
        <v>695728</v>
      </c>
      <c r="G71" s="138">
        <f t="shared" si="84"/>
        <v>271365</v>
      </c>
      <c r="H71" s="138">
        <f t="shared" si="84"/>
        <v>501542</v>
      </c>
      <c r="I71" s="138">
        <f t="shared" si="84"/>
        <v>102328</v>
      </c>
      <c r="J71" s="138">
        <f t="shared" si="84"/>
        <v>619066</v>
      </c>
      <c r="K71" s="178">
        <f t="shared" si="84"/>
        <v>219852</v>
      </c>
      <c r="L71" s="361" t="s">
        <v>309</v>
      </c>
      <c r="M71" s="362"/>
      <c r="N71" s="240">
        <f t="shared" ref="N71:U71" si="85">SUM(N35:N39,N44:N47,N50:N54,N57,N60,N64:N65,N69:N70)</f>
        <v>720527</v>
      </c>
      <c r="O71" s="138">
        <f t="shared" si="85"/>
        <v>247618</v>
      </c>
      <c r="P71" s="138">
        <f t="shared" si="85"/>
        <v>942716</v>
      </c>
      <c r="Q71" s="138">
        <f t="shared" si="85"/>
        <v>469807</v>
      </c>
      <c r="R71" s="138">
        <f t="shared" si="85"/>
        <v>616018</v>
      </c>
      <c r="S71" s="138">
        <f t="shared" si="85"/>
        <v>188639</v>
      </c>
      <c r="T71" s="138">
        <f t="shared" si="85"/>
        <v>819441</v>
      </c>
      <c r="U71" s="178">
        <f t="shared" si="85"/>
        <v>392062</v>
      </c>
      <c r="V71" s="361" t="s">
        <v>309</v>
      </c>
      <c r="W71" s="362"/>
      <c r="X71" s="138">
        <f t="shared" ref="X71:AE71" si="86">SUM(X35:X39,X44:X47,X50:X54,X57,X60,X64:X65,X69:X70)</f>
        <v>982939</v>
      </c>
      <c r="Y71" s="138">
        <f t="shared" si="86"/>
        <v>426841</v>
      </c>
      <c r="Z71" s="240">
        <f t="shared" si="86"/>
        <v>1311356</v>
      </c>
      <c r="AA71" s="138">
        <f t="shared" si="86"/>
        <v>755258</v>
      </c>
      <c r="AB71" s="138">
        <f t="shared" si="86"/>
        <v>807574</v>
      </c>
      <c r="AC71" s="138">
        <f t="shared" si="86"/>
        <v>317480</v>
      </c>
      <c r="AD71" s="138">
        <f t="shared" si="86"/>
        <v>1097494</v>
      </c>
      <c r="AE71" s="178">
        <f t="shared" si="86"/>
        <v>607400</v>
      </c>
      <c r="AF71" s="361" t="s">
        <v>309</v>
      </c>
      <c r="AG71" s="362"/>
      <c r="AH71" s="138">
        <f t="shared" ref="AH71:AO71" si="87">SUM(AH35:AH39,AH44:AH47,AH50:AH54,AH57,AH60,AH64:AH65,AH69:AH70)</f>
        <v>1051091</v>
      </c>
      <c r="AI71" s="138">
        <f t="shared" si="87"/>
        <v>488309</v>
      </c>
      <c r="AJ71" s="138">
        <f t="shared" si="87"/>
        <v>1394626</v>
      </c>
      <c r="AK71" s="138">
        <f t="shared" si="87"/>
        <v>831844</v>
      </c>
      <c r="AL71" s="240">
        <f t="shared" si="87"/>
        <v>905510</v>
      </c>
      <c r="AM71" s="138">
        <f t="shared" si="87"/>
        <v>396073</v>
      </c>
      <c r="AN71" s="138">
        <f t="shared" si="87"/>
        <v>1216453</v>
      </c>
      <c r="AO71" s="178">
        <f t="shared" si="87"/>
        <v>707016</v>
      </c>
      <c r="AP71" s="361" t="s">
        <v>309</v>
      </c>
      <c r="AQ71" s="362"/>
      <c r="AR71" s="138">
        <f t="shared" ref="AR71:AY71" si="88">SUM(AR35:AR39,AR44:AR47,AR50:AR54,AR57,AR60,AR64:AR65,AR69:AR70)</f>
        <v>1049208</v>
      </c>
      <c r="AS71" s="138">
        <f t="shared" si="88"/>
        <v>501288</v>
      </c>
      <c r="AT71" s="138">
        <f t="shared" si="88"/>
        <v>1354779</v>
      </c>
      <c r="AU71" s="138">
        <f t="shared" si="88"/>
        <v>806859</v>
      </c>
      <c r="AV71" s="138">
        <f t="shared" si="88"/>
        <v>920953</v>
      </c>
      <c r="AW71" s="138">
        <f t="shared" si="88"/>
        <v>418348</v>
      </c>
      <c r="AX71" s="240">
        <f t="shared" si="88"/>
        <v>1201535</v>
      </c>
      <c r="AY71" s="178">
        <f t="shared" si="88"/>
        <v>698930</v>
      </c>
      <c r="AZ71" s="361" t="s">
        <v>309</v>
      </c>
      <c r="BA71" s="362"/>
      <c r="BB71" s="138">
        <f t="shared" ref="BB71:BI71" si="89">SUM(BB35:BB39,BB44:BB47,BB50:BB54,BB57,BB60,BB64:BB65,BB69:BB70)</f>
        <v>1042163</v>
      </c>
      <c r="BC71" s="138">
        <f t="shared" si="89"/>
        <v>555437</v>
      </c>
      <c r="BD71" s="138">
        <f t="shared" si="89"/>
        <v>1314640</v>
      </c>
      <c r="BE71" s="138">
        <f t="shared" si="89"/>
        <v>797317</v>
      </c>
      <c r="BF71" s="138">
        <f t="shared" si="89"/>
        <v>919432</v>
      </c>
      <c r="BG71" s="138">
        <f t="shared" si="89"/>
        <v>467946</v>
      </c>
      <c r="BH71" s="138">
        <f t="shared" si="89"/>
        <v>1172470</v>
      </c>
      <c r="BI71" s="178">
        <f t="shared" si="89"/>
        <v>693431</v>
      </c>
      <c r="BJ71" s="361" t="s">
        <v>309</v>
      </c>
      <c r="BK71" s="362"/>
      <c r="BL71" s="138">
        <f t="shared" ref="BL71:BS71" si="90">SUM(BL35:BL39,BL44:BL47,BL50:BL54,BL57,BL60,BL64:BL65,BL69:BL70)</f>
        <v>1206177</v>
      </c>
      <c r="BM71" s="138">
        <f t="shared" si="90"/>
        <v>500335</v>
      </c>
      <c r="BN71" s="138">
        <f t="shared" si="90"/>
        <v>1452880</v>
      </c>
      <c r="BO71" s="138">
        <f t="shared" si="90"/>
        <v>747038</v>
      </c>
      <c r="BP71" s="138">
        <f t="shared" si="90"/>
        <v>923288</v>
      </c>
      <c r="BQ71" s="138">
        <f t="shared" si="90"/>
        <v>420269</v>
      </c>
      <c r="BR71" s="138">
        <f t="shared" si="90"/>
        <v>1156744</v>
      </c>
      <c r="BS71" s="178">
        <f t="shared" si="90"/>
        <v>653725</v>
      </c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B71" s="24"/>
      <c r="GC71" s="24"/>
      <c r="GD71" s="24"/>
      <c r="GE71" s="24"/>
      <c r="GF71" s="24"/>
      <c r="GG71" s="24"/>
      <c r="GH71" s="24"/>
      <c r="GI71" s="24"/>
      <c r="GJ71" s="24"/>
      <c r="GK71" s="24"/>
      <c r="GL71" s="24"/>
      <c r="GM71" s="24"/>
      <c r="GN71" s="24"/>
      <c r="GO71" s="24"/>
      <c r="GP71" s="24"/>
      <c r="GQ71" s="24"/>
      <c r="GR71" s="24"/>
      <c r="GS71" s="24"/>
      <c r="GT71" s="24"/>
      <c r="GU71" s="24"/>
      <c r="GV71" s="24"/>
      <c r="GW71" s="24"/>
      <c r="GX71" s="24"/>
      <c r="GY71" s="24"/>
      <c r="GZ71" s="24"/>
      <c r="HA71" s="24"/>
      <c r="HB71" s="24"/>
      <c r="HC71" s="24"/>
      <c r="HD71" s="24"/>
      <c r="HE71" s="24"/>
      <c r="HF71" s="24"/>
      <c r="HG71" s="24"/>
      <c r="HH71" s="24"/>
      <c r="HI71" s="24"/>
      <c r="HJ71" s="24"/>
      <c r="HK71" s="24"/>
      <c r="HL71" s="24"/>
    </row>
    <row r="72" spans="1:220" s="333" customFormat="1" ht="16.899999999999999" customHeight="1">
      <c r="A72" s="329"/>
      <c r="B72" s="227" t="s">
        <v>269</v>
      </c>
      <c r="C72" s="216" t="s">
        <v>270</v>
      </c>
      <c r="D72" s="217">
        <v>90045</v>
      </c>
      <c r="E72" s="217">
        <v>21646</v>
      </c>
      <c r="F72" s="217">
        <v>93304</v>
      </c>
      <c r="G72" s="217">
        <v>24905</v>
      </c>
      <c r="H72" s="217">
        <v>78645</v>
      </c>
      <c r="I72" s="217">
        <v>16261</v>
      </c>
      <c r="J72" s="217">
        <v>81253</v>
      </c>
      <c r="K72" s="218">
        <v>18869</v>
      </c>
      <c r="L72" s="227" t="s">
        <v>269</v>
      </c>
      <c r="M72" s="216" t="s">
        <v>270</v>
      </c>
      <c r="N72" s="243">
        <v>97092</v>
      </c>
      <c r="O72" s="217">
        <v>32125</v>
      </c>
      <c r="P72" s="217">
        <v>99121</v>
      </c>
      <c r="Q72" s="217">
        <v>34154</v>
      </c>
      <c r="R72" s="217">
        <v>84422</v>
      </c>
      <c r="S72" s="217">
        <v>25707</v>
      </c>
      <c r="T72" s="217">
        <v>86048</v>
      </c>
      <c r="U72" s="218">
        <v>27333</v>
      </c>
      <c r="V72" s="227" t="s">
        <v>269</v>
      </c>
      <c r="W72" s="216" t="s">
        <v>270</v>
      </c>
      <c r="X72" s="217">
        <v>115753</v>
      </c>
      <c r="Y72" s="217">
        <v>48030</v>
      </c>
      <c r="Z72" s="243">
        <v>117134</v>
      </c>
      <c r="AA72" s="217">
        <v>49401</v>
      </c>
      <c r="AB72" s="217">
        <v>99124</v>
      </c>
      <c r="AC72" s="217">
        <v>38526</v>
      </c>
      <c r="AD72" s="217">
        <v>100539</v>
      </c>
      <c r="AE72" s="218">
        <v>39941</v>
      </c>
      <c r="AF72" s="227" t="s">
        <v>269</v>
      </c>
      <c r="AG72" s="216" t="s">
        <v>270</v>
      </c>
      <c r="AH72" s="217">
        <v>117264</v>
      </c>
      <c r="AI72" s="217">
        <v>54653</v>
      </c>
      <c r="AJ72" s="217">
        <v>118990</v>
      </c>
      <c r="AK72" s="217">
        <v>56379</v>
      </c>
      <c r="AL72" s="243">
        <v>102728</v>
      </c>
      <c r="AM72" s="217">
        <v>45841</v>
      </c>
      <c r="AN72" s="217">
        <v>103981</v>
      </c>
      <c r="AO72" s="218">
        <v>47094</v>
      </c>
      <c r="AP72" s="227" t="s">
        <v>269</v>
      </c>
      <c r="AQ72" s="216" t="s">
        <v>270</v>
      </c>
      <c r="AR72" s="217">
        <v>113860</v>
      </c>
      <c r="AS72" s="217">
        <v>49544</v>
      </c>
      <c r="AT72" s="217">
        <v>114484</v>
      </c>
      <c r="AU72" s="217">
        <v>50168</v>
      </c>
      <c r="AV72" s="217">
        <v>101823</v>
      </c>
      <c r="AW72" s="217">
        <v>42592</v>
      </c>
      <c r="AX72" s="243">
        <v>101351</v>
      </c>
      <c r="AY72" s="218">
        <v>42120</v>
      </c>
      <c r="AZ72" s="227" t="s">
        <v>269</v>
      </c>
      <c r="BA72" s="216" t="s">
        <v>270</v>
      </c>
      <c r="BB72" s="217">
        <v>106985</v>
      </c>
      <c r="BC72" s="217">
        <v>47884</v>
      </c>
      <c r="BD72" s="217">
        <v>109558</v>
      </c>
      <c r="BE72" s="217">
        <v>47504</v>
      </c>
      <c r="BF72" s="217">
        <v>96509</v>
      </c>
      <c r="BG72" s="217">
        <v>41773</v>
      </c>
      <c r="BH72" s="217">
        <v>97671</v>
      </c>
      <c r="BI72" s="218">
        <v>40289</v>
      </c>
      <c r="BJ72" s="227" t="s">
        <v>269</v>
      </c>
      <c r="BK72" s="216" t="s">
        <v>270</v>
      </c>
      <c r="BL72" s="217">
        <v>115654</v>
      </c>
      <c r="BM72" s="217">
        <v>41927</v>
      </c>
      <c r="BN72" s="217">
        <v>119818</v>
      </c>
      <c r="BO72" s="217">
        <v>46091</v>
      </c>
      <c r="BP72" s="217">
        <v>92413</v>
      </c>
      <c r="BQ72" s="217">
        <v>36649</v>
      </c>
      <c r="BR72" s="217">
        <v>95450</v>
      </c>
      <c r="BS72" s="218">
        <v>39686</v>
      </c>
      <c r="BT72" s="322"/>
      <c r="BU72" s="322"/>
      <c r="BV72" s="322"/>
      <c r="BW72" s="322"/>
      <c r="BX72" s="322"/>
      <c r="BY72" s="322"/>
      <c r="BZ72" s="322"/>
      <c r="CA72" s="322"/>
      <c r="CB72" s="322"/>
      <c r="CC72" s="322"/>
      <c r="CD72" s="322"/>
      <c r="CE72" s="322"/>
      <c r="CF72" s="322"/>
      <c r="CG72" s="322"/>
      <c r="CH72" s="322"/>
      <c r="CI72" s="322"/>
      <c r="CJ72" s="322"/>
      <c r="CK72" s="322"/>
      <c r="CL72" s="322"/>
      <c r="CM72" s="322"/>
      <c r="CN72" s="322"/>
      <c r="CO72" s="322"/>
      <c r="CP72" s="322"/>
      <c r="CQ72" s="322"/>
      <c r="CR72" s="322"/>
      <c r="CS72" s="322"/>
      <c r="CT72" s="322"/>
      <c r="CU72" s="322"/>
      <c r="CV72" s="322"/>
      <c r="CW72" s="322"/>
      <c r="CX72" s="322"/>
      <c r="CY72" s="322"/>
      <c r="CZ72" s="322"/>
      <c r="DA72" s="322"/>
      <c r="DB72" s="322"/>
      <c r="DC72" s="322"/>
      <c r="DD72" s="322"/>
      <c r="DE72" s="322"/>
      <c r="DF72" s="322"/>
      <c r="DG72" s="322"/>
      <c r="DH72" s="322"/>
      <c r="DI72" s="322"/>
      <c r="DJ72" s="322"/>
      <c r="DK72" s="322"/>
      <c r="DL72" s="322"/>
      <c r="DM72" s="322"/>
      <c r="DN72" s="322"/>
      <c r="DO72" s="322"/>
      <c r="DP72" s="322"/>
      <c r="DQ72" s="322"/>
      <c r="DR72" s="322"/>
      <c r="DS72" s="322"/>
      <c r="DT72" s="322"/>
      <c r="DU72" s="322"/>
      <c r="DV72" s="322"/>
      <c r="DW72" s="322"/>
      <c r="DX72" s="322"/>
      <c r="DY72" s="322"/>
      <c r="DZ72" s="322"/>
      <c r="EA72" s="322"/>
      <c r="EB72" s="322"/>
      <c r="EC72" s="322"/>
      <c r="ED72" s="322"/>
      <c r="EE72" s="322"/>
      <c r="EF72" s="322"/>
      <c r="EG72" s="322"/>
      <c r="EH72" s="322"/>
      <c r="EI72" s="322"/>
      <c r="EJ72" s="322"/>
      <c r="EK72" s="322"/>
      <c r="EL72" s="322"/>
      <c r="EM72" s="322"/>
      <c r="EN72" s="322"/>
      <c r="EO72" s="322"/>
      <c r="EP72" s="322"/>
      <c r="EQ72" s="322"/>
      <c r="ER72" s="322"/>
      <c r="ES72" s="322"/>
      <c r="ET72" s="322"/>
      <c r="EU72" s="322"/>
      <c r="EV72" s="322"/>
      <c r="EW72" s="322"/>
      <c r="EX72" s="322"/>
      <c r="EY72" s="322"/>
      <c r="EZ72" s="322"/>
      <c r="FA72" s="322"/>
      <c r="FB72" s="322"/>
      <c r="FC72" s="322"/>
      <c r="FD72" s="322"/>
      <c r="FE72" s="322"/>
      <c r="FF72" s="322"/>
      <c r="FG72" s="322"/>
      <c r="FH72" s="322"/>
      <c r="FI72" s="322"/>
      <c r="FJ72" s="322"/>
      <c r="FK72" s="322"/>
      <c r="FL72" s="322"/>
      <c r="FM72" s="322"/>
      <c r="FN72" s="322"/>
      <c r="FO72" s="322"/>
      <c r="FP72" s="322"/>
      <c r="FQ72" s="322"/>
      <c r="FR72" s="322"/>
      <c r="FS72" s="322"/>
      <c r="FT72" s="322"/>
      <c r="FU72" s="322"/>
      <c r="FV72" s="322"/>
      <c r="FW72" s="322"/>
      <c r="FX72" s="322"/>
      <c r="FY72" s="322"/>
      <c r="FZ72" s="322"/>
      <c r="GA72" s="322"/>
      <c r="GB72" s="322"/>
      <c r="GC72" s="322"/>
      <c r="GD72" s="322"/>
      <c r="GE72" s="322"/>
      <c r="GF72" s="322"/>
      <c r="GG72" s="322"/>
      <c r="GH72" s="322"/>
      <c r="GI72" s="322"/>
      <c r="GJ72" s="322"/>
      <c r="GK72" s="322"/>
      <c r="GL72" s="322"/>
      <c r="GM72" s="322"/>
      <c r="GN72" s="322"/>
      <c r="GO72" s="322"/>
      <c r="GP72" s="322"/>
      <c r="GQ72" s="322"/>
      <c r="GR72" s="322"/>
      <c r="GS72" s="322"/>
      <c r="GT72" s="322"/>
      <c r="GU72" s="322"/>
      <c r="GV72" s="322"/>
      <c r="GW72" s="322"/>
      <c r="GX72" s="322"/>
      <c r="GY72" s="322"/>
      <c r="GZ72" s="322"/>
      <c r="HA72" s="322"/>
      <c r="HB72" s="322"/>
      <c r="HC72" s="322"/>
      <c r="HD72" s="322"/>
      <c r="HE72" s="322"/>
      <c r="HF72" s="322"/>
      <c r="HG72" s="322"/>
      <c r="HH72" s="322"/>
      <c r="HI72" s="322"/>
      <c r="HJ72" s="322"/>
      <c r="HK72" s="322"/>
      <c r="HL72" s="322"/>
    </row>
    <row r="73" spans="1:220" ht="16.899999999999999" customHeight="1">
      <c r="A73" s="5"/>
      <c r="B73" s="34"/>
      <c r="C73" s="136" t="s">
        <v>279</v>
      </c>
      <c r="D73" s="62">
        <v>39563</v>
      </c>
      <c r="E73" s="62">
        <v>9826</v>
      </c>
      <c r="F73" s="62">
        <v>38113</v>
      </c>
      <c r="G73" s="62">
        <v>8376</v>
      </c>
      <c r="H73" s="62">
        <v>34391</v>
      </c>
      <c r="I73" s="62">
        <v>6445</v>
      </c>
      <c r="J73" s="62">
        <v>34283</v>
      </c>
      <c r="K73" s="177">
        <v>6337</v>
      </c>
      <c r="L73" s="34"/>
      <c r="M73" s="136" t="s">
        <v>279</v>
      </c>
      <c r="N73" s="239">
        <v>40775</v>
      </c>
      <c r="O73" s="62">
        <v>12303</v>
      </c>
      <c r="P73" s="62">
        <v>40228</v>
      </c>
      <c r="Q73" s="62">
        <v>11756</v>
      </c>
      <c r="R73" s="62">
        <v>34900</v>
      </c>
      <c r="S73" s="62">
        <v>8745</v>
      </c>
      <c r="T73" s="62">
        <v>35789</v>
      </c>
      <c r="U73" s="177">
        <v>9631</v>
      </c>
      <c r="V73" s="34"/>
      <c r="W73" s="136" t="s">
        <v>279</v>
      </c>
      <c r="X73" s="62">
        <v>48030</v>
      </c>
      <c r="Y73" s="62">
        <v>20227</v>
      </c>
      <c r="Z73" s="239">
        <v>46054</v>
      </c>
      <c r="AA73" s="62">
        <v>18251</v>
      </c>
      <c r="AB73" s="62">
        <v>39169</v>
      </c>
      <c r="AC73" s="62">
        <v>14139</v>
      </c>
      <c r="AD73" s="62">
        <v>40226</v>
      </c>
      <c r="AE73" s="177">
        <v>15196</v>
      </c>
      <c r="AF73" s="34"/>
      <c r="AG73" s="136" t="s">
        <v>279</v>
      </c>
      <c r="AH73" s="62">
        <v>47030</v>
      </c>
      <c r="AI73" s="62">
        <v>22373</v>
      </c>
      <c r="AJ73" s="62">
        <v>45972</v>
      </c>
      <c r="AK73" s="62">
        <v>21315</v>
      </c>
      <c r="AL73" s="239">
        <v>39831</v>
      </c>
      <c r="AM73" s="62">
        <v>17312</v>
      </c>
      <c r="AN73" s="62">
        <v>41203</v>
      </c>
      <c r="AO73" s="177">
        <v>18684</v>
      </c>
      <c r="AP73" s="34"/>
      <c r="AQ73" s="136" t="s">
        <v>279</v>
      </c>
      <c r="AR73" s="62">
        <v>46024</v>
      </c>
      <c r="AS73" s="62">
        <v>22882</v>
      </c>
      <c r="AT73" s="62">
        <v>45104</v>
      </c>
      <c r="AU73" s="62">
        <v>21962</v>
      </c>
      <c r="AV73" s="62">
        <v>39683</v>
      </c>
      <c r="AW73" s="62">
        <v>18410</v>
      </c>
      <c r="AX73" s="239">
        <v>40692</v>
      </c>
      <c r="AY73" s="177">
        <v>19419</v>
      </c>
      <c r="AZ73" s="34"/>
      <c r="BA73" s="136" t="s">
        <v>279</v>
      </c>
      <c r="BB73" s="62">
        <v>44710</v>
      </c>
      <c r="BC73" s="62">
        <v>22082</v>
      </c>
      <c r="BD73" s="62">
        <v>44287</v>
      </c>
      <c r="BE73" s="62">
        <v>20417</v>
      </c>
      <c r="BF73" s="62">
        <v>38537</v>
      </c>
      <c r="BG73" s="62">
        <v>17680</v>
      </c>
      <c r="BH73" s="62">
        <v>39992</v>
      </c>
      <c r="BI73" s="177">
        <v>17983</v>
      </c>
      <c r="BJ73" s="34"/>
      <c r="BK73" s="136" t="s">
        <v>279</v>
      </c>
      <c r="BL73" s="62">
        <v>48892</v>
      </c>
      <c r="BM73" s="62">
        <v>20745</v>
      </c>
      <c r="BN73" s="62">
        <v>46708</v>
      </c>
      <c r="BO73" s="62">
        <v>18561</v>
      </c>
      <c r="BP73" s="62">
        <v>37405</v>
      </c>
      <c r="BQ73" s="62">
        <v>16279</v>
      </c>
      <c r="BR73" s="62">
        <v>37555</v>
      </c>
      <c r="BS73" s="177">
        <v>16429</v>
      </c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4"/>
      <c r="GI73" s="24"/>
      <c r="GJ73" s="24"/>
      <c r="GK73" s="24"/>
      <c r="GL73" s="24"/>
      <c r="GM73" s="24"/>
      <c r="GN73" s="24"/>
      <c r="GO73" s="24"/>
      <c r="GP73" s="24"/>
      <c r="GQ73" s="24"/>
      <c r="GR73" s="24"/>
      <c r="GS73" s="24"/>
      <c r="GT73" s="24"/>
      <c r="GU73" s="24"/>
      <c r="GV73" s="24"/>
      <c r="GW73" s="24"/>
      <c r="GX73" s="24"/>
      <c r="GY73" s="24"/>
      <c r="GZ73" s="24"/>
      <c r="HA73" s="24"/>
      <c r="HB73" s="24"/>
      <c r="HC73" s="24"/>
      <c r="HD73" s="24"/>
      <c r="HE73" s="24"/>
      <c r="HF73" s="24"/>
      <c r="HG73" s="24"/>
      <c r="HH73" s="24"/>
      <c r="HI73" s="24"/>
      <c r="HJ73" s="24"/>
      <c r="HK73" s="24"/>
      <c r="HL73" s="24"/>
    </row>
    <row r="74" spans="1:220" ht="16.5" customHeight="1">
      <c r="A74" s="5"/>
      <c r="B74" s="35" t="s">
        <v>278</v>
      </c>
      <c r="C74" s="4" t="s">
        <v>572</v>
      </c>
      <c r="D74" s="137">
        <v>29155</v>
      </c>
      <c r="E74" s="137">
        <v>8119</v>
      </c>
      <c r="F74" s="137">
        <v>27134</v>
      </c>
      <c r="G74" s="137">
        <v>6098</v>
      </c>
      <c r="H74" s="137">
        <v>25725</v>
      </c>
      <c r="I74" s="137">
        <v>5765</v>
      </c>
      <c r="J74" s="137">
        <v>24463</v>
      </c>
      <c r="K74" s="175">
        <v>4503</v>
      </c>
      <c r="L74" s="35" t="s">
        <v>278</v>
      </c>
      <c r="M74" s="4" t="s">
        <v>572</v>
      </c>
      <c r="N74" s="238">
        <v>30899</v>
      </c>
      <c r="O74" s="137">
        <v>9936</v>
      </c>
      <c r="P74" s="137">
        <v>29562</v>
      </c>
      <c r="Q74" s="137">
        <v>8599</v>
      </c>
      <c r="R74" s="137">
        <v>26621</v>
      </c>
      <c r="S74" s="137">
        <v>7419</v>
      </c>
      <c r="T74" s="137">
        <v>26160</v>
      </c>
      <c r="U74" s="175">
        <v>6958</v>
      </c>
      <c r="V74" s="35" t="s">
        <v>278</v>
      </c>
      <c r="W74" s="4" t="s">
        <v>572</v>
      </c>
      <c r="X74" s="137">
        <v>36552</v>
      </c>
      <c r="Y74" s="137">
        <v>15382</v>
      </c>
      <c r="Z74" s="238">
        <v>34884</v>
      </c>
      <c r="AA74" s="137">
        <v>13714</v>
      </c>
      <c r="AB74" s="137">
        <v>29441</v>
      </c>
      <c r="AC74" s="137">
        <v>10503</v>
      </c>
      <c r="AD74" s="137">
        <v>30328</v>
      </c>
      <c r="AE74" s="175">
        <v>11390</v>
      </c>
      <c r="AF74" s="35" t="s">
        <v>278</v>
      </c>
      <c r="AG74" s="4" t="s">
        <v>572</v>
      </c>
      <c r="AH74" s="137">
        <v>34704</v>
      </c>
      <c r="AI74" s="137">
        <v>16243</v>
      </c>
      <c r="AJ74" s="137">
        <v>34055</v>
      </c>
      <c r="AK74" s="137">
        <v>15594</v>
      </c>
      <c r="AL74" s="238">
        <v>28908</v>
      </c>
      <c r="AM74" s="137">
        <v>11996</v>
      </c>
      <c r="AN74" s="137">
        <v>30553</v>
      </c>
      <c r="AO74" s="175">
        <v>13641</v>
      </c>
      <c r="AP74" s="35" t="s">
        <v>278</v>
      </c>
      <c r="AQ74" s="4" t="s">
        <v>572</v>
      </c>
      <c r="AR74" s="137">
        <v>34033</v>
      </c>
      <c r="AS74" s="137">
        <v>16666</v>
      </c>
      <c r="AT74" s="137">
        <v>33150</v>
      </c>
      <c r="AU74" s="137">
        <v>15783</v>
      </c>
      <c r="AV74" s="137">
        <v>28764</v>
      </c>
      <c r="AW74" s="137">
        <v>12795</v>
      </c>
      <c r="AX74" s="238">
        <v>29890</v>
      </c>
      <c r="AY74" s="175">
        <v>13921</v>
      </c>
      <c r="AZ74" s="35" t="s">
        <v>278</v>
      </c>
      <c r="BA74" s="4" t="s">
        <v>572</v>
      </c>
      <c r="BB74" s="137"/>
      <c r="BC74" s="137"/>
      <c r="BD74" s="137"/>
      <c r="BE74" s="137"/>
      <c r="BF74" s="137"/>
      <c r="BG74" s="137"/>
      <c r="BH74" s="137"/>
      <c r="BI74" s="175"/>
      <c r="BJ74" s="35" t="s">
        <v>278</v>
      </c>
      <c r="BK74" s="4" t="s">
        <v>572</v>
      </c>
      <c r="BL74" s="137"/>
      <c r="BM74" s="137"/>
      <c r="BN74" s="137"/>
      <c r="BO74" s="137"/>
      <c r="BP74" s="137"/>
      <c r="BQ74" s="137"/>
      <c r="BR74" s="137"/>
      <c r="BS74" s="175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  <c r="GP74" s="24"/>
      <c r="GQ74" s="24"/>
      <c r="GR74" s="24"/>
      <c r="GS74" s="24"/>
      <c r="GT74" s="24"/>
      <c r="GU74" s="24"/>
      <c r="GV74" s="24"/>
      <c r="GW74" s="24"/>
      <c r="GX74" s="24"/>
      <c r="GY74" s="24"/>
      <c r="GZ74" s="24"/>
      <c r="HA74" s="24"/>
      <c r="HB74" s="24"/>
      <c r="HC74" s="24"/>
      <c r="HD74" s="24"/>
      <c r="HE74" s="24"/>
      <c r="HF74" s="24"/>
      <c r="HG74" s="24"/>
      <c r="HH74" s="24"/>
      <c r="HI74" s="24"/>
      <c r="HJ74" s="24"/>
      <c r="HK74" s="24"/>
      <c r="HL74" s="24"/>
    </row>
    <row r="75" spans="1:220" ht="16.899999999999999" customHeight="1">
      <c r="A75" s="5"/>
      <c r="B75" s="35"/>
      <c r="C75" s="32" t="s">
        <v>272</v>
      </c>
      <c r="D75" s="62">
        <v>56513</v>
      </c>
      <c r="E75" s="62">
        <v>10331</v>
      </c>
      <c r="F75" s="62">
        <v>62344</v>
      </c>
      <c r="G75" s="62">
        <v>16162</v>
      </c>
      <c r="H75" s="62">
        <v>51105</v>
      </c>
      <c r="I75" s="62">
        <v>7307</v>
      </c>
      <c r="J75" s="62">
        <v>55592</v>
      </c>
      <c r="K75" s="177">
        <v>11787</v>
      </c>
      <c r="L75" s="35"/>
      <c r="M75" s="32" t="s">
        <v>272</v>
      </c>
      <c r="N75" s="239">
        <v>61894</v>
      </c>
      <c r="O75" s="62">
        <v>16344</v>
      </c>
      <c r="P75" s="62">
        <v>67304</v>
      </c>
      <c r="Q75" s="62">
        <v>21754</v>
      </c>
      <c r="R75" s="62">
        <v>54023</v>
      </c>
      <c r="S75" s="62">
        <v>11451</v>
      </c>
      <c r="T75" s="62">
        <v>59928</v>
      </c>
      <c r="U75" s="177">
        <v>17396</v>
      </c>
      <c r="V75" s="35"/>
      <c r="W75" s="32" t="s">
        <v>272</v>
      </c>
      <c r="X75" s="62">
        <v>73631</v>
      </c>
      <c r="Y75" s="62">
        <v>26552</v>
      </c>
      <c r="Z75" s="239">
        <v>80847</v>
      </c>
      <c r="AA75" s="62">
        <v>33768</v>
      </c>
      <c r="AB75" s="62">
        <v>63670</v>
      </c>
      <c r="AC75" s="62">
        <v>20084</v>
      </c>
      <c r="AD75" s="62">
        <v>69935</v>
      </c>
      <c r="AE75" s="177">
        <v>26349</v>
      </c>
      <c r="AF75" s="35"/>
      <c r="AG75" s="32" t="s">
        <v>272</v>
      </c>
      <c r="AH75" s="62">
        <v>76859</v>
      </c>
      <c r="AI75" s="62">
        <v>31479</v>
      </c>
      <c r="AJ75" s="62">
        <v>85569</v>
      </c>
      <c r="AK75" s="62">
        <v>40189</v>
      </c>
      <c r="AL75" s="239">
        <v>68861</v>
      </c>
      <c r="AM75" s="62">
        <v>26429</v>
      </c>
      <c r="AN75" s="62">
        <v>76146</v>
      </c>
      <c r="AO75" s="177">
        <v>33714</v>
      </c>
      <c r="AP75" s="35"/>
      <c r="AQ75" s="32" t="s">
        <v>272</v>
      </c>
      <c r="AR75" s="62">
        <v>73033</v>
      </c>
      <c r="AS75" s="62">
        <v>31502</v>
      </c>
      <c r="AT75" s="62">
        <v>82488</v>
      </c>
      <c r="AU75" s="62">
        <v>40957</v>
      </c>
      <c r="AV75" s="62">
        <v>66157</v>
      </c>
      <c r="AW75" s="62">
        <v>27230</v>
      </c>
      <c r="AX75" s="239">
        <v>74065</v>
      </c>
      <c r="AY75" s="177">
        <v>35138</v>
      </c>
      <c r="AZ75" s="35"/>
      <c r="BA75" s="32" t="s">
        <v>272</v>
      </c>
      <c r="BB75" s="62">
        <v>70984</v>
      </c>
      <c r="BC75" s="62">
        <v>28470</v>
      </c>
      <c r="BD75" s="62">
        <v>78062</v>
      </c>
      <c r="BE75" s="62">
        <v>33942</v>
      </c>
      <c r="BF75" s="62">
        <v>63875</v>
      </c>
      <c r="BG75" s="62">
        <v>24062</v>
      </c>
      <c r="BH75" s="62">
        <v>70132</v>
      </c>
      <c r="BI75" s="177">
        <v>28865</v>
      </c>
      <c r="BJ75" s="35"/>
      <c r="BK75" s="32" t="s">
        <v>272</v>
      </c>
      <c r="BL75" s="62">
        <v>80316</v>
      </c>
      <c r="BM75" s="62">
        <v>25233</v>
      </c>
      <c r="BN75" s="62">
        <v>88818</v>
      </c>
      <c r="BO75" s="62">
        <v>33735</v>
      </c>
      <c r="BP75" s="62">
        <v>62549</v>
      </c>
      <c r="BQ75" s="62">
        <v>21189</v>
      </c>
      <c r="BR75" s="62">
        <v>70411</v>
      </c>
      <c r="BS75" s="177">
        <v>29051</v>
      </c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  <c r="GP75" s="24"/>
      <c r="GQ75" s="24"/>
      <c r="GR75" s="24"/>
      <c r="GS75" s="24"/>
      <c r="GT75" s="24"/>
      <c r="GU75" s="24"/>
      <c r="GV75" s="24"/>
      <c r="GW75" s="24"/>
      <c r="GX75" s="24"/>
      <c r="GY75" s="24"/>
      <c r="GZ75" s="24"/>
      <c r="HA75" s="24"/>
      <c r="HB75" s="24"/>
      <c r="HC75" s="24"/>
      <c r="HD75" s="24"/>
      <c r="HE75" s="24"/>
      <c r="HF75" s="24"/>
      <c r="HG75" s="24"/>
      <c r="HH75" s="24"/>
      <c r="HI75" s="24"/>
      <c r="HJ75" s="24"/>
      <c r="HK75" s="24"/>
      <c r="HL75" s="24"/>
    </row>
    <row r="76" spans="1:220" ht="16.899999999999999" customHeight="1">
      <c r="A76" s="5"/>
      <c r="B76" s="35" t="s">
        <v>271</v>
      </c>
      <c r="C76" s="58" t="s">
        <v>573</v>
      </c>
      <c r="D76" s="137">
        <v>52720</v>
      </c>
      <c r="E76" s="137">
        <v>9863</v>
      </c>
      <c r="F76" s="137">
        <v>57452</v>
      </c>
      <c r="G76" s="137">
        <v>14595</v>
      </c>
      <c r="H76" s="137">
        <v>47414</v>
      </c>
      <c r="I76" s="137">
        <v>6840</v>
      </c>
      <c r="J76" s="137">
        <v>51265</v>
      </c>
      <c r="K76" s="175">
        <v>10691</v>
      </c>
      <c r="L76" s="35" t="s">
        <v>271</v>
      </c>
      <c r="M76" s="58" t="s">
        <v>573</v>
      </c>
      <c r="N76" s="238">
        <v>57814</v>
      </c>
      <c r="O76" s="137">
        <v>15398</v>
      </c>
      <c r="P76" s="137">
        <v>61776</v>
      </c>
      <c r="Q76" s="137">
        <v>19360</v>
      </c>
      <c r="R76" s="137">
        <v>50038</v>
      </c>
      <c r="S76" s="137">
        <v>10513</v>
      </c>
      <c r="T76" s="137">
        <v>55002</v>
      </c>
      <c r="U76" s="175">
        <v>15517</v>
      </c>
      <c r="V76" s="35" t="s">
        <v>271</v>
      </c>
      <c r="W76" s="58" t="s">
        <v>573</v>
      </c>
      <c r="X76" s="137">
        <v>68622</v>
      </c>
      <c r="Y76" s="137">
        <v>24548</v>
      </c>
      <c r="Z76" s="238">
        <v>74009</v>
      </c>
      <c r="AA76" s="137">
        <v>29935</v>
      </c>
      <c r="AB76" s="137">
        <v>58778</v>
      </c>
      <c r="AC76" s="137">
        <v>18090</v>
      </c>
      <c r="AD76" s="137">
        <v>63946</v>
      </c>
      <c r="AE76" s="175">
        <v>23258</v>
      </c>
      <c r="AF76" s="35" t="s">
        <v>271</v>
      </c>
      <c r="AG76" s="58" t="s">
        <v>573</v>
      </c>
      <c r="AH76" s="137">
        <v>71404</v>
      </c>
      <c r="AI76" s="137">
        <v>28808</v>
      </c>
      <c r="AJ76" s="137">
        <v>78288</v>
      </c>
      <c r="AK76" s="137">
        <v>35692</v>
      </c>
      <c r="AL76" s="238">
        <v>63531</v>
      </c>
      <c r="AM76" s="137">
        <v>23769</v>
      </c>
      <c r="AN76" s="137">
        <v>69711</v>
      </c>
      <c r="AO76" s="175">
        <v>29949</v>
      </c>
      <c r="AP76" s="35" t="s">
        <v>271</v>
      </c>
      <c r="AQ76" s="58" t="s">
        <v>573</v>
      </c>
      <c r="AR76" s="137">
        <v>67345</v>
      </c>
      <c r="AS76" s="137">
        <v>28475</v>
      </c>
      <c r="AT76" s="137">
        <v>75222</v>
      </c>
      <c r="AU76" s="137">
        <v>36352</v>
      </c>
      <c r="AV76" s="137">
        <v>60565</v>
      </c>
      <c r="AW76" s="137">
        <v>24205</v>
      </c>
      <c r="AX76" s="238">
        <v>67526</v>
      </c>
      <c r="AY76" s="175">
        <v>31166</v>
      </c>
      <c r="AZ76" s="35" t="s">
        <v>271</v>
      </c>
      <c r="BA76" s="58" t="s">
        <v>573</v>
      </c>
      <c r="BB76" s="137"/>
      <c r="BC76" s="137"/>
      <c r="BD76" s="137"/>
      <c r="BE76" s="137"/>
      <c r="BF76" s="137"/>
      <c r="BG76" s="137"/>
      <c r="BH76" s="137"/>
      <c r="BI76" s="175"/>
      <c r="BJ76" s="35" t="s">
        <v>271</v>
      </c>
      <c r="BK76" s="58" t="s">
        <v>573</v>
      </c>
      <c r="BL76" s="137"/>
      <c r="BM76" s="137"/>
      <c r="BN76" s="137"/>
      <c r="BO76" s="137"/>
      <c r="BP76" s="137"/>
      <c r="BQ76" s="137"/>
      <c r="BR76" s="137"/>
      <c r="BS76" s="175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</row>
    <row r="77" spans="1:220" ht="16.899999999999999" customHeight="1">
      <c r="A77" s="5"/>
      <c r="B77" s="358" t="s">
        <v>280</v>
      </c>
      <c r="C77" s="38" t="s">
        <v>574</v>
      </c>
      <c r="D77" s="61">
        <v>10408</v>
      </c>
      <c r="E77" s="61">
        <v>1707</v>
      </c>
      <c r="F77" s="61">
        <v>10979</v>
      </c>
      <c r="G77" s="61">
        <v>2278</v>
      </c>
      <c r="H77" s="61">
        <v>8666</v>
      </c>
      <c r="I77" s="61">
        <v>680</v>
      </c>
      <c r="J77" s="61">
        <v>9820</v>
      </c>
      <c r="K77" s="176">
        <v>1834</v>
      </c>
      <c r="L77" s="358" t="s">
        <v>280</v>
      </c>
      <c r="M77" s="38" t="s">
        <v>574</v>
      </c>
      <c r="N77" s="237">
        <v>9876</v>
      </c>
      <c r="O77" s="61">
        <v>2367</v>
      </c>
      <c r="P77" s="61">
        <v>10666</v>
      </c>
      <c r="Q77" s="61">
        <v>3157</v>
      </c>
      <c r="R77" s="61">
        <v>8279</v>
      </c>
      <c r="S77" s="61">
        <v>1326</v>
      </c>
      <c r="T77" s="61">
        <v>9629</v>
      </c>
      <c r="U77" s="176">
        <v>2673</v>
      </c>
      <c r="V77" s="358" t="s">
        <v>280</v>
      </c>
      <c r="W77" s="38" t="s">
        <v>574</v>
      </c>
      <c r="X77" s="61">
        <v>11478</v>
      </c>
      <c r="Y77" s="61">
        <v>4845</v>
      </c>
      <c r="Z77" s="237">
        <v>11170</v>
      </c>
      <c r="AA77" s="61">
        <v>4537</v>
      </c>
      <c r="AB77" s="61">
        <v>9728</v>
      </c>
      <c r="AC77" s="61">
        <v>3636</v>
      </c>
      <c r="AD77" s="61">
        <v>9898</v>
      </c>
      <c r="AE77" s="176">
        <v>3806</v>
      </c>
      <c r="AF77" s="358" t="s">
        <v>280</v>
      </c>
      <c r="AG77" s="38" t="s">
        <v>574</v>
      </c>
      <c r="AH77" s="61">
        <v>12326</v>
      </c>
      <c r="AI77" s="61">
        <v>6130</v>
      </c>
      <c r="AJ77" s="61">
        <v>11917</v>
      </c>
      <c r="AK77" s="61">
        <v>5721</v>
      </c>
      <c r="AL77" s="237">
        <v>10923</v>
      </c>
      <c r="AM77" s="61">
        <v>5316</v>
      </c>
      <c r="AN77" s="61">
        <v>10650</v>
      </c>
      <c r="AO77" s="176">
        <v>5043</v>
      </c>
      <c r="AP77" s="358" t="s">
        <v>280</v>
      </c>
      <c r="AQ77" s="38" t="s">
        <v>574</v>
      </c>
      <c r="AR77" s="61">
        <v>11991</v>
      </c>
      <c r="AS77" s="61">
        <v>6216</v>
      </c>
      <c r="AT77" s="61">
        <v>11954</v>
      </c>
      <c r="AU77" s="61">
        <v>6179</v>
      </c>
      <c r="AV77" s="61">
        <v>10919</v>
      </c>
      <c r="AW77" s="61">
        <v>5615</v>
      </c>
      <c r="AX77" s="237">
        <v>10802</v>
      </c>
      <c r="AY77" s="176">
        <v>5498</v>
      </c>
      <c r="AZ77" s="358" t="s">
        <v>280</v>
      </c>
      <c r="BA77" s="38" t="s">
        <v>574</v>
      </c>
      <c r="BB77" s="61"/>
      <c r="BC77" s="61"/>
      <c r="BD77" s="61"/>
      <c r="BE77" s="61"/>
      <c r="BF77" s="61"/>
      <c r="BG77" s="61"/>
      <c r="BH77" s="61"/>
      <c r="BI77" s="176"/>
      <c r="BJ77" s="358" t="s">
        <v>280</v>
      </c>
      <c r="BK77" s="38" t="s">
        <v>574</v>
      </c>
      <c r="BL77" s="61"/>
      <c r="BM77" s="61"/>
      <c r="BN77" s="61"/>
      <c r="BO77" s="61"/>
      <c r="BP77" s="61"/>
      <c r="BQ77" s="61"/>
      <c r="BR77" s="61"/>
      <c r="BS77" s="176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  <c r="HF77" s="24"/>
      <c r="HG77" s="24"/>
      <c r="HH77" s="24"/>
      <c r="HI77" s="24"/>
      <c r="HJ77" s="24"/>
      <c r="HK77" s="24"/>
      <c r="HL77" s="24"/>
    </row>
    <row r="78" spans="1:220" ht="16.899999999999999" customHeight="1">
      <c r="A78" s="5"/>
      <c r="B78" s="359"/>
      <c r="C78" s="33" t="s">
        <v>288</v>
      </c>
      <c r="D78" s="61">
        <v>4927</v>
      </c>
      <c r="E78" s="61">
        <v>120</v>
      </c>
      <c r="F78" s="61">
        <v>6822</v>
      </c>
      <c r="G78" s="61">
        <v>2015</v>
      </c>
      <c r="H78" s="61">
        <v>4759</v>
      </c>
      <c r="I78" s="61">
        <v>114</v>
      </c>
      <c r="J78" s="61">
        <v>6093</v>
      </c>
      <c r="K78" s="176">
        <v>1448</v>
      </c>
      <c r="L78" s="359"/>
      <c r="M78" s="33" t="s">
        <v>288</v>
      </c>
      <c r="N78" s="237">
        <v>4409</v>
      </c>
      <c r="O78" s="61">
        <v>670</v>
      </c>
      <c r="P78" s="61">
        <v>6348</v>
      </c>
      <c r="Q78" s="61">
        <v>2609</v>
      </c>
      <c r="R78" s="61">
        <v>4296</v>
      </c>
      <c r="S78" s="61">
        <v>668</v>
      </c>
      <c r="T78" s="61">
        <v>5718</v>
      </c>
      <c r="U78" s="176">
        <v>2090</v>
      </c>
      <c r="V78" s="359"/>
      <c r="W78" s="33" t="s">
        <v>288</v>
      </c>
      <c r="X78" s="61">
        <v>5961</v>
      </c>
      <c r="Y78" s="61">
        <v>2639</v>
      </c>
      <c r="Z78" s="237">
        <v>6803</v>
      </c>
      <c r="AA78" s="61">
        <v>3481</v>
      </c>
      <c r="AB78" s="61">
        <v>5820</v>
      </c>
      <c r="AC78" s="61">
        <v>2605</v>
      </c>
      <c r="AD78" s="61">
        <v>5893</v>
      </c>
      <c r="AE78" s="176">
        <v>2678</v>
      </c>
      <c r="AF78" s="359"/>
      <c r="AG78" s="33" t="s">
        <v>288</v>
      </c>
      <c r="AH78" s="61">
        <v>6764</v>
      </c>
      <c r="AI78" s="61">
        <v>3714</v>
      </c>
      <c r="AJ78" s="61">
        <v>7014</v>
      </c>
      <c r="AK78" s="61">
        <v>3964</v>
      </c>
      <c r="AL78" s="237">
        <v>6625</v>
      </c>
      <c r="AM78" s="61">
        <v>3709</v>
      </c>
      <c r="AN78" s="61">
        <v>6184</v>
      </c>
      <c r="AO78" s="176">
        <v>3268</v>
      </c>
      <c r="AP78" s="359"/>
      <c r="AQ78" s="33" t="s">
        <v>288</v>
      </c>
      <c r="AR78" s="61">
        <v>6872</v>
      </c>
      <c r="AS78" s="61">
        <v>3964</v>
      </c>
      <c r="AT78" s="61">
        <v>6937</v>
      </c>
      <c r="AU78" s="61">
        <v>4029</v>
      </c>
      <c r="AV78" s="61">
        <v>6748</v>
      </c>
      <c r="AW78" s="61">
        <v>3954</v>
      </c>
      <c r="AX78" s="237">
        <v>6210</v>
      </c>
      <c r="AY78" s="176">
        <v>3416</v>
      </c>
      <c r="AZ78" s="359"/>
      <c r="BA78" s="33" t="s">
        <v>288</v>
      </c>
      <c r="BB78" s="61">
        <v>6519</v>
      </c>
      <c r="BC78" s="61">
        <v>4096</v>
      </c>
      <c r="BD78" s="61">
        <v>6418</v>
      </c>
      <c r="BE78" s="61">
        <v>3963</v>
      </c>
      <c r="BF78" s="61">
        <v>6398</v>
      </c>
      <c r="BG78" s="61">
        <v>4057</v>
      </c>
      <c r="BH78" s="61">
        <v>5710</v>
      </c>
      <c r="BI78" s="176">
        <v>3341</v>
      </c>
      <c r="BJ78" s="359"/>
      <c r="BK78" s="33" t="s">
        <v>288</v>
      </c>
      <c r="BL78" s="61">
        <v>7493</v>
      </c>
      <c r="BM78" s="61">
        <v>4136</v>
      </c>
      <c r="BN78" s="61">
        <v>6949</v>
      </c>
      <c r="BO78" s="61">
        <v>3592</v>
      </c>
      <c r="BP78" s="61">
        <v>6623</v>
      </c>
      <c r="BQ78" s="61">
        <v>4133</v>
      </c>
      <c r="BR78" s="61">
        <v>5634</v>
      </c>
      <c r="BS78" s="176">
        <v>3144</v>
      </c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  <c r="GP78" s="24"/>
      <c r="GQ78" s="24"/>
      <c r="GR78" s="24"/>
      <c r="GS78" s="24"/>
      <c r="GT78" s="24"/>
      <c r="GU78" s="24"/>
      <c r="GV78" s="24"/>
      <c r="GW78" s="24"/>
      <c r="GX78" s="24"/>
      <c r="GY78" s="24"/>
      <c r="GZ78" s="24"/>
      <c r="HA78" s="24"/>
      <c r="HB78" s="24"/>
      <c r="HC78" s="24"/>
      <c r="HD78" s="24"/>
      <c r="HE78" s="24"/>
      <c r="HF78" s="24"/>
      <c r="HG78" s="24"/>
      <c r="HH78" s="24"/>
      <c r="HI78" s="24"/>
      <c r="HJ78" s="24"/>
      <c r="HK78" s="24"/>
      <c r="HL78" s="24"/>
    </row>
    <row r="79" spans="1:220" ht="16.899999999999999" customHeight="1">
      <c r="A79" s="5"/>
      <c r="B79" s="359"/>
      <c r="C79" s="31" t="s">
        <v>289</v>
      </c>
      <c r="D79" s="61">
        <v>6433</v>
      </c>
      <c r="E79" s="61">
        <v>1165</v>
      </c>
      <c r="F79" s="61">
        <v>7154</v>
      </c>
      <c r="G79" s="61">
        <v>1886</v>
      </c>
      <c r="H79" s="61">
        <v>6297</v>
      </c>
      <c r="I79" s="61">
        <v>1161</v>
      </c>
      <c r="J79" s="61">
        <v>6387</v>
      </c>
      <c r="K79" s="176">
        <v>1251</v>
      </c>
      <c r="L79" s="359"/>
      <c r="M79" s="31" t="s">
        <v>289</v>
      </c>
      <c r="N79" s="237">
        <v>5855</v>
      </c>
      <c r="O79" s="61">
        <v>1502</v>
      </c>
      <c r="P79" s="61">
        <v>6774</v>
      </c>
      <c r="Q79" s="61">
        <v>2421</v>
      </c>
      <c r="R79" s="61">
        <v>5743</v>
      </c>
      <c r="S79" s="61">
        <v>1495</v>
      </c>
      <c r="T79" s="61">
        <v>6095</v>
      </c>
      <c r="U79" s="176">
        <v>1847</v>
      </c>
      <c r="V79" s="359"/>
      <c r="W79" s="31" t="s">
        <v>289</v>
      </c>
      <c r="X79" s="61">
        <v>6688</v>
      </c>
      <c r="Y79" s="61">
        <v>2651</v>
      </c>
      <c r="Z79" s="237">
        <v>7817</v>
      </c>
      <c r="AA79" s="61">
        <v>3780</v>
      </c>
      <c r="AB79" s="61">
        <v>6580</v>
      </c>
      <c r="AC79" s="61">
        <v>2637</v>
      </c>
      <c r="AD79" s="61">
        <v>6967</v>
      </c>
      <c r="AE79" s="176">
        <v>3034</v>
      </c>
      <c r="AF79" s="359"/>
      <c r="AG79" s="31" t="s">
        <v>289</v>
      </c>
      <c r="AH79" s="61">
        <v>7932</v>
      </c>
      <c r="AI79" s="61">
        <v>4044</v>
      </c>
      <c r="AJ79" s="61">
        <v>8527</v>
      </c>
      <c r="AK79" s="61">
        <v>4639</v>
      </c>
      <c r="AL79" s="237">
        <v>7808</v>
      </c>
      <c r="AM79" s="61">
        <v>4040</v>
      </c>
      <c r="AN79" s="61">
        <v>7706</v>
      </c>
      <c r="AO79" s="176">
        <v>3938</v>
      </c>
      <c r="AP79" s="359"/>
      <c r="AQ79" s="31" t="s">
        <v>289</v>
      </c>
      <c r="AR79" s="61">
        <v>8129</v>
      </c>
      <c r="AS79" s="61">
        <v>4436</v>
      </c>
      <c r="AT79" s="61">
        <v>8447</v>
      </c>
      <c r="AU79" s="61">
        <v>4754</v>
      </c>
      <c r="AV79" s="61">
        <v>7952</v>
      </c>
      <c r="AW79" s="61">
        <v>4407</v>
      </c>
      <c r="AX79" s="237">
        <v>7696</v>
      </c>
      <c r="AY79" s="176">
        <v>4151</v>
      </c>
      <c r="AZ79" s="359"/>
      <c r="BA79" s="31" t="s">
        <v>289</v>
      </c>
      <c r="BB79" s="61">
        <v>7061</v>
      </c>
      <c r="BC79" s="61">
        <v>3965</v>
      </c>
      <c r="BD79" s="61">
        <v>7931</v>
      </c>
      <c r="BE79" s="61">
        <v>4724</v>
      </c>
      <c r="BF79" s="61">
        <v>6833</v>
      </c>
      <c r="BG79" s="61">
        <v>3851</v>
      </c>
      <c r="BH79" s="61">
        <v>7128</v>
      </c>
      <c r="BI79" s="176">
        <v>4047</v>
      </c>
      <c r="BJ79" s="359"/>
      <c r="BK79" s="31" t="s">
        <v>289</v>
      </c>
      <c r="BL79" s="61">
        <v>7430</v>
      </c>
      <c r="BM79" s="61">
        <v>3427</v>
      </c>
      <c r="BN79" s="61">
        <v>8589</v>
      </c>
      <c r="BO79" s="61">
        <v>4586</v>
      </c>
      <c r="BP79" s="61">
        <v>6298</v>
      </c>
      <c r="BQ79" s="61">
        <v>3310</v>
      </c>
      <c r="BR79" s="61">
        <v>7020</v>
      </c>
      <c r="BS79" s="176">
        <v>4032</v>
      </c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  <c r="HF79" s="24"/>
      <c r="HG79" s="24"/>
      <c r="HH79" s="24"/>
      <c r="HI79" s="24"/>
      <c r="HJ79" s="24"/>
      <c r="HK79" s="24"/>
      <c r="HL79" s="24"/>
    </row>
    <row r="80" spans="1:220" ht="16.899999999999999" customHeight="1">
      <c r="A80" s="5"/>
      <c r="B80" s="359"/>
      <c r="C80" s="33" t="s">
        <v>290</v>
      </c>
      <c r="D80" s="61">
        <v>7184</v>
      </c>
      <c r="E80" s="61">
        <v>690</v>
      </c>
      <c r="F80" s="61">
        <v>9831</v>
      </c>
      <c r="G80" s="61">
        <v>3337</v>
      </c>
      <c r="H80" s="61">
        <v>7009</v>
      </c>
      <c r="I80" s="61">
        <v>688</v>
      </c>
      <c r="J80" s="61">
        <v>8765</v>
      </c>
      <c r="K80" s="176">
        <v>2444</v>
      </c>
      <c r="L80" s="359"/>
      <c r="M80" s="33" t="s">
        <v>290</v>
      </c>
      <c r="N80" s="237">
        <v>7463</v>
      </c>
      <c r="O80" s="61">
        <v>1485</v>
      </c>
      <c r="P80" s="61">
        <v>10985</v>
      </c>
      <c r="Q80" s="61">
        <v>5007</v>
      </c>
      <c r="R80" s="61">
        <v>7292</v>
      </c>
      <c r="S80" s="61">
        <v>1484</v>
      </c>
      <c r="T80" s="61">
        <v>9894</v>
      </c>
      <c r="U80" s="176">
        <v>4086</v>
      </c>
      <c r="V80" s="359"/>
      <c r="W80" s="33" t="s">
        <v>290</v>
      </c>
      <c r="X80" s="61">
        <v>10391</v>
      </c>
      <c r="Y80" s="61">
        <v>3948</v>
      </c>
      <c r="Z80" s="237">
        <v>14493</v>
      </c>
      <c r="AA80" s="61">
        <v>8050</v>
      </c>
      <c r="AB80" s="61">
        <v>10114</v>
      </c>
      <c r="AC80" s="61">
        <v>3943</v>
      </c>
      <c r="AD80" s="61">
        <v>12575</v>
      </c>
      <c r="AE80" s="176">
        <v>6404</v>
      </c>
      <c r="AF80" s="359"/>
      <c r="AG80" s="33" t="s">
        <v>290</v>
      </c>
      <c r="AH80" s="61">
        <v>12249</v>
      </c>
      <c r="AI80" s="61">
        <v>5268</v>
      </c>
      <c r="AJ80" s="61">
        <v>17614</v>
      </c>
      <c r="AK80" s="61">
        <v>10633</v>
      </c>
      <c r="AL80" s="237">
        <v>11898</v>
      </c>
      <c r="AM80" s="61">
        <v>5242</v>
      </c>
      <c r="AN80" s="61">
        <v>15653</v>
      </c>
      <c r="AO80" s="176">
        <v>8997</v>
      </c>
      <c r="AP80" s="359"/>
      <c r="AQ80" s="33" t="s">
        <v>290</v>
      </c>
      <c r="AR80" s="61">
        <v>12087</v>
      </c>
      <c r="AS80" s="61">
        <v>5221</v>
      </c>
      <c r="AT80" s="61">
        <v>17695</v>
      </c>
      <c r="AU80" s="61">
        <v>10829</v>
      </c>
      <c r="AV80" s="61">
        <v>11714</v>
      </c>
      <c r="AW80" s="61">
        <v>5159</v>
      </c>
      <c r="AX80" s="237">
        <v>16007</v>
      </c>
      <c r="AY80" s="176">
        <v>9452</v>
      </c>
      <c r="AZ80" s="359"/>
      <c r="BA80" s="33" t="s">
        <v>290</v>
      </c>
      <c r="BB80" s="61">
        <v>13008</v>
      </c>
      <c r="BC80" s="61">
        <v>6899</v>
      </c>
      <c r="BD80" s="61">
        <v>17199</v>
      </c>
      <c r="BE80" s="61">
        <v>10759</v>
      </c>
      <c r="BF80" s="61">
        <v>12623</v>
      </c>
      <c r="BG80" s="61">
        <v>6725</v>
      </c>
      <c r="BH80" s="61">
        <v>15567</v>
      </c>
      <c r="BI80" s="176">
        <v>9364</v>
      </c>
      <c r="BJ80" s="359"/>
      <c r="BK80" s="33" t="s">
        <v>290</v>
      </c>
      <c r="BL80" s="61">
        <v>14798</v>
      </c>
      <c r="BM80" s="61">
        <v>5767</v>
      </c>
      <c r="BN80" s="61">
        <v>19481</v>
      </c>
      <c r="BO80" s="61">
        <v>10450</v>
      </c>
      <c r="BP80" s="61">
        <v>11894</v>
      </c>
      <c r="BQ80" s="61">
        <v>5711</v>
      </c>
      <c r="BR80" s="61">
        <v>15298</v>
      </c>
      <c r="BS80" s="176">
        <v>9115</v>
      </c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</row>
    <row r="81" spans="1:220" ht="16.899999999999999" customHeight="1">
      <c r="A81" s="5"/>
      <c r="B81" s="360"/>
      <c r="C81" s="4" t="s">
        <v>212</v>
      </c>
      <c r="D81" s="137">
        <f t="shared" ref="D81:K81" si="91">SUM(D77:D80)</f>
        <v>28952</v>
      </c>
      <c r="E81" s="137">
        <f t="shared" si="91"/>
        <v>3682</v>
      </c>
      <c r="F81" s="137">
        <f t="shared" si="91"/>
        <v>34786</v>
      </c>
      <c r="G81" s="137">
        <f t="shared" si="91"/>
        <v>9516</v>
      </c>
      <c r="H81" s="137">
        <f t="shared" si="91"/>
        <v>26731</v>
      </c>
      <c r="I81" s="137">
        <f t="shared" si="91"/>
        <v>2643</v>
      </c>
      <c r="J81" s="137">
        <f t="shared" si="91"/>
        <v>31065</v>
      </c>
      <c r="K81" s="175">
        <f t="shared" si="91"/>
        <v>6977</v>
      </c>
      <c r="L81" s="360"/>
      <c r="M81" s="4" t="s">
        <v>212</v>
      </c>
      <c r="N81" s="238">
        <f t="shared" ref="N81:U81" si="92">SUM(N77:N80)</f>
        <v>27603</v>
      </c>
      <c r="O81" s="137">
        <f t="shared" si="92"/>
        <v>6024</v>
      </c>
      <c r="P81" s="137">
        <f t="shared" si="92"/>
        <v>34773</v>
      </c>
      <c r="Q81" s="137">
        <f t="shared" si="92"/>
        <v>13194</v>
      </c>
      <c r="R81" s="137">
        <f t="shared" si="92"/>
        <v>25610</v>
      </c>
      <c r="S81" s="137">
        <f t="shared" si="92"/>
        <v>4973</v>
      </c>
      <c r="T81" s="137">
        <f t="shared" si="92"/>
        <v>31336</v>
      </c>
      <c r="U81" s="175">
        <f t="shared" si="92"/>
        <v>10696</v>
      </c>
      <c r="V81" s="360"/>
      <c r="W81" s="4" t="s">
        <v>212</v>
      </c>
      <c r="X81" s="137">
        <f t="shared" ref="X81:AE81" si="93">SUM(X77:X80)</f>
        <v>34518</v>
      </c>
      <c r="Y81" s="137">
        <f t="shared" si="93"/>
        <v>14083</v>
      </c>
      <c r="Z81" s="238">
        <f t="shared" si="93"/>
        <v>40283</v>
      </c>
      <c r="AA81" s="137">
        <f t="shared" si="93"/>
        <v>19848</v>
      </c>
      <c r="AB81" s="137">
        <f t="shared" si="93"/>
        <v>32242</v>
      </c>
      <c r="AC81" s="137">
        <f t="shared" si="93"/>
        <v>12821</v>
      </c>
      <c r="AD81" s="137">
        <f t="shared" si="93"/>
        <v>35333</v>
      </c>
      <c r="AE81" s="175">
        <f t="shared" si="93"/>
        <v>15922</v>
      </c>
      <c r="AF81" s="360"/>
      <c r="AG81" s="4" t="s">
        <v>212</v>
      </c>
      <c r="AH81" s="137">
        <f t="shared" ref="AH81:AO81" si="94">SUM(AH77:AH80)</f>
        <v>39271</v>
      </c>
      <c r="AI81" s="137">
        <f t="shared" si="94"/>
        <v>19156</v>
      </c>
      <c r="AJ81" s="137">
        <f t="shared" si="94"/>
        <v>45072</v>
      </c>
      <c r="AK81" s="137">
        <f t="shared" si="94"/>
        <v>24957</v>
      </c>
      <c r="AL81" s="238">
        <f t="shared" si="94"/>
        <v>37254</v>
      </c>
      <c r="AM81" s="137">
        <f t="shared" si="94"/>
        <v>18307</v>
      </c>
      <c r="AN81" s="137">
        <f t="shared" si="94"/>
        <v>40193</v>
      </c>
      <c r="AO81" s="175">
        <f t="shared" si="94"/>
        <v>21246</v>
      </c>
      <c r="AP81" s="360"/>
      <c r="AQ81" s="4" t="s">
        <v>212</v>
      </c>
      <c r="AR81" s="137">
        <f t="shared" ref="AR81:AY81" si="95">SUM(AR77:AR80)</f>
        <v>39079</v>
      </c>
      <c r="AS81" s="137">
        <f t="shared" si="95"/>
        <v>19837</v>
      </c>
      <c r="AT81" s="137">
        <f t="shared" si="95"/>
        <v>45033</v>
      </c>
      <c r="AU81" s="137">
        <f t="shared" si="95"/>
        <v>25791</v>
      </c>
      <c r="AV81" s="137">
        <f t="shared" si="95"/>
        <v>37333</v>
      </c>
      <c r="AW81" s="137">
        <f t="shared" si="95"/>
        <v>19135</v>
      </c>
      <c r="AX81" s="238">
        <f t="shared" si="95"/>
        <v>40715</v>
      </c>
      <c r="AY81" s="175">
        <f t="shared" si="95"/>
        <v>22517</v>
      </c>
      <c r="AZ81" s="360"/>
      <c r="BA81" s="4" t="s">
        <v>212</v>
      </c>
      <c r="BB81" s="137">
        <f t="shared" ref="BB81:BI81" si="96">SUM(BB77:BB80)</f>
        <v>26588</v>
      </c>
      <c r="BC81" s="137">
        <f t="shared" si="96"/>
        <v>14960</v>
      </c>
      <c r="BD81" s="137">
        <f t="shared" si="96"/>
        <v>31548</v>
      </c>
      <c r="BE81" s="137">
        <f t="shared" si="96"/>
        <v>19446</v>
      </c>
      <c r="BF81" s="137">
        <f t="shared" si="96"/>
        <v>25854</v>
      </c>
      <c r="BG81" s="137">
        <f t="shared" si="96"/>
        <v>14633</v>
      </c>
      <c r="BH81" s="137">
        <f t="shared" si="96"/>
        <v>28405</v>
      </c>
      <c r="BI81" s="175">
        <f t="shared" si="96"/>
        <v>16752</v>
      </c>
      <c r="BJ81" s="360"/>
      <c r="BK81" s="4" t="s">
        <v>212</v>
      </c>
      <c r="BL81" s="137">
        <f t="shared" ref="BL81:BS81" si="97">SUM(BL77:BL80)</f>
        <v>29721</v>
      </c>
      <c r="BM81" s="137">
        <f t="shared" si="97"/>
        <v>13330</v>
      </c>
      <c r="BN81" s="137">
        <f t="shared" si="97"/>
        <v>35019</v>
      </c>
      <c r="BO81" s="137">
        <f t="shared" si="97"/>
        <v>18628</v>
      </c>
      <c r="BP81" s="137">
        <f t="shared" si="97"/>
        <v>24815</v>
      </c>
      <c r="BQ81" s="137">
        <f t="shared" si="97"/>
        <v>13154</v>
      </c>
      <c r="BR81" s="137">
        <f t="shared" si="97"/>
        <v>27952</v>
      </c>
      <c r="BS81" s="175">
        <f t="shared" si="97"/>
        <v>16291</v>
      </c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  <c r="HF81" s="24"/>
      <c r="HG81" s="24"/>
      <c r="HH81" s="24"/>
      <c r="HI81" s="24"/>
      <c r="HJ81" s="24"/>
      <c r="HK81" s="24"/>
      <c r="HL81" s="24"/>
    </row>
    <row r="82" spans="1:220" ht="16.899999999999999" customHeight="1">
      <c r="A82" s="5"/>
      <c r="B82" s="358" t="s">
        <v>273</v>
      </c>
      <c r="C82" s="38" t="s">
        <v>575</v>
      </c>
      <c r="D82" s="61">
        <v>3793</v>
      </c>
      <c r="E82" s="61">
        <v>468</v>
      </c>
      <c r="F82" s="61">
        <v>4892</v>
      </c>
      <c r="G82" s="61">
        <v>1567</v>
      </c>
      <c r="H82" s="61">
        <v>3691</v>
      </c>
      <c r="I82" s="61">
        <v>467</v>
      </c>
      <c r="J82" s="61">
        <v>4327</v>
      </c>
      <c r="K82" s="176">
        <v>1096</v>
      </c>
      <c r="L82" s="358" t="s">
        <v>273</v>
      </c>
      <c r="M82" s="38" t="s">
        <v>575</v>
      </c>
      <c r="N82" s="237">
        <v>4080</v>
      </c>
      <c r="O82" s="61">
        <v>946</v>
      </c>
      <c r="P82" s="61">
        <v>5528</v>
      </c>
      <c r="Q82" s="61">
        <v>2394</v>
      </c>
      <c r="R82" s="61">
        <v>3985</v>
      </c>
      <c r="S82" s="61">
        <v>938</v>
      </c>
      <c r="T82" s="61">
        <v>4926</v>
      </c>
      <c r="U82" s="176">
        <v>1879</v>
      </c>
      <c r="V82" s="358" t="s">
        <v>273</v>
      </c>
      <c r="W82" s="38" t="s">
        <v>575</v>
      </c>
      <c r="X82" s="61">
        <v>5009</v>
      </c>
      <c r="Y82" s="61">
        <v>2004</v>
      </c>
      <c r="Z82" s="237">
        <v>6838</v>
      </c>
      <c r="AA82" s="61">
        <v>3833</v>
      </c>
      <c r="AB82" s="61">
        <v>4892</v>
      </c>
      <c r="AC82" s="61">
        <v>1994</v>
      </c>
      <c r="AD82" s="61">
        <v>5989</v>
      </c>
      <c r="AE82" s="176">
        <v>3091</v>
      </c>
      <c r="AF82" s="358" t="s">
        <v>273</v>
      </c>
      <c r="AG82" s="38" t="s">
        <v>575</v>
      </c>
      <c r="AH82" s="61">
        <v>5455</v>
      </c>
      <c r="AI82" s="61">
        <v>2671</v>
      </c>
      <c r="AJ82" s="61">
        <v>7281</v>
      </c>
      <c r="AK82" s="61">
        <v>4497</v>
      </c>
      <c r="AL82" s="237">
        <v>5330</v>
      </c>
      <c r="AM82" s="61">
        <v>2660</v>
      </c>
      <c r="AN82" s="61">
        <v>6435</v>
      </c>
      <c r="AO82" s="176">
        <v>3765</v>
      </c>
      <c r="AP82" s="358" t="s">
        <v>273</v>
      </c>
      <c r="AQ82" s="38" t="s">
        <v>575</v>
      </c>
      <c r="AR82" s="61">
        <v>5688</v>
      </c>
      <c r="AS82" s="61">
        <v>3027</v>
      </c>
      <c r="AT82" s="61">
        <v>7266</v>
      </c>
      <c r="AU82" s="61">
        <v>4605</v>
      </c>
      <c r="AV82" s="61">
        <v>5592</v>
      </c>
      <c r="AW82" s="61">
        <v>3025</v>
      </c>
      <c r="AX82" s="237">
        <v>6539</v>
      </c>
      <c r="AY82" s="176">
        <v>3972</v>
      </c>
      <c r="AZ82" s="358" t="s">
        <v>273</v>
      </c>
      <c r="BA82" s="38" t="s">
        <v>575</v>
      </c>
      <c r="BB82" s="61"/>
      <c r="BC82" s="61"/>
      <c r="BD82" s="61"/>
      <c r="BE82" s="61"/>
      <c r="BF82" s="61"/>
      <c r="BG82" s="61"/>
      <c r="BH82" s="61"/>
      <c r="BI82" s="176"/>
      <c r="BJ82" s="358" t="s">
        <v>273</v>
      </c>
      <c r="BK82" s="38" t="s">
        <v>575</v>
      </c>
      <c r="BL82" s="61"/>
      <c r="BM82" s="61"/>
      <c r="BN82" s="61"/>
      <c r="BO82" s="61"/>
      <c r="BP82" s="61"/>
      <c r="BQ82" s="61"/>
      <c r="BR82" s="61"/>
      <c r="BS82" s="176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  <c r="HF82" s="24"/>
      <c r="HG82" s="24"/>
      <c r="HH82" s="24"/>
      <c r="HI82" s="24"/>
      <c r="HJ82" s="24"/>
      <c r="HK82" s="24"/>
      <c r="HL82" s="24"/>
    </row>
    <row r="83" spans="1:220" ht="16.899999999999999" customHeight="1">
      <c r="A83" s="5"/>
      <c r="B83" s="359"/>
      <c r="C83" s="32" t="s">
        <v>274</v>
      </c>
      <c r="D83" s="61">
        <v>12840</v>
      </c>
      <c r="E83" s="61">
        <v>2059</v>
      </c>
      <c r="F83" s="61">
        <v>15183</v>
      </c>
      <c r="G83" s="61">
        <v>4402</v>
      </c>
      <c r="H83" s="61">
        <v>11435</v>
      </c>
      <c r="I83" s="61">
        <v>1280</v>
      </c>
      <c r="J83" s="61">
        <v>13385</v>
      </c>
      <c r="K83" s="176">
        <v>3237</v>
      </c>
      <c r="L83" s="359"/>
      <c r="M83" s="32" t="s">
        <v>274</v>
      </c>
      <c r="N83" s="237">
        <v>12487</v>
      </c>
      <c r="O83" s="61">
        <v>2794</v>
      </c>
      <c r="P83" s="61">
        <v>15992</v>
      </c>
      <c r="Q83" s="61">
        <v>6299</v>
      </c>
      <c r="R83" s="61">
        <v>11220</v>
      </c>
      <c r="S83" s="61">
        <v>2063</v>
      </c>
      <c r="T83" s="61">
        <v>14243</v>
      </c>
      <c r="U83" s="176">
        <v>5086</v>
      </c>
      <c r="V83" s="359"/>
      <c r="W83" s="32" t="s">
        <v>274</v>
      </c>
      <c r="X83" s="61">
        <v>14295</v>
      </c>
      <c r="Y83" s="61">
        <v>4602</v>
      </c>
      <c r="Z83" s="237">
        <v>18970</v>
      </c>
      <c r="AA83" s="61">
        <v>9277</v>
      </c>
      <c r="AB83" s="61">
        <v>12959</v>
      </c>
      <c r="AC83" s="61">
        <v>3857</v>
      </c>
      <c r="AD83" s="61">
        <v>16585</v>
      </c>
      <c r="AE83" s="176">
        <v>7484</v>
      </c>
      <c r="AF83" s="359"/>
      <c r="AG83" s="32" t="s">
        <v>274</v>
      </c>
      <c r="AH83" s="61">
        <v>15114</v>
      </c>
      <c r="AI83" s="61">
        <v>5819</v>
      </c>
      <c r="AJ83" s="61">
        <v>20793</v>
      </c>
      <c r="AK83" s="61">
        <v>11498</v>
      </c>
      <c r="AL83" s="237">
        <v>14006</v>
      </c>
      <c r="AM83" s="61">
        <v>5301</v>
      </c>
      <c r="AN83" s="61">
        <v>18473</v>
      </c>
      <c r="AO83" s="176">
        <v>9768</v>
      </c>
      <c r="AP83" s="359"/>
      <c r="AQ83" s="32" t="s">
        <v>274</v>
      </c>
      <c r="AR83" s="61">
        <v>15659</v>
      </c>
      <c r="AS83" s="61">
        <v>6689</v>
      </c>
      <c r="AT83" s="61">
        <v>20646</v>
      </c>
      <c r="AU83" s="61">
        <v>11676</v>
      </c>
      <c r="AV83" s="61">
        <v>14904</v>
      </c>
      <c r="AW83" s="61">
        <v>6352</v>
      </c>
      <c r="AX83" s="237">
        <v>18479</v>
      </c>
      <c r="AY83" s="176">
        <v>9927</v>
      </c>
      <c r="AZ83" s="359"/>
      <c r="BA83" s="32" t="s">
        <v>274</v>
      </c>
      <c r="BB83" s="61">
        <v>15043</v>
      </c>
      <c r="BC83" s="61">
        <v>7149</v>
      </c>
      <c r="BD83" s="61">
        <v>19176</v>
      </c>
      <c r="BE83" s="61">
        <v>11194</v>
      </c>
      <c r="BF83" s="61">
        <v>14205</v>
      </c>
      <c r="BG83" s="61">
        <v>6706</v>
      </c>
      <c r="BH83" s="61">
        <v>17204</v>
      </c>
      <c r="BI83" s="176">
        <v>9622</v>
      </c>
      <c r="BJ83" s="359"/>
      <c r="BK83" s="32" t="s">
        <v>274</v>
      </c>
      <c r="BL83" s="61">
        <v>19320</v>
      </c>
      <c r="BM83" s="61">
        <v>9072</v>
      </c>
      <c r="BN83" s="61">
        <v>20569</v>
      </c>
      <c r="BO83" s="61">
        <v>10321</v>
      </c>
      <c r="BP83" s="61">
        <v>16449</v>
      </c>
      <c r="BQ83" s="61">
        <v>8642</v>
      </c>
      <c r="BR83" s="61">
        <v>16758</v>
      </c>
      <c r="BS83" s="176">
        <v>8951</v>
      </c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</row>
    <row r="84" spans="1:220" ht="16.899999999999999" customHeight="1">
      <c r="A84" s="5"/>
      <c r="B84" s="360"/>
      <c r="C84" s="55" t="s">
        <v>212</v>
      </c>
      <c r="D84" s="137">
        <f t="shared" ref="D84:K84" si="98">SUM(D82:D83)</f>
        <v>16633</v>
      </c>
      <c r="E84" s="137">
        <f t="shared" si="98"/>
        <v>2527</v>
      </c>
      <c r="F84" s="137">
        <f t="shared" si="98"/>
        <v>20075</v>
      </c>
      <c r="G84" s="137">
        <f t="shared" si="98"/>
        <v>5969</v>
      </c>
      <c r="H84" s="137">
        <f t="shared" si="98"/>
        <v>15126</v>
      </c>
      <c r="I84" s="137">
        <f t="shared" si="98"/>
        <v>1747</v>
      </c>
      <c r="J84" s="137">
        <f t="shared" si="98"/>
        <v>17712</v>
      </c>
      <c r="K84" s="175">
        <f t="shared" si="98"/>
        <v>4333</v>
      </c>
      <c r="L84" s="360"/>
      <c r="M84" s="55" t="s">
        <v>212</v>
      </c>
      <c r="N84" s="238">
        <f t="shared" ref="N84:U84" si="99">SUM(N82:N83)</f>
        <v>16567</v>
      </c>
      <c r="O84" s="137">
        <f t="shared" si="99"/>
        <v>3740</v>
      </c>
      <c r="P84" s="137">
        <f t="shared" si="99"/>
        <v>21520</v>
      </c>
      <c r="Q84" s="137">
        <f t="shared" si="99"/>
        <v>8693</v>
      </c>
      <c r="R84" s="137">
        <f t="shared" si="99"/>
        <v>15205</v>
      </c>
      <c r="S84" s="137">
        <f t="shared" si="99"/>
        <v>3001</v>
      </c>
      <c r="T84" s="137">
        <f t="shared" si="99"/>
        <v>19169</v>
      </c>
      <c r="U84" s="175">
        <f t="shared" si="99"/>
        <v>6965</v>
      </c>
      <c r="V84" s="360"/>
      <c r="W84" s="55" t="s">
        <v>212</v>
      </c>
      <c r="X84" s="137">
        <f t="shared" ref="X84:AE84" si="100">SUM(X82:X83)</f>
        <v>19304</v>
      </c>
      <c r="Y84" s="137">
        <f t="shared" si="100"/>
        <v>6606</v>
      </c>
      <c r="Z84" s="238">
        <f t="shared" si="100"/>
        <v>25808</v>
      </c>
      <c r="AA84" s="137">
        <f t="shared" si="100"/>
        <v>13110</v>
      </c>
      <c r="AB84" s="137">
        <f t="shared" si="100"/>
        <v>17851</v>
      </c>
      <c r="AC84" s="137">
        <f t="shared" si="100"/>
        <v>5851</v>
      </c>
      <c r="AD84" s="137">
        <f t="shared" si="100"/>
        <v>22574</v>
      </c>
      <c r="AE84" s="175">
        <f t="shared" si="100"/>
        <v>10575</v>
      </c>
      <c r="AF84" s="360"/>
      <c r="AG84" s="55" t="s">
        <v>212</v>
      </c>
      <c r="AH84" s="137">
        <f t="shared" ref="AH84:AO84" si="101">SUM(AH82:AH83)</f>
        <v>20569</v>
      </c>
      <c r="AI84" s="137">
        <f t="shared" si="101"/>
        <v>8490</v>
      </c>
      <c r="AJ84" s="137">
        <f t="shared" si="101"/>
        <v>28074</v>
      </c>
      <c r="AK84" s="137">
        <f t="shared" si="101"/>
        <v>15995</v>
      </c>
      <c r="AL84" s="238">
        <f t="shared" si="101"/>
        <v>19336</v>
      </c>
      <c r="AM84" s="137">
        <f t="shared" si="101"/>
        <v>7961</v>
      </c>
      <c r="AN84" s="137">
        <f t="shared" si="101"/>
        <v>24908</v>
      </c>
      <c r="AO84" s="175">
        <f t="shared" si="101"/>
        <v>13533</v>
      </c>
      <c r="AP84" s="360"/>
      <c r="AQ84" s="55" t="s">
        <v>212</v>
      </c>
      <c r="AR84" s="137">
        <f t="shared" ref="AR84:AY84" si="102">SUM(AR82:AR83)</f>
        <v>21347</v>
      </c>
      <c r="AS84" s="137">
        <f t="shared" si="102"/>
        <v>9716</v>
      </c>
      <c r="AT84" s="137">
        <f t="shared" si="102"/>
        <v>27912</v>
      </c>
      <c r="AU84" s="137">
        <f t="shared" si="102"/>
        <v>16281</v>
      </c>
      <c r="AV84" s="137">
        <f t="shared" si="102"/>
        <v>20496</v>
      </c>
      <c r="AW84" s="137">
        <f t="shared" si="102"/>
        <v>9377</v>
      </c>
      <c r="AX84" s="238">
        <f t="shared" si="102"/>
        <v>25018</v>
      </c>
      <c r="AY84" s="175">
        <f t="shared" si="102"/>
        <v>13899</v>
      </c>
      <c r="AZ84" s="360"/>
      <c r="BA84" s="55" t="s">
        <v>212</v>
      </c>
      <c r="BB84" s="137">
        <f t="shared" ref="BB84:BI84" si="103">SUM(BB82:BB83)</f>
        <v>15043</v>
      </c>
      <c r="BC84" s="137">
        <f t="shared" si="103"/>
        <v>7149</v>
      </c>
      <c r="BD84" s="137">
        <f t="shared" si="103"/>
        <v>19176</v>
      </c>
      <c r="BE84" s="137">
        <f t="shared" si="103"/>
        <v>11194</v>
      </c>
      <c r="BF84" s="137">
        <f t="shared" si="103"/>
        <v>14205</v>
      </c>
      <c r="BG84" s="137">
        <f t="shared" si="103"/>
        <v>6706</v>
      </c>
      <c r="BH84" s="137">
        <f t="shared" si="103"/>
        <v>17204</v>
      </c>
      <c r="BI84" s="175">
        <f t="shared" si="103"/>
        <v>9622</v>
      </c>
      <c r="BJ84" s="360"/>
      <c r="BK84" s="55" t="s">
        <v>212</v>
      </c>
      <c r="BL84" s="137">
        <f t="shared" ref="BL84:BS84" si="104">SUM(BL82:BL83)</f>
        <v>19320</v>
      </c>
      <c r="BM84" s="137">
        <f t="shared" si="104"/>
        <v>9072</v>
      </c>
      <c r="BN84" s="137">
        <f t="shared" si="104"/>
        <v>20569</v>
      </c>
      <c r="BO84" s="137">
        <f t="shared" si="104"/>
        <v>10321</v>
      </c>
      <c r="BP84" s="137">
        <f t="shared" si="104"/>
        <v>16449</v>
      </c>
      <c r="BQ84" s="137">
        <f t="shared" si="104"/>
        <v>8642</v>
      </c>
      <c r="BR84" s="137">
        <f t="shared" si="104"/>
        <v>16758</v>
      </c>
      <c r="BS84" s="175">
        <f t="shared" si="104"/>
        <v>8951</v>
      </c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</row>
    <row r="85" spans="1:220" ht="16.899999999999999" customHeight="1" thickBot="1">
      <c r="A85" s="5"/>
      <c r="B85" s="361" t="s">
        <v>310</v>
      </c>
      <c r="C85" s="362"/>
      <c r="D85" s="138">
        <f t="shared" ref="D85:K85" si="105">SUM(D72,D74,D76,D81,D84)</f>
        <v>217505</v>
      </c>
      <c r="E85" s="138">
        <f t="shared" si="105"/>
        <v>45837</v>
      </c>
      <c r="F85" s="138">
        <f t="shared" si="105"/>
        <v>232751</v>
      </c>
      <c r="G85" s="138">
        <f t="shared" si="105"/>
        <v>61083</v>
      </c>
      <c r="H85" s="138">
        <f t="shared" si="105"/>
        <v>193641</v>
      </c>
      <c r="I85" s="138">
        <f t="shared" si="105"/>
        <v>33256</v>
      </c>
      <c r="J85" s="138">
        <f t="shared" si="105"/>
        <v>205758</v>
      </c>
      <c r="K85" s="178">
        <f t="shared" si="105"/>
        <v>45373</v>
      </c>
      <c r="L85" s="361" t="s">
        <v>310</v>
      </c>
      <c r="M85" s="362"/>
      <c r="N85" s="240">
        <f t="shared" ref="N85:U85" si="106">SUM(N72,N74,N76,N81,N84)</f>
        <v>229975</v>
      </c>
      <c r="O85" s="138">
        <f t="shared" si="106"/>
        <v>67223</v>
      </c>
      <c r="P85" s="138">
        <f t="shared" si="106"/>
        <v>246752</v>
      </c>
      <c r="Q85" s="138">
        <f t="shared" si="106"/>
        <v>84000</v>
      </c>
      <c r="R85" s="138">
        <f t="shared" si="106"/>
        <v>201896</v>
      </c>
      <c r="S85" s="138">
        <f t="shared" si="106"/>
        <v>51613</v>
      </c>
      <c r="T85" s="138">
        <f t="shared" si="106"/>
        <v>217715</v>
      </c>
      <c r="U85" s="178">
        <f t="shared" si="106"/>
        <v>67469</v>
      </c>
      <c r="V85" s="361" t="s">
        <v>310</v>
      </c>
      <c r="W85" s="362"/>
      <c r="X85" s="138">
        <f t="shared" ref="X85:AE85" si="107">SUM(X72,X74,X76,X81,X84)</f>
        <v>274749</v>
      </c>
      <c r="Y85" s="138">
        <f t="shared" si="107"/>
        <v>108649</v>
      </c>
      <c r="Z85" s="240">
        <f t="shared" si="107"/>
        <v>292118</v>
      </c>
      <c r="AA85" s="138">
        <f t="shared" si="107"/>
        <v>126008</v>
      </c>
      <c r="AB85" s="138">
        <f t="shared" si="107"/>
        <v>237436</v>
      </c>
      <c r="AC85" s="138">
        <f t="shared" si="107"/>
        <v>85791</v>
      </c>
      <c r="AD85" s="138">
        <f t="shared" si="107"/>
        <v>252720</v>
      </c>
      <c r="AE85" s="178">
        <f t="shared" si="107"/>
        <v>101086</v>
      </c>
      <c r="AF85" s="361" t="s">
        <v>310</v>
      </c>
      <c r="AG85" s="362"/>
      <c r="AH85" s="138">
        <f t="shared" ref="AH85:AO85" si="108">SUM(AH72,AH74,AH76,AH81,AH84)</f>
        <v>283212</v>
      </c>
      <c r="AI85" s="138">
        <f t="shared" si="108"/>
        <v>127350</v>
      </c>
      <c r="AJ85" s="138">
        <f t="shared" si="108"/>
        <v>304479</v>
      </c>
      <c r="AK85" s="138">
        <f t="shared" si="108"/>
        <v>148617</v>
      </c>
      <c r="AL85" s="240">
        <f t="shared" si="108"/>
        <v>251757</v>
      </c>
      <c r="AM85" s="138">
        <f t="shared" si="108"/>
        <v>107874</v>
      </c>
      <c r="AN85" s="138">
        <f t="shared" si="108"/>
        <v>269346</v>
      </c>
      <c r="AO85" s="178">
        <f t="shared" si="108"/>
        <v>125463</v>
      </c>
      <c r="AP85" s="361" t="s">
        <v>310</v>
      </c>
      <c r="AQ85" s="362"/>
      <c r="AR85" s="138">
        <f t="shared" ref="AR85:AY85" si="109">SUM(AR72,AR74,AR76,AR81,AR84)</f>
        <v>275664</v>
      </c>
      <c r="AS85" s="138">
        <f t="shared" si="109"/>
        <v>124238</v>
      </c>
      <c r="AT85" s="138">
        <f t="shared" si="109"/>
        <v>295801</v>
      </c>
      <c r="AU85" s="138">
        <f t="shared" si="109"/>
        <v>144375</v>
      </c>
      <c r="AV85" s="138">
        <f t="shared" si="109"/>
        <v>248981</v>
      </c>
      <c r="AW85" s="138">
        <f t="shared" si="109"/>
        <v>108104</v>
      </c>
      <c r="AX85" s="240">
        <f t="shared" si="109"/>
        <v>264500</v>
      </c>
      <c r="AY85" s="178">
        <f t="shared" si="109"/>
        <v>123623</v>
      </c>
      <c r="AZ85" s="361" t="s">
        <v>310</v>
      </c>
      <c r="BA85" s="362"/>
      <c r="BB85" s="138">
        <f>SUM(BB84,BB81,BB75,BB72:BB73)</f>
        <v>264310</v>
      </c>
      <c r="BC85" s="138">
        <f t="shared" ref="BC85:BI85" si="110">SUM(BC84,BC81,BC75,BC72:BC73)</f>
        <v>120545</v>
      </c>
      <c r="BD85" s="138">
        <f t="shared" si="110"/>
        <v>282631</v>
      </c>
      <c r="BE85" s="138">
        <f t="shared" si="110"/>
        <v>132503</v>
      </c>
      <c r="BF85" s="138">
        <f t="shared" si="110"/>
        <v>238980</v>
      </c>
      <c r="BG85" s="138">
        <f t="shared" si="110"/>
        <v>104854</v>
      </c>
      <c r="BH85" s="138">
        <f t="shared" si="110"/>
        <v>253404</v>
      </c>
      <c r="BI85" s="178">
        <f t="shared" si="110"/>
        <v>113511</v>
      </c>
      <c r="BJ85" s="361" t="s">
        <v>310</v>
      </c>
      <c r="BK85" s="362"/>
      <c r="BL85" s="138">
        <f>SUM(BL84,BL81,BL75,BL72:BL73)</f>
        <v>293903</v>
      </c>
      <c r="BM85" s="138">
        <f t="shared" ref="BM85" si="111">SUM(BM84,BM81,BM75,BM72:BM73)</f>
        <v>110307</v>
      </c>
      <c r="BN85" s="138">
        <f t="shared" ref="BN85" si="112">SUM(BN84,BN81,BN75,BN72:BN73)</f>
        <v>310932</v>
      </c>
      <c r="BO85" s="138">
        <f t="shared" ref="BO85" si="113">SUM(BO84,BO81,BO75,BO72:BO73)</f>
        <v>127336</v>
      </c>
      <c r="BP85" s="138">
        <f t="shared" ref="BP85" si="114">SUM(BP84,BP81,BP75,BP72:BP73)</f>
        <v>233631</v>
      </c>
      <c r="BQ85" s="138">
        <f t="shared" ref="BQ85" si="115">SUM(BQ84,BQ81,BQ75,BQ72:BQ73)</f>
        <v>95913</v>
      </c>
      <c r="BR85" s="138">
        <f t="shared" ref="BR85" si="116">SUM(BR84,BR81,BR75,BR72:BR73)</f>
        <v>248126</v>
      </c>
      <c r="BS85" s="178">
        <f t="shared" ref="BS85" si="117">SUM(BS84,BS81,BS75,BS72:BS73)</f>
        <v>110408</v>
      </c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</row>
    <row r="86" spans="1:220" ht="16.899999999999999" customHeight="1">
      <c r="A86" s="5"/>
      <c r="B86" s="363" t="s">
        <v>275</v>
      </c>
      <c r="C86" s="32" t="s">
        <v>276</v>
      </c>
      <c r="D86" s="62">
        <v>43414</v>
      </c>
      <c r="E86" s="62">
        <v>6744</v>
      </c>
      <c r="F86" s="62">
        <v>43434</v>
      </c>
      <c r="G86" s="62">
        <v>6764</v>
      </c>
      <c r="H86" s="62">
        <v>39265</v>
      </c>
      <c r="I86" s="62">
        <v>5364</v>
      </c>
      <c r="J86" s="62">
        <v>39160</v>
      </c>
      <c r="K86" s="177">
        <v>5259</v>
      </c>
      <c r="L86" s="363" t="s">
        <v>275</v>
      </c>
      <c r="M86" s="32" t="s">
        <v>276</v>
      </c>
      <c r="N86" s="239">
        <v>40038</v>
      </c>
      <c r="O86" s="62">
        <v>8321</v>
      </c>
      <c r="P86" s="62">
        <v>41402</v>
      </c>
      <c r="Q86" s="62">
        <v>9685</v>
      </c>
      <c r="R86" s="62">
        <v>35833</v>
      </c>
      <c r="S86" s="62">
        <v>7021</v>
      </c>
      <c r="T86" s="62">
        <v>36693</v>
      </c>
      <c r="U86" s="177">
        <v>7881</v>
      </c>
      <c r="V86" s="363" t="s">
        <v>275</v>
      </c>
      <c r="W86" s="32" t="s">
        <v>276</v>
      </c>
      <c r="X86" s="62">
        <v>39703</v>
      </c>
      <c r="Y86" s="62">
        <v>10560</v>
      </c>
      <c r="Z86" s="239">
        <v>41707</v>
      </c>
      <c r="AA86" s="62">
        <v>12564</v>
      </c>
      <c r="AB86" s="62">
        <v>35535</v>
      </c>
      <c r="AC86" s="62">
        <v>8900</v>
      </c>
      <c r="AD86" s="62">
        <v>37126</v>
      </c>
      <c r="AE86" s="177">
        <v>10491</v>
      </c>
      <c r="AF86" s="363" t="s">
        <v>275</v>
      </c>
      <c r="AG86" s="32" t="s">
        <v>276</v>
      </c>
      <c r="AH86" s="62">
        <v>37085</v>
      </c>
      <c r="AI86" s="62">
        <v>11129</v>
      </c>
      <c r="AJ86" s="62">
        <v>38608</v>
      </c>
      <c r="AK86" s="62">
        <v>12652</v>
      </c>
      <c r="AL86" s="239">
        <v>34035</v>
      </c>
      <c r="AM86" s="62">
        <v>9940</v>
      </c>
      <c r="AN86" s="62">
        <v>34698</v>
      </c>
      <c r="AO86" s="177">
        <v>10603</v>
      </c>
      <c r="AP86" s="363" t="s">
        <v>275</v>
      </c>
      <c r="AQ86" s="32" t="s">
        <v>276</v>
      </c>
      <c r="AR86" s="62">
        <v>34381</v>
      </c>
      <c r="AS86" s="62">
        <v>7835</v>
      </c>
      <c r="AT86" s="62">
        <v>36287</v>
      </c>
      <c r="AU86" s="62">
        <v>9741</v>
      </c>
      <c r="AV86" s="62">
        <v>31921</v>
      </c>
      <c r="AW86" s="62">
        <v>7128</v>
      </c>
      <c r="AX86" s="239">
        <v>32781</v>
      </c>
      <c r="AY86" s="177">
        <v>7988</v>
      </c>
      <c r="AZ86" s="363" t="s">
        <v>275</v>
      </c>
      <c r="BA86" s="32" t="s">
        <v>276</v>
      </c>
      <c r="BB86" s="62">
        <v>31393</v>
      </c>
      <c r="BC86" s="62">
        <v>7732</v>
      </c>
      <c r="BD86" s="62">
        <v>33675</v>
      </c>
      <c r="BE86" s="62">
        <v>9911</v>
      </c>
      <c r="BF86" s="62">
        <v>29054</v>
      </c>
      <c r="BG86" s="62">
        <v>7019</v>
      </c>
      <c r="BH86" s="62">
        <v>30232</v>
      </c>
      <c r="BI86" s="177">
        <v>8103</v>
      </c>
      <c r="BJ86" s="363" t="s">
        <v>275</v>
      </c>
      <c r="BK86" s="32" t="s">
        <v>276</v>
      </c>
      <c r="BL86" s="62">
        <v>34786</v>
      </c>
      <c r="BM86" s="62">
        <v>6915</v>
      </c>
      <c r="BN86" s="62">
        <v>37304</v>
      </c>
      <c r="BO86" s="62">
        <v>9433</v>
      </c>
      <c r="BP86" s="62">
        <v>28155</v>
      </c>
      <c r="BQ86" s="62">
        <v>6340</v>
      </c>
      <c r="BR86" s="62">
        <v>29658</v>
      </c>
      <c r="BS86" s="177">
        <v>7843</v>
      </c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</row>
    <row r="87" spans="1:220" ht="16.899999999999999" customHeight="1">
      <c r="A87" s="5"/>
      <c r="B87" s="359"/>
      <c r="C87" s="32" t="s">
        <v>277</v>
      </c>
      <c r="D87" s="61">
        <v>3141</v>
      </c>
      <c r="E87" s="61">
        <v>632</v>
      </c>
      <c r="F87" s="61">
        <v>4226</v>
      </c>
      <c r="G87" s="61">
        <v>1717</v>
      </c>
      <c r="H87" s="61">
        <v>3059</v>
      </c>
      <c r="I87" s="61">
        <v>631</v>
      </c>
      <c r="J87" s="61">
        <v>3820</v>
      </c>
      <c r="K87" s="176">
        <v>1392</v>
      </c>
      <c r="L87" s="359"/>
      <c r="M87" s="32" t="s">
        <v>277</v>
      </c>
      <c r="N87" s="237">
        <v>3560</v>
      </c>
      <c r="O87" s="61">
        <v>1020</v>
      </c>
      <c r="P87" s="61">
        <v>4978</v>
      </c>
      <c r="Q87" s="61">
        <v>2438</v>
      </c>
      <c r="R87" s="61">
        <v>3460</v>
      </c>
      <c r="S87" s="61">
        <v>1019</v>
      </c>
      <c r="T87" s="61">
        <v>4330</v>
      </c>
      <c r="U87" s="176">
        <v>1889</v>
      </c>
      <c r="V87" s="359"/>
      <c r="W87" s="32" t="s">
        <v>277</v>
      </c>
      <c r="X87" s="61">
        <v>3902</v>
      </c>
      <c r="Y87" s="61">
        <v>1352</v>
      </c>
      <c r="Z87" s="237">
        <v>5419</v>
      </c>
      <c r="AA87" s="61">
        <v>2869</v>
      </c>
      <c r="AB87" s="61">
        <v>3814</v>
      </c>
      <c r="AC87" s="61">
        <v>1346</v>
      </c>
      <c r="AD87" s="61">
        <v>4865</v>
      </c>
      <c r="AE87" s="176">
        <v>2397</v>
      </c>
      <c r="AF87" s="359"/>
      <c r="AG87" s="32" t="s">
        <v>277</v>
      </c>
      <c r="AH87" s="61">
        <v>3406</v>
      </c>
      <c r="AI87" s="61">
        <v>1310</v>
      </c>
      <c r="AJ87" s="61">
        <v>5187</v>
      </c>
      <c r="AK87" s="61">
        <v>3091</v>
      </c>
      <c r="AL87" s="237">
        <v>3317</v>
      </c>
      <c r="AM87" s="61">
        <v>1304</v>
      </c>
      <c r="AN87" s="61">
        <v>4575</v>
      </c>
      <c r="AO87" s="176">
        <v>2562</v>
      </c>
      <c r="AP87" s="359"/>
      <c r="AQ87" s="32" t="s">
        <v>277</v>
      </c>
      <c r="AR87" s="61">
        <v>3255</v>
      </c>
      <c r="AS87" s="61">
        <v>1312</v>
      </c>
      <c r="AT87" s="61">
        <v>4977</v>
      </c>
      <c r="AU87" s="61">
        <v>3034</v>
      </c>
      <c r="AV87" s="61">
        <v>3147</v>
      </c>
      <c r="AW87" s="61">
        <v>1308</v>
      </c>
      <c r="AX87" s="237">
        <v>4447</v>
      </c>
      <c r="AY87" s="176">
        <v>2608</v>
      </c>
      <c r="AZ87" s="359"/>
      <c r="BA87" s="32" t="s">
        <v>277</v>
      </c>
      <c r="BB87" s="61">
        <v>2945</v>
      </c>
      <c r="BC87" s="61">
        <v>1296</v>
      </c>
      <c r="BD87" s="61">
        <v>4571</v>
      </c>
      <c r="BE87" s="61">
        <v>2898</v>
      </c>
      <c r="BF87" s="61">
        <v>2872</v>
      </c>
      <c r="BG87" s="61">
        <v>1284</v>
      </c>
      <c r="BH87" s="61">
        <v>4085</v>
      </c>
      <c r="BI87" s="176">
        <v>2481</v>
      </c>
      <c r="BJ87" s="359"/>
      <c r="BK87" s="32" t="s">
        <v>277</v>
      </c>
      <c r="BL87" s="61">
        <v>3602</v>
      </c>
      <c r="BM87" s="61">
        <v>1176</v>
      </c>
      <c r="BN87" s="61">
        <v>5077</v>
      </c>
      <c r="BO87" s="61">
        <v>2651</v>
      </c>
      <c r="BP87" s="61">
        <v>2873</v>
      </c>
      <c r="BQ87" s="61">
        <v>1176</v>
      </c>
      <c r="BR87" s="61">
        <v>4032</v>
      </c>
      <c r="BS87" s="176">
        <v>2335</v>
      </c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Y87" s="24"/>
      <c r="GZ87" s="24"/>
      <c r="HA87" s="24"/>
      <c r="HB87" s="24"/>
      <c r="HC87" s="24"/>
      <c r="HD87" s="24"/>
      <c r="HE87" s="24"/>
      <c r="HF87" s="24"/>
      <c r="HG87" s="24"/>
      <c r="HH87" s="24"/>
      <c r="HI87" s="24"/>
      <c r="HJ87" s="24"/>
      <c r="HK87" s="24"/>
      <c r="HL87" s="24"/>
    </row>
    <row r="88" spans="1:220" ht="16.899999999999999" customHeight="1">
      <c r="A88" s="5"/>
      <c r="B88" s="359"/>
      <c r="C88" s="33" t="s">
        <v>287</v>
      </c>
      <c r="D88" s="61">
        <v>7259</v>
      </c>
      <c r="E88" s="61">
        <v>1716</v>
      </c>
      <c r="F88" s="61">
        <v>7654</v>
      </c>
      <c r="G88" s="61">
        <v>2111</v>
      </c>
      <c r="H88" s="61">
        <v>6736</v>
      </c>
      <c r="I88" s="61">
        <v>1408</v>
      </c>
      <c r="J88" s="61">
        <v>6849</v>
      </c>
      <c r="K88" s="176">
        <v>1521</v>
      </c>
      <c r="L88" s="359"/>
      <c r="M88" s="33" t="s">
        <v>287</v>
      </c>
      <c r="N88" s="237">
        <v>7010</v>
      </c>
      <c r="O88" s="61">
        <v>2405</v>
      </c>
      <c r="P88" s="61">
        <v>7061</v>
      </c>
      <c r="Q88" s="61">
        <v>2456</v>
      </c>
      <c r="R88" s="61">
        <v>6292</v>
      </c>
      <c r="S88" s="61">
        <v>1925</v>
      </c>
      <c r="T88" s="61">
        <v>6325</v>
      </c>
      <c r="U88" s="176">
        <v>1958</v>
      </c>
      <c r="V88" s="359"/>
      <c r="W88" s="33" t="s">
        <v>287</v>
      </c>
      <c r="X88" s="61">
        <v>6541</v>
      </c>
      <c r="Y88" s="61">
        <v>2578</v>
      </c>
      <c r="Z88" s="237">
        <v>7104</v>
      </c>
      <c r="AA88" s="61">
        <v>3141</v>
      </c>
      <c r="AB88" s="61">
        <v>5775</v>
      </c>
      <c r="AC88" s="61">
        <v>2094</v>
      </c>
      <c r="AD88" s="61">
        <v>6291</v>
      </c>
      <c r="AE88" s="176">
        <v>2610</v>
      </c>
      <c r="AF88" s="359"/>
      <c r="AG88" s="33" t="s">
        <v>287</v>
      </c>
      <c r="AH88" s="61">
        <v>5472</v>
      </c>
      <c r="AI88" s="61">
        <v>2318</v>
      </c>
      <c r="AJ88" s="61">
        <v>6543</v>
      </c>
      <c r="AK88" s="61">
        <v>3389</v>
      </c>
      <c r="AL88" s="237">
        <v>4934</v>
      </c>
      <c r="AM88" s="61">
        <v>1991</v>
      </c>
      <c r="AN88" s="61">
        <v>5848</v>
      </c>
      <c r="AO88" s="176">
        <v>2905</v>
      </c>
      <c r="AP88" s="359"/>
      <c r="AQ88" s="33" t="s">
        <v>287</v>
      </c>
      <c r="AR88" s="61">
        <v>5143</v>
      </c>
      <c r="AS88" s="61">
        <v>2353</v>
      </c>
      <c r="AT88" s="61">
        <v>6067</v>
      </c>
      <c r="AU88" s="61">
        <v>3277</v>
      </c>
      <c r="AV88" s="61">
        <v>4736</v>
      </c>
      <c r="AW88" s="61">
        <v>2110</v>
      </c>
      <c r="AX88" s="237">
        <v>5524</v>
      </c>
      <c r="AY88" s="176">
        <v>2898</v>
      </c>
      <c r="AZ88" s="359"/>
      <c r="BA88" s="33" t="s">
        <v>287</v>
      </c>
      <c r="BB88" s="61">
        <v>4731</v>
      </c>
      <c r="BC88" s="61">
        <v>2339</v>
      </c>
      <c r="BD88" s="61">
        <v>5558</v>
      </c>
      <c r="BE88" s="61">
        <v>3164</v>
      </c>
      <c r="BF88" s="61">
        <v>4388</v>
      </c>
      <c r="BG88" s="61">
        <v>2110</v>
      </c>
      <c r="BH88" s="61">
        <v>5089</v>
      </c>
      <c r="BI88" s="176">
        <v>2809</v>
      </c>
      <c r="BJ88" s="359"/>
      <c r="BK88" s="33" t="s">
        <v>287</v>
      </c>
      <c r="BL88" s="61">
        <v>4971</v>
      </c>
      <c r="BM88" s="61">
        <v>2148</v>
      </c>
      <c r="BN88" s="61">
        <v>5830</v>
      </c>
      <c r="BO88" s="61">
        <v>3007</v>
      </c>
      <c r="BP88" s="61">
        <v>4125</v>
      </c>
      <c r="BQ88" s="61">
        <v>2037</v>
      </c>
      <c r="BR88" s="61">
        <v>4759</v>
      </c>
      <c r="BS88" s="176">
        <v>2671</v>
      </c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  <c r="HF88" s="24"/>
      <c r="HG88" s="24"/>
      <c r="HH88" s="24"/>
      <c r="HI88" s="24"/>
      <c r="HJ88" s="24"/>
      <c r="HK88" s="24"/>
      <c r="HL88" s="24"/>
    </row>
    <row r="89" spans="1:220" ht="16.899999999999999" customHeight="1">
      <c r="A89" s="5"/>
      <c r="B89" s="360"/>
      <c r="C89" s="4" t="s">
        <v>212</v>
      </c>
      <c r="D89" s="137">
        <f t="shared" ref="D89:K89" si="118">SUM(D86:D88)</f>
        <v>53814</v>
      </c>
      <c r="E89" s="137">
        <f t="shared" si="118"/>
        <v>9092</v>
      </c>
      <c r="F89" s="137">
        <f t="shared" si="118"/>
        <v>55314</v>
      </c>
      <c r="G89" s="137">
        <f t="shared" si="118"/>
        <v>10592</v>
      </c>
      <c r="H89" s="137">
        <f t="shared" si="118"/>
        <v>49060</v>
      </c>
      <c r="I89" s="137">
        <f t="shared" si="118"/>
        <v>7403</v>
      </c>
      <c r="J89" s="137">
        <f t="shared" si="118"/>
        <v>49829</v>
      </c>
      <c r="K89" s="175">
        <f t="shared" si="118"/>
        <v>8172</v>
      </c>
      <c r="L89" s="360"/>
      <c r="M89" s="4" t="s">
        <v>212</v>
      </c>
      <c r="N89" s="238">
        <f t="shared" ref="N89:U89" si="119">SUM(N86:N88)</f>
        <v>50608</v>
      </c>
      <c r="O89" s="137">
        <f t="shared" si="119"/>
        <v>11746</v>
      </c>
      <c r="P89" s="137">
        <f t="shared" si="119"/>
        <v>53441</v>
      </c>
      <c r="Q89" s="137">
        <f t="shared" si="119"/>
        <v>14579</v>
      </c>
      <c r="R89" s="137">
        <f t="shared" si="119"/>
        <v>45585</v>
      </c>
      <c r="S89" s="137">
        <f t="shared" si="119"/>
        <v>9965</v>
      </c>
      <c r="T89" s="137">
        <f t="shared" si="119"/>
        <v>47348</v>
      </c>
      <c r="U89" s="175">
        <f t="shared" si="119"/>
        <v>11728</v>
      </c>
      <c r="V89" s="360"/>
      <c r="W89" s="4" t="s">
        <v>212</v>
      </c>
      <c r="X89" s="137">
        <f t="shared" ref="X89:AE89" si="120">SUM(X86:X88)</f>
        <v>50146</v>
      </c>
      <c r="Y89" s="137">
        <f t="shared" si="120"/>
        <v>14490</v>
      </c>
      <c r="Z89" s="238">
        <f t="shared" si="120"/>
        <v>54230</v>
      </c>
      <c r="AA89" s="137">
        <f t="shared" si="120"/>
        <v>18574</v>
      </c>
      <c r="AB89" s="137">
        <f t="shared" si="120"/>
        <v>45124</v>
      </c>
      <c r="AC89" s="137">
        <f t="shared" si="120"/>
        <v>12340</v>
      </c>
      <c r="AD89" s="137">
        <f t="shared" si="120"/>
        <v>48282</v>
      </c>
      <c r="AE89" s="175">
        <f t="shared" si="120"/>
        <v>15498</v>
      </c>
      <c r="AF89" s="360"/>
      <c r="AG89" s="4" t="s">
        <v>212</v>
      </c>
      <c r="AH89" s="137">
        <f t="shared" ref="AH89:AO89" si="121">SUM(AH86:AH88)</f>
        <v>45963</v>
      </c>
      <c r="AI89" s="137">
        <f t="shared" si="121"/>
        <v>14757</v>
      </c>
      <c r="AJ89" s="137">
        <f t="shared" si="121"/>
        <v>50338</v>
      </c>
      <c r="AK89" s="137">
        <f t="shared" si="121"/>
        <v>19132</v>
      </c>
      <c r="AL89" s="238">
        <f t="shared" si="121"/>
        <v>42286</v>
      </c>
      <c r="AM89" s="137">
        <f t="shared" si="121"/>
        <v>13235</v>
      </c>
      <c r="AN89" s="137">
        <f t="shared" si="121"/>
        <v>45121</v>
      </c>
      <c r="AO89" s="175">
        <f t="shared" si="121"/>
        <v>16070</v>
      </c>
      <c r="AP89" s="360"/>
      <c r="AQ89" s="4" t="s">
        <v>212</v>
      </c>
      <c r="AR89" s="137">
        <f t="shared" ref="AR89:AY89" si="122">SUM(AR86:AR88)</f>
        <v>42779</v>
      </c>
      <c r="AS89" s="137">
        <f t="shared" si="122"/>
        <v>11500</v>
      </c>
      <c r="AT89" s="137">
        <f t="shared" si="122"/>
        <v>47331</v>
      </c>
      <c r="AU89" s="137">
        <f t="shared" si="122"/>
        <v>16052</v>
      </c>
      <c r="AV89" s="137">
        <f t="shared" si="122"/>
        <v>39804</v>
      </c>
      <c r="AW89" s="137">
        <f t="shared" si="122"/>
        <v>10546</v>
      </c>
      <c r="AX89" s="238">
        <f t="shared" si="122"/>
        <v>42752</v>
      </c>
      <c r="AY89" s="175">
        <f t="shared" si="122"/>
        <v>13494</v>
      </c>
      <c r="AZ89" s="360"/>
      <c r="BA89" s="4" t="s">
        <v>212</v>
      </c>
      <c r="BB89" s="137">
        <f t="shared" ref="BB89:BI89" si="123">SUM(BB86:BB88)</f>
        <v>39069</v>
      </c>
      <c r="BC89" s="137">
        <f t="shared" si="123"/>
        <v>11367</v>
      </c>
      <c r="BD89" s="137">
        <f t="shared" si="123"/>
        <v>43804</v>
      </c>
      <c r="BE89" s="137">
        <f t="shared" si="123"/>
        <v>15973</v>
      </c>
      <c r="BF89" s="137">
        <f t="shared" si="123"/>
        <v>36314</v>
      </c>
      <c r="BG89" s="137">
        <f t="shared" si="123"/>
        <v>10413</v>
      </c>
      <c r="BH89" s="137">
        <f t="shared" si="123"/>
        <v>39406</v>
      </c>
      <c r="BI89" s="175">
        <f t="shared" si="123"/>
        <v>13393</v>
      </c>
      <c r="BJ89" s="360"/>
      <c r="BK89" s="4" t="s">
        <v>212</v>
      </c>
      <c r="BL89" s="137">
        <f t="shared" ref="BL89:BS89" si="124">SUM(BL86:BL88)</f>
        <v>43359</v>
      </c>
      <c r="BM89" s="137">
        <f t="shared" si="124"/>
        <v>10239</v>
      </c>
      <c r="BN89" s="137">
        <f t="shared" si="124"/>
        <v>48211</v>
      </c>
      <c r="BO89" s="137">
        <f t="shared" si="124"/>
        <v>15091</v>
      </c>
      <c r="BP89" s="137">
        <f t="shared" si="124"/>
        <v>35153</v>
      </c>
      <c r="BQ89" s="137">
        <f t="shared" si="124"/>
        <v>9553</v>
      </c>
      <c r="BR89" s="137">
        <f t="shared" si="124"/>
        <v>38449</v>
      </c>
      <c r="BS89" s="175">
        <f t="shared" si="124"/>
        <v>12849</v>
      </c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</row>
    <row r="90" spans="1:220" ht="16.899999999999999" customHeight="1">
      <c r="A90" s="5"/>
      <c r="B90" s="37" t="s">
        <v>282</v>
      </c>
      <c r="C90" s="60" t="s">
        <v>292</v>
      </c>
      <c r="D90" s="137">
        <v>9035</v>
      </c>
      <c r="E90" s="137">
        <v>973</v>
      </c>
      <c r="F90" s="137">
        <v>9598</v>
      </c>
      <c r="G90" s="137">
        <v>1536</v>
      </c>
      <c r="H90" s="137">
        <v>8233</v>
      </c>
      <c r="I90" s="137">
        <v>726</v>
      </c>
      <c r="J90" s="137">
        <v>8795</v>
      </c>
      <c r="K90" s="175">
        <v>1288</v>
      </c>
      <c r="L90" s="37" t="s">
        <v>282</v>
      </c>
      <c r="M90" s="60" t="s">
        <v>292</v>
      </c>
      <c r="N90" s="238">
        <v>8144</v>
      </c>
      <c r="O90" s="137">
        <v>1607</v>
      </c>
      <c r="P90" s="137">
        <v>8728</v>
      </c>
      <c r="Q90" s="137">
        <v>2191</v>
      </c>
      <c r="R90" s="137">
        <v>7216</v>
      </c>
      <c r="S90" s="137">
        <v>1192</v>
      </c>
      <c r="T90" s="137">
        <v>7977</v>
      </c>
      <c r="U90" s="175">
        <v>1983</v>
      </c>
      <c r="V90" s="37" t="s">
        <v>282</v>
      </c>
      <c r="W90" s="60" t="s">
        <v>292</v>
      </c>
      <c r="X90" s="137">
        <v>8417</v>
      </c>
      <c r="Y90" s="137">
        <v>2574</v>
      </c>
      <c r="Z90" s="238">
        <v>8713</v>
      </c>
      <c r="AA90" s="137">
        <v>2870</v>
      </c>
      <c r="AB90" s="137">
        <v>7517</v>
      </c>
      <c r="AC90" s="137">
        <v>2142</v>
      </c>
      <c r="AD90" s="137">
        <v>7840</v>
      </c>
      <c r="AE90" s="175">
        <v>2465</v>
      </c>
      <c r="AF90" s="37" t="s">
        <v>282</v>
      </c>
      <c r="AG90" s="60" t="s">
        <v>292</v>
      </c>
      <c r="AH90" s="137">
        <v>7595</v>
      </c>
      <c r="AI90" s="137">
        <v>2543</v>
      </c>
      <c r="AJ90" s="137">
        <v>8287</v>
      </c>
      <c r="AK90" s="137">
        <v>3235</v>
      </c>
      <c r="AL90" s="238">
        <v>7030</v>
      </c>
      <c r="AM90" s="137">
        <v>2354</v>
      </c>
      <c r="AN90" s="137">
        <v>7440</v>
      </c>
      <c r="AO90" s="175">
        <v>2764</v>
      </c>
      <c r="AP90" s="37" t="s">
        <v>282</v>
      </c>
      <c r="AQ90" s="60" t="s">
        <v>292</v>
      </c>
      <c r="AR90" s="137">
        <v>6897</v>
      </c>
      <c r="AS90" s="137">
        <v>1879</v>
      </c>
      <c r="AT90" s="137">
        <v>7967</v>
      </c>
      <c r="AU90" s="137">
        <v>2949</v>
      </c>
      <c r="AV90" s="137">
        <v>6442</v>
      </c>
      <c r="AW90" s="137">
        <v>1745</v>
      </c>
      <c r="AX90" s="238">
        <v>7173</v>
      </c>
      <c r="AY90" s="175">
        <v>2476</v>
      </c>
      <c r="AZ90" s="37" t="s">
        <v>282</v>
      </c>
      <c r="BA90" s="60" t="s">
        <v>292</v>
      </c>
      <c r="BB90" s="137">
        <v>5959</v>
      </c>
      <c r="BC90" s="137">
        <v>1810</v>
      </c>
      <c r="BD90" s="137">
        <v>6971</v>
      </c>
      <c r="BE90" s="137">
        <v>2815</v>
      </c>
      <c r="BF90" s="137">
        <v>5615</v>
      </c>
      <c r="BG90" s="137">
        <v>1695</v>
      </c>
      <c r="BH90" s="137">
        <v>6344</v>
      </c>
      <c r="BI90" s="175">
        <v>2417</v>
      </c>
      <c r="BJ90" s="37" t="s">
        <v>282</v>
      </c>
      <c r="BK90" s="60" t="s">
        <v>292</v>
      </c>
      <c r="BL90" s="137">
        <v>6584</v>
      </c>
      <c r="BM90" s="137">
        <v>1779</v>
      </c>
      <c r="BN90" s="137">
        <v>7366</v>
      </c>
      <c r="BO90" s="137">
        <v>2561</v>
      </c>
      <c r="BP90" s="137">
        <v>5453</v>
      </c>
      <c r="BQ90" s="137">
        <v>1687</v>
      </c>
      <c r="BR90" s="137">
        <v>5991</v>
      </c>
      <c r="BS90" s="175">
        <v>2225</v>
      </c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</row>
    <row r="91" spans="1:220" ht="16.899999999999999" customHeight="1" thickBot="1">
      <c r="A91" s="5"/>
      <c r="B91" s="361" t="s">
        <v>311</v>
      </c>
      <c r="C91" s="362"/>
      <c r="D91" s="138">
        <f t="shared" ref="D91:K91" si="125">SUM(D89:D90)</f>
        <v>62849</v>
      </c>
      <c r="E91" s="138">
        <f t="shared" si="125"/>
        <v>10065</v>
      </c>
      <c r="F91" s="138">
        <f t="shared" si="125"/>
        <v>64912</v>
      </c>
      <c r="G91" s="138">
        <f t="shared" si="125"/>
        <v>12128</v>
      </c>
      <c r="H91" s="138">
        <f t="shared" si="125"/>
        <v>57293</v>
      </c>
      <c r="I91" s="138">
        <f t="shared" si="125"/>
        <v>8129</v>
      </c>
      <c r="J91" s="138">
        <f t="shared" si="125"/>
        <v>58624</v>
      </c>
      <c r="K91" s="178">
        <f t="shared" si="125"/>
        <v>9460</v>
      </c>
      <c r="L91" s="361" t="s">
        <v>311</v>
      </c>
      <c r="M91" s="362"/>
      <c r="N91" s="240">
        <f t="shared" ref="N91:U91" si="126">SUM(N89:N90)</f>
        <v>58752</v>
      </c>
      <c r="O91" s="138">
        <f t="shared" si="126"/>
        <v>13353</v>
      </c>
      <c r="P91" s="138">
        <f t="shared" si="126"/>
        <v>62169</v>
      </c>
      <c r="Q91" s="138">
        <f t="shared" si="126"/>
        <v>16770</v>
      </c>
      <c r="R91" s="138">
        <f t="shared" si="126"/>
        <v>52801</v>
      </c>
      <c r="S91" s="138">
        <f t="shared" si="126"/>
        <v>11157</v>
      </c>
      <c r="T91" s="138">
        <f t="shared" si="126"/>
        <v>55325</v>
      </c>
      <c r="U91" s="178">
        <f t="shared" si="126"/>
        <v>13711</v>
      </c>
      <c r="V91" s="361" t="s">
        <v>311</v>
      </c>
      <c r="W91" s="362"/>
      <c r="X91" s="138">
        <f t="shared" ref="X91:AE91" si="127">SUM(X89:X90)</f>
        <v>58563</v>
      </c>
      <c r="Y91" s="138">
        <f t="shared" si="127"/>
        <v>17064</v>
      </c>
      <c r="Z91" s="240">
        <f t="shared" si="127"/>
        <v>62943</v>
      </c>
      <c r="AA91" s="138">
        <f t="shared" si="127"/>
        <v>21444</v>
      </c>
      <c r="AB91" s="138">
        <f t="shared" si="127"/>
        <v>52641</v>
      </c>
      <c r="AC91" s="138">
        <f t="shared" si="127"/>
        <v>14482</v>
      </c>
      <c r="AD91" s="138">
        <f t="shared" si="127"/>
        <v>56122</v>
      </c>
      <c r="AE91" s="178">
        <f t="shared" si="127"/>
        <v>17963</v>
      </c>
      <c r="AF91" s="361" t="s">
        <v>311</v>
      </c>
      <c r="AG91" s="362"/>
      <c r="AH91" s="138">
        <f t="shared" ref="AH91:AO91" si="128">SUM(AH89:AH90)</f>
        <v>53558</v>
      </c>
      <c r="AI91" s="138">
        <f t="shared" si="128"/>
        <v>17300</v>
      </c>
      <c r="AJ91" s="138">
        <f t="shared" si="128"/>
        <v>58625</v>
      </c>
      <c r="AK91" s="138">
        <f t="shared" si="128"/>
        <v>22367</v>
      </c>
      <c r="AL91" s="240">
        <f t="shared" si="128"/>
        <v>49316</v>
      </c>
      <c r="AM91" s="138">
        <f t="shared" si="128"/>
        <v>15589</v>
      </c>
      <c r="AN91" s="138">
        <f t="shared" si="128"/>
        <v>52561</v>
      </c>
      <c r="AO91" s="178">
        <f t="shared" si="128"/>
        <v>18834</v>
      </c>
      <c r="AP91" s="361" t="s">
        <v>311</v>
      </c>
      <c r="AQ91" s="362"/>
      <c r="AR91" s="138">
        <f t="shared" ref="AR91:AY91" si="129">SUM(AR89:AR90)</f>
        <v>49676</v>
      </c>
      <c r="AS91" s="138">
        <f t="shared" si="129"/>
        <v>13379</v>
      </c>
      <c r="AT91" s="138">
        <f t="shared" si="129"/>
        <v>55298</v>
      </c>
      <c r="AU91" s="138">
        <f t="shared" si="129"/>
        <v>19001</v>
      </c>
      <c r="AV91" s="138">
        <f t="shared" si="129"/>
        <v>46246</v>
      </c>
      <c r="AW91" s="138">
        <f t="shared" si="129"/>
        <v>12291</v>
      </c>
      <c r="AX91" s="240">
        <f t="shared" si="129"/>
        <v>49925</v>
      </c>
      <c r="AY91" s="178">
        <f t="shared" si="129"/>
        <v>15970</v>
      </c>
      <c r="AZ91" s="361" t="s">
        <v>311</v>
      </c>
      <c r="BA91" s="362"/>
      <c r="BB91" s="138">
        <f t="shared" ref="BB91:BI91" si="130">SUM(BB89:BB90)</f>
        <v>45028</v>
      </c>
      <c r="BC91" s="138">
        <f t="shared" si="130"/>
        <v>13177</v>
      </c>
      <c r="BD91" s="138">
        <f t="shared" si="130"/>
        <v>50775</v>
      </c>
      <c r="BE91" s="138">
        <f t="shared" si="130"/>
        <v>18788</v>
      </c>
      <c r="BF91" s="138">
        <f t="shared" si="130"/>
        <v>41929</v>
      </c>
      <c r="BG91" s="138">
        <f t="shared" si="130"/>
        <v>12108</v>
      </c>
      <c r="BH91" s="138">
        <f t="shared" si="130"/>
        <v>45750</v>
      </c>
      <c r="BI91" s="178">
        <f t="shared" si="130"/>
        <v>15810</v>
      </c>
      <c r="BJ91" s="361" t="s">
        <v>311</v>
      </c>
      <c r="BK91" s="362"/>
      <c r="BL91" s="138">
        <f t="shared" ref="BL91:BS91" si="131">SUM(BL89:BL90)</f>
        <v>49943</v>
      </c>
      <c r="BM91" s="138">
        <f t="shared" si="131"/>
        <v>12018</v>
      </c>
      <c r="BN91" s="138">
        <f t="shared" si="131"/>
        <v>55577</v>
      </c>
      <c r="BO91" s="138">
        <f t="shared" si="131"/>
        <v>17652</v>
      </c>
      <c r="BP91" s="138">
        <f t="shared" si="131"/>
        <v>40606</v>
      </c>
      <c r="BQ91" s="138">
        <f t="shared" si="131"/>
        <v>11240</v>
      </c>
      <c r="BR91" s="138">
        <f t="shared" si="131"/>
        <v>44440</v>
      </c>
      <c r="BS91" s="178">
        <f t="shared" si="131"/>
        <v>15074</v>
      </c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</row>
    <row r="92" spans="1:220" ht="16.899999999999999" customHeight="1">
      <c r="A92" s="5"/>
      <c r="B92" s="3"/>
      <c r="C92" s="32" t="s">
        <v>283</v>
      </c>
      <c r="D92" s="62">
        <v>3601</v>
      </c>
      <c r="E92" s="62">
        <v>525</v>
      </c>
      <c r="F92" s="62">
        <v>4953</v>
      </c>
      <c r="G92" s="62">
        <v>1877</v>
      </c>
      <c r="H92" s="62">
        <v>3518</v>
      </c>
      <c r="I92" s="62">
        <v>519</v>
      </c>
      <c r="J92" s="62">
        <v>4441</v>
      </c>
      <c r="K92" s="177">
        <v>1442</v>
      </c>
      <c r="L92" s="3"/>
      <c r="M92" s="32" t="s">
        <v>283</v>
      </c>
      <c r="N92" s="239">
        <v>3428</v>
      </c>
      <c r="O92" s="62">
        <v>789</v>
      </c>
      <c r="P92" s="62">
        <v>4958</v>
      </c>
      <c r="Q92" s="62">
        <v>2319</v>
      </c>
      <c r="R92" s="62">
        <v>3352</v>
      </c>
      <c r="S92" s="62">
        <v>787</v>
      </c>
      <c r="T92" s="62">
        <v>4413</v>
      </c>
      <c r="U92" s="177">
        <v>1848</v>
      </c>
      <c r="V92" s="3"/>
      <c r="W92" s="32" t="s">
        <v>283</v>
      </c>
      <c r="X92" s="62">
        <v>3632</v>
      </c>
      <c r="Y92" s="62">
        <v>1073</v>
      </c>
      <c r="Z92" s="239">
        <v>5246</v>
      </c>
      <c r="AA92" s="62">
        <v>2687</v>
      </c>
      <c r="AB92" s="62">
        <v>3546</v>
      </c>
      <c r="AC92" s="62">
        <v>1069</v>
      </c>
      <c r="AD92" s="62">
        <v>4658</v>
      </c>
      <c r="AE92" s="177">
        <v>2181</v>
      </c>
      <c r="AF92" s="3"/>
      <c r="AG92" s="32" t="s">
        <v>283</v>
      </c>
      <c r="AH92" s="62">
        <v>3478</v>
      </c>
      <c r="AI92" s="62">
        <v>1197</v>
      </c>
      <c r="AJ92" s="62">
        <v>4809</v>
      </c>
      <c r="AK92" s="62">
        <v>2528</v>
      </c>
      <c r="AL92" s="239">
        <v>3392</v>
      </c>
      <c r="AM92" s="62">
        <v>1194</v>
      </c>
      <c r="AN92" s="62">
        <v>4352</v>
      </c>
      <c r="AO92" s="177">
        <v>2154</v>
      </c>
      <c r="AP92" s="3"/>
      <c r="AQ92" s="32" t="s">
        <v>283</v>
      </c>
      <c r="AR92" s="62">
        <v>3270</v>
      </c>
      <c r="AS92" s="62">
        <v>1297</v>
      </c>
      <c r="AT92" s="62">
        <v>4499</v>
      </c>
      <c r="AU92" s="62">
        <v>2526</v>
      </c>
      <c r="AV92" s="62">
        <v>3189</v>
      </c>
      <c r="AW92" s="62">
        <v>1295</v>
      </c>
      <c r="AX92" s="239">
        <v>4068</v>
      </c>
      <c r="AY92" s="177">
        <v>2174</v>
      </c>
      <c r="AZ92" s="3"/>
      <c r="BA92" s="32" t="s">
        <v>283</v>
      </c>
      <c r="BB92" s="62">
        <v>3088</v>
      </c>
      <c r="BC92" s="62">
        <v>1448</v>
      </c>
      <c r="BD92" s="62">
        <v>4129</v>
      </c>
      <c r="BE92" s="62">
        <v>2473</v>
      </c>
      <c r="BF92" s="62">
        <v>3023</v>
      </c>
      <c r="BG92" s="62">
        <v>1428</v>
      </c>
      <c r="BH92" s="62">
        <v>3743</v>
      </c>
      <c r="BI92" s="177">
        <v>2132</v>
      </c>
      <c r="BJ92" s="3"/>
      <c r="BK92" s="32" t="s">
        <v>283</v>
      </c>
      <c r="BL92" s="62">
        <v>3397</v>
      </c>
      <c r="BM92" s="62">
        <v>1335</v>
      </c>
      <c r="BN92" s="62">
        <v>4420</v>
      </c>
      <c r="BO92" s="62">
        <v>2358</v>
      </c>
      <c r="BP92" s="62">
        <v>2852</v>
      </c>
      <c r="BQ92" s="62">
        <v>1334</v>
      </c>
      <c r="BR92" s="62">
        <v>3588</v>
      </c>
      <c r="BS92" s="177">
        <v>2070</v>
      </c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</row>
    <row r="93" spans="1:220" ht="16.899999999999999" customHeight="1" thickBot="1">
      <c r="A93" s="5"/>
      <c r="B93" s="3"/>
      <c r="C93" s="32" t="s">
        <v>284</v>
      </c>
      <c r="D93" s="64">
        <v>1925</v>
      </c>
      <c r="E93" s="64">
        <v>78</v>
      </c>
      <c r="F93" s="64">
        <v>3026</v>
      </c>
      <c r="G93" s="64">
        <v>1179</v>
      </c>
      <c r="H93" s="64">
        <v>1850</v>
      </c>
      <c r="I93" s="64">
        <v>77</v>
      </c>
      <c r="J93" s="64">
        <v>2709</v>
      </c>
      <c r="K93" s="180">
        <v>936</v>
      </c>
      <c r="L93" s="3"/>
      <c r="M93" s="32" t="s">
        <v>284</v>
      </c>
      <c r="N93" s="241">
        <v>1414</v>
      </c>
      <c r="O93" s="64">
        <v>159</v>
      </c>
      <c r="P93" s="64">
        <v>2547</v>
      </c>
      <c r="Q93" s="64">
        <v>1292</v>
      </c>
      <c r="R93" s="64">
        <v>1369</v>
      </c>
      <c r="S93" s="64">
        <v>159</v>
      </c>
      <c r="T93" s="64">
        <v>2299</v>
      </c>
      <c r="U93" s="180">
        <v>1089</v>
      </c>
      <c r="V93" s="3"/>
      <c r="W93" s="32" t="s">
        <v>284</v>
      </c>
      <c r="X93" s="64">
        <v>1136</v>
      </c>
      <c r="Y93" s="64">
        <v>189</v>
      </c>
      <c r="Z93" s="241">
        <v>2432</v>
      </c>
      <c r="AA93" s="64">
        <v>1485</v>
      </c>
      <c r="AB93" s="64">
        <v>1092</v>
      </c>
      <c r="AC93" s="64">
        <v>188</v>
      </c>
      <c r="AD93" s="64">
        <v>2144</v>
      </c>
      <c r="AE93" s="180">
        <v>1240</v>
      </c>
      <c r="AF93" s="3"/>
      <c r="AG93" s="32" t="s">
        <v>284</v>
      </c>
      <c r="AH93" s="64">
        <v>1099</v>
      </c>
      <c r="AI93" s="64">
        <v>292</v>
      </c>
      <c r="AJ93" s="64">
        <v>2190</v>
      </c>
      <c r="AK93" s="64">
        <v>1383</v>
      </c>
      <c r="AL93" s="241">
        <v>1057</v>
      </c>
      <c r="AM93" s="64">
        <v>292</v>
      </c>
      <c r="AN93" s="64">
        <v>1927</v>
      </c>
      <c r="AO93" s="180">
        <v>1162</v>
      </c>
      <c r="AP93" s="3"/>
      <c r="AQ93" s="32" t="s">
        <v>284</v>
      </c>
      <c r="AR93" s="64">
        <v>992</v>
      </c>
      <c r="AS93" s="64">
        <v>322</v>
      </c>
      <c r="AT93" s="64">
        <v>2031</v>
      </c>
      <c r="AU93" s="64">
        <v>1361</v>
      </c>
      <c r="AV93" s="64">
        <v>970</v>
      </c>
      <c r="AW93" s="64">
        <v>322</v>
      </c>
      <c r="AX93" s="241">
        <v>1820</v>
      </c>
      <c r="AY93" s="180">
        <v>1172</v>
      </c>
      <c r="AZ93" s="3"/>
      <c r="BA93" s="32" t="s">
        <v>284</v>
      </c>
      <c r="BB93" s="64">
        <v>905</v>
      </c>
      <c r="BC93" s="64">
        <v>373</v>
      </c>
      <c r="BD93" s="64">
        <v>1696</v>
      </c>
      <c r="BE93" s="64">
        <v>1162</v>
      </c>
      <c r="BF93" s="64">
        <v>881</v>
      </c>
      <c r="BG93" s="64">
        <v>369</v>
      </c>
      <c r="BH93" s="64">
        <v>1500</v>
      </c>
      <c r="BI93" s="180">
        <v>986</v>
      </c>
      <c r="BJ93" s="3"/>
      <c r="BK93" s="32" t="s">
        <v>284</v>
      </c>
      <c r="BL93" s="64">
        <v>1081</v>
      </c>
      <c r="BM93" s="64">
        <v>367</v>
      </c>
      <c r="BN93" s="64">
        <v>1679</v>
      </c>
      <c r="BO93" s="64">
        <v>965</v>
      </c>
      <c r="BP93" s="64">
        <v>910</v>
      </c>
      <c r="BQ93" s="64">
        <v>365</v>
      </c>
      <c r="BR93" s="64">
        <v>1377</v>
      </c>
      <c r="BS93" s="180">
        <v>832</v>
      </c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24"/>
      <c r="GF93" s="24"/>
      <c r="GG93" s="24"/>
      <c r="GH93" s="24"/>
      <c r="GI93" s="24"/>
      <c r="GJ93" s="24"/>
      <c r="GK93" s="24"/>
      <c r="GL93" s="24"/>
      <c r="GM93" s="24"/>
      <c r="GN93" s="24"/>
      <c r="GO93" s="24"/>
      <c r="GP93" s="24"/>
      <c r="GQ93" s="24"/>
      <c r="GR93" s="24"/>
      <c r="GS93" s="24"/>
      <c r="GT93" s="24"/>
      <c r="GU93" s="24"/>
      <c r="GV93" s="24"/>
      <c r="GW93" s="24"/>
      <c r="GX93" s="24"/>
      <c r="GY93" s="24"/>
      <c r="GZ93" s="24"/>
      <c r="HA93" s="24"/>
      <c r="HB93" s="24"/>
      <c r="HC93" s="24"/>
      <c r="HD93" s="24"/>
      <c r="HE93" s="24"/>
      <c r="HF93" s="24"/>
      <c r="HG93" s="24"/>
      <c r="HH93" s="24"/>
      <c r="HI93" s="24"/>
      <c r="HJ93" s="24"/>
      <c r="HK93" s="24"/>
      <c r="HL93" s="24"/>
    </row>
    <row r="94" spans="1:220" ht="16.899999999999999" customHeight="1" thickTop="1">
      <c r="A94" s="5"/>
      <c r="B94" s="366" t="s">
        <v>342</v>
      </c>
      <c r="C94" s="367"/>
      <c r="D94" s="62"/>
      <c r="E94" s="62"/>
      <c r="F94" s="62"/>
      <c r="G94" s="62"/>
      <c r="H94" s="62"/>
      <c r="I94" s="62"/>
      <c r="J94" s="62"/>
      <c r="K94" s="177"/>
      <c r="L94" s="366" t="s">
        <v>342</v>
      </c>
      <c r="M94" s="367"/>
      <c r="N94" s="239"/>
      <c r="O94" s="62"/>
      <c r="P94" s="62"/>
      <c r="Q94" s="62"/>
      <c r="R94" s="62"/>
      <c r="S94" s="62"/>
      <c r="T94" s="62"/>
      <c r="U94" s="177"/>
      <c r="V94" s="366" t="s">
        <v>342</v>
      </c>
      <c r="W94" s="367"/>
      <c r="X94" s="62"/>
      <c r="Y94" s="62"/>
      <c r="Z94" s="239"/>
      <c r="AA94" s="62"/>
      <c r="AB94" s="62"/>
      <c r="AC94" s="62"/>
      <c r="AD94" s="62"/>
      <c r="AE94" s="177"/>
      <c r="AF94" s="366" t="s">
        <v>342</v>
      </c>
      <c r="AG94" s="367"/>
      <c r="AH94" s="62"/>
      <c r="AI94" s="62"/>
      <c r="AJ94" s="62"/>
      <c r="AK94" s="62"/>
      <c r="AL94" s="239"/>
      <c r="AM94" s="62"/>
      <c r="AN94" s="62"/>
      <c r="AO94" s="177"/>
      <c r="AP94" s="366" t="s">
        <v>342</v>
      </c>
      <c r="AQ94" s="367"/>
      <c r="AR94" s="62"/>
      <c r="AS94" s="62"/>
      <c r="AT94" s="62"/>
      <c r="AU94" s="62"/>
      <c r="AV94" s="62"/>
      <c r="AW94" s="62"/>
      <c r="AX94" s="239"/>
      <c r="AY94" s="177"/>
      <c r="AZ94" s="366" t="s">
        <v>342</v>
      </c>
      <c r="BA94" s="367"/>
      <c r="BB94" s="62"/>
      <c r="BC94" s="62"/>
      <c r="BD94" s="62"/>
      <c r="BE94" s="62"/>
      <c r="BF94" s="62"/>
      <c r="BG94" s="62"/>
      <c r="BH94" s="62"/>
      <c r="BI94" s="177"/>
      <c r="BJ94" s="366" t="s">
        <v>342</v>
      </c>
      <c r="BK94" s="367"/>
      <c r="BL94" s="62"/>
      <c r="BM94" s="62"/>
      <c r="BN94" s="62"/>
      <c r="BO94" s="62"/>
      <c r="BP94" s="62"/>
      <c r="BQ94" s="62"/>
      <c r="BR94" s="62"/>
      <c r="BS94" s="177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  <c r="HF94" s="24"/>
      <c r="HG94" s="24"/>
      <c r="HH94" s="24"/>
      <c r="HI94" s="24"/>
      <c r="HJ94" s="24"/>
      <c r="HK94" s="24"/>
      <c r="HL94" s="24"/>
    </row>
    <row r="95" spans="1:220" ht="16.899999999999999" customHeight="1">
      <c r="A95" s="5"/>
      <c r="B95" s="364" t="s">
        <v>343</v>
      </c>
      <c r="C95" s="365"/>
      <c r="D95" s="61"/>
      <c r="E95" s="61"/>
      <c r="F95" s="61"/>
      <c r="G95" s="61"/>
      <c r="H95" s="61"/>
      <c r="I95" s="61"/>
      <c r="J95" s="61"/>
      <c r="K95" s="176"/>
      <c r="L95" s="364" t="s">
        <v>343</v>
      </c>
      <c r="M95" s="365"/>
      <c r="N95" s="237"/>
      <c r="O95" s="61"/>
      <c r="P95" s="61"/>
      <c r="Q95" s="61"/>
      <c r="R95" s="61"/>
      <c r="S95" s="61"/>
      <c r="T95" s="61"/>
      <c r="U95" s="176"/>
      <c r="V95" s="364" t="s">
        <v>343</v>
      </c>
      <c r="W95" s="365"/>
      <c r="X95" s="61"/>
      <c r="Y95" s="61"/>
      <c r="Z95" s="237"/>
      <c r="AA95" s="61"/>
      <c r="AB95" s="61"/>
      <c r="AC95" s="61"/>
      <c r="AD95" s="61"/>
      <c r="AE95" s="176"/>
      <c r="AF95" s="364" t="s">
        <v>343</v>
      </c>
      <c r="AG95" s="365"/>
      <c r="AH95" s="61"/>
      <c r="AI95" s="61"/>
      <c r="AJ95" s="61"/>
      <c r="AK95" s="61"/>
      <c r="AL95" s="237"/>
      <c r="AM95" s="61"/>
      <c r="AN95" s="61"/>
      <c r="AO95" s="176"/>
      <c r="AP95" s="364" t="s">
        <v>343</v>
      </c>
      <c r="AQ95" s="365"/>
      <c r="AR95" s="61"/>
      <c r="AS95" s="61"/>
      <c r="AT95" s="61"/>
      <c r="AU95" s="61"/>
      <c r="AV95" s="61"/>
      <c r="AW95" s="61"/>
      <c r="AX95" s="237"/>
      <c r="AY95" s="176"/>
      <c r="AZ95" s="364" t="s">
        <v>343</v>
      </c>
      <c r="BA95" s="365"/>
      <c r="BB95" s="61"/>
      <c r="BC95" s="61"/>
      <c r="BD95" s="61"/>
      <c r="BE95" s="61"/>
      <c r="BF95" s="61"/>
      <c r="BG95" s="61"/>
      <c r="BH95" s="61"/>
      <c r="BI95" s="176"/>
      <c r="BJ95" s="364" t="s">
        <v>343</v>
      </c>
      <c r="BK95" s="365"/>
      <c r="BL95" s="61"/>
      <c r="BM95" s="61"/>
      <c r="BN95" s="61"/>
      <c r="BO95" s="61"/>
      <c r="BP95" s="61"/>
      <c r="BQ95" s="61"/>
      <c r="BR95" s="61"/>
      <c r="BS95" s="176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  <c r="GS95" s="24"/>
      <c r="GT95" s="24"/>
      <c r="GU95" s="24"/>
      <c r="GV95" s="24"/>
      <c r="GW95" s="24"/>
      <c r="GX95" s="24"/>
      <c r="GY95" s="24"/>
      <c r="GZ95" s="24"/>
      <c r="HA95" s="24"/>
      <c r="HB95" s="24"/>
      <c r="HC95" s="24"/>
      <c r="HD95" s="24"/>
      <c r="HE95" s="24"/>
      <c r="HF95" s="24"/>
      <c r="HG95" s="24"/>
      <c r="HH95" s="24"/>
      <c r="HI95" s="24"/>
      <c r="HJ95" s="24"/>
      <c r="HK95" s="24"/>
      <c r="HL95" s="24"/>
    </row>
    <row r="96" spans="1:220" ht="16.899999999999999" customHeight="1">
      <c r="A96" s="5"/>
      <c r="B96" s="373" t="s">
        <v>525</v>
      </c>
      <c r="C96" s="374"/>
      <c r="D96" s="61"/>
      <c r="E96" s="61"/>
      <c r="F96" s="61"/>
      <c r="G96" s="61"/>
      <c r="H96" s="61"/>
      <c r="I96" s="61"/>
      <c r="J96" s="61"/>
      <c r="K96" s="176"/>
      <c r="L96" s="373" t="s">
        <v>525</v>
      </c>
      <c r="M96" s="374"/>
      <c r="N96" s="237"/>
      <c r="O96" s="61"/>
      <c r="P96" s="61"/>
      <c r="Q96" s="61"/>
      <c r="R96" s="61"/>
      <c r="S96" s="61"/>
      <c r="T96" s="61"/>
      <c r="U96" s="176"/>
      <c r="V96" s="373" t="s">
        <v>341</v>
      </c>
      <c r="W96" s="374"/>
      <c r="X96" s="61"/>
      <c r="Y96" s="61"/>
      <c r="Z96" s="237"/>
      <c r="AA96" s="61"/>
      <c r="AB96" s="61"/>
      <c r="AC96" s="61"/>
      <c r="AD96" s="61"/>
      <c r="AE96" s="176"/>
      <c r="AF96" s="373" t="s">
        <v>525</v>
      </c>
      <c r="AG96" s="374"/>
      <c r="AH96" s="61"/>
      <c r="AI96" s="61"/>
      <c r="AJ96" s="61"/>
      <c r="AK96" s="61"/>
      <c r="AL96" s="237"/>
      <c r="AM96" s="61"/>
      <c r="AN96" s="61"/>
      <c r="AO96" s="176"/>
      <c r="AP96" s="373" t="s">
        <v>525</v>
      </c>
      <c r="AQ96" s="374"/>
      <c r="AR96" s="61"/>
      <c r="AS96" s="61"/>
      <c r="AT96" s="61"/>
      <c r="AU96" s="61"/>
      <c r="AV96" s="61"/>
      <c r="AW96" s="61"/>
      <c r="AX96" s="237"/>
      <c r="AY96" s="176"/>
      <c r="AZ96" s="373" t="s">
        <v>525</v>
      </c>
      <c r="BA96" s="374"/>
      <c r="BB96" s="61"/>
      <c r="BC96" s="61"/>
      <c r="BD96" s="61"/>
      <c r="BE96" s="61"/>
      <c r="BF96" s="61"/>
      <c r="BG96" s="61"/>
      <c r="BH96" s="61"/>
      <c r="BI96" s="176"/>
      <c r="BJ96" s="373" t="s">
        <v>525</v>
      </c>
      <c r="BK96" s="374"/>
      <c r="BL96" s="61"/>
      <c r="BM96" s="61"/>
      <c r="BN96" s="61"/>
      <c r="BO96" s="61"/>
      <c r="BP96" s="61"/>
      <c r="BQ96" s="61"/>
      <c r="BR96" s="61"/>
      <c r="BS96" s="176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</row>
    <row r="97" spans="1:220" ht="16.899999999999999" customHeight="1" thickBot="1">
      <c r="A97" s="5"/>
      <c r="B97" s="371" t="s">
        <v>125</v>
      </c>
      <c r="C97" s="372"/>
      <c r="D97" s="140">
        <f>SUM(D91:D93,D85,D71,D31)</f>
        <v>1673250</v>
      </c>
      <c r="E97" s="140">
        <f t="shared" ref="E97:K97" si="132">SUM(E91:E93,E85,E71,E31)</f>
        <v>461592</v>
      </c>
      <c r="F97" s="140">
        <f t="shared" si="132"/>
        <v>2128809</v>
      </c>
      <c r="G97" s="140">
        <f t="shared" si="132"/>
        <v>917151</v>
      </c>
      <c r="H97" s="140">
        <f t="shared" si="132"/>
        <v>1507819</v>
      </c>
      <c r="I97" s="140">
        <f t="shared" si="132"/>
        <v>370073</v>
      </c>
      <c r="J97" s="140">
        <f t="shared" si="132"/>
        <v>1906079</v>
      </c>
      <c r="K97" s="181">
        <f t="shared" si="132"/>
        <v>768333</v>
      </c>
      <c r="L97" s="371" t="s">
        <v>125</v>
      </c>
      <c r="M97" s="372"/>
      <c r="N97" s="242">
        <f>SUM(N91:N93,N85,N71,N31)</f>
        <v>2171291</v>
      </c>
      <c r="O97" s="140">
        <f t="shared" ref="O97:U97" si="133">SUM(O91:O93,O85,O71,O31)</f>
        <v>785477</v>
      </c>
      <c r="P97" s="140">
        <f t="shared" si="133"/>
        <v>2830744</v>
      </c>
      <c r="Q97" s="140">
        <f t="shared" si="133"/>
        <v>1444930</v>
      </c>
      <c r="R97" s="140">
        <f t="shared" si="133"/>
        <v>1887483</v>
      </c>
      <c r="S97" s="140">
        <f t="shared" si="133"/>
        <v>632566</v>
      </c>
      <c r="T97" s="140">
        <f t="shared" si="133"/>
        <v>2459246</v>
      </c>
      <c r="U97" s="181">
        <f t="shared" si="133"/>
        <v>1304396</v>
      </c>
      <c r="V97" s="371" t="s">
        <v>125</v>
      </c>
      <c r="W97" s="372"/>
      <c r="X97" s="242">
        <f>SUM(X91:X93,X85,X71,X31)</f>
        <v>2859125</v>
      </c>
      <c r="Y97" s="140">
        <f t="shared" ref="Y97:AE97" si="134">SUM(Y91:Y93,Y85,Y71,Y31)</f>
        <v>1246263</v>
      </c>
      <c r="Z97" s="140">
        <f t="shared" si="134"/>
        <v>3812730</v>
      </c>
      <c r="AA97" s="140">
        <f t="shared" si="134"/>
        <v>2199858</v>
      </c>
      <c r="AB97" s="140">
        <f t="shared" si="134"/>
        <v>2416963</v>
      </c>
      <c r="AC97" s="140">
        <f t="shared" si="134"/>
        <v>980899</v>
      </c>
      <c r="AD97" s="140">
        <f t="shared" si="134"/>
        <v>3231551</v>
      </c>
      <c r="AE97" s="181">
        <f t="shared" si="134"/>
        <v>1795498</v>
      </c>
      <c r="AF97" s="371" t="s">
        <v>125</v>
      </c>
      <c r="AG97" s="372"/>
      <c r="AH97" s="242">
        <f>SUM(AH91:AH93,AH85,AH71,AH31)</f>
        <v>3056264</v>
      </c>
      <c r="AI97" s="140">
        <f t="shared" ref="AI97:AO97" si="135">SUM(AI91:AI93,AI85,AI71,AI31)</f>
        <v>1395122</v>
      </c>
      <c r="AJ97" s="140">
        <f t="shared" si="135"/>
        <v>3987136</v>
      </c>
      <c r="AK97" s="140">
        <f t="shared" si="135"/>
        <v>2325994</v>
      </c>
      <c r="AL97" s="140">
        <f t="shared" si="135"/>
        <v>2694882</v>
      </c>
      <c r="AM97" s="140">
        <f t="shared" si="135"/>
        <v>1178631</v>
      </c>
      <c r="AN97" s="140">
        <f t="shared" si="135"/>
        <v>3528376</v>
      </c>
      <c r="AO97" s="181">
        <f t="shared" si="135"/>
        <v>2012125</v>
      </c>
      <c r="AP97" s="371" t="s">
        <v>125</v>
      </c>
      <c r="AQ97" s="372"/>
      <c r="AR97" s="242">
        <f>SUM(AR91:AR93,AR85,AR71,AR31)</f>
        <v>3041785</v>
      </c>
      <c r="AS97" s="140">
        <f t="shared" ref="AS97:AY97" si="136">SUM(AS91:AS93,AS85,AS71,AS31)</f>
        <v>1337376</v>
      </c>
      <c r="AT97" s="140">
        <f t="shared" si="136"/>
        <v>3910900</v>
      </c>
      <c r="AU97" s="140">
        <f t="shared" si="136"/>
        <v>2206491</v>
      </c>
      <c r="AV97" s="140">
        <f t="shared" si="136"/>
        <v>2726534</v>
      </c>
      <c r="AW97" s="140">
        <f t="shared" si="136"/>
        <v>1157353</v>
      </c>
      <c r="AX97" s="140">
        <f t="shared" si="136"/>
        <v>3509189</v>
      </c>
      <c r="AY97" s="181">
        <f t="shared" si="136"/>
        <v>1940008</v>
      </c>
      <c r="AZ97" s="371" t="s">
        <v>125</v>
      </c>
      <c r="BA97" s="372"/>
      <c r="BB97" s="242">
        <f>SUM(BB91:BB93,BB85,BB71,BB31)</f>
        <v>3065041</v>
      </c>
      <c r="BC97" s="140">
        <f t="shared" ref="BC97:BI97" si="137">SUM(BC91:BC93,BC85,BC71,BC31)</f>
        <v>1563369</v>
      </c>
      <c r="BD97" s="140">
        <f t="shared" si="137"/>
        <v>3879297</v>
      </c>
      <c r="BE97" s="140">
        <f t="shared" si="137"/>
        <v>2253355</v>
      </c>
      <c r="BF97" s="140">
        <f t="shared" si="137"/>
        <v>2750078</v>
      </c>
      <c r="BG97" s="140">
        <f t="shared" si="137"/>
        <v>1356826</v>
      </c>
      <c r="BH97" s="140">
        <f t="shared" si="137"/>
        <v>3482305</v>
      </c>
      <c r="BI97" s="181">
        <f t="shared" si="137"/>
        <v>1975738</v>
      </c>
      <c r="BJ97" s="371" t="s">
        <v>125</v>
      </c>
      <c r="BK97" s="372"/>
      <c r="BL97" s="242">
        <f>SUM(BL91:BL93,BL85,BL71,BL31)</f>
        <v>3557182</v>
      </c>
      <c r="BM97" s="140">
        <f t="shared" ref="BM97:BS97" si="138">SUM(BM91:BM93,BM85,BM71,BM31)</f>
        <v>1320592</v>
      </c>
      <c r="BN97" s="140">
        <f t="shared" si="138"/>
        <v>4367264</v>
      </c>
      <c r="BO97" s="140">
        <f t="shared" si="138"/>
        <v>2130674</v>
      </c>
      <c r="BP97" s="140">
        <f t="shared" si="138"/>
        <v>2753677</v>
      </c>
      <c r="BQ97" s="140">
        <f t="shared" si="138"/>
        <v>1138590</v>
      </c>
      <c r="BR97" s="140">
        <f t="shared" si="138"/>
        <v>3484668</v>
      </c>
      <c r="BS97" s="181">
        <f t="shared" si="138"/>
        <v>1869581</v>
      </c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  <c r="HF97" s="24"/>
      <c r="HG97" s="24"/>
      <c r="HH97" s="24"/>
      <c r="HI97" s="24"/>
      <c r="HJ97" s="24"/>
      <c r="HK97" s="24"/>
      <c r="HL97" s="24"/>
    </row>
    <row r="98" spans="1:220" ht="16.899999999999999" customHeight="1">
      <c r="A98" s="5"/>
      <c r="B98" s="300" t="s">
        <v>384</v>
      </c>
      <c r="C98" s="309"/>
      <c r="D98" s="298"/>
      <c r="E98" s="298"/>
      <c r="F98" s="298"/>
      <c r="G98" s="298"/>
      <c r="H98" s="299"/>
      <c r="I98" s="299"/>
      <c r="J98" s="300"/>
      <c r="K98" s="298"/>
      <c r="L98" s="300" t="s">
        <v>384</v>
      </c>
      <c r="M98" s="306"/>
      <c r="N98" s="323"/>
      <c r="O98" s="299"/>
      <c r="P98" s="299"/>
      <c r="Q98" s="299"/>
      <c r="R98" s="299"/>
      <c r="S98" s="299"/>
      <c r="T98" s="300"/>
      <c r="U98" s="298"/>
      <c r="V98" s="300" t="s">
        <v>384</v>
      </c>
      <c r="W98" s="309"/>
      <c r="X98" s="299"/>
      <c r="Y98" s="324"/>
      <c r="Z98" s="323"/>
      <c r="AA98" s="299"/>
      <c r="AB98" s="299"/>
      <c r="AC98" s="299"/>
      <c r="AD98" s="300"/>
      <c r="AE98" s="298"/>
      <c r="AF98" s="300" t="s">
        <v>384</v>
      </c>
      <c r="AG98" s="309"/>
      <c r="AH98" s="299"/>
      <c r="AI98" s="299"/>
      <c r="AJ98" s="299"/>
      <c r="AK98" s="299"/>
      <c r="AL98" s="299"/>
      <c r="AM98" s="299"/>
      <c r="AN98" s="299"/>
      <c r="AO98" s="299"/>
      <c r="AP98" s="300" t="s">
        <v>384</v>
      </c>
      <c r="AQ98" s="309"/>
      <c r="AR98" s="299"/>
      <c r="AS98" s="299"/>
      <c r="AT98" s="299"/>
      <c r="AU98" s="299"/>
      <c r="AV98" s="299"/>
      <c r="AW98" s="299"/>
      <c r="AX98" s="299"/>
      <c r="AY98" s="299"/>
      <c r="AZ98" s="300" t="s">
        <v>384</v>
      </c>
      <c r="BA98" s="309"/>
      <c r="BB98" s="325"/>
      <c r="BC98" s="325"/>
      <c r="BD98" s="325"/>
      <c r="BE98" s="325"/>
      <c r="BF98" s="325"/>
      <c r="BG98" s="325"/>
      <c r="BH98" s="325"/>
      <c r="BI98" s="325"/>
      <c r="BJ98" s="1" t="s">
        <v>384</v>
      </c>
      <c r="BK98" s="91"/>
      <c r="BL98" s="45"/>
      <c r="BM98" s="45"/>
      <c r="BN98" s="45"/>
      <c r="BO98" s="45"/>
      <c r="BP98" s="45"/>
      <c r="BQ98" s="45"/>
      <c r="BR98" s="45"/>
      <c r="BS98" s="45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</row>
    <row r="99" spans="1:220" ht="16.899999999999999" customHeight="1">
      <c r="A99" s="5"/>
      <c r="B99" s="1" t="s">
        <v>513</v>
      </c>
      <c r="C99" s="172"/>
      <c r="D99" s="6"/>
      <c r="E99" s="6"/>
      <c r="F99" s="6"/>
      <c r="G99" s="6"/>
      <c r="H99" s="25"/>
      <c r="I99" s="25"/>
      <c r="J99" s="1"/>
      <c r="K99" s="6"/>
      <c r="L99" s="1" t="s">
        <v>513</v>
      </c>
      <c r="M99" s="172"/>
      <c r="N99" s="25"/>
      <c r="O99" s="25"/>
      <c r="P99" s="25"/>
      <c r="Q99" s="25"/>
      <c r="R99" s="25"/>
      <c r="S99" s="25"/>
      <c r="T99" s="1"/>
      <c r="U99" s="6"/>
      <c r="V99" s="1" t="s">
        <v>513</v>
      </c>
      <c r="W99" s="172"/>
      <c r="X99" s="25"/>
      <c r="Y99" s="25"/>
      <c r="Z99" s="25"/>
      <c r="AA99" s="25"/>
      <c r="AB99" s="25"/>
      <c r="AC99" s="25"/>
      <c r="AD99" s="1"/>
      <c r="AE99" s="6"/>
      <c r="AF99" s="1" t="s">
        <v>513</v>
      </c>
      <c r="AG99" s="172"/>
      <c r="AH99" s="25"/>
      <c r="AI99" s="25"/>
      <c r="AJ99" s="25"/>
      <c r="AK99" s="25"/>
      <c r="AL99" s="25"/>
      <c r="AM99" s="25"/>
      <c r="AN99" s="25"/>
      <c r="AO99" s="25"/>
      <c r="AP99" s="1" t="s">
        <v>513</v>
      </c>
      <c r="AQ99" s="172"/>
      <c r="AR99" s="25"/>
      <c r="AS99" s="25"/>
      <c r="AT99" s="25"/>
      <c r="AU99" s="25"/>
      <c r="AV99" s="25"/>
      <c r="AW99" s="25"/>
      <c r="AX99" s="25"/>
      <c r="AY99" s="25"/>
      <c r="AZ99" s="1" t="s">
        <v>513</v>
      </c>
      <c r="BA99" s="172"/>
      <c r="BB99" s="45"/>
      <c r="BC99" s="45"/>
      <c r="BD99" s="45"/>
      <c r="BE99" s="45"/>
      <c r="BF99" s="45"/>
      <c r="BG99" s="45"/>
      <c r="BH99" s="45"/>
      <c r="BI99" s="45"/>
      <c r="BJ99" s="1" t="s">
        <v>513</v>
      </c>
      <c r="BK99" s="91"/>
      <c r="BL99" s="45"/>
      <c r="BM99" s="45"/>
      <c r="BN99" s="45"/>
      <c r="BO99" s="45"/>
      <c r="BP99" s="45"/>
      <c r="BQ99" s="45"/>
      <c r="BR99" s="45"/>
      <c r="BS99" s="45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</row>
    <row r="100" spans="1:220" ht="16.899999999999999" customHeight="1">
      <c r="A100" s="5"/>
      <c r="B100" s="1" t="s">
        <v>566</v>
      </c>
      <c r="C100" s="172"/>
      <c r="D100" s="6"/>
      <c r="E100" s="6"/>
      <c r="F100" s="6"/>
      <c r="G100" s="6"/>
      <c r="H100" s="25"/>
      <c r="I100" s="25"/>
      <c r="J100" s="1"/>
      <c r="K100" s="6"/>
      <c r="L100" s="1" t="s">
        <v>566</v>
      </c>
      <c r="M100" s="172"/>
      <c r="N100" s="25"/>
      <c r="O100" s="25"/>
      <c r="P100" s="25"/>
      <c r="Q100" s="25"/>
      <c r="R100" s="25"/>
      <c r="S100" s="25"/>
      <c r="T100" s="1"/>
      <c r="U100" s="6"/>
      <c r="V100" s="1" t="s">
        <v>566</v>
      </c>
      <c r="W100" s="172"/>
      <c r="X100" s="25"/>
      <c r="Y100" s="25"/>
      <c r="Z100" s="25"/>
      <c r="AA100" s="25"/>
      <c r="AB100" s="25"/>
      <c r="AC100" s="25"/>
      <c r="AD100" s="1"/>
      <c r="AE100" s="6"/>
      <c r="AF100" s="1" t="s">
        <v>566</v>
      </c>
      <c r="AG100" s="172"/>
      <c r="AH100" s="25"/>
      <c r="AI100" s="25"/>
      <c r="AJ100" s="25"/>
      <c r="AK100" s="25"/>
      <c r="AL100" s="25"/>
      <c r="AM100" s="25"/>
      <c r="AN100" s="25"/>
      <c r="AO100" s="25"/>
      <c r="AP100" s="1" t="s">
        <v>566</v>
      </c>
      <c r="AQ100" s="172"/>
      <c r="AR100" s="25"/>
      <c r="AS100" s="25"/>
      <c r="AT100" s="25"/>
      <c r="AU100" s="25"/>
      <c r="AV100" s="25"/>
      <c r="AW100" s="25"/>
      <c r="AX100" s="25"/>
      <c r="AY100" s="25"/>
      <c r="AZ100" s="1" t="s">
        <v>566</v>
      </c>
      <c r="BA100" s="172"/>
      <c r="BB100" s="45"/>
      <c r="BC100" s="45"/>
      <c r="BD100" s="45"/>
      <c r="BE100" s="45"/>
      <c r="BF100" s="45"/>
      <c r="BG100" s="45"/>
      <c r="BH100" s="45"/>
      <c r="BI100" s="45"/>
      <c r="BJ100" s="1" t="s">
        <v>566</v>
      </c>
      <c r="BK100" s="91"/>
      <c r="BL100" s="45"/>
      <c r="BM100" s="45"/>
      <c r="BN100" s="45"/>
      <c r="BO100" s="45"/>
      <c r="BP100" s="45"/>
      <c r="BQ100" s="45"/>
      <c r="BR100" s="45"/>
      <c r="BS100" s="45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24"/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Q100" s="24"/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24"/>
      <c r="EE100" s="24"/>
      <c r="EF100" s="24"/>
      <c r="EG100" s="24"/>
      <c r="EH100" s="24"/>
      <c r="EI100" s="24"/>
      <c r="EJ100" s="24"/>
      <c r="EK100" s="24"/>
      <c r="EL100" s="24"/>
      <c r="EM100" s="24"/>
      <c r="EN100" s="24"/>
      <c r="EO100" s="24"/>
      <c r="EP100" s="24"/>
      <c r="EQ100" s="24"/>
      <c r="ER100" s="24"/>
      <c r="ES100" s="24"/>
      <c r="ET100" s="24"/>
      <c r="EU100" s="24"/>
      <c r="EV100" s="24"/>
      <c r="EW100" s="24"/>
      <c r="EX100" s="24"/>
      <c r="EY100" s="24"/>
      <c r="EZ100" s="24"/>
      <c r="FA100" s="24"/>
      <c r="FB100" s="24"/>
      <c r="FC100" s="24"/>
      <c r="FD100" s="24"/>
      <c r="FE100" s="24"/>
      <c r="FF100" s="24"/>
      <c r="FG100" s="24"/>
      <c r="FH100" s="24"/>
      <c r="FI100" s="24"/>
      <c r="FJ100" s="24"/>
      <c r="FK100" s="24"/>
      <c r="FL100" s="24"/>
      <c r="FM100" s="24"/>
      <c r="FN100" s="24"/>
      <c r="FO100" s="24"/>
      <c r="FP100" s="24"/>
      <c r="FQ100" s="24"/>
      <c r="FR100" s="24"/>
      <c r="FS100" s="24"/>
      <c r="FT100" s="24"/>
      <c r="FU100" s="24"/>
      <c r="FV100" s="24"/>
      <c r="FW100" s="24"/>
      <c r="FX100" s="24"/>
      <c r="FY100" s="24"/>
      <c r="FZ100" s="24"/>
      <c r="GA100" s="24"/>
      <c r="GB100" s="24"/>
      <c r="GC100" s="24"/>
      <c r="GD100" s="24"/>
      <c r="GE100" s="24"/>
      <c r="GF100" s="24"/>
      <c r="GG100" s="24"/>
      <c r="GH100" s="24"/>
      <c r="GI100" s="24"/>
      <c r="GJ100" s="24"/>
      <c r="GK100" s="24"/>
      <c r="GL100" s="24"/>
      <c r="GM100" s="24"/>
      <c r="GN100" s="24"/>
      <c r="GO100" s="24"/>
      <c r="GP100" s="24"/>
      <c r="GQ100" s="24"/>
      <c r="GR100" s="24"/>
      <c r="GS100" s="24"/>
      <c r="GT100" s="24"/>
      <c r="GU100" s="24"/>
      <c r="GV100" s="24"/>
      <c r="GW100" s="24"/>
      <c r="GX100" s="24"/>
      <c r="GY100" s="24"/>
      <c r="GZ100" s="24"/>
      <c r="HA100" s="24"/>
      <c r="HB100" s="24"/>
      <c r="HC100" s="24"/>
      <c r="HD100" s="24"/>
      <c r="HE100" s="24"/>
      <c r="HF100" s="24"/>
      <c r="HG100" s="24"/>
      <c r="HH100" s="24"/>
      <c r="HI100" s="24"/>
      <c r="HJ100" s="24"/>
      <c r="HK100" s="24"/>
      <c r="HL100" s="24"/>
    </row>
    <row r="101" spans="1:220" ht="16.899999999999999" customHeight="1">
      <c r="A101" s="5"/>
      <c r="B101" s="7" t="s">
        <v>561</v>
      </c>
      <c r="C101" s="172"/>
      <c r="D101" s="6"/>
      <c r="E101" s="6"/>
      <c r="F101" s="6"/>
      <c r="G101" s="6"/>
      <c r="H101" s="25"/>
      <c r="I101" s="25"/>
      <c r="J101" s="1"/>
      <c r="K101" s="6"/>
      <c r="L101" s="7" t="s">
        <v>561</v>
      </c>
      <c r="M101" s="172"/>
      <c r="N101" s="25"/>
      <c r="O101" s="25"/>
      <c r="P101" s="25"/>
      <c r="Q101" s="25"/>
      <c r="R101" s="25"/>
      <c r="S101" s="25"/>
      <c r="T101" s="1"/>
      <c r="U101" s="6"/>
      <c r="V101" s="7" t="s">
        <v>561</v>
      </c>
      <c r="W101" s="172"/>
      <c r="X101" s="25"/>
      <c r="Y101" s="25"/>
      <c r="Z101" s="25"/>
      <c r="AA101" s="25"/>
      <c r="AB101" s="25"/>
      <c r="AC101" s="25"/>
      <c r="AD101" s="1"/>
      <c r="AE101" s="6"/>
      <c r="AF101" s="7" t="s">
        <v>561</v>
      </c>
      <c r="AG101" s="172"/>
      <c r="AH101" s="25"/>
      <c r="AI101" s="25"/>
      <c r="AJ101" s="25"/>
      <c r="AK101" s="25"/>
      <c r="AL101" s="25"/>
      <c r="AM101" s="25"/>
      <c r="AN101" s="25"/>
      <c r="AO101" s="25"/>
      <c r="AP101" s="7" t="s">
        <v>561</v>
      </c>
      <c r="AQ101" s="172"/>
      <c r="AR101" s="25"/>
      <c r="AS101" s="25"/>
      <c r="AT101" s="25"/>
      <c r="AU101" s="25"/>
      <c r="AV101" s="25"/>
      <c r="AW101" s="25"/>
      <c r="AX101" s="25"/>
      <c r="AY101" s="25"/>
      <c r="AZ101" s="7" t="s">
        <v>561</v>
      </c>
      <c r="BA101" s="172"/>
      <c r="BB101" s="45"/>
      <c r="BC101" s="45"/>
      <c r="BD101" s="45"/>
      <c r="BE101" s="45"/>
      <c r="BF101" s="45"/>
      <c r="BG101" s="45"/>
      <c r="BH101" s="45"/>
      <c r="BI101" s="45"/>
      <c r="BJ101" s="7" t="s">
        <v>561</v>
      </c>
      <c r="BK101" s="91"/>
      <c r="BL101" s="45"/>
      <c r="BM101" s="45"/>
      <c r="BN101" s="45"/>
      <c r="BO101" s="45"/>
      <c r="BP101" s="45"/>
      <c r="BQ101" s="45"/>
      <c r="BR101" s="45"/>
      <c r="BS101" s="45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Q101" s="24"/>
      <c r="DR101" s="24"/>
      <c r="DS101" s="24"/>
      <c r="DT101" s="24"/>
      <c r="DU101" s="24"/>
      <c r="DV101" s="24"/>
      <c r="DW101" s="24"/>
      <c r="DX101" s="24"/>
      <c r="DY101" s="24"/>
      <c r="DZ101" s="24"/>
      <c r="EA101" s="24"/>
      <c r="EB101" s="24"/>
      <c r="EC101" s="24"/>
      <c r="ED101" s="24"/>
      <c r="EE101" s="24"/>
      <c r="EF101" s="24"/>
      <c r="EG101" s="24"/>
      <c r="EH101" s="24"/>
      <c r="EI101" s="24"/>
      <c r="EJ101" s="24"/>
      <c r="EK101" s="24"/>
      <c r="EL101" s="24"/>
      <c r="EM101" s="24"/>
      <c r="EN101" s="24"/>
      <c r="EO101" s="24"/>
      <c r="EP101" s="24"/>
      <c r="EQ101" s="24"/>
      <c r="ER101" s="24"/>
      <c r="ES101" s="24"/>
      <c r="ET101" s="24"/>
      <c r="EU101" s="24"/>
      <c r="EV101" s="24"/>
      <c r="EW101" s="24"/>
      <c r="EX101" s="24"/>
      <c r="EY101" s="24"/>
      <c r="EZ101" s="24"/>
      <c r="FA101" s="24"/>
      <c r="FB101" s="24"/>
      <c r="FC101" s="24"/>
      <c r="FD101" s="24"/>
      <c r="FE101" s="24"/>
      <c r="FF101" s="24"/>
      <c r="FG101" s="24"/>
      <c r="FH101" s="24"/>
      <c r="FI101" s="24"/>
      <c r="FJ101" s="24"/>
      <c r="FK101" s="24"/>
      <c r="FL101" s="24"/>
      <c r="FM101" s="24"/>
      <c r="FN101" s="24"/>
      <c r="FO101" s="24"/>
      <c r="FP101" s="24"/>
      <c r="FQ101" s="24"/>
      <c r="FR101" s="24"/>
      <c r="FS101" s="24"/>
      <c r="FT101" s="24"/>
      <c r="FU101" s="24"/>
      <c r="FV101" s="24"/>
      <c r="FW101" s="24"/>
      <c r="FX101" s="24"/>
      <c r="FY101" s="24"/>
      <c r="FZ101" s="24"/>
      <c r="GA101" s="24"/>
      <c r="GB101" s="24"/>
      <c r="GC101" s="24"/>
      <c r="GD101" s="24"/>
      <c r="GE101" s="24"/>
      <c r="GF101" s="24"/>
      <c r="GG101" s="24"/>
      <c r="GH101" s="24"/>
      <c r="GI101" s="24"/>
      <c r="GJ101" s="24"/>
      <c r="GK101" s="24"/>
      <c r="GL101" s="24"/>
      <c r="GM101" s="24"/>
      <c r="GN101" s="24"/>
      <c r="GO101" s="24"/>
      <c r="GP101" s="24"/>
      <c r="GQ101" s="24"/>
      <c r="GR101" s="24"/>
      <c r="GS101" s="24"/>
      <c r="GT101" s="24"/>
      <c r="GU101" s="24"/>
      <c r="GV101" s="24"/>
      <c r="GW101" s="24"/>
      <c r="GX101" s="24"/>
      <c r="GY101" s="24"/>
      <c r="GZ101" s="24"/>
      <c r="HA101" s="24"/>
      <c r="HB101" s="24"/>
      <c r="HC101" s="24"/>
      <c r="HD101" s="24"/>
      <c r="HE101" s="24"/>
      <c r="HF101" s="24"/>
      <c r="HG101" s="24"/>
      <c r="HH101" s="24"/>
      <c r="HI101" s="24"/>
      <c r="HJ101" s="24"/>
      <c r="HK101" s="24"/>
      <c r="HL101" s="24"/>
    </row>
    <row r="102" spans="1:220" ht="16.899999999999999" customHeight="1">
      <c r="A102" s="5"/>
      <c r="B102" s="7" t="s">
        <v>562</v>
      </c>
      <c r="C102" s="172"/>
      <c r="D102" s="6"/>
      <c r="E102" s="6"/>
      <c r="F102" s="6"/>
      <c r="G102" s="6"/>
      <c r="H102" s="25"/>
      <c r="I102" s="25"/>
      <c r="J102" s="1"/>
      <c r="K102" s="6"/>
      <c r="L102" s="7" t="s">
        <v>562</v>
      </c>
      <c r="M102" s="172"/>
      <c r="N102" s="25"/>
      <c r="O102" s="25"/>
      <c r="P102" s="25"/>
      <c r="Q102" s="25"/>
      <c r="R102" s="25"/>
      <c r="S102" s="25"/>
      <c r="T102" s="1"/>
      <c r="U102" s="6"/>
      <c r="V102" s="7" t="s">
        <v>562</v>
      </c>
      <c r="W102" s="172"/>
      <c r="X102" s="25"/>
      <c r="Y102" s="25"/>
      <c r="Z102" s="25"/>
      <c r="AA102" s="25"/>
      <c r="AB102" s="25"/>
      <c r="AC102" s="25"/>
      <c r="AD102" s="1"/>
      <c r="AE102" s="6"/>
      <c r="AF102" s="7" t="s">
        <v>562</v>
      </c>
      <c r="AG102" s="172"/>
      <c r="AH102" s="25"/>
      <c r="AI102" s="25"/>
      <c r="AJ102" s="25"/>
      <c r="AK102" s="25"/>
      <c r="AL102" s="25"/>
      <c r="AM102" s="25"/>
      <c r="AN102" s="25"/>
      <c r="AO102" s="25"/>
      <c r="AP102" s="7" t="s">
        <v>562</v>
      </c>
      <c r="AQ102" s="172"/>
      <c r="AR102" s="25"/>
      <c r="AS102" s="25"/>
      <c r="AT102" s="25"/>
      <c r="AU102" s="25"/>
      <c r="AV102" s="25"/>
      <c r="AW102" s="25"/>
      <c r="AX102" s="25"/>
      <c r="AY102" s="25"/>
      <c r="AZ102" s="7" t="s">
        <v>562</v>
      </c>
      <c r="BA102" s="172"/>
      <c r="BB102" s="45"/>
      <c r="BC102" s="45"/>
      <c r="BD102" s="45"/>
      <c r="BE102" s="45"/>
      <c r="BF102" s="45"/>
      <c r="BG102" s="45"/>
      <c r="BH102" s="45"/>
      <c r="BI102" s="45"/>
      <c r="BJ102" s="7" t="s">
        <v>562</v>
      </c>
      <c r="BK102" s="91"/>
      <c r="BL102" s="45"/>
      <c r="BM102" s="45"/>
      <c r="BN102" s="45"/>
      <c r="BO102" s="45"/>
      <c r="BP102" s="45"/>
      <c r="BQ102" s="45"/>
      <c r="BR102" s="45"/>
      <c r="BS102" s="45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  <c r="DD102" s="24"/>
      <c r="DE102" s="24"/>
      <c r="DF102" s="24"/>
      <c r="DG102" s="24"/>
      <c r="DH102" s="24"/>
      <c r="DI102" s="24"/>
      <c r="DJ102" s="24"/>
      <c r="DK102" s="24"/>
      <c r="DL102" s="24"/>
      <c r="DM102" s="24"/>
      <c r="DN102" s="24"/>
      <c r="DQ102" s="24"/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24"/>
      <c r="EE102" s="24"/>
      <c r="EF102" s="24"/>
      <c r="EG102" s="24"/>
      <c r="EH102" s="24"/>
      <c r="EI102" s="24"/>
      <c r="EJ102" s="24"/>
      <c r="EK102" s="24"/>
      <c r="EL102" s="24"/>
      <c r="EM102" s="24"/>
      <c r="EN102" s="24"/>
      <c r="EO102" s="24"/>
      <c r="EP102" s="24"/>
      <c r="EQ102" s="24"/>
      <c r="ER102" s="24"/>
      <c r="ES102" s="24"/>
      <c r="ET102" s="24"/>
      <c r="EU102" s="24"/>
      <c r="EV102" s="24"/>
      <c r="EW102" s="24"/>
      <c r="EX102" s="24"/>
      <c r="EY102" s="24"/>
      <c r="EZ102" s="24"/>
      <c r="FA102" s="24"/>
      <c r="FB102" s="24"/>
      <c r="FC102" s="24"/>
      <c r="FD102" s="24"/>
      <c r="FE102" s="24"/>
      <c r="FF102" s="24"/>
      <c r="FG102" s="24"/>
      <c r="FH102" s="24"/>
      <c r="FI102" s="24"/>
      <c r="FJ102" s="24"/>
      <c r="FK102" s="24"/>
      <c r="FL102" s="24"/>
      <c r="FM102" s="24"/>
      <c r="FN102" s="24"/>
      <c r="FO102" s="24"/>
      <c r="FP102" s="24"/>
      <c r="FQ102" s="24"/>
      <c r="FR102" s="24"/>
      <c r="FS102" s="24"/>
      <c r="FT102" s="24"/>
      <c r="FU102" s="24"/>
      <c r="FV102" s="24"/>
      <c r="FW102" s="24"/>
      <c r="FX102" s="24"/>
      <c r="FY102" s="24"/>
      <c r="FZ102" s="24"/>
      <c r="GA102" s="24"/>
      <c r="GB102" s="24"/>
      <c r="GC102" s="24"/>
      <c r="GD102" s="24"/>
      <c r="GE102" s="24"/>
      <c r="GF102" s="24"/>
      <c r="GG102" s="24"/>
      <c r="GH102" s="24"/>
      <c r="GI102" s="24"/>
      <c r="GJ102" s="24"/>
      <c r="GK102" s="24"/>
      <c r="GL102" s="24"/>
      <c r="GM102" s="24"/>
      <c r="GN102" s="24"/>
      <c r="GO102" s="24"/>
      <c r="GP102" s="24"/>
      <c r="GQ102" s="24"/>
      <c r="GR102" s="24"/>
      <c r="GS102" s="24"/>
      <c r="GT102" s="24"/>
      <c r="GU102" s="24"/>
      <c r="GV102" s="24"/>
      <c r="GW102" s="24"/>
      <c r="GX102" s="24"/>
      <c r="GY102" s="24"/>
      <c r="GZ102" s="24"/>
      <c r="HA102" s="24"/>
      <c r="HB102" s="24"/>
      <c r="HC102" s="24"/>
      <c r="HD102" s="24"/>
      <c r="HE102" s="24"/>
      <c r="HF102" s="24"/>
      <c r="HG102" s="24"/>
      <c r="HH102" s="24"/>
      <c r="HI102" s="24"/>
      <c r="HJ102" s="24"/>
      <c r="HK102" s="24"/>
      <c r="HL102" s="24"/>
    </row>
    <row r="103" spans="1:220" ht="16.899999999999999" customHeight="1">
      <c r="A103" s="5"/>
      <c r="B103" s="7" t="s">
        <v>563</v>
      </c>
      <c r="C103" s="172"/>
      <c r="D103" s="6"/>
      <c r="E103" s="6"/>
      <c r="F103" s="6"/>
      <c r="G103" s="6"/>
      <c r="H103" s="25"/>
      <c r="I103" s="25"/>
      <c r="J103" s="1"/>
      <c r="K103" s="6"/>
      <c r="L103" s="7" t="s">
        <v>563</v>
      </c>
      <c r="M103" s="172"/>
      <c r="N103" s="25"/>
      <c r="O103" s="25"/>
      <c r="P103" s="25"/>
      <c r="Q103" s="25"/>
      <c r="R103" s="25"/>
      <c r="S103" s="25"/>
      <c r="T103" s="1"/>
      <c r="U103" s="6"/>
      <c r="V103" s="7" t="s">
        <v>563</v>
      </c>
      <c r="W103" s="172"/>
      <c r="X103" s="25"/>
      <c r="Y103" s="25"/>
      <c r="Z103" s="25"/>
      <c r="AA103" s="25"/>
      <c r="AB103" s="25"/>
      <c r="AC103" s="25"/>
      <c r="AD103" s="1"/>
      <c r="AE103" s="6"/>
      <c r="AF103" s="7" t="s">
        <v>563</v>
      </c>
      <c r="AG103" s="172"/>
      <c r="AH103" s="25"/>
      <c r="AI103" s="25"/>
      <c r="AJ103" s="25"/>
      <c r="AK103" s="25"/>
      <c r="AL103" s="25"/>
      <c r="AM103" s="25"/>
      <c r="AN103" s="25"/>
      <c r="AO103" s="25"/>
      <c r="AP103" s="7" t="s">
        <v>563</v>
      </c>
      <c r="AQ103" s="172"/>
      <c r="AR103" s="25"/>
      <c r="AS103" s="25"/>
      <c r="AT103" s="25"/>
      <c r="AU103" s="25"/>
      <c r="AV103" s="25"/>
      <c r="AW103" s="25"/>
      <c r="AX103" s="25"/>
      <c r="AY103" s="25"/>
      <c r="AZ103" s="7" t="s">
        <v>563</v>
      </c>
      <c r="BA103" s="172"/>
      <c r="BB103" s="45"/>
      <c r="BC103" s="45"/>
      <c r="BD103" s="45"/>
      <c r="BE103" s="45"/>
      <c r="BF103" s="45"/>
      <c r="BG103" s="45"/>
      <c r="BH103" s="45"/>
      <c r="BI103" s="45"/>
      <c r="BJ103" s="7" t="s">
        <v>563</v>
      </c>
      <c r="BK103" s="91"/>
      <c r="BL103" s="45"/>
      <c r="BM103" s="45"/>
      <c r="BN103" s="45"/>
      <c r="BO103" s="45"/>
      <c r="BP103" s="45"/>
      <c r="BQ103" s="45"/>
      <c r="BR103" s="45"/>
      <c r="BS103" s="45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24"/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Q103" s="24"/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24"/>
      <c r="EE103" s="24"/>
      <c r="EF103" s="24"/>
      <c r="EG103" s="24"/>
      <c r="EH103" s="24"/>
      <c r="EI103" s="24"/>
      <c r="EJ103" s="24"/>
      <c r="EK103" s="24"/>
      <c r="EL103" s="24"/>
      <c r="EM103" s="24"/>
      <c r="EN103" s="24"/>
      <c r="EO103" s="24"/>
      <c r="EP103" s="24"/>
      <c r="EQ103" s="24"/>
      <c r="ER103" s="24"/>
      <c r="ES103" s="24"/>
      <c r="ET103" s="24"/>
      <c r="EU103" s="24"/>
      <c r="EV103" s="24"/>
      <c r="EW103" s="24"/>
      <c r="EX103" s="24"/>
      <c r="EY103" s="24"/>
      <c r="EZ103" s="24"/>
      <c r="FA103" s="24"/>
      <c r="FB103" s="24"/>
      <c r="FC103" s="24"/>
      <c r="FD103" s="24"/>
      <c r="FE103" s="24"/>
      <c r="FF103" s="24"/>
      <c r="FG103" s="24"/>
      <c r="FH103" s="24"/>
      <c r="FI103" s="24"/>
      <c r="FJ103" s="24"/>
      <c r="FK103" s="24"/>
      <c r="FL103" s="24"/>
      <c r="FM103" s="24"/>
      <c r="FN103" s="24"/>
      <c r="FO103" s="24"/>
      <c r="FP103" s="24"/>
      <c r="FQ103" s="24"/>
      <c r="FR103" s="24"/>
      <c r="FS103" s="24"/>
      <c r="FT103" s="24"/>
      <c r="FU103" s="24"/>
      <c r="FV103" s="24"/>
      <c r="FW103" s="24"/>
      <c r="FX103" s="24"/>
      <c r="FY103" s="24"/>
      <c r="FZ103" s="24"/>
      <c r="GA103" s="24"/>
      <c r="GB103" s="24"/>
      <c r="GC103" s="24"/>
      <c r="GD103" s="24"/>
      <c r="GE103" s="24"/>
      <c r="GF103" s="24"/>
      <c r="GG103" s="24"/>
      <c r="GH103" s="24"/>
      <c r="GI103" s="24"/>
      <c r="GJ103" s="24"/>
      <c r="GK103" s="24"/>
      <c r="GL103" s="24"/>
      <c r="GM103" s="24"/>
      <c r="GN103" s="24"/>
      <c r="GO103" s="24"/>
      <c r="GP103" s="24"/>
      <c r="GQ103" s="24"/>
      <c r="GR103" s="24"/>
      <c r="GS103" s="24"/>
      <c r="GT103" s="24"/>
      <c r="GU103" s="24"/>
      <c r="GV103" s="24"/>
      <c r="GW103" s="24"/>
      <c r="GX103" s="24"/>
      <c r="GY103" s="24"/>
      <c r="GZ103" s="24"/>
      <c r="HA103" s="24"/>
      <c r="HB103" s="24"/>
      <c r="HC103" s="24"/>
      <c r="HD103" s="24"/>
      <c r="HE103" s="24"/>
      <c r="HF103" s="24"/>
      <c r="HG103" s="24"/>
      <c r="HH103" s="24"/>
      <c r="HI103" s="24"/>
      <c r="HJ103" s="24"/>
      <c r="HK103" s="24"/>
      <c r="HL103" s="24"/>
    </row>
    <row r="104" spans="1:220" ht="16.899999999999999" customHeight="1">
      <c r="A104" s="5"/>
      <c r="B104" s="7" t="s">
        <v>564</v>
      </c>
      <c r="C104" s="172"/>
      <c r="D104" s="6"/>
      <c r="E104" s="6"/>
      <c r="F104" s="6"/>
      <c r="G104" s="6"/>
      <c r="H104" s="25"/>
      <c r="I104" s="25"/>
      <c r="J104" s="6"/>
      <c r="K104" s="6"/>
      <c r="L104" s="7" t="s">
        <v>564</v>
      </c>
      <c r="M104" s="172"/>
      <c r="N104" s="25"/>
      <c r="O104" s="25"/>
      <c r="P104" s="25"/>
      <c r="Q104" s="25"/>
      <c r="R104" s="25"/>
      <c r="S104" s="25"/>
      <c r="T104" s="6"/>
      <c r="U104" s="6"/>
      <c r="V104" s="7" t="s">
        <v>564</v>
      </c>
      <c r="W104" s="172"/>
      <c r="X104" s="25"/>
      <c r="Y104" s="25"/>
      <c r="Z104" s="25"/>
      <c r="AA104" s="25"/>
      <c r="AB104" s="25"/>
      <c r="AC104" s="25"/>
      <c r="AD104" s="6"/>
      <c r="AE104" s="6"/>
      <c r="AF104" s="7" t="s">
        <v>564</v>
      </c>
      <c r="AG104" s="172"/>
      <c r="AH104" s="25"/>
      <c r="AI104" s="25"/>
      <c r="AJ104" s="25"/>
      <c r="AK104" s="25"/>
      <c r="AL104" s="25"/>
      <c r="AM104" s="25"/>
      <c r="AN104" s="25"/>
      <c r="AO104" s="25"/>
      <c r="AP104" s="7" t="s">
        <v>564</v>
      </c>
      <c r="AQ104" s="172"/>
      <c r="AR104" s="25"/>
      <c r="AS104" s="25"/>
      <c r="AT104" s="25"/>
      <c r="AU104" s="25"/>
      <c r="AV104" s="25"/>
      <c r="AW104" s="25"/>
      <c r="AX104" s="25"/>
      <c r="AY104" s="25"/>
      <c r="AZ104" s="7" t="s">
        <v>564</v>
      </c>
      <c r="BA104" s="172"/>
      <c r="BB104" s="45"/>
      <c r="BC104" s="45"/>
      <c r="BD104" s="45"/>
      <c r="BE104" s="45"/>
      <c r="BF104" s="45"/>
      <c r="BG104" s="45"/>
      <c r="BH104" s="45"/>
      <c r="BI104" s="45"/>
      <c r="BJ104" s="7" t="s">
        <v>564</v>
      </c>
      <c r="BK104" s="91"/>
      <c r="BL104" s="45"/>
      <c r="BM104" s="45"/>
      <c r="BN104" s="45"/>
      <c r="BO104" s="45"/>
      <c r="BP104" s="45"/>
      <c r="BQ104" s="45"/>
      <c r="BR104" s="45"/>
      <c r="BS104" s="45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24"/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Q104" s="24"/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24"/>
      <c r="EE104" s="24"/>
      <c r="EF104" s="24"/>
      <c r="EG104" s="24"/>
      <c r="EH104" s="24"/>
      <c r="EI104" s="24"/>
      <c r="EJ104" s="24"/>
      <c r="EK104" s="24"/>
      <c r="EL104" s="24"/>
      <c r="EM104" s="24"/>
      <c r="EN104" s="24"/>
      <c r="EO104" s="24"/>
      <c r="EP104" s="24"/>
      <c r="EQ104" s="24"/>
      <c r="ER104" s="24"/>
      <c r="ES104" s="24"/>
      <c r="ET104" s="24"/>
      <c r="EU104" s="24"/>
      <c r="EV104" s="24"/>
      <c r="EW104" s="24"/>
      <c r="EX104" s="24"/>
      <c r="EY104" s="24"/>
      <c r="EZ104" s="24"/>
      <c r="FA104" s="24"/>
      <c r="FB104" s="24"/>
      <c r="FC104" s="24"/>
      <c r="FD104" s="24"/>
      <c r="FE104" s="24"/>
      <c r="FF104" s="24"/>
      <c r="FG104" s="24"/>
      <c r="FH104" s="24"/>
      <c r="FI104" s="24"/>
      <c r="FJ104" s="24"/>
      <c r="FK104" s="24"/>
      <c r="FL104" s="24"/>
      <c r="FM104" s="24"/>
      <c r="FN104" s="24"/>
      <c r="FO104" s="24"/>
      <c r="FP104" s="24"/>
      <c r="FQ104" s="24"/>
      <c r="FR104" s="24"/>
      <c r="FS104" s="24"/>
      <c r="FT104" s="24"/>
      <c r="FU104" s="24"/>
      <c r="FV104" s="24"/>
      <c r="FW104" s="24"/>
      <c r="FX104" s="24"/>
      <c r="FY104" s="24"/>
      <c r="FZ104" s="24"/>
      <c r="GA104" s="24"/>
      <c r="GB104" s="24"/>
      <c r="GC104" s="24"/>
      <c r="GD104" s="24"/>
      <c r="GE104" s="24"/>
      <c r="GF104" s="24"/>
      <c r="GG104" s="24"/>
      <c r="GH104" s="24"/>
      <c r="GI104" s="24"/>
      <c r="GJ104" s="24"/>
      <c r="GK104" s="24"/>
      <c r="GL104" s="24"/>
      <c r="GM104" s="24"/>
      <c r="GN104" s="24"/>
      <c r="GO104" s="24"/>
      <c r="GP104" s="24"/>
      <c r="GQ104" s="24"/>
      <c r="GR104" s="24"/>
      <c r="GS104" s="24"/>
      <c r="GT104" s="24"/>
      <c r="GU104" s="24"/>
      <c r="GV104" s="24"/>
      <c r="GW104" s="24"/>
      <c r="GX104" s="24"/>
      <c r="GY104" s="24"/>
      <c r="GZ104" s="24"/>
      <c r="HA104" s="24"/>
      <c r="HB104" s="24"/>
      <c r="HC104" s="24"/>
      <c r="HD104" s="24"/>
      <c r="HE104" s="24"/>
      <c r="HF104" s="24"/>
      <c r="HG104" s="24"/>
      <c r="HH104" s="24"/>
      <c r="HI104" s="24"/>
      <c r="HJ104" s="24"/>
      <c r="HK104" s="24"/>
      <c r="HL104" s="24"/>
    </row>
    <row r="105" spans="1:220" ht="16.899999999999999" customHeight="1">
      <c r="A105" s="5"/>
      <c r="B105" s="7" t="s">
        <v>565</v>
      </c>
      <c r="C105" s="172"/>
      <c r="D105" s="6"/>
      <c r="E105" s="6"/>
      <c r="F105" s="6"/>
      <c r="G105" s="6"/>
      <c r="H105" s="25"/>
      <c r="I105" s="25"/>
      <c r="L105" s="7" t="s">
        <v>565</v>
      </c>
      <c r="M105" s="172"/>
      <c r="N105" s="25"/>
      <c r="O105" s="25"/>
      <c r="P105" s="25"/>
      <c r="Q105" s="25"/>
      <c r="R105" s="25"/>
      <c r="S105" s="25"/>
      <c r="V105" s="7" t="s">
        <v>565</v>
      </c>
      <c r="W105" s="172"/>
      <c r="X105" s="25"/>
      <c r="Y105" s="25"/>
      <c r="Z105" s="25"/>
      <c r="AA105" s="25"/>
      <c r="AB105" s="25"/>
      <c r="AC105" s="25"/>
      <c r="AF105" s="7" t="s">
        <v>565</v>
      </c>
      <c r="AG105" s="172"/>
      <c r="AH105" s="25"/>
      <c r="AI105" s="25"/>
      <c r="AJ105" s="25"/>
      <c r="AK105" s="25"/>
      <c r="AL105" s="25"/>
      <c r="AM105" s="25"/>
      <c r="AN105" s="25"/>
      <c r="AO105" s="25"/>
      <c r="AP105" s="7" t="s">
        <v>565</v>
      </c>
      <c r="AQ105" s="172"/>
      <c r="AR105" s="25"/>
      <c r="AS105" s="25"/>
      <c r="AT105" s="25"/>
      <c r="AU105" s="25"/>
      <c r="AV105" s="25"/>
      <c r="AW105" s="25"/>
      <c r="AX105" s="25"/>
      <c r="AY105" s="25"/>
      <c r="AZ105" s="7" t="s">
        <v>565</v>
      </c>
      <c r="BA105" s="172"/>
      <c r="BB105" s="45"/>
      <c r="BC105" s="45"/>
      <c r="BD105" s="45"/>
      <c r="BE105" s="45"/>
      <c r="BF105" s="45"/>
      <c r="BG105" s="45"/>
      <c r="BH105" s="45"/>
      <c r="BI105" s="45"/>
      <c r="BJ105" s="7" t="s">
        <v>565</v>
      </c>
      <c r="BK105" s="91"/>
      <c r="BL105" s="45"/>
      <c r="BM105" s="45"/>
      <c r="BN105" s="45"/>
      <c r="BO105" s="45"/>
      <c r="BP105" s="45"/>
      <c r="BQ105" s="45"/>
      <c r="BR105" s="45"/>
      <c r="BS105" s="45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  <c r="DD105" s="24"/>
      <c r="DE105" s="24"/>
      <c r="DF105" s="24"/>
      <c r="DG105" s="24"/>
      <c r="DH105" s="24"/>
      <c r="DI105" s="24"/>
      <c r="DJ105" s="24"/>
      <c r="DK105" s="24"/>
      <c r="DL105" s="24"/>
      <c r="DM105" s="24"/>
      <c r="DN105" s="24"/>
      <c r="DQ105" s="24"/>
      <c r="DR105" s="24"/>
      <c r="DS105" s="24"/>
      <c r="DT105" s="24"/>
      <c r="DU105" s="24"/>
      <c r="DV105" s="24"/>
      <c r="DW105" s="24"/>
      <c r="DX105" s="24"/>
      <c r="DY105" s="24"/>
      <c r="DZ105" s="24"/>
      <c r="EA105" s="24"/>
      <c r="EB105" s="24"/>
      <c r="EC105" s="24"/>
      <c r="ED105" s="24"/>
      <c r="EE105" s="24"/>
      <c r="EF105" s="24"/>
      <c r="EG105" s="24"/>
      <c r="EH105" s="24"/>
      <c r="EI105" s="24"/>
      <c r="EJ105" s="24"/>
      <c r="EK105" s="24"/>
      <c r="EL105" s="24"/>
      <c r="EM105" s="24"/>
      <c r="EN105" s="24"/>
      <c r="EO105" s="24"/>
      <c r="EP105" s="24"/>
      <c r="EQ105" s="24"/>
      <c r="ER105" s="24"/>
      <c r="ES105" s="24"/>
      <c r="ET105" s="24"/>
      <c r="EU105" s="24"/>
      <c r="EV105" s="24"/>
      <c r="EW105" s="24"/>
      <c r="EX105" s="24"/>
      <c r="EY105" s="24"/>
      <c r="EZ105" s="24"/>
      <c r="FA105" s="24"/>
      <c r="FB105" s="24"/>
      <c r="FC105" s="24"/>
      <c r="FD105" s="24"/>
      <c r="FE105" s="24"/>
      <c r="FF105" s="24"/>
      <c r="FG105" s="24"/>
      <c r="FH105" s="24"/>
      <c r="FI105" s="24"/>
      <c r="FJ105" s="24"/>
      <c r="FK105" s="24"/>
      <c r="FL105" s="24"/>
      <c r="FM105" s="24"/>
      <c r="FN105" s="24"/>
      <c r="FO105" s="24"/>
      <c r="FP105" s="24"/>
      <c r="FQ105" s="24"/>
      <c r="FR105" s="24"/>
      <c r="FS105" s="24"/>
      <c r="FT105" s="24"/>
      <c r="FU105" s="24"/>
      <c r="FV105" s="24"/>
      <c r="FW105" s="24"/>
      <c r="FX105" s="24"/>
      <c r="FY105" s="24"/>
      <c r="FZ105" s="24"/>
      <c r="GA105" s="24"/>
      <c r="GB105" s="24"/>
      <c r="GC105" s="24"/>
      <c r="GD105" s="24"/>
      <c r="GE105" s="24"/>
      <c r="GF105" s="24"/>
      <c r="GG105" s="24"/>
      <c r="GH105" s="24"/>
      <c r="GI105" s="24"/>
      <c r="GJ105" s="24"/>
      <c r="GK105" s="24"/>
      <c r="GL105" s="24"/>
      <c r="GM105" s="24"/>
      <c r="GN105" s="24"/>
      <c r="GO105" s="24"/>
      <c r="GP105" s="24"/>
      <c r="GQ105" s="24"/>
      <c r="GR105" s="24"/>
      <c r="GS105" s="24"/>
      <c r="GT105" s="24"/>
      <c r="GU105" s="24"/>
      <c r="GV105" s="24"/>
      <c r="GW105" s="24"/>
      <c r="GX105" s="24"/>
      <c r="GY105" s="24"/>
      <c r="GZ105" s="24"/>
      <c r="HA105" s="24"/>
      <c r="HB105" s="24"/>
      <c r="HC105" s="24"/>
      <c r="HD105" s="24"/>
      <c r="HE105" s="24"/>
      <c r="HF105" s="24"/>
      <c r="HG105" s="24"/>
      <c r="HH105" s="24"/>
      <c r="HI105" s="24"/>
      <c r="HJ105" s="24"/>
      <c r="HK105" s="24"/>
      <c r="HL105" s="24"/>
    </row>
    <row r="106" spans="1:220" s="75" customFormat="1" ht="16.899999999999999" customHeight="1">
      <c r="A106" s="46"/>
      <c r="B106" s="47"/>
      <c r="C106" s="46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/>
      <c r="BR106" s="48"/>
      <c r="BS106" s="48"/>
      <c r="BT106" s="49"/>
      <c r="BU106" s="49"/>
      <c r="BV106" s="49"/>
      <c r="BW106" s="49"/>
      <c r="BX106" s="49"/>
      <c r="BY106" s="49"/>
      <c r="BZ106" s="49"/>
      <c r="CA106" s="49"/>
      <c r="CB106" s="49"/>
      <c r="CC106" s="49"/>
      <c r="CD106" s="49"/>
      <c r="CE106" s="49"/>
      <c r="CF106" s="49"/>
      <c r="CG106" s="49"/>
      <c r="CH106" s="49"/>
      <c r="CI106" s="49"/>
      <c r="CJ106" s="49"/>
      <c r="CK106" s="49"/>
      <c r="CL106" s="49"/>
      <c r="CM106" s="49"/>
      <c r="CN106" s="49"/>
      <c r="CO106" s="49"/>
      <c r="CP106" s="49"/>
      <c r="CQ106" s="49"/>
      <c r="CR106" s="49"/>
      <c r="CS106" s="49"/>
      <c r="CT106" s="49"/>
      <c r="CU106" s="49"/>
      <c r="CV106" s="49"/>
      <c r="CW106" s="49"/>
      <c r="CX106" s="49"/>
      <c r="CY106" s="49"/>
      <c r="CZ106" s="49"/>
      <c r="DA106" s="49"/>
      <c r="DB106" s="49"/>
      <c r="DC106" s="49"/>
      <c r="DD106" s="49"/>
      <c r="DE106" s="49"/>
      <c r="DF106" s="49"/>
      <c r="DG106" s="49"/>
      <c r="DH106" s="49"/>
      <c r="DI106" s="49"/>
      <c r="DJ106" s="49"/>
      <c r="DK106" s="49"/>
      <c r="DL106" s="49"/>
      <c r="DM106" s="49"/>
      <c r="DN106" s="49"/>
      <c r="DQ106" s="49"/>
      <c r="DR106" s="49"/>
      <c r="DS106" s="49"/>
      <c r="DT106" s="49"/>
      <c r="DU106" s="49"/>
      <c r="DV106" s="49"/>
      <c r="DW106" s="49"/>
      <c r="DX106" s="49"/>
      <c r="DY106" s="49"/>
      <c r="DZ106" s="49"/>
      <c r="EA106" s="49"/>
      <c r="EB106" s="49"/>
      <c r="EC106" s="49"/>
      <c r="ED106" s="49"/>
      <c r="EE106" s="49"/>
      <c r="EF106" s="49"/>
      <c r="EG106" s="49"/>
      <c r="EH106" s="49"/>
      <c r="EI106" s="49"/>
      <c r="EJ106" s="49"/>
      <c r="EK106" s="49"/>
      <c r="EL106" s="49"/>
      <c r="EM106" s="49"/>
      <c r="EN106" s="49"/>
      <c r="EO106" s="49"/>
      <c r="EP106" s="49"/>
      <c r="EQ106" s="49"/>
      <c r="ER106" s="49"/>
      <c r="ES106" s="49"/>
      <c r="ET106" s="49"/>
      <c r="EU106" s="49"/>
      <c r="EV106" s="49"/>
      <c r="EW106" s="49"/>
      <c r="EX106" s="49"/>
      <c r="EY106" s="49"/>
      <c r="EZ106" s="49"/>
      <c r="FA106" s="49"/>
      <c r="FB106" s="49"/>
      <c r="FC106" s="49"/>
      <c r="FD106" s="49"/>
      <c r="FE106" s="49"/>
      <c r="FF106" s="49"/>
      <c r="FG106" s="49"/>
      <c r="FH106" s="49"/>
      <c r="FI106" s="49"/>
      <c r="FJ106" s="49"/>
      <c r="FK106" s="49"/>
      <c r="FL106" s="49"/>
      <c r="FM106" s="49"/>
      <c r="FN106" s="49"/>
      <c r="FO106" s="49"/>
      <c r="FP106" s="49"/>
      <c r="FQ106" s="49"/>
      <c r="FR106" s="49"/>
      <c r="FS106" s="49"/>
      <c r="FT106" s="49"/>
      <c r="FU106" s="49"/>
      <c r="FV106" s="49"/>
      <c r="FW106" s="49"/>
      <c r="FX106" s="49"/>
      <c r="FY106" s="49"/>
      <c r="FZ106" s="49"/>
      <c r="GA106" s="49"/>
      <c r="GB106" s="49"/>
      <c r="GC106" s="49"/>
      <c r="GD106" s="49"/>
      <c r="GE106" s="49"/>
      <c r="GF106" s="49"/>
      <c r="GG106" s="49"/>
      <c r="GH106" s="49"/>
      <c r="GI106" s="49"/>
      <c r="GJ106" s="49"/>
      <c r="GK106" s="49"/>
      <c r="GL106" s="49"/>
      <c r="GM106" s="49"/>
      <c r="GN106" s="49"/>
      <c r="GO106" s="49"/>
      <c r="GP106" s="49"/>
      <c r="GQ106" s="49"/>
      <c r="GR106" s="49"/>
      <c r="GS106" s="49"/>
      <c r="GT106" s="49"/>
      <c r="GU106" s="49"/>
      <c r="GV106" s="49"/>
      <c r="GW106" s="49"/>
      <c r="GX106" s="49"/>
      <c r="GY106" s="49"/>
      <c r="GZ106" s="49"/>
      <c r="HA106" s="49"/>
      <c r="HB106" s="49"/>
      <c r="HC106" s="49"/>
      <c r="HD106" s="49"/>
      <c r="HE106" s="49"/>
      <c r="HF106" s="49"/>
      <c r="HG106" s="49"/>
      <c r="HH106" s="49"/>
      <c r="HI106" s="49"/>
      <c r="HJ106" s="49"/>
      <c r="HK106" s="49"/>
      <c r="HL106" s="49"/>
    </row>
    <row r="107" spans="1:220" s="75" customFormat="1" ht="16.899999999999999" customHeight="1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9"/>
      <c r="BU107" s="49"/>
      <c r="BV107" s="49"/>
      <c r="BW107" s="49"/>
      <c r="BX107" s="49"/>
      <c r="BY107" s="49"/>
      <c r="BZ107" s="49"/>
      <c r="CA107" s="49"/>
      <c r="CB107" s="49"/>
      <c r="CC107" s="49"/>
      <c r="CD107" s="49"/>
      <c r="CE107" s="49"/>
      <c r="CF107" s="49"/>
      <c r="CG107" s="49"/>
      <c r="CH107" s="49"/>
      <c r="CI107" s="49"/>
      <c r="CJ107" s="49"/>
      <c r="CK107" s="49"/>
      <c r="CL107" s="49"/>
      <c r="CM107" s="49"/>
      <c r="CN107" s="49"/>
      <c r="CO107" s="49"/>
      <c r="CP107" s="49"/>
      <c r="CQ107" s="49"/>
      <c r="CR107" s="49"/>
      <c r="CS107" s="49"/>
      <c r="CT107" s="49"/>
      <c r="CU107" s="49"/>
      <c r="CV107" s="49"/>
      <c r="CW107" s="49"/>
      <c r="CX107" s="49"/>
      <c r="CY107" s="49"/>
      <c r="CZ107" s="49"/>
      <c r="DA107" s="49"/>
      <c r="DB107" s="49"/>
      <c r="DC107" s="49"/>
      <c r="DD107" s="49"/>
      <c r="DE107" s="49"/>
      <c r="DF107" s="49"/>
      <c r="DG107" s="49"/>
      <c r="DH107" s="49"/>
      <c r="DI107" s="49"/>
      <c r="DJ107" s="49"/>
      <c r="DK107" s="49"/>
      <c r="DL107" s="49"/>
      <c r="DM107" s="49"/>
      <c r="DN107" s="49"/>
      <c r="DQ107" s="49"/>
      <c r="DR107" s="49"/>
      <c r="DS107" s="49"/>
      <c r="DT107" s="49"/>
      <c r="DU107" s="49"/>
      <c r="DV107" s="49"/>
      <c r="DW107" s="49"/>
      <c r="DX107" s="49"/>
      <c r="DY107" s="49"/>
      <c r="DZ107" s="49"/>
      <c r="EA107" s="49"/>
      <c r="EB107" s="49"/>
      <c r="EC107" s="49"/>
      <c r="ED107" s="49"/>
      <c r="EE107" s="49"/>
      <c r="EF107" s="49"/>
      <c r="EG107" s="49"/>
      <c r="EH107" s="49"/>
      <c r="EI107" s="49"/>
      <c r="EJ107" s="49"/>
      <c r="EK107" s="49"/>
      <c r="EL107" s="49"/>
      <c r="EM107" s="49"/>
      <c r="EN107" s="49"/>
      <c r="EO107" s="49"/>
      <c r="EP107" s="49"/>
      <c r="EQ107" s="49"/>
      <c r="ER107" s="49"/>
      <c r="ES107" s="49"/>
      <c r="ET107" s="49"/>
      <c r="EU107" s="49"/>
      <c r="EV107" s="49"/>
      <c r="EW107" s="49"/>
      <c r="EX107" s="49"/>
      <c r="EY107" s="49"/>
      <c r="EZ107" s="49"/>
      <c r="FA107" s="49"/>
      <c r="FB107" s="49"/>
      <c r="FC107" s="49"/>
      <c r="FD107" s="49"/>
      <c r="FE107" s="49"/>
      <c r="FF107" s="49"/>
      <c r="FG107" s="49"/>
      <c r="FH107" s="49"/>
      <c r="FI107" s="49"/>
      <c r="FJ107" s="49"/>
      <c r="FK107" s="49"/>
      <c r="FL107" s="49"/>
      <c r="FM107" s="49"/>
      <c r="FN107" s="49"/>
      <c r="FO107" s="49"/>
      <c r="FP107" s="49"/>
      <c r="FQ107" s="49"/>
      <c r="FR107" s="49"/>
      <c r="FS107" s="49"/>
      <c r="FT107" s="49"/>
      <c r="FU107" s="49"/>
      <c r="FV107" s="49"/>
      <c r="FW107" s="49"/>
      <c r="FX107" s="49"/>
      <c r="FY107" s="49"/>
      <c r="FZ107" s="49"/>
      <c r="GA107" s="49"/>
      <c r="GB107" s="49"/>
      <c r="GC107" s="49"/>
      <c r="GD107" s="49"/>
      <c r="GE107" s="49"/>
      <c r="GF107" s="49"/>
      <c r="GG107" s="49"/>
      <c r="GH107" s="49"/>
      <c r="GI107" s="49"/>
      <c r="GJ107" s="49"/>
      <c r="GK107" s="49"/>
      <c r="GL107" s="49"/>
      <c r="GM107" s="49"/>
      <c r="GN107" s="49"/>
      <c r="GO107" s="49"/>
      <c r="GP107" s="49"/>
      <c r="GQ107" s="49"/>
      <c r="GR107" s="49"/>
      <c r="GS107" s="49"/>
      <c r="GT107" s="49"/>
      <c r="GU107" s="49"/>
      <c r="GV107" s="49"/>
      <c r="GW107" s="49"/>
      <c r="GX107" s="49"/>
      <c r="GY107" s="49"/>
      <c r="GZ107" s="49"/>
      <c r="HA107" s="49"/>
      <c r="HB107" s="49"/>
      <c r="HC107" s="49"/>
      <c r="HD107" s="49"/>
      <c r="HE107" s="49"/>
      <c r="HF107" s="49"/>
      <c r="HG107" s="49"/>
      <c r="HH107" s="49"/>
      <c r="HI107" s="49"/>
      <c r="HJ107" s="49"/>
      <c r="HK107" s="49"/>
      <c r="HL107" s="49"/>
    </row>
    <row r="108" spans="1:220" s="75" customFormat="1" ht="16.5" customHeight="1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9"/>
      <c r="BU108" s="49"/>
      <c r="BV108" s="49"/>
      <c r="BW108" s="49"/>
      <c r="BX108" s="49"/>
      <c r="BY108" s="49"/>
      <c r="BZ108" s="49"/>
      <c r="CA108" s="49"/>
      <c r="CB108" s="49"/>
      <c r="CC108" s="49"/>
      <c r="CD108" s="49"/>
      <c r="CE108" s="49"/>
      <c r="CF108" s="49"/>
      <c r="CG108" s="49"/>
      <c r="CH108" s="49"/>
      <c r="CI108" s="49"/>
      <c r="CJ108" s="49"/>
      <c r="CK108" s="49"/>
      <c r="CL108" s="49"/>
      <c r="CM108" s="49"/>
      <c r="CN108" s="49"/>
      <c r="CO108" s="49"/>
      <c r="CP108" s="49"/>
      <c r="CQ108" s="49"/>
      <c r="CR108" s="49"/>
      <c r="CS108" s="49"/>
      <c r="CT108" s="49"/>
      <c r="CU108" s="49"/>
      <c r="CV108" s="49"/>
      <c r="CW108" s="49"/>
      <c r="CX108" s="49"/>
      <c r="CY108" s="49"/>
      <c r="CZ108" s="49"/>
      <c r="DA108" s="49"/>
      <c r="DB108" s="49"/>
      <c r="DC108" s="49"/>
      <c r="DD108" s="49"/>
      <c r="DE108" s="49"/>
      <c r="DF108" s="49"/>
      <c r="DG108" s="49"/>
      <c r="DH108" s="49"/>
      <c r="DI108" s="49"/>
      <c r="DJ108" s="49"/>
      <c r="DK108" s="49"/>
      <c r="DL108" s="49"/>
      <c r="DM108" s="49"/>
      <c r="DN108" s="49"/>
      <c r="DO108" s="49"/>
      <c r="DP108" s="49"/>
      <c r="DQ108" s="49"/>
      <c r="DR108" s="49"/>
      <c r="DS108" s="49"/>
      <c r="DT108" s="49"/>
      <c r="DU108" s="49"/>
      <c r="DV108" s="49"/>
      <c r="DW108" s="49"/>
      <c r="DX108" s="49"/>
      <c r="DY108" s="49"/>
      <c r="DZ108" s="49"/>
      <c r="EA108" s="49"/>
      <c r="EB108" s="49"/>
      <c r="EC108" s="49"/>
      <c r="ED108" s="49"/>
      <c r="EE108" s="49"/>
      <c r="EF108" s="49"/>
      <c r="EG108" s="49"/>
      <c r="EH108" s="49"/>
      <c r="EI108" s="49"/>
      <c r="EJ108" s="49"/>
      <c r="EK108" s="49"/>
      <c r="EL108" s="49"/>
      <c r="EM108" s="49"/>
      <c r="EN108" s="49"/>
      <c r="EO108" s="49"/>
      <c r="EP108" s="49"/>
      <c r="EQ108" s="49"/>
      <c r="ER108" s="49"/>
      <c r="ES108" s="49"/>
      <c r="ET108" s="49"/>
      <c r="EU108" s="49"/>
      <c r="EV108" s="49"/>
      <c r="EW108" s="49"/>
      <c r="EX108" s="49"/>
      <c r="EY108" s="49"/>
      <c r="EZ108" s="49"/>
      <c r="FA108" s="49"/>
      <c r="FB108" s="49"/>
      <c r="FC108" s="49"/>
      <c r="FD108" s="49"/>
      <c r="FE108" s="49"/>
      <c r="FF108" s="49"/>
      <c r="FG108" s="49"/>
      <c r="FH108" s="49"/>
      <c r="FI108" s="49"/>
      <c r="FJ108" s="49"/>
      <c r="FK108" s="49"/>
      <c r="FL108" s="49"/>
      <c r="FM108" s="49"/>
      <c r="FN108" s="49"/>
      <c r="FO108" s="49"/>
      <c r="FP108" s="49"/>
      <c r="FQ108" s="49"/>
      <c r="FR108" s="49"/>
      <c r="FS108" s="49"/>
      <c r="FT108" s="49"/>
      <c r="FU108" s="49"/>
      <c r="FV108" s="49"/>
      <c r="FW108" s="49"/>
      <c r="FX108" s="49"/>
      <c r="FY108" s="49"/>
      <c r="FZ108" s="49"/>
      <c r="GA108" s="49"/>
      <c r="GB108" s="49"/>
      <c r="GC108" s="49"/>
      <c r="GD108" s="49"/>
      <c r="GE108" s="49"/>
      <c r="GF108" s="49"/>
      <c r="GG108" s="49"/>
      <c r="GH108" s="49"/>
      <c r="GI108" s="49"/>
      <c r="GJ108" s="49"/>
      <c r="GK108" s="49"/>
      <c r="GL108" s="49"/>
      <c r="GM108" s="49"/>
      <c r="GN108" s="49"/>
      <c r="GO108" s="49"/>
      <c r="GP108" s="49"/>
      <c r="GQ108" s="49"/>
      <c r="GR108" s="49"/>
      <c r="GS108" s="49"/>
      <c r="GT108" s="49"/>
      <c r="GU108" s="49"/>
      <c r="GV108" s="49"/>
      <c r="GW108" s="49"/>
      <c r="GX108" s="49"/>
      <c r="GY108" s="49"/>
      <c r="GZ108" s="49"/>
      <c r="HA108" s="49"/>
      <c r="HB108" s="49"/>
      <c r="HC108" s="49"/>
      <c r="HD108" s="49"/>
      <c r="HE108" s="49"/>
      <c r="HF108" s="49"/>
      <c r="HG108" s="49"/>
      <c r="HH108" s="49"/>
      <c r="HI108" s="49"/>
      <c r="HJ108" s="49"/>
      <c r="HK108" s="49"/>
      <c r="HL108" s="49"/>
    </row>
    <row r="109" spans="1:220" s="75" customFormat="1" ht="16.899999999999999" customHeight="1">
      <c r="A109" s="48"/>
      <c r="B109" s="48"/>
      <c r="C109" s="48"/>
      <c r="D109" s="76"/>
      <c r="E109" s="76"/>
      <c r="F109" s="76"/>
      <c r="G109" s="76"/>
      <c r="H109" s="76"/>
      <c r="I109" s="76"/>
      <c r="J109" s="77"/>
      <c r="K109" s="77"/>
      <c r="L109" s="47"/>
      <c r="M109" s="46"/>
      <c r="N109" s="77"/>
      <c r="O109" s="77"/>
      <c r="P109" s="77"/>
      <c r="Q109" s="77"/>
      <c r="R109" s="77"/>
      <c r="S109" s="77"/>
      <c r="T109" s="77"/>
      <c r="U109" s="77"/>
      <c r="V109" s="47"/>
      <c r="W109" s="46"/>
      <c r="X109" s="77"/>
      <c r="Y109" s="77"/>
      <c r="Z109" s="77"/>
      <c r="AA109" s="77"/>
      <c r="AB109" s="77"/>
      <c r="AC109" s="77"/>
      <c r="AD109" s="77"/>
      <c r="AE109" s="77"/>
      <c r="AF109" s="47"/>
      <c r="AG109" s="46"/>
      <c r="AH109" s="77"/>
      <c r="AI109" s="77"/>
      <c r="AJ109" s="77"/>
      <c r="AK109" s="77"/>
      <c r="AL109" s="77"/>
      <c r="AM109" s="77"/>
      <c r="AN109" s="77"/>
      <c r="AO109" s="77"/>
      <c r="AP109" s="47"/>
      <c r="AQ109" s="46"/>
      <c r="AR109" s="77"/>
      <c r="AS109" s="77"/>
      <c r="AT109" s="77"/>
      <c r="AU109" s="52"/>
      <c r="AV109" s="52"/>
      <c r="AW109" s="52"/>
      <c r="AX109" s="52"/>
      <c r="AY109" s="52"/>
      <c r="AZ109" s="51"/>
      <c r="BA109" s="46"/>
      <c r="BB109" s="53"/>
      <c r="BC109" s="53"/>
      <c r="BD109" s="53"/>
      <c r="BE109" s="53"/>
      <c r="BF109" s="53"/>
      <c r="BG109" s="53"/>
      <c r="BH109" s="53"/>
      <c r="BI109" s="53"/>
      <c r="BJ109" s="51"/>
      <c r="BK109" s="46"/>
      <c r="BL109" s="53"/>
      <c r="BM109" s="53"/>
      <c r="BN109" s="53"/>
      <c r="BO109" s="53"/>
      <c r="BP109" s="53"/>
      <c r="BQ109" s="53"/>
      <c r="BR109" s="53"/>
      <c r="BS109" s="53"/>
      <c r="BT109" s="49"/>
      <c r="BU109" s="49"/>
      <c r="BV109" s="49"/>
      <c r="BW109" s="49"/>
      <c r="BX109" s="49"/>
      <c r="BY109" s="49"/>
      <c r="BZ109" s="49"/>
      <c r="CA109" s="49"/>
      <c r="CB109" s="49"/>
      <c r="CC109" s="49"/>
      <c r="CD109" s="49"/>
      <c r="CE109" s="49"/>
      <c r="CF109" s="49"/>
      <c r="CG109" s="49"/>
      <c r="CH109" s="49"/>
      <c r="CI109" s="49"/>
      <c r="CJ109" s="49"/>
      <c r="CK109" s="49"/>
      <c r="CL109" s="49"/>
      <c r="CM109" s="49"/>
      <c r="CN109" s="49"/>
      <c r="CO109" s="49"/>
      <c r="CP109" s="49"/>
      <c r="CQ109" s="49"/>
      <c r="CR109" s="49"/>
      <c r="CS109" s="49"/>
      <c r="CT109" s="49"/>
      <c r="CU109" s="49"/>
      <c r="CV109" s="49"/>
      <c r="CW109" s="49"/>
      <c r="CX109" s="49"/>
      <c r="CY109" s="49"/>
      <c r="CZ109" s="49"/>
      <c r="DA109" s="49"/>
      <c r="DB109" s="49"/>
      <c r="DC109" s="49"/>
      <c r="DD109" s="49"/>
      <c r="DE109" s="49"/>
      <c r="DF109" s="49"/>
      <c r="DG109" s="49"/>
      <c r="DH109" s="49"/>
      <c r="DI109" s="49"/>
      <c r="DJ109" s="49"/>
      <c r="DK109" s="49"/>
      <c r="DL109" s="49"/>
      <c r="DM109" s="49"/>
      <c r="DN109" s="49"/>
      <c r="DO109" s="49"/>
      <c r="DP109" s="49"/>
      <c r="DQ109" s="49"/>
      <c r="DR109" s="49"/>
      <c r="DS109" s="49"/>
      <c r="DT109" s="49"/>
      <c r="DU109" s="49"/>
      <c r="DV109" s="49"/>
      <c r="DW109" s="49"/>
      <c r="DX109" s="49"/>
      <c r="DY109" s="49"/>
      <c r="DZ109" s="49"/>
      <c r="EA109" s="49"/>
      <c r="EB109" s="49"/>
      <c r="EC109" s="49"/>
      <c r="ED109" s="49"/>
      <c r="EE109" s="49"/>
      <c r="EF109" s="49"/>
      <c r="EG109" s="49"/>
      <c r="EH109" s="49"/>
      <c r="EI109" s="49"/>
      <c r="EJ109" s="49"/>
      <c r="EK109" s="49"/>
      <c r="EL109" s="49"/>
      <c r="EM109" s="49"/>
      <c r="EN109" s="49"/>
      <c r="EO109" s="49"/>
      <c r="EP109" s="49"/>
      <c r="EQ109" s="49"/>
      <c r="ER109" s="49"/>
      <c r="ES109" s="49"/>
      <c r="ET109" s="49"/>
      <c r="EU109" s="49"/>
      <c r="EV109" s="49"/>
      <c r="EW109" s="49"/>
      <c r="EX109" s="49"/>
      <c r="EY109" s="49"/>
      <c r="EZ109" s="49"/>
      <c r="FA109" s="49"/>
      <c r="FB109" s="49"/>
      <c r="FC109" s="49"/>
      <c r="FD109" s="49"/>
      <c r="FE109" s="49"/>
      <c r="FF109" s="49"/>
      <c r="FG109" s="49"/>
      <c r="FH109" s="49"/>
      <c r="FI109" s="49"/>
      <c r="FJ109" s="49"/>
      <c r="FK109" s="49"/>
      <c r="FL109" s="49"/>
      <c r="FM109" s="49"/>
      <c r="FN109" s="49"/>
      <c r="FO109" s="49"/>
      <c r="FP109" s="49"/>
      <c r="FQ109" s="49"/>
      <c r="FR109" s="49"/>
      <c r="FS109" s="49"/>
      <c r="FT109" s="49"/>
      <c r="FU109" s="49"/>
      <c r="FV109" s="49"/>
      <c r="FW109" s="49"/>
      <c r="FX109" s="49"/>
      <c r="FY109" s="49"/>
      <c r="FZ109" s="49"/>
      <c r="GA109" s="49"/>
      <c r="GB109" s="49"/>
      <c r="GC109" s="49"/>
      <c r="GD109" s="49"/>
      <c r="GE109" s="49"/>
      <c r="GF109" s="49"/>
      <c r="GG109" s="49"/>
      <c r="GH109" s="49"/>
      <c r="GI109" s="49"/>
      <c r="GJ109" s="49"/>
      <c r="GK109" s="49"/>
      <c r="GL109" s="49"/>
      <c r="GM109" s="49"/>
      <c r="GN109" s="49"/>
      <c r="GO109" s="49"/>
      <c r="GP109" s="49"/>
      <c r="GQ109" s="49"/>
      <c r="GR109" s="49"/>
      <c r="GS109" s="49"/>
      <c r="GT109" s="49"/>
      <c r="GU109" s="49"/>
      <c r="GV109" s="49"/>
      <c r="GW109" s="49"/>
      <c r="GX109" s="49"/>
      <c r="GY109" s="49"/>
      <c r="GZ109" s="49"/>
      <c r="HA109" s="49"/>
      <c r="HB109" s="49"/>
      <c r="HC109" s="49"/>
      <c r="HD109" s="49"/>
      <c r="HE109" s="49"/>
      <c r="HF109" s="49"/>
      <c r="HG109" s="49"/>
      <c r="HH109" s="49"/>
      <c r="HI109" s="49"/>
      <c r="HJ109" s="49"/>
      <c r="HK109" s="49"/>
      <c r="HL109" s="49"/>
    </row>
    <row r="110" spans="1:220" ht="16.5" customHeight="1">
      <c r="A110" s="6"/>
      <c r="B110" s="6"/>
      <c r="C110" s="6"/>
      <c r="AZ110" s="7"/>
      <c r="BA110" s="5"/>
      <c r="BJ110" s="7"/>
      <c r="BK110" s="5"/>
    </row>
    <row r="111" spans="1:220" ht="16.5" customHeight="1">
      <c r="A111" s="6"/>
      <c r="B111" s="6"/>
      <c r="C111" s="6"/>
      <c r="AZ111" s="1"/>
      <c r="BA111" s="5"/>
      <c r="BJ111" s="1"/>
      <c r="BK111" s="5"/>
    </row>
    <row r="112" spans="1:220" ht="16.5" customHeight="1">
      <c r="A112" s="5"/>
      <c r="B112" s="7"/>
      <c r="C112" s="5"/>
      <c r="AZ112" s="7"/>
      <c r="BA112" s="5"/>
      <c r="BJ112" s="7"/>
      <c r="BK112" s="5"/>
    </row>
    <row r="113" spans="2:71">
      <c r="B113" s="7"/>
      <c r="C113" s="5"/>
      <c r="L113" s="7"/>
      <c r="M113" s="5"/>
      <c r="V113" s="7"/>
      <c r="W113" s="5"/>
      <c r="AF113" s="7"/>
      <c r="AG113" s="5"/>
      <c r="AP113" s="7"/>
      <c r="AQ113" s="5"/>
      <c r="AZ113" s="7"/>
      <c r="BA113" s="5"/>
      <c r="BJ113" s="7"/>
      <c r="BK113" s="5"/>
    </row>
    <row r="117" spans="2:71"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  <c r="AL117" s="71"/>
      <c r="AM117" s="71"/>
      <c r="AN117" s="71"/>
      <c r="AO117" s="71"/>
      <c r="AP117" s="71"/>
      <c r="AQ117" s="71"/>
      <c r="AR117" s="71"/>
      <c r="AS117" s="71"/>
      <c r="AT117" s="71"/>
      <c r="AU117" s="71"/>
      <c r="AV117" s="71"/>
      <c r="AW117" s="71"/>
      <c r="AX117" s="71"/>
      <c r="AY117" s="71"/>
      <c r="AZ117" s="71"/>
      <c r="BA117" s="71"/>
      <c r="BB117" s="71"/>
      <c r="BC117" s="71"/>
      <c r="BD117" s="71"/>
      <c r="BE117" s="71"/>
      <c r="BF117" s="71"/>
      <c r="BG117" s="71"/>
      <c r="BH117" s="71"/>
      <c r="BI117" s="71"/>
      <c r="BJ117" s="71"/>
      <c r="BK117" s="71"/>
      <c r="BL117" s="71"/>
      <c r="BM117" s="71"/>
      <c r="BN117" s="71"/>
      <c r="BO117" s="71"/>
      <c r="BP117" s="71"/>
      <c r="BQ117" s="71"/>
      <c r="BR117" s="71"/>
      <c r="BS117" s="71"/>
    </row>
  </sheetData>
  <mergeCells count="231">
    <mergeCell ref="BJ97:BK97"/>
    <mergeCell ref="BJ66:BJ69"/>
    <mergeCell ref="BJ71:BK71"/>
    <mergeCell ref="BJ77:BJ81"/>
    <mergeCell ref="BJ82:BJ84"/>
    <mergeCell ref="BJ85:BK85"/>
    <mergeCell ref="BJ86:BJ89"/>
    <mergeCell ref="BJ91:BK91"/>
    <mergeCell ref="BJ94:BK94"/>
    <mergeCell ref="BJ95:BK95"/>
    <mergeCell ref="BJ96:BK96"/>
    <mergeCell ref="BR4:BS4"/>
    <mergeCell ref="BL5:BM5"/>
    <mergeCell ref="BN5:BO5"/>
    <mergeCell ref="BP5:BQ5"/>
    <mergeCell ref="BR5:BS5"/>
    <mergeCell ref="BJ3:BJ6"/>
    <mergeCell ref="BK3:BK6"/>
    <mergeCell ref="BL3:BS3"/>
    <mergeCell ref="BL4:BM4"/>
    <mergeCell ref="BP4:BQ4"/>
    <mergeCell ref="AV5:AW5"/>
    <mergeCell ref="AR4:AS4"/>
    <mergeCell ref="AR3:AY3"/>
    <mergeCell ref="AX4:AY4"/>
    <mergeCell ref="AT5:AU5"/>
    <mergeCell ref="AJ5:AK5"/>
    <mergeCell ref="BN4:BO4"/>
    <mergeCell ref="AP3:AP6"/>
    <mergeCell ref="AQ3:AQ6"/>
    <mergeCell ref="BD4:BE4"/>
    <mergeCell ref="BF4:BG4"/>
    <mergeCell ref="AT4:AU4"/>
    <mergeCell ref="AV4:AW4"/>
    <mergeCell ref="BB4:BC4"/>
    <mergeCell ref="AX5:AY5"/>
    <mergeCell ref="AR5:AS5"/>
    <mergeCell ref="BB3:BI3"/>
    <mergeCell ref="BA3:BA6"/>
    <mergeCell ref="BH4:BI4"/>
    <mergeCell ref="BD5:BE5"/>
    <mergeCell ref="BF5:BG5"/>
    <mergeCell ref="BH5:BI5"/>
    <mergeCell ref="BB5:BC5"/>
    <mergeCell ref="AZ3:AZ6"/>
    <mergeCell ref="F5:G5"/>
    <mergeCell ref="M3:M6"/>
    <mergeCell ref="J5:K5"/>
    <mergeCell ref="L3:L6"/>
    <mergeCell ref="J4:K4"/>
    <mergeCell ref="D3:K3"/>
    <mergeCell ref="H5:I5"/>
    <mergeCell ref="H4:I4"/>
    <mergeCell ref="N5:O5"/>
    <mergeCell ref="D4:E4"/>
    <mergeCell ref="F4:G4"/>
    <mergeCell ref="N3:U3"/>
    <mergeCell ref="T4:U4"/>
    <mergeCell ref="T5:U5"/>
    <mergeCell ref="AN4:AO4"/>
    <mergeCell ref="AN5:AO5"/>
    <mergeCell ref="AH3:AO3"/>
    <mergeCell ref="V13:V16"/>
    <mergeCell ref="V17:V20"/>
    <mergeCell ref="V27:V30"/>
    <mergeCell ref="AF13:AF16"/>
    <mergeCell ref="AF17:AF20"/>
    <mergeCell ref="AF27:AF30"/>
    <mergeCell ref="AL5:AM5"/>
    <mergeCell ref="AL4:AM4"/>
    <mergeCell ref="AJ4:AK4"/>
    <mergeCell ref="W3:W6"/>
    <mergeCell ref="AH4:AI4"/>
    <mergeCell ref="Z4:AA4"/>
    <mergeCell ref="AB4:AC4"/>
    <mergeCell ref="AG3:AG6"/>
    <mergeCell ref="AB5:AC5"/>
    <mergeCell ref="AH5:AI5"/>
    <mergeCell ref="AD5:AE5"/>
    <mergeCell ref="Z5:AA5"/>
    <mergeCell ref="V3:V6"/>
    <mergeCell ref="B3:B6"/>
    <mergeCell ref="C3:C6"/>
    <mergeCell ref="B13:B16"/>
    <mergeCell ref="B17:B20"/>
    <mergeCell ref="D5:E5"/>
    <mergeCell ref="B27:B30"/>
    <mergeCell ref="AF97:AG97"/>
    <mergeCell ref="V86:V89"/>
    <mergeCell ref="AF3:AF6"/>
    <mergeCell ref="X3:AE3"/>
    <mergeCell ref="AD4:AE4"/>
    <mergeCell ref="X4:Y4"/>
    <mergeCell ref="X5:Y5"/>
    <mergeCell ref="V71:W71"/>
    <mergeCell ref="B77:B81"/>
    <mergeCell ref="B66:B69"/>
    <mergeCell ref="B61:B64"/>
    <mergeCell ref="R4:S4"/>
    <mergeCell ref="P4:Q4"/>
    <mergeCell ref="P5:Q5"/>
    <mergeCell ref="N4:O4"/>
    <mergeCell ref="R5:S5"/>
    <mergeCell ref="B97:C97"/>
    <mergeCell ref="B71:C71"/>
    <mergeCell ref="B96:C96"/>
    <mergeCell ref="B95:C95"/>
    <mergeCell ref="B91:C91"/>
    <mergeCell ref="B94:C94"/>
    <mergeCell ref="B86:B89"/>
    <mergeCell ref="B85:C85"/>
    <mergeCell ref="B82:B84"/>
    <mergeCell ref="L97:M97"/>
    <mergeCell ref="V66:V69"/>
    <mergeCell ref="V82:V84"/>
    <mergeCell ref="V97:W97"/>
    <mergeCell ref="L66:L69"/>
    <mergeCell ref="L96:M96"/>
    <mergeCell ref="L71:M71"/>
    <mergeCell ref="V96:W96"/>
    <mergeCell ref="V77:V81"/>
    <mergeCell ref="V85:W85"/>
    <mergeCell ref="AZ97:BA97"/>
    <mergeCell ref="AZ85:BA85"/>
    <mergeCell ref="AZ86:AZ89"/>
    <mergeCell ref="AP82:AP84"/>
    <mergeCell ref="AP86:AP89"/>
    <mergeCell ref="AP97:AQ97"/>
    <mergeCell ref="AP96:AQ96"/>
    <mergeCell ref="AF91:AG91"/>
    <mergeCell ref="AF86:AF89"/>
    <mergeCell ref="AF82:AF84"/>
    <mergeCell ref="AZ95:BA95"/>
    <mergeCell ref="AZ82:AZ84"/>
    <mergeCell ref="AF95:AG95"/>
    <mergeCell ref="AF96:AG96"/>
    <mergeCell ref="AP91:AQ91"/>
    <mergeCell ref="AF85:AG85"/>
    <mergeCell ref="AP85:AQ85"/>
    <mergeCell ref="AP94:AQ94"/>
    <mergeCell ref="AZ96:BA96"/>
    <mergeCell ref="AZ91:BA91"/>
    <mergeCell ref="AZ94:BA94"/>
    <mergeCell ref="AZ77:AZ81"/>
    <mergeCell ref="AZ66:AZ69"/>
    <mergeCell ref="AZ71:BA71"/>
    <mergeCell ref="L85:M85"/>
    <mergeCell ref="L82:L84"/>
    <mergeCell ref="V94:W94"/>
    <mergeCell ref="L95:M95"/>
    <mergeCell ref="L94:M94"/>
    <mergeCell ref="L91:M91"/>
    <mergeCell ref="V91:W91"/>
    <mergeCell ref="L86:L89"/>
    <mergeCell ref="V95:W95"/>
    <mergeCell ref="AP71:AQ71"/>
    <mergeCell ref="AP77:AP81"/>
    <mergeCell ref="AF77:AF81"/>
    <mergeCell ref="AP66:AP69"/>
    <mergeCell ref="AF66:AF69"/>
    <mergeCell ref="AF71:AG71"/>
    <mergeCell ref="L77:L81"/>
    <mergeCell ref="AP95:AQ95"/>
    <mergeCell ref="AF94:AG94"/>
    <mergeCell ref="BJ61:BJ64"/>
    <mergeCell ref="AZ55:AZ57"/>
    <mergeCell ref="AF40:AF44"/>
    <mergeCell ref="AF48:AF50"/>
    <mergeCell ref="AF55:AF57"/>
    <mergeCell ref="AF58:AF60"/>
    <mergeCell ref="V31:W31"/>
    <mergeCell ref="V32:V35"/>
    <mergeCell ref="V40:V44"/>
    <mergeCell ref="V48:V50"/>
    <mergeCell ref="V55:V57"/>
    <mergeCell ref="V58:V60"/>
    <mergeCell ref="AZ31:BA31"/>
    <mergeCell ref="AZ32:AZ35"/>
    <mergeCell ref="AZ40:AZ44"/>
    <mergeCell ref="AZ48:AZ50"/>
    <mergeCell ref="AP31:AQ31"/>
    <mergeCell ref="AP32:AP35"/>
    <mergeCell ref="AP40:AP44"/>
    <mergeCell ref="AF61:AF64"/>
    <mergeCell ref="V61:V64"/>
    <mergeCell ref="AF31:AG31"/>
    <mergeCell ref="AF32:AF35"/>
    <mergeCell ref="AZ61:AZ64"/>
    <mergeCell ref="AP61:AP64"/>
    <mergeCell ref="AP13:AP16"/>
    <mergeCell ref="AZ17:AZ20"/>
    <mergeCell ref="AZ27:AZ30"/>
    <mergeCell ref="AP17:AP20"/>
    <mergeCell ref="AP27:AP30"/>
    <mergeCell ref="B31:C31"/>
    <mergeCell ref="B32:B35"/>
    <mergeCell ref="B40:B44"/>
    <mergeCell ref="B48:B50"/>
    <mergeCell ref="B55:B57"/>
    <mergeCell ref="B58:B60"/>
    <mergeCell ref="L31:M31"/>
    <mergeCell ref="L32:L35"/>
    <mergeCell ref="L40:L44"/>
    <mergeCell ref="L48:L50"/>
    <mergeCell ref="L55:L57"/>
    <mergeCell ref="L58:L60"/>
    <mergeCell ref="L61:L64"/>
    <mergeCell ref="L13:L16"/>
    <mergeCell ref="L17:L20"/>
    <mergeCell ref="L27:L30"/>
    <mergeCell ref="BJ27:BJ30"/>
    <mergeCell ref="BJ31:BK31"/>
    <mergeCell ref="BJ32:BJ35"/>
    <mergeCell ref="AP55:AP57"/>
    <mergeCell ref="AP58:AP60"/>
    <mergeCell ref="BJ40:BJ44"/>
    <mergeCell ref="BJ48:BJ50"/>
    <mergeCell ref="BJ55:BJ57"/>
    <mergeCell ref="BJ58:BJ60"/>
    <mergeCell ref="AP48:AP50"/>
    <mergeCell ref="AZ58:AZ60"/>
    <mergeCell ref="B8:B10"/>
    <mergeCell ref="L8:L10"/>
    <mergeCell ref="V8:V10"/>
    <mergeCell ref="AF8:AF10"/>
    <mergeCell ref="AP8:AP10"/>
    <mergeCell ref="AZ8:AZ10"/>
    <mergeCell ref="BJ8:BJ10"/>
    <mergeCell ref="BJ13:BJ16"/>
    <mergeCell ref="BJ17:BJ20"/>
    <mergeCell ref="AZ13:AZ16"/>
  </mergeCells>
  <phoneticPr fontId="4"/>
  <printOptions horizontalCentered="1"/>
  <pageMargins left="0.39370078740157483" right="0.39370078740157483" top="0.59055118110236227" bottom="0.59055118110236227" header="0" footer="0"/>
  <pageSetup paperSize="9" scale="60" orientation="portrait" r:id="rId1"/>
  <headerFooter alignWithMargins="0"/>
  <rowBreaks count="1" manualBreakCount="1">
    <brk id="71" min="1" max="70" man="1"/>
  </rowBreaks>
  <colBreaks count="6" manualBreakCount="6">
    <brk id="11" max="1048575" man="1"/>
    <brk id="21" max="1048575" man="1"/>
    <brk id="31" max="1048575" man="1"/>
    <brk id="41" min="1" max="111" man="1"/>
    <brk id="51" min="1" max="111" man="1"/>
    <brk id="61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F0000"/>
  </sheetPr>
  <dimension ref="B1:I77"/>
  <sheetViews>
    <sheetView view="pageBreakPreview" zoomScale="115" zoomScaleNormal="100" zoomScaleSheetLayoutView="115" workbookViewId="0">
      <pane ySplit="4" topLeftCell="A5" activePane="bottomLeft" state="frozen"/>
      <selection activeCell="H77" sqref="H77"/>
      <selection pane="bottomLeft" activeCell="A5" sqref="A5"/>
    </sheetView>
  </sheetViews>
  <sheetFormatPr defaultRowHeight="13.5"/>
  <cols>
    <col min="1" max="1" width="2.85546875" style="90" customWidth="1"/>
    <col min="2" max="2" width="11.7109375" style="90" customWidth="1"/>
    <col min="3" max="5" width="14.5703125" style="90" customWidth="1"/>
    <col min="6" max="6" width="16.28515625" style="90" bestFit="1" customWidth="1"/>
    <col min="7" max="9" width="14.5703125" style="90" customWidth="1"/>
    <col min="10" max="49" width="9.140625" style="90"/>
    <col min="50" max="50" width="11.7109375" style="90" customWidth="1"/>
    <col min="51" max="16384" width="9.140625" style="90"/>
  </cols>
  <sheetData>
    <row r="1" spans="2:9" ht="15" customHeight="1"/>
    <row r="2" spans="2:9" ht="17.25">
      <c r="B2" s="354" t="s">
        <v>548</v>
      </c>
    </row>
    <row r="3" spans="2:9" ht="13.5" customHeight="1" thickBot="1">
      <c r="B3" s="187"/>
    </row>
    <row r="4" spans="2:9" ht="24">
      <c r="B4" s="92" t="s">
        <v>286</v>
      </c>
      <c r="C4" s="93" t="s">
        <v>344</v>
      </c>
      <c r="D4" s="94" t="s">
        <v>345</v>
      </c>
      <c r="E4" s="93" t="s">
        <v>346</v>
      </c>
      <c r="F4" s="94" t="s">
        <v>347</v>
      </c>
      <c r="G4" s="93" t="s">
        <v>348</v>
      </c>
      <c r="H4" s="93" t="s">
        <v>349</v>
      </c>
      <c r="I4" s="95" t="s">
        <v>350</v>
      </c>
    </row>
    <row r="5" spans="2:9">
      <c r="B5" s="96" t="s">
        <v>351</v>
      </c>
      <c r="C5" s="97">
        <v>2967928</v>
      </c>
      <c r="D5" s="98">
        <v>2927840</v>
      </c>
      <c r="E5" s="98">
        <v>1962893</v>
      </c>
      <c r="F5" s="97">
        <v>112362</v>
      </c>
      <c r="G5" s="98">
        <v>770052</v>
      </c>
      <c r="H5" s="98">
        <v>58051</v>
      </c>
      <c r="I5" s="99">
        <v>24482</v>
      </c>
    </row>
    <row r="6" spans="2:9">
      <c r="B6" s="96"/>
      <c r="C6" s="98"/>
      <c r="D6" s="98"/>
      <c r="E6" s="98"/>
      <c r="F6" s="98"/>
      <c r="G6" s="98"/>
      <c r="H6" s="98"/>
      <c r="I6" s="99"/>
    </row>
    <row r="7" spans="2:9">
      <c r="B7" s="96" t="s">
        <v>121</v>
      </c>
      <c r="C7" s="98">
        <v>532462</v>
      </c>
      <c r="D7" s="98">
        <v>523782</v>
      </c>
      <c r="E7" s="98">
        <v>325892</v>
      </c>
      <c r="F7" s="98">
        <v>18059</v>
      </c>
      <c r="G7" s="98">
        <v>158150</v>
      </c>
      <c r="H7" s="98">
        <v>17552</v>
      </c>
      <c r="I7" s="99">
        <v>4129</v>
      </c>
    </row>
    <row r="8" spans="2:9">
      <c r="B8" s="183" t="s">
        <v>223</v>
      </c>
      <c r="C8" s="184">
        <v>145563</v>
      </c>
      <c r="D8" s="184">
        <v>143723</v>
      </c>
      <c r="E8" s="184">
        <v>99686</v>
      </c>
      <c r="F8" s="184">
        <v>2759</v>
      </c>
      <c r="G8" s="184">
        <v>37639</v>
      </c>
      <c r="H8" s="184">
        <v>2558</v>
      </c>
      <c r="I8" s="185">
        <v>1081</v>
      </c>
    </row>
    <row r="9" spans="2:9">
      <c r="B9" s="96" t="s">
        <v>70</v>
      </c>
      <c r="C9" s="98">
        <v>76876</v>
      </c>
      <c r="D9" s="98">
        <v>75901</v>
      </c>
      <c r="E9" s="98">
        <v>56521</v>
      </c>
      <c r="F9" s="98">
        <v>1757</v>
      </c>
      <c r="G9" s="98">
        <v>15734</v>
      </c>
      <c r="H9" s="98">
        <v>1391</v>
      </c>
      <c r="I9" s="99">
        <v>498</v>
      </c>
    </row>
    <row r="10" spans="2:9">
      <c r="B10" s="96" t="s">
        <v>352</v>
      </c>
      <c r="C10" s="98">
        <v>245502</v>
      </c>
      <c r="D10" s="98">
        <v>242360</v>
      </c>
      <c r="E10" s="98">
        <v>145081</v>
      </c>
      <c r="F10" s="98">
        <v>8225</v>
      </c>
      <c r="G10" s="98">
        <v>82780</v>
      </c>
      <c r="H10" s="98">
        <v>4157</v>
      </c>
      <c r="I10" s="99">
        <v>2117</v>
      </c>
    </row>
    <row r="11" spans="2:9">
      <c r="B11" s="96" t="s">
        <v>353</v>
      </c>
      <c r="C11" s="98">
        <v>30975</v>
      </c>
      <c r="D11" s="98">
        <v>30663</v>
      </c>
      <c r="E11" s="98">
        <v>24029</v>
      </c>
      <c r="F11" s="98">
        <v>750</v>
      </c>
      <c r="G11" s="98">
        <v>5329</v>
      </c>
      <c r="H11" s="98">
        <v>362</v>
      </c>
      <c r="I11" s="99">
        <v>193</v>
      </c>
    </row>
    <row r="12" spans="2:9">
      <c r="B12" s="96" t="s">
        <v>354</v>
      </c>
      <c r="C12" s="98">
        <v>23989</v>
      </c>
      <c r="D12" s="98">
        <v>23765</v>
      </c>
      <c r="E12" s="98">
        <v>18969</v>
      </c>
      <c r="F12" s="98">
        <v>928</v>
      </c>
      <c r="G12" s="98">
        <v>3430</v>
      </c>
      <c r="H12" s="98">
        <v>314</v>
      </c>
      <c r="I12" s="99">
        <v>124</v>
      </c>
    </row>
    <row r="13" spans="2:9">
      <c r="B13" s="96" t="s">
        <v>355</v>
      </c>
      <c r="C13" s="98">
        <v>145724</v>
      </c>
      <c r="D13" s="98">
        <v>144248</v>
      </c>
      <c r="E13" s="98">
        <v>91747</v>
      </c>
      <c r="F13" s="98">
        <v>5820</v>
      </c>
      <c r="G13" s="98">
        <v>42343</v>
      </c>
      <c r="H13" s="98">
        <v>3174</v>
      </c>
      <c r="I13" s="99">
        <v>1164</v>
      </c>
    </row>
    <row r="14" spans="2:9">
      <c r="B14" s="96" t="s">
        <v>71</v>
      </c>
      <c r="C14" s="98">
        <v>31708</v>
      </c>
      <c r="D14" s="98">
        <v>31396</v>
      </c>
      <c r="E14" s="98">
        <v>24262</v>
      </c>
      <c r="F14" s="98">
        <v>645</v>
      </c>
      <c r="G14" s="98">
        <v>5976</v>
      </c>
      <c r="H14" s="98">
        <v>275</v>
      </c>
      <c r="I14" s="99">
        <v>238</v>
      </c>
    </row>
    <row r="15" spans="2:9">
      <c r="B15" s="96" t="s">
        <v>72</v>
      </c>
      <c r="C15" s="98">
        <v>40972</v>
      </c>
      <c r="D15" s="98">
        <v>40554</v>
      </c>
      <c r="E15" s="98">
        <v>33245</v>
      </c>
      <c r="F15" s="98">
        <v>477</v>
      </c>
      <c r="G15" s="98">
        <v>6136</v>
      </c>
      <c r="H15" s="98">
        <v>418</v>
      </c>
      <c r="I15" s="99">
        <v>278</v>
      </c>
    </row>
    <row r="16" spans="2:9">
      <c r="B16" s="96" t="s">
        <v>356</v>
      </c>
      <c r="C16" s="98">
        <v>30943</v>
      </c>
      <c r="D16" s="98">
        <v>30590</v>
      </c>
      <c r="E16" s="98">
        <v>21823</v>
      </c>
      <c r="F16" s="98">
        <v>841</v>
      </c>
      <c r="G16" s="98">
        <v>7275</v>
      </c>
      <c r="H16" s="98">
        <v>522</v>
      </c>
      <c r="I16" s="99">
        <v>129</v>
      </c>
    </row>
    <row r="17" spans="2:9">
      <c r="B17" s="96" t="s">
        <v>357</v>
      </c>
      <c r="C17" s="98">
        <v>37147</v>
      </c>
      <c r="D17" s="98">
        <v>36774</v>
      </c>
      <c r="E17" s="98">
        <v>25610</v>
      </c>
      <c r="F17" s="98">
        <v>678</v>
      </c>
      <c r="G17" s="98">
        <v>9821</v>
      </c>
      <c r="H17" s="98">
        <v>392</v>
      </c>
      <c r="I17" s="99">
        <v>273</v>
      </c>
    </row>
    <row r="18" spans="2:9">
      <c r="B18" s="96" t="s">
        <v>73</v>
      </c>
      <c r="C18" s="98">
        <v>94379</v>
      </c>
      <c r="D18" s="98">
        <v>93699</v>
      </c>
      <c r="E18" s="98">
        <v>65099</v>
      </c>
      <c r="F18" s="98">
        <v>5791</v>
      </c>
      <c r="G18" s="98">
        <v>21231</v>
      </c>
      <c r="H18" s="98">
        <v>886</v>
      </c>
      <c r="I18" s="99">
        <v>692</v>
      </c>
    </row>
    <row r="19" spans="2:9">
      <c r="B19" s="96" t="s">
        <v>74</v>
      </c>
      <c r="C19" s="98">
        <v>61938</v>
      </c>
      <c r="D19" s="98">
        <v>61047</v>
      </c>
      <c r="E19" s="98">
        <v>44351</v>
      </c>
      <c r="F19" s="98">
        <v>2449</v>
      </c>
      <c r="G19" s="98">
        <v>12631</v>
      </c>
      <c r="H19" s="98">
        <v>1173</v>
      </c>
      <c r="I19" s="99">
        <v>443</v>
      </c>
    </row>
    <row r="20" spans="2:9">
      <c r="B20" s="96" t="s">
        <v>358</v>
      </c>
      <c r="C20" s="98">
        <v>20298</v>
      </c>
      <c r="D20" s="98">
        <v>20006</v>
      </c>
      <c r="E20" s="98">
        <v>15687</v>
      </c>
      <c r="F20" s="98">
        <v>446</v>
      </c>
      <c r="G20" s="98">
        <v>3425</v>
      </c>
      <c r="H20" s="98">
        <v>300</v>
      </c>
      <c r="I20" s="99">
        <v>148</v>
      </c>
    </row>
    <row r="21" spans="2:9">
      <c r="B21" s="96" t="s">
        <v>75</v>
      </c>
      <c r="C21" s="98">
        <v>44996</v>
      </c>
      <c r="D21" s="98">
        <v>44630</v>
      </c>
      <c r="E21" s="98">
        <v>34887</v>
      </c>
      <c r="F21" s="98">
        <v>1416</v>
      </c>
      <c r="G21" s="98">
        <v>7452</v>
      </c>
      <c r="H21" s="98">
        <v>630</v>
      </c>
      <c r="I21" s="99">
        <v>245</v>
      </c>
    </row>
    <row r="22" spans="2:9">
      <c r="B22" s="96" t="s">
        <v>76</v>
      </c>
      <c r="C22" s="98">
        <v>53282</v>
      </c>
      <c r="D22" s="98">
        <v>52540</v>
      </c>
      <c r="E22" s="98">
        <v>40044</v>
      </c>
      <c r="F22" s="98">
        <v>868</v>
      </c>
      <c r="G22" s="98">
        <v>10590</v>
      </c>
      <c r="H22" s="98">
        <v>697</v>
      </c>
      <c r="I22" s="99">
        <v>341</v>
      </c>
    </row>
    <row r="23" spans="2:9">
      <c r="B23" s="96" t="s">
        <v>77</v>
      </c>
      <c r="C23" s="98">
        <v>91330</v>
      </c>
      <c r="D23" s="98">
        <v>90103</v>
      </c>
      <c r="E23" s="98">
        <v>58119</v>
      </c>
      <c r="F23" s="98">
        <v>10115</v>
      </c>
      <c r="G23" s="98">
        <v>19511</v>
      </c>
      <c r="H23" s="98">
        <v>1553</v>
      </c>
      <c r="I23" s="99">
        <v>805</v>
      </c>
    </row>
    <row r="24" spans="2:9">
      <c r="B24" s="96" t="s">
        <v>78</v>
      </c>
      <c r="C24" s="98">
        <v>105737</v>
      </c>
      <c r="D24" s="98">
        <v>104291</v>
      </c>
      <c r="E24" s="98">
        <v>64058</v>
      </c>
      <c r="F24" s="98">
        <v>4787</v>
      </c>
      <c r="G24" s="98">
        <v>32250</v>
      </c>
      <c r="H24" s="98">
        <v>1974</v>
      </c>
      <c r="I24" s="99">
        <v>1222</v>
      </c>
    </row>
    <row r="25" spans="2:9">
      <c r="B25" s="96" t="s">
        <v>79</v>
      </c>
      <c r="C25" s="98">
        <v>136363</v>
      </c>
      <c r="D25" s="98">
        <v>134258</v>
      </c>
      <c r="E25" s="98">
        <v>91706</v>
      </c>
      <c r="F25" s="98">
        <v>1875</v>
      </c>
      <c r="G25" s="98">
        <v>37361</v>
      </c>
      <c r="H25" s="98">
        <v>2317</v>
      </c>
      <c r="I25" s="99">
        <v>999</v>
      </c>
    </row>
    <row r="26" spans="2:9">
      <c r="B26" s="96" t="s">
        <v>80</v>
      </c>
      <c r="C26" s="98">
        <v>34143</v>
      </c>
      <c r="D26" s="98">
        <v>33703</v>
      </c>
      <c r="E26" s="98">
        <v>17327</v>
      </c>
      <c r="F26" s="98">
        <v>537</v>
      </c>
      <c r="G26" s="98">
        <v>14572</v>
      </c>
      <c r="H26" s="98">
        <v>678</v>
      </c>
      <c r="I26" s="99">
        <v>589</v>
      </c>
    </row>
    <row r="27" spans="2:9">
      <c r="B27" s="96" t="s">
        <v>81</v>
      </c>
      <c r="C27" s="98">
        <v>59243</v>
      </c>
      <c r="D27" s="98">
        <v>57920</v>
      </c>
      <c r="E27" s="98">
        <v>27987</v>
      </c>
      <c r="F27" s="98">
        <v>953</v>
      </c>
      <c r="G27" s="98">
        <v>25672</v>
      </c>
      <c r="H27" s="98">
        <v>2770</v>
      </c>
      <c r="I27" s="99">
        <v>538</v>
      </c>
    </row>
    <row r="28" spans="2:9">
      <c r="B28" s="96" t="s">
        <v>82</v>
      </c>
      <c r="C28" s="98">
        <v>58951</v>
      </c>
      <c r="D28" s="98">
        <v>58410</v>
      </c>
      <c r="E28" s="98">
        <v>43844</v>
      </c>
      <c r="F28" s="98">
        <v>2323</v>
      </c>
      <c r="G28" s="98">
        <v>11160</v>
      </c>
      <c r="H28" s="98">
        <v>664</v>
      </c>
      <c r="I28" s="99">
        <v>419</v>
      </c>
    </row>
    <row r="29" spans="2:9">
      <c r="B29" s="96" t="s">
        <v>83</v>
      </c>
      <c r="C29" s="98">
        <v>59437</v>
      </c>
      <c r="D29" s="98">
        <v>58598</v>
      </c>
      <c r="E29" s="98">
        <v>32182</v>
      </c>
      <c r="F29" s="98">
        <v>1915</v>
      </c>
      <c r="G29" s="98">
        <v>22536</v>
      </c>
      <c r="H29" s="98">
        <v>1479</v>
      </c>
      <c r="I29" s="99">
        <v>486</v>
      </c>
    </row>
    <row r="30" spans="2:9">
      <c r="B30" s="96" t="s">
        <v>84</v>
      </c>
      <c r="C30" s="98">
        <v>30591</v>
      </c>
      <c r="D30" s="98">
        <v>30399</v>
      </c>
      <c r="E30" s="98">
        <v>20126</v>
      </c>
      <c r="F30" s="98">
        <v>103</v>
      </c>
      <c r="G30" s="100">
        <v>9378</v>
      </c>
      <c r="H30" s="98">
        <v>519</v>
      </c>
      <c r="I30" s="99">
        <v>273</v>
      </c>
    </row>
    <row r="31" spans="2:9">
      <c r="B31" s="96" t="s">
        <v>85</v>
      </c>
      <c r="C31" s="98">
        <v>36858</v>
      </c>
      <c r="D31" s="98">
        <v>35197</v>
      </c>
      <c r="E31" s="98">
        <v>17410</v>
      </c>
      <c r="F31" s="98">
        <v>1731</v>
      </c>
      <c r="G31" s="98">
        <v>13819</v>
      </c>
      <c r="H31" s="98">
        <v>1949</v>
      </c>
      <c r="I31" s="99">
        <v>288</v>
      </c>
    </row>
    <row r="32" spans="2:9">
      <c r="B32" s="96" t="s">
        <v>86</v>
      </c>
      <c r="C32" s="98">
        <v>67194</v>
      </c>
      <c r="D32" s="98">
        <v>66144</v>
      </c>
      <c r="E32" s="98">
        <v>44868</v>
      </c>
      <c r="F32" s="98">
        <v>2382</v>
      </c>
      <c r="G32" s="98">
        <v>16565</v>
      </c>
      <c r="H32" s="98">
        <v>1369</v>
      </c>
      <c r="I32" s="99">
        <v>960</v>
      </c>
    </row>
    <row r="33" spans="2:9">
      <c r="B33" s="96" t="s">
        <v>87</v>
      </c>
      <c r="C33" s="98">
        <v>28661</v>
      </c>
      <c r="D33" s="98">
        <v>28462</v>
      </c>
      <c r="E33" s="98">
        <v>21513</v>
      </c>
      <c r="F33" s="98">
        <v>691</v>
      </c>
      <c r="G33" s="98">
        <v>5754</v>
      </c>
      <c r="H33" s="98">
        <v>310</v>
      </c>
      <c r="I33" s="99">
        <v>194</v>
      </c>
    </row>
    <row r="34" spans="2:9">
      <c r="B34" s="96" t="s">
        <v>359</v>
      </c>
      <c r="C34" s="98">
        <v>59035</v>
      </c>
      <c r="D34" s="98">
        <v>58435</v>
      </c>
      <c r="E34" s="98">
        <v>43473</v>
      </c>
      <c r="F34" s="98">
        <v>4577</v>
      </c>
      <c r="G34" s="98">
        <v>9372</v>
      </c>
      <c r="H34" s="98">
        <v>667</v>
      </c>
      <c r="I34" s="99">
        <v>346</v>
      </c>
    </row>
    <row r="35" spans="2:9">
      <c r="B35" s="96" t="s">
        <v>88</v>
      </c>
      <c r="C35" s="98">
        <v>26822</v>
      </c>
      <c r="D35" s="98">
        <v>26523</v>
      </c>
      <c r="E35" s="98">
        <v>19047</v>
      </c>
      <c r="F35" s="98">
        <v>2110</v>
      </c>
      <c r="G35" s="98">
        <v>4892</v>
      </c>
      <c r="H35" s="98">
        <v>260</v>
      </c>
      <c r="I35" s="99">
        <v>214</v>
      </c>
    </row>
    <row r="36" spans="2:9">
      <c r="B36" s="96" t="s">
        <v>89</v>
      </c>
      <c r="C36" s="98">
        <v>35726</v>
      </c>
      <c r="D36" s="98">
        <v>34813</v>
      </c>
      <c r="E36" s="98">
        <v>21508</v>
      </c>
      <c r="F36" s="98">
        <v>1136</v>
      </c>
      <c r="G36" s="98">
        <v>10968</v>
      </c>
      <c r="H36" s="98">
        <v>672</v>
      </c>
      <c r="I36" s="99">
        <v>529</v>
      </c>
    </row>
    <row r="37" spans="2:9">
      <c r="B37" s="96" t="s">
        <v>90</v>
      </c>
      <c r="C37" s="98">
        <v>47141</v>
      </c>
      <c r="D37" s="98">
        <v>46764</v>
      </c>
      <c r="E37" s="98">
        <v>27658</v>
      </c>
      <c r="F37" s="98">
        <v>1118</v>
      </c>
      <c r="G37" s="98">
        <v>16408</v>
      </c>
      <c r="H37" s="98">
        <v>956</v>
      </c>
      <c r="I37" s="99">
        <v>624</v>
      </c>
    </row>
    <row r="38" spans="2:9">
      <c r="B38" s="96" t="s">
        <v>91</v>
      </c>
      <c r="C38" s="98">
        <v>55230</v>
      </c>
      <c r="D38" s="98">
        <v>54528</v>
      </c>
      <c r="E38" s="98">
        <v>34746</v>
      </c>
      <c r="F38" s="98">
        <v>6789</v>
      </c>
      <c r="G38" s="98">
        <v>11815</v>
      </c>
      <c r="H38" s="98">
        <v>655</v>
      </c>
      <c r="I38" s="99">
        <v>523</v>
      </c>
    </row>
    <row r="39" spans="2:9">
      <c r="B39" s="96" t="s">
        <v>92</v>
      </c>
      <c r="C39" s="98">
        <v>24515</v>
      </c>
      <c r="D39" s="98">
        <v>24226</v>
      </c>
      <c r="E39" s="98">
        <v>18473</v>
      </c>
      <c r="F39" s="98">
        <v>48</v>
      </c>
      <c r="G39" s="98">
        <v>5135</v>
      </c>
      <c r="H39" s="98">
        <v>365</v>
      </c>
      <c r="I39" s="99">
        <v>205</v>
      </c>
    </row>
    <row r="40" spans="2:9">
      <c r="B40" s="96" t="s">
        <v>93</v>
      </c>
      <c r="C40" s="98">
        <v>42846</v>
      </c>
      <c r="D40" s="98">
        <v>42538</v>
      </c>
      <c r="E40" s="98">
        <v>26651</v>
      </c>
      <c r="F40" s="98">
        <v>4239</v>
      </c>
      <c r="G40" s="98">
        <v>10971</v>
      </c>
      <c r="H40" s="98">
        <v>360</v>
      </c>
      <c r="I40" s="99">
        <v>317</v>
      </c>
    </row>
    <row r="41" spans="2:9">
      <c r="B41" s="96" t="s">
        <v>94</v>
      </c>
      <c r="C41" s="98">
        <v>20540</v>
      </c>
      <c r="D41" s="98">
        <v>20373</v>
      </c>
      <c r="E41" s="98">
        <v>14793</v>
      </c>
      <c r="F41" s="98">
        <v>2687</v>
      </c>
      <c r="G41" s="98">
        <v>2654</v>
      </c>
      <c r="H41" s="98">
        <v>118</v>
      </c>
      <c r="I41" s="99">
        <v>121</v>
      </c>
    </row>
    <row r="42" spans="2:9">
      <c r="B42" s="96" t="s">
        <v>95</v>
      </c>
      <c r="C42" s="98">
        <v>28631</v>
      </c>
      <c r="D42" s="98">
        <v>28393</v>
      </c>
      <c r="E42" s="98">
        <v>18552</v>
      </c>
      <c r="F42" s="98">
        <v>1765</v>
      </c>
      <c r="G42" s="98">
        <v>7489</v>
      </c>
      <c r="H42" s="98">
        <v>371</v>
      </c>
      <c r="I42" s="99">
        <v>216</v>
      </c>
    </row>
    <row r="43" spans="2:9">
      <c r="B43" s="96" t="s">
        <v>96</v>
      </c>
      <c r="C43" s="98">
        <v>22127</v>
      </c>
      <c r="D43" s="98">
        <v>21798</v>
      </c>
      <c r="E43" s="98">
        <v>16791</v>
      </c>
      <c r="F43" s="98">
        <v>1944</v>
      </c>
      <c r="G43" s="98">
        <v>2604</v>
      </c>
      <c r="H43" s="98">
        <v>237</v>
      </c>
      <c r="I43" s="99">
        <v>222</v>
      </c>
    </row>
    <row r="44" spans="2:9">
      <c r="B44" s="96" t="s">
        <v>360</v>
      </c>
      <c r="C44" s="98">
        <v>25697</v>
      </c>
      <c r="D44" s="98">
        <v>25376</v>
      </c>
      <c r="E44" s="98">
        <v>17880</v>
      </c>
      <c r="F44" s="98">
        <v>1859</v>
      </c>
      <c r="G44" s="98">
        <v>5105</v>
      </c>
      <c r="H44" s="98">
        <v>349</v>
      </c>
      <c r="I44" s="99">
        <v>183</v>
      </c>
    </row>
    <row r="45" spans="2:9">
      <c r="B45" s="96" t="s">
        <v>361</v>
      </c>
      <c r="C45" s="98">
        <v>45774</v>
      </c>
      <c r="D45" s="98">
        <v>45374</v>
      </c>
      <c r="E45" s="98">
        <v>29721</v>
      </c>
      <c r="F45" s="98">
        <v>2484</v>
      </c>
      <c r="G45" s="98">
        <v>11881</v>
      </c>
      <c r="H45" s="98">
        <v>752</v>
      </c>
      <c r="I45" s="99">
        <v>536</v>
      </c>
    </row>
    <row r="46" spans="2:9">
      <c r="B46" s="96" t="s">
        <v>97</v>
      </c>
      <c r="C46" s="98">
        <v>16683</v>
      </c>
      <c r="D46" s="98">
        <v>16534</v>
      </c>
      <c r="E46" s="98">
        <v>12094</v>
      </c>
      <c r="F46" s="98">
        <v>10</v>
      </c>
      <c r="G46" s="98">
        <v>3948</v>
      </c>
      <c r="H46" s="98">
        <v>351</v>
      </c>
      <c r="I46" s="99">
        <v>131</v>
      </c>
    </row>
    <row r="47" spans="2:9">
      <c r="B47" s="96" t="s">
        <v>98</v>
      </c>
      <c r="C47" s="98">
        <v>14312</v>
      </c>
      <c r="D47" s="98">
        <v>14098</v>
      </c>
      <c r="E47" s="98">
        <v>11598</v>
      </c>
      <c r="F47" s="98">
        <v>88</v>
      </c>
      <c r="G47" s="98">
        <v>2115</v>
      </c>
      <c r="H47" s="98">
        <v>152</v>
      </c>
      <c r="I47" s="99">
        <v>145</v>
      </c>
    </row>
    <row r="48" spans="2:9">
      <c r="B48" s="96" t="s">
        <v>99</v>
      </c>
      <c r="C48" s="98">
        <v>15516</v>
      </c>
      <c r="D48" s="98">
        <v>15172</v>
      </c>
      <c r="E48" s="98">
        <v>10650</v>
      </c>
      <c r="F48" s="98">
        <v>193</v>
      </c>
      <c r="G48" s="98">
        <v>4221</v>
      </c>
      <c r="H48" s="98">
        <v>43</v>
      </c>
      <c r="I48" s="99">
        <v>65</v>
      </c>
    </row>
    <row r="49" spans="2:9">
      <c r="B49" s="96" t="s">
        <v>100</v>
      </c>
      <c r="C49" s="98">
        <v>4520</v>
      </c>
      <c r="D49" s="98">
        <v>4499</v>
      </c>
      <c r="E49" s="98">
        <v>3852</v>
      </c>
      <c r="F49" s="98">
        <v>116</v>
      </c>
      <c r="G49" s="98">
        <v>488</v>
      </c>
      <c r="H49" s="98">
        <v>18</v>
      </c>
      <c r="I49" s="99">
        <v>25</v>
      </c>
    </row>
    <row r="50" spans="2:9">
      <c r="B50" s="96" t="s">
        <v>101</v>
      </c>
      <c r="C50" s="98">
        <v>6775</v>
      </c>
      <c r="D50" s="98">
        <v>6657</v>
      </c>
      <c r="E50" s="98">
        <v>4926</v>
      </c>
      <c r="F50" s="98">
        <v>51</v>
      </c>
      <c r="G50" s="98">
        <v>1493</v>
      </c>
      <c r="H50" s="98">
        <v>110</v>
      </c>
      <c r="I50" s="99">
        <v>77</v>
      </c>
    </row>
    <row r="51" spans="2:9">
      <c r="B51" s="96" t="s">
        <v>102</v>
      </c>
      <c r="C51" s="98">
        <v>6935</v>
      </c>
      <c r="D51" s="98">
        <v>6749</v>
      </c>
      <c r="E51" s="98">
        <v>5366</v>
      </c>
      <c r="F51" s="98">
        <v>36</v>
      </c>
      <c r="G51" s="98">
        <v>1214</v>
      </c>
      <c r="H51" s="98">
        <v>79</v>
      </c>
      <c r="I51" s="99">
        <v>54</v>
      </c>
    </row>
    <row r="52" spans="2:9">
      <c r="B52" s="96" t="s">
        <v>103</v>
      </c>
      <c r="C52" s="98">
        <v>11990</v>
      </c>
      <c r="D52" s="98">
        <v>11689</v>
      </c>
      <c r="E52" s="98">
        <v>10164</v>
      </c>
      <c r="F52" s="98">
        <v>204</v>
      </c>
      <c r="G52" s="98">
        <v>1172</v>
      </c>
      <c r="H52" s="98">
        <v>83</v>
      </c>
      <c r="I52" s="99">
        <v>66</v>
      </c>
    </row>
    <row r="53" spans="2:9">
      <c r="B53" s="96" t="s">
        <v>104</v>
      </c>
      <c r="C53" s="98">
        <v>7234</v>
      </c>
      <c r="D53" s="98">
        <v>7088</v>
      </c>
      <c r="E53" s="98">
        <v>6387</v>
      </c>
      <c r="F53" s="101" t="s">
        <v>0</v>
      </c>
      <c r="G53" s="98">
        <v>560</v>
      </c>
      <c r="H53" s="98">
        <v>57</v>
      </c>
      <c r="I53" s="99">
        <v>84</v>
      </c>
    </row>
    <row r="54" spans="2:9">
      <c r="B54" s="96" t="s">
        <v>105</v>
      </c>
      <c r="C54" s="98">
        <v>6825</v>
      </c>
      <c r="D54" s="98">
        <v>6769</v>
      </c>
      <c r="E54" s="98">
        <v>6276</v>
      </c>
      <c r="F54" s="101" t="s">
        <v>0</v>
      </c>
      <c r="G54" s="98">
        <v>434</v>
      </c>
      <c r="H54" s="98">
        <v>28</v>
      </c>
      <c r="I54" s="99">
        <v>31</v>
      </c>
    </row>
    <row r="55" spans="2:9">
      <c r="B55" s="96" t="s">
        <v>106</v>
      </c>
      <c r="C55" s="98">
        <v>5292</v>
      </c>
      <c r="D55" s="98">
        <v>5236</v>
      </c>
      <c r="E55" s="98">
        <v>5031</v>
      </c>
      <c r="F55" s="98">
        <v>6</v>
      </c>
      <c r="G55" s="98">
        <v>147</v>
      </c>
      <c r="H55" s="98">
        <v>12</v>
      </c>
      <c r="I55" s="99">
        <v>40</v>
      </c>
    </row>
    <row r="56" spans="2:9">
      <c r="B56" s="96" t="s">
        <v>362</v>
      </c>
      <c r="C56" s="98">
        <v>4186</v>
      </c>
      <c r="D56" s="98">
        <v>4101</v>
      </c>
      <c r="E56" s="98">
        <v>3841</v>
      </c>
      <c r="F56" s="98">
        <v>20</v>
      </c>
      <c r="G56" s="98">
        <v>169</v>
      </c>
      <c r="H56" s="98">
        <v>23</v>
      </c>
      <c r="I56" s="99">
        <v>48</v>
      </c>
    </row>
    <row r="57" spans="2:9">
      <c r="B57" s="96" t="s">
        <v>107</v>
      </c>
      <c r="C57" s="98">
        <v>3070</v>
      </c>
      <c r="D57" s="98">
        <v>3011</v>
      </c>
      <c r="E57" s="98">
        <v>2524</v>
      </c>
      <c r="F57" s="98">
        <v>37</v>
      </c>
      <c r="G57" s="98">
        <v>345</v>
      </c>
      <c r="H57" s="98">
        <v>88</v>
      </c>
      <c r="I57" s="99">
        <v>17</v>
      </c>
    </row>
    <row r="58" spans="2:9">
      <c r="B58" s="96" t="s">
        <v>108</v>
      </c>
      <c r="C58" s="98">
        <v>3653</v>
      </c>
      <c r="D58" s="98">
        <v>3636</v>
      </c>
      <c r="E58" s="98">
        <v>3135</v>
      </c>
      <c r="F58" s="98">
        <v>150</v>
      </c>
      <c r="G58" s="98">
        <v>302</v>
      </c>
      <c r="H58" s="98">
        <v>23</v>
      </c>
      <c r="I58" s="99">
        <v>26</v>
      </c>
    </row>
    <row r="59" spans="2:9">
      <c r="B59" s="96" t="s">
        <v>109</v>
      </c>
      <c r="C59" s="98">
        <v>2642</v>
      </c>
      <c r="D59" s="98">
        <v>2630</v>
      </c>
      <c r="E59" s="98">
        <v>2359</v>
      </c>
      <c r="F59" s="98">
        <v>121</v>
      </c>
      <c r="G59" s="98">
        <v>125</v>
      </c>
      <c r="H59" s="98">
        <v>6</v>
      </c>
      <c r="I59" s="99">
        <v>19</v>
      </c>
    </row>
    <row r="60" spans="2:9">
      <c r="B60" s="96" t="s">
        <v>110</v>
      </c>
      <c r="C60" s="98">
        <v>4345</v>
      </c>
      <c r="D60" s="98">
        <v>4323</v>
      </c>
      <c r="E60" s="98">
        <v>3697</v>
      </c>
      <c r="F60" s="98">
        <v>352</v>
      </c>
      <c r="G60" s="98">
        <v>224</v>
      </c>
      <c r="H60" s="98">
        <v>20</v>
      </c>
      <c r="I60" s="99">
        <v>30</v>
      </c>
    </row>
    <row r="61" spans="2:9">
      <c r="B61" s="96" t="s">
        <v>111</v>
      </c>
      <c r="C61" s="98">
        <v>1027</v>
      </c>
      <c r="D61" s="98">
        <v>1025</v>
      </c>
      <c r="E61" s="98">
        <v>971</v>
      </c>
      <c r="F61" s="98">
        <v>43</v>
      </c>
      <c r="G61" s="98">
        <v>4</v>
      </c>
      <c r="H61" s="98">
        <v>2</v>
      </c>
      <c r="I61" s="99">
        <v>5</v>
      </c>
    </row>
    <row r="62" spans="2:9">
      <c r="B62" s="96" t="s">
        <v>112</v>
      </c>
      <c r="C62" s="98">
        <v>3593</v>
      </c>
      <c r="D62" s="98">
        <v>3527</v>
      </c>
      <c r="E62" s="98">
        <v>3322</v>
      </c>
      <c r="F62" s="101" t="s">
        <v>0</v>
      </c>
      <c r="G62" s="98">
        <v>163</v>
      </c>
      <c r="H62" s="98">
        <v>13</v>
      </c>
      <c r="I62" s="99">
        <v>29</v>
      </c>
    </row>
    <row r="63" spans="2:9">
      <c r="B63" s="96" t="s">
        <v>113</v>
      </c>
      <c r="C63" s="98">
        <v>5015</v>
      </c>
      <c r="D63" s="98">
        <v>4940</v>
      </c>
      <c r="E63" s="98">
        <v>4004</v>
      </c>
      <c r="F63" s="98">
        <v>54</v>
      </c>
      <c r="G63" s="98">
        <v>808</v>
      </c>
      <c r="H63" s="98">
        <v>35</v>
      </c>
      <c r="I63" s="99">
        <v>39</v>
      </c>
    </row>
    <row r="64" spans="2:9">
      <c r="B64" s="96" t="s">
        <v>114</v>
      </c>
      <c r="C64" s="98">
        <v>11191</v>
      </c>
      <c r="D64" s="98">
        <v>11041</v>
      </c>
      <c r="E64" s="98">
        <v>8795</v>
      </c>
      <c r="F64" s="98">
        <v>128</v>
      </c>
      <c r="G64" s="98">
        <v>1916</v>
      </c>
      <c r="H64" s="98">
        <v>102</v>
      </c>
      <c r="I64" s="99">
        <v>100</v>
      </c>
    </row>
    <row r="65" spans="2:9">
      <c r="B65" s="96" t="s">
        <v>115</v>
      </c>
      <c r="C65" s="98">
        <v>12910</v>
      </c>
      <c r="D65" s="98">
        <v>12589</v>
      </c>
      <c r="E65" s="98">
        <v>10506</v>
      </c>
      <c r="F65" s="98">
        <v>197</v>
      </c>
      <c r="G65" s="98">
        <v>1669</v>
      </c>
      <c r="H65" s="98">
        <v>121</v>
      </c>
      <c r="I65" s="99">
        <v>96</v>
      </c>
    </row>
    <row r="66" spans="2:9">
      <c r="B66" s="96" t="s">
        <v>116</v>
      </c>
      <c r="C66" s="98">
        <v>13710</v>
      </c>
      <c r="D66" s="98">
        <v>13602</v>
      </c>
      <c r="E66" s="98">
        <v>9972</v>
      </c>
      <c r="F66" s="101" t="s">
        <v>0</v>
      </c>
      <c r="G66" s="98">
        <v>3453</v>
      </c>
      <c r="H66" s="98">
        <v>71</v>
      </c>
      <c r="I66" s="99">
        <v>106</v>
      </c>
    </row>
    <row r="67" spans="2:9">
      <c r="B67" s="96" t="s">
        <v>539</v>
      </c>
      <c r="C67" s="98">
        <v>19165</v>
      </c>
      <c r="D67" s="98">
        <v>18925</v>
      </c>
      <c r="E67" s="98">
        <v>15132</v>
      </c>
      <c r="F67" s="98">
        <v>86</v>
      </c>
      <c r="G67" s="98">
        <v>3357</v>
      </c>
      <c r="H67" s="98">
        <v>242</v>
      </c>
      <c r="I67" s="99">
        <v>108</v>
      </c>
    </row>
    <row r="68" spans="2:9">
      <c r="B68" s="96" t="s">
        <v>117</v>
      </c>
      <c r="C68" s="98">
        <v>17321</v>
      </c>
      <c r="D68" s="98">
        <v>17093</v>
      </c>
      <c r="E68" s="98">
        <v>13897</v>
      </c>
      <c r="F68" s="98">
        <v>382</v>
      </c>
      <c r="G68" s="98">
        <v>2505</v>
      </c>
      <c r="H68" s="98">
        <v>179</v>
      </c>
      <c r="I68" s="99">
        <v>130</v>
      </c>
    </row>
    <row r="69" spans="2:9" ht="14.25" thickBot="1">
      <c r="B69" s="102" t="s">
        <v>118</v>
      </c>
      <c r="C69" s="103">
        <v>10672</v>
      </c>
      <c r="D69" s="103">
        <v>10602</v>
      </c>
      <c r="E69" s="103">
        <v>9028</v>
      </c>
      <c r="F69" s="103">
        <v>11</v>
      </c>
      <c r="G69" s="103">
        <v>1406</v>
      </c>
      <c r="H69" s="103">
        <v>48</v>
      </c>
      <c r="I69" s="104">
        <v>109</v>
      </c>
    </row>
    <row r="76" spans="2:9" ht="14.25" thickBot="1"/>
    <row r="77" spans="2:9" s="259" customFormat="1"/>
  </sheetData>
  <phoneticPr fontId="4"/>
  <printOptions horizontalCentered="1"/>
  <pageMargins left="0.39370078740157483" right="0.39370078740157483" top="0.59055118110236227" bottom="0.59055118110236227" header="0" footer="0"/>
  <pageSetup paperSize="9" scale="8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0000"/>
  </sheetPr>
  <dimension ref="B1:BR103"/>
  <sheetViews>
    <sheetView view="pageBreakPreview" zoomScaleNormal="100" zoomScaleSheetLayoutView="100" workbookViewId="0"/>
  </sheetViews>
  <sheetFormatPr defaultRowHeight="12"/>
  <cols>
    <col min="1" max="1" width="2.85546875" style="105" customWidth="1"/>
    <col min="2" max="2" width="12.7109375" style="105" customWidth="1"/>
    <col min="3" max="7" width="11.140625" style="105" customWidth="1"/>
    <col min="8" max="9" width="10.5703125" style="105" bestFit="1" customWidth="1"/>
    <col min="10" max="10" width="11.28515625" style="105" bestFit="1" customWidth="1"/>
    <col min="11" max="11" width="9.140625" style="105"/>
    <col min="12" max="12" width="11.140625" style="105" customWidth="1"/>
    <col min="13" max="16384" width="9.140625" style="105"/>
  </cols>
  <sheetData>
    <row r="1" spans="2:70" ht="15" customHeight="1"/>
    <row r="3" spans="2:70" ht="17.25">
      <c r="B3" s="355" t="s">
        <v>549</v>
      </c>
    </row>
    <row r="5" spans="2:70" ht="43.5" customHeight="1">
      <c r="B5" s="106"/>
      <c r="C5" s="107" t="s">
        <v>345</v>
      </c>
      <c r="D5" s="109" t="s">
        <v>346</v>
      </c>
      <c r="E5" s="108" t="s">
        <v>347</v>
      </c>
      <c r="F5" s="109" t="s">
        <v>348</v>
      </c>
      <c r="G5" s="109" t="s">
        <v>349</v>
      </c>
      <c r="H5" s="109" t="s">
        <v>363</v>
      </c>
    </row>
    <row r="6" spans="2:70">
      <c r="B6" s="106" t="s">
        <v>364</v>
      </c>
      <c r="C6" s="110">
        <v>2414298</v>
      </c>
      <c r="D6" s="111">
        <v>1559505</v>
      </c>
      <c r="E6" s="112">
        <v>121293</v>
      </c>
      <c r="F6" s="112">
        <v>623169</v>
      </c>
      <c r="G6" s="112">
        <v>80762</v>
      </c>
      <c r="H6" s="112">
        <v>29569</v>
      </c>
      <c r="I6" s="186"/>
    </row>
    <row r="7" spans="2:70">
      <c r="B7" s="182"/>
      <c r="C7" s="182"/>
      <c r="D7" s="192">
        <v>0.64594552950795636</v>
      </c>
      <c r="E7" s="193">
        <v>5.0239448485646758E-2</v>
      </c>
      <c r="F7" s="193">
        <v>0.2581160237882813</v>
      </c>
      <c r="G7" s="193">
        <v>3.3451545749530506E-2</v>
      </c>
      <c r="H7" s="193">
        <v>1.2247452468585071E-2</v>
      </c>
      <c r="I7" s="186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  <c r="AM7" s="91"/>
      <c r="AN7" s="91"/>
      <c r="AO7" s="91"/>
      <c r="AP7" s="91"/>
      <c r="AQ7" s="91"/>
      <c r="AR7" s="91"/>
      <c r="AS7" s="91"/>
      <c r="AT7" s="91"/>
      <c r="AU7" s="91"/>
      <c r="AV7" s="91"/>
      <c r="AW7" s="91"/>
      <c r="AX7" s="91"/>
      <c r="AY7" s="91"/>
      <c r="AZ7" s="91"/>
      <c r="BA7" s="91"/>
      <c r="BB7" s="91"/>
      <c r="BC7" s="91"/>
      <c r="BD7" s="91"/>
      <c r="BE7" s="91"/>
      <c r="BF7" s="91"/>
      <c r="BG7" s="91"/>
      <c r="BH7" s="91"/>
      <c r="BI7" s="91"/>
      <c r="BJ7" s="91"/>
      <c r="BK7" s="91"/>
      <c r="BL7" s="91"/>
      <c r="BM7" s="91"/>
      <c r="BN7" s="91"/>
      <c r="BO7" s="91"/>
      <c r="BP7" s="91"/>
      <c r="BQ7" s="91"/>
      <c r="BR7" s="91"/>
    </row>
    <row r="8" spans="2:70">
      <c r="B8" s="106" t="s">
        <v>365</v>
      </c>
      <c r="C8" s="110">
        <v>2590172</v>
      </c>
      <c r="D8" s="112">
        <v>1716084</v>
      </c>
      <c r="E8" s="112">
        <v>123235</v>
      </c>
      <c r="F8" s="112">
        <v>651885</v>
      </c>
      <c r="G8" s="112">
        <v>68583</v>
      </c>
      <c r="H8" s="112">
        <v>30385</v>
      </c>
      <c r="I8" s="186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</row>
    <row r="9" spans="2:70">
      <c r="B9" s="113"/>
      <c r="C9" s="113"/>
      <c r="D9" s="114">
        <v>0.66253669640471757</v>
      </c>
      <c r="E9" s="114">
        <v>4.7577921466219232E-2</v>
      </c>
      <c r="F9" s="114">
        <v>0.2516763365521672</v>
      </c>
      <c r="G9" s="114">
        <v>2.6478164384450144E-2</v>
      </c>
      <c r="H9" s="114">
        <v>1.1730881192445907E-2</v>
      </c>
      <c r="I9" s="186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</row>
    <row r="10" spans="2:70">
      <c r="B10" s="106" t="s">
        <v>366</v>
      </c>
      <c r="C10" s="110">
        <v>2800578</v>
      </c>
      <c r="D10" s="112">
        <v>1855448</v>
      </c>
      <c r="E10" s="112">
        <v>120233</v>
      </c>
      <c r="F10" s="112">
        <v>727419</v>
      </c>
      <c r="G10" s="112">
        <v>66123</v>
      </c>
      <c r="H10" s="112">
        <v>31355</v>
      </c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  <c r="BB10" s="91"/>
      <c r="BC10" s="91"/>
      <c r="BD10" s="91"/>
      <c r="BE10" s="91"/>
      <c r="BF10" s="91"/>
      <c r="BG10" s="91"/>
      <c r="BH10" s="91"/>
      <c r="BI10" s="91"/>
      <c r="BJ10" s="91"/>
      <c r="BK10" s="91"/>
      <c r="BL10" s="91"/>
      <c r="BM10" s="91"/>
      <c r="BN10" s="91"/>
      <c r="BO10" s="91"/>
      <c r="BP10" s="91"/>
      <c r="BQ10" s="91"/>
      <c r="BR10" s="91"/>
    </row>
    <row r="11" spans="2:70">
      <c r="B11" s="113"/>
      <c r="C11" s="113"/>
      <c r="D11" s="114">
        <v>0.66252323627479759</v>
      </c>
      <c r="E11" s="114">
        <v>4.2931494855704785E-2</v>
      </c>
      <c r="F11" s="114">
        <v>0.25973888247354654</v>
      </c>
      <c r="G11" s="114">
        <v>2.3610483264526107E-2</v>
      </c>
      <c r="H11" s="114">
        <v>1.1195903131425013E-2</v>
      </c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  <c r="BA11" s="91"/>
      <c r="BB11" s="91"/>
      <c r="BC11" s="91"/>
      <c r="BD11" s="91"/>
      <c r="BE11" s="91"/>
      <c r="BF11" s="91"/>
      <c r="BG11" s="91"/>
      <c r="BH11" s="91"/>
      <c r="BI11" s="91"/>
      <c r="BJ11" s="91"/>
      <c r="BK11" s="91"/>
      <c r="BL11" s="91"/>
      <c r="BM11" s="91"/>
      <c r="BN11" s="91"/>
      <c r="BO11" s="91"/>
      <c r="BP11" s="91"/>
      <c r="BQ11" s="91"/>
      <c r="BR11" s="91"/>
    </row>
    <row r="12" spans="2:70">
      <c r="B12" s="106" t="s">
        <v>508</v>
      </c>
      <c r="C12" s="110">
        <v>2927840</v>
      </c>
      <c r="D12" s="112">
        <v>1962893</v>
      </c>
      <c r="E12" s="112">
        <v>112362</v>
      </c>
      <c r="F12" s="112">
        <v>770052</v>
      </c>
      <c r="G12" s="112">
        <v>58051</v>
      </c>
      <c r="H12" s="112">
        <v>24482</v>
      </c>
    </row>
    <row r="13" spans="2:70">
      <c r="B13" s="113"/>
      <c r="C13" s="113"/>
      <c r="D13" s="114">
        <v>0.67042358872069507</v>
      </c>
      <c r="E13" s="114">
        <v>3.8377097109131647E-2</v>
      </c>
      <c r="F13" s="114">
        <v>0.26301027378545278</v>
      </c>
      <c r="G13" s="114">
        <v>1.9827244658178044E-2</v>
      </c>
      <c r="H13" s="114">
        <v>8.3617957265424338E-3</v>
      </c>
    </row>
    <row r="16" spans="2:70" s="91" customFormat="1" ht="30" customHeight="1">
      <c r="B16" s="355" t="s">
        <v>550</v>
      </c>
      <c r="C16" s="105"/>
      <c r="D16" s="105"/>
      <c r="E16" s="105"/>
      <c r="F16" s="105"/>
      <c r="G16" s="105"/>
    </row>
    <row r="17" spans="2:12" s="91" customFormat="1" ht="30" customHeight="1">
      <c r="B17" s="105"/>
      <c r="C17" s="105"/>
      <c r="D17" s="105"/>
      <c r="E17" s="105"/>
      <c r="F17" s="105"/>
      <c r="G17" s="105"/>
    </row>
    <row r="18" spans="2:12" s="91" customFormat="1" ht="43.5" customHeight="1">
      <c r="B18" s="115"/>
      <c r="C18" s="108" t="s">
        <v>367</v>
      </c>
      <c r="D18" s="108" t="s">
        <v>368</v>
      </c>
      <c r="E18" s="108" t="s">
        <v>369</v>
      </c>
      <c r="F18" s="108" t="s">
        <v>547</v>
      </c>
      <c r="G18" s="108" t="s">
        <v>547</v>
      </c>
      <c r="H18" s="256"/>
    </row>
    <row r="19" spans="2:12" s="91" customFormat="1" ht="30" customHeight="1">
      <c r="B19" s="109" t="s">
        <v>364</v>
      </c>
      <c r="C19" s="116">
        <v>2414298</v>
      </c>
      <c r="D19" s="116">
        <v>6795022</v>
      </c>
      <c r="E19" s="117">
        <v>2.81</v>
      </c>
      <c r="F19" s="118">
        <v>83.6</v>
      </c>
      <c r="G19" s="118">
        <v>29.7</v>
      </c>
      <c r="H19" s="257"/>
    </row>
    <row r="20" spans="2:12" s="91" customFormat="1" ht="30" customHeight="1">
      <c r="B20" s="109" t="s">
        <v>365</v>
      </c>
      <c r="C20" s="116">
        <v>2590172</v>
      </c>
      <c r="D20" s="116">
        <v>6904957</v>
      </c>
      <c r="E20" s="117">
        <v>2.67</v>
      </c>
      <c r="F20" s="118">
        <v>84.5</v>
      </c>
      <c r="G20" s="118">
        <v>31.7</v>
      </c>
      <c r="H20" s="257"/>
    </row>
    <row r="21" spans="2:12" s="91" customFormat="1" ht="30" customHeight="1">
      <c r="B21" s="109" t="s">
        <v>366</v>
      </c>
      <c r="C21" s="116">
        <v>2837542</v>
      </c>
      <c r="D21" s="116">
        <v>7093644</v>
      </c>
      <c r="E21" s="117">
        <v>2.4990000000000001</v>
      </c>
      <c r="F21" s="119"/>
      <c r="G21" s="119"/>
      <c r="H21" s="257"/>
    </row>
    <row r="22" spans="2:12" s="91" customFormat="1" ht="30" customHeight="1">
      <c r="B22" s="109" t="s">
        <v>508</v>
      </c>
      <c r="C22" s="116">
        <v>2967928</v>
      </c>
      <c r="D22" s="116">
        <v>7147109</v>
      </c>
      <c r="E22" s="117">
        <f>D22/C22</f>
        <v>2.4081140108520152</v>
      </c>
      <c r="F22" s="119"/>
      <c r="G22" s="119"/>
      <c r="H22" s="257"/>
    </row>
    <row r="25" spans="2:12" s="91" customFormat="1" ht="30" customHeight="1">
      <c r="B25" s="355" t="s">
        <v>551</v>
      </c>
      <c r="C25" s="105"/>
      <c r="D25" s="105"/>
      <c r="E25" s="105"/>
      <c r="F25" s="105"/>
      <c r="G25" s="105"/>
      <c r="H25" s="105"/>
      <c r="I25" s="105"/>
      <c r="J25" s="105"/>
      <c r="K25" s="105"/>
      <c r="L25" s="105"/>
    </row>
    <row r="26" spans="2:12" s="91" customFormat="1" ht="30" customHeight="1">
      <c r="B26" s="105"/>
      <c r="C26" s="105"/>
      <c r="D26" s="105"/>
      <c r="E26" s="105"/>
      <c r="F26" s="105"/>
      <c r="G26" s="105"/>
      <c r="H26" s="105"/>
      <c r="I26" s="105"/>
      <c r="J26" s="105"/>
      <c r="K26" s="105"/>
      <c r="L26" s="105"/>
    </row>
    <row r="27" spans="2:12" s="91" customFormat="1" ht="30" customHeight="1">
      <c r="B27" s="120"/>
      <c r="C27" s="120"/>
      <c r="D27" s="350" t="s">
        <v>370</v>
      </c>
      <c r="E27" s="350" t="s">
        <v>371</v>
      </c>
      <c r="F27" s="350" t="s">
        <v>372</v>
      </c>
      <c r="G27" s="356" t="s">
        <v>373</v>
      </c>
      <c r="H27" s="357"/>
      <c r="I27" s="357"/>
      <c r="J27" s="357"/>
      <c r="K27" s="120"/>
      <c r="L27" s="106" t="s">
        <v>374</v>
      </c>
    </row>
    <row r="28" spans="2:12" s="91" customFormat="1" ht="30" customHeight="1">
      <c r="B28" s="121"/>
      <c r="C28" s="122" t="s">
        <v>375</v>
      </c>
      <c r="D28" s="351" t="s">
        <v>376</v>
      </c>
      <c r="E28" s="351" t="s">
        <v>377</v>
      </c>
      <c r="F28" s="351" t="s">
        <v>378</v>
      </c>
      <c r="G28" s="108" t="s">
        <v>379</v>
      </c>
      <c r="H28" s="108" t="s">
        <v>380</v>
      </c>
      <c r="I28" s="108" t="s">
        <v>381</v>
      </c>
      <c r="J28" s="108" t="s">
        <v>382</v>
      </c>
      <c r="K28" s="122" t="s">
        <v>350</v>
      </c>
      <c r="L28" s="122" t="s">
        <v>383</v>
      </c>
    </row>
    <row r="29" spans="2:12" s="91" customFormat="1" ht="30" customHeight="1">
      <c r="B29" s="106" t="s">
        <v>364</v>
      </c>
      <c r="C29" s="123">
        <v>2384729</v>
      </c>
      <c r="D29" s="352">
        <v>1406297</v>
      </c>
      <c r="E29" s="352">
        <v>47288</v>
      </c>
      <c r="F29" s="352">
        <v>927290</v>
      </c>
      <c r="G29" s="352">
        <v>305109</v>
      </c>
      <c r="H29" s="352">
        <v>380313</v>
      </c>
      <c r="I29" s="352">
        <v>166007</v>
      </c>
      <c r="J29" s="352">
        <v>75861</v>
      </c>
      <c r="K29" s="123">
        <v>4501</v>
      </c>
      <c r="L29" s="123">
        <v>2380875</v>
      </c>
    </row>
    <row r="30" spans="2:12" s="91" customFormat="1" ht="15" customHeight="1">
      <c r="B30" s="113"/>
      <c r="C30" s="124"/>
      <c r="D30" s="353">
        <v>0.59066393657793881</v>
      </c>
      <c r="E30" s="353">
        <v>1.986160550217882E-2</v>
      </c>
      <c r="F30" s="353">
        <v>0.38947445791988239</v>
      </c>
      <c r="G30" s="353">
        <v>0.32903298860119273</v>
      </c>
      <c r="H30" s="353">
        <v>0.41013383084040589</v>
      </c>
      <c r="I30" s="353">
        <v>0.17902382210527451</v>
      </c>
      <c r="J30" s="353">
        <v>8.1809358453126854E-2</v>
      </c>
      <c r="K30" s="124"/>
      <c r="L30" s="124"/>
    </row>
    <row r="31" spans="2:12" s="91" customFormat="1" ht="30" customHeight="1">
      <c r="B31" s="106" t="s">
        <v>365</v>
      </c>
      <c r="C31" s="123">
        <v>2559787</v>
      </c>
      <c r="D31" s="352">
        <v>1480769</v>
      </c>
      <c r="E31" s="352">
        <v>44866</v>
      </c>
      <c r="F31" s="352">
        <v>1031330</v>
      </c>
      <c r="G31" s="352">
        <v>325416</v>
      </c>
      <c r="H31" s="352">
        <v>401336</v>
      </c>
      <c r="I31" s="352">
        <v>201384</v>
      </c>
      <c r="J31" s="352">
        <v>103194</v>
      </c>
      <c r="K31" s="123">
        <v>2822</v>
      </c>
      <c r="L31" s="123">
        <v>2556965</v>
      </c>
    </row>
    <row r="32" spans="2:12" s="91" customFormat="1" ht="15" customHeight="1">
      <c r="B32" s="113"/>
      <c r="C32" s="124"/>
      <c r="D32" s="353">
        <v>0.57911195499351775</v>
      </c>
      <c r="E32" s="353">
        <v>1.7546583547291418E-2</v>
      </c>
      <c r="F32" s="353">
        <v>0.40334146145919086</v>
      </c>
      <c r="G32" s="353">
        <v>0.31553043157864119</v>
      </c>
      <c r="H32" s="353">
        <v>0.38914411488078499</v>
      </c>
      <c r="I32" s="353">
        <v>0.19526630661378996</v>
      </c>
      <c r="J32" s="353">
        <v>0.10005914692678386</v>
      </c>
      <c r="K32" s="124"/>
      <c r="L32" s="124"/>
    </row>
    <row r="33" spans="2:12" s="91" customFormat="1" ht="30" customHeight="1">
      <c r="B33" s="106" t="s">
        <v>366</v>
      </c>
      <c r="C33" s="123">
        <v>2769223</v>
      </c>
      <c r="D33" s="352">
        <v>1571429</v>
      </c>
      <c r="E33" s="352">
        <v>37665</v>
      </c>
      <c r="F33" s="352">
        <v>1156643</v>
      </c>
      <c r="G33" s="352">
        <v>356312</v>
      </c>
      <c r="H33" s="352">
        <v>433907</v>
      </c>
      <c r="I33" s="352">
        <v>230401</v>
      </c>
      <c r="J33" s="352">
        <v>136023</v>
      </c>
      <c r="K33" s="123">
        <v>3408</v>
      </c>
      <c r="L33" s="123">
        <v>2765737</v>
      </c>
    </row>
    <row r="34" spans="2:12" s="91" customFormat="1" ht="13.5">
      <c r="B34" s="113"/>
      <c r="C34" s="124"/>
      <c r="D34" s="353">
        <v>0.56817730680827572</v>
      </c>
      <c r="E34" s="353">
        <v>1.3618431542840119E-2</v>
      </c>
      <c r="F34" s="353">
        <v>0.41820426164888419</v>
      </c>
      <c r="G34" s="353">
        <v>0.30805702364515242</v>
      </c>
      <c r="H34" s="353">
        <v>0.37514341071532009</v>
      </c>
      <c r="I34" s="353">
        <v>0.19919802393651281</v>
      </c>
      <c r="J34" s="353">
        <v>0.11760154170301468</v>
      </c>
      <c r="K34" s="124"/>
      <c r="L34" s="124"/>
    </row>
    <row r="35" spans="2:12" s="91" customFormat="1" ht="30" customHeight="1">
      <c r="B35" s="106" t="s">
        <v>508</v>
      </c>
      <c r="C35" s="123">
        <v>2903358</v>
      </c>
      <c r="D35" s="352">
        <v>1639303</v>
      </c>
      <c r="E35" s="352">
        <v>31871</v>
      </c>
      <c r="F35" s="352">
        <v>1228982</v>
      </c>
      <c r="G35" s="352">
        <v>375559</v>
      </c>
      <c r="H35" s="352">
        <v>451224</v>
      </c>
      <c r="I35" s="352">
        <v>246098</v>
      </c>
      <c r="J35" s="352">
        <v>156101</v>
      </c>
      <c r="K35" s="123">
        <v>3202</v>
      </c>
      <c r="L35" s="123">
        <f>SUM(D35:F35)</f>
        <v>2900156</v>
      </c>
    </row>
    <row r="36" spans="2:12" s="91" customFormat="1" ht="13.5">
      <c r="B36" s="113"/>
      <c r="C36" s="124"/>
      <c r="D36" s="353">
        <f>D35/$L$35</f>
        <v>0.56524649018880369</v>
      </c>
      <c r="E36" s="353">
        <f>E35/$L$35</f>
        <v>1.0989408845593133E-2</v>
      </c>
      <c r="F36" s="353">
        <f>F35/$L$35</f>
        <v>0.42376410096560324</v>
      </c>
      <c r="G36" s="353">
        <f>G35/$F$35</f>
        <v>0.30558543575088976</v>
      </c>
      <c r="H36" s="353">
        <f>H35/$F$35</f>
        <v>0.36715265154412352</v>
      </c>
      <c r="I36" s="353">
        <f>I35/$F$35</f>
        <v>0.20024540636071156</v>
      </c>
      <c r="J36" s="353">
        <f>J35/$F$35</f>
        <v>0.12701650634427519</v>
      </c>
      <c r="K36" s="124"/>
      <c r="L36" s="124"/>
    </row>
    <row r="77" ht="12.75" thickBot="1"/>
    <row r="78" s="254" customFormat="1"/>
    <row r="103" spans="3:12" ht="12.75" thickBot="1">
      <c r="C103" s="258"/>
      <c r="D103" s="258"/>
      <c r="E103" s="258"/>
      <c r="F103" s="258"/>
      <c r="G103" s="258"/>
      <c r="H103" s="258"/>
      <c r="I103" s="258"/>
      <c r="J103" s="258"/>
      <c r="K103" s="258"/>
      <c r="L103" s="258"/>
    </row>
  </sheetData>
  <phoneticPr fontId="4"/>
  <printOptions horizontalCentered="1"/>
  <pageMargins left="0.39370078740157483" right="0.39370078740157483" top="0.59055118110236227" bottom="0.59055118110236227" header="0" footer="0"/>
  <pageSetup paperSize="9" scale="80" fitToHeight="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F0000"/>
  </sheetPr>
  <dimension ref="A1:G184"/>
  <sheetViews>
    <sheetView view="pageBreakPreview" zoomScaleNormal="75" zoomScaleSheetLayoutView="100" workbookViewId="0">
      <pane ySplit="8" topLeftCell="A9" activePane="bottomLeft" state="frozen"/>
      <selection pane="bottomLeft" activeCell="J12" sqref="J12"/>
    </sheetView>
  </sheetViews>
  <sheetFormatPr defaultRowHeight="12"/>
  <cols>
    <col min="1" max="1" width="2.85546875" style="5" customWidth="1"/>
    <col min="2" max="2" width="11.7109375" style="5" customWidth="1"/>
    <col min="3" max="3" width="19" style="5" customWidth="1"/>
    <col min="4" max="6" width="21.28515625" style="5" customWidth="1"/>
    <col min="7" max="7" width="21.28515625" style="9" customWidth="1"/>
    <col min="8" max="36" width="11.7109375" style="5" customWidth="1"/>
    <col min="37" max="16384" width="9.140625" style="5"/>
  </cols>
  <sheetData>
    <row r="1" spans="1:7" ht="15" customHeight="1">
      <c r="B1" s="7"/>
      <c r="C1" s="7"/>
      <c r="D1" s="7"/>
      <c r="E1" s="7"/>
      <c r="F1" s="7"/>
    </row>
    <row r="2" spans="1:7" ht="21.75" thickBot="1">
      <c r="B2" s="12" t="s">
        <v>540</v>
      </c>
      <c r="C2" s="6"/>
      <c r="D2" s="6"/>
      <c r="E2" s="6"/>
      <c r="F2" s="6"/>
      <c r="G2" s="5"/>
    </row>
    <row r="3" spans="1:7" ht="16.899999999999999" customHeight="1">
      <c r="B3" s="393" t="s">
        <v>1</v>
      </c>
      <c r="C3" s="378" t="s">
        <v>2</v>
      </c>
      <c r="D3" s="413" t="s">
        <v>541</v>
      </c>
      <c r="E3" s="413" t="s">
        <v>542</v>
      </c>
      <c r="F3" s="413" t="s">
        <v>543</v>
      </c>
      <c r="G3" s="476" t="s">
        <v>544</v>
      </c>
    </row>
    <row r="4" spans="1:7" ht="16.899999999999999" customHeight="1">
      <c r="B4" s="394"/>
      <c r="C4" s="379"/>
      <c r="D4" s="414"/>
      <c r="E4" s="414"/>
      <c r="F4" s="414"/>
      <c r="G4" s="477"/>
    </row>
    <row r="5" spans="1:7" ht="16.899999999999999" customHeight="1">
      <c r="B5" s="394"/>
      <c r="C5" s="379"/>
      <c r="D5" s="414"/>
      <c r="E5" s="414"/>
      <c r="F5" s="414"/>
      <c r="G5" s="477"/>
    </row>
    <row r="6" spans="1:7" ht="16.899999999999999" customHeight="1">
      <c r="A6" s="10"/>
      <c r="B6" s="394"/>
      <c r="C6" s="379"/>
      <c r="D6" s="414"/>
      <c r="E6" s="414"/>
      <c r="F6" s="414"/>
      <c r="G6" s="477"/>
    </row>
    <row r="7" spans="1:7" ht="16.899999999999999" customHeight="1" thickBot="1">
      <c r="A7" s="13"/>
      <c r="B7" s="478"/>
      <c r="C7" s="479"/>
      <c r="D7" s="334" t="s">
        <v>545</v>
      </c>
      <c r="E7" s="334" t="s">
        <v>545</v>
      </c>
      <c r="F7" s="334" t="s">
        <v>545</v>
      </c>
      <c r="G7" s="335" t="s">
        <v>545</v>
      </c>
    </row>
    <row r="8" spans="1:7" ht="16.899999999999999" customHeight="1" thickTop="1">
      <c r="B8" s="336" t="s">
        <v>307</v>
      </c>
      <c r="C8" s="337" t="s">
        <v>121</v>
      </c>
      <c r="D8" s="338">
        <v>655846</v>
      </c>
      <c r="E8" s="338">
        <v>310378</v>
      </c>
      <c r="F8" s="338">
        <v>217172</v>
      </c>
      <c r="G8" s="174">
        <f>D8-E8+F8</f>
        <v>562640</v>
      </c>
    </row>
    <row r="9" spans="1:7" ht="16.899999999999999" customHeight="1">
      <c r="B9" s="358" t="s">
        <v>546</v>
      </c>
      <c r="C9" s="4" t="s">
        <v>509</v>
      </c>
      <c r="D9" s="339">
        <f>SUM(D10:D11)</f>
        <v>312653</v>
      </c>
      <c r="E9" s="339">
        <f>SUM(E10:E11)</f>
        <v>166979</v>
      </c>
      <c r="F9" s="339">
        <f>SUM(F10:F11)</f>
        <v>60726</v>
      </c>
      <c r="G9" s="175">
        <f>SUM(G10:G11)</f>
        <v>206400</v>
      </c>
    </row>
    <row r="10" spans="1:7" ht="16.899999999999999" customHeight="1">
      <c r="B10" s="359"/>
      <c r="C10" s="136" t="s">
        <v>510</v>
      </c>
      <c r="D10" s="62">
        <v>312653</v>
      </c>
      <c r="E10" s="62">
        <v>166979</v>
      </c>
      <c r="F10" s="62">
        <v>60726</v>
      </c>
      <c r="G10" s="176">
        <f t="shared" ref="G10:G67" si="0">D10-E10+F10</f>
        <v>206400</v>
      </c>
    </row>
    <row r="11" spans="1:7" ht="16.899999999999999" customHeight="1">
      <c r="B11" s="360"/>
      <c r="C11" s="32" t="s">
        <v>511</v>
      </c>
      <c r="D11" s="61"/>
      <c r="E11" s="61"/>
      <c r="F11" s="61"/>
      <c r="G11" s="176"/>
    </row>
    <row r="12" spans="1:7" ht="16.899999999999999" customHeight="1">
      <c r="B12" s="3" t="s">
        <v>226</v>
      </c>
      <c r="C12" s="4" t="s">
        <v>227</v>
      </c>
      <c r="D12" s="339">
        <v>176616</v>
      </c>
      <c r="E12" s="339">
        <v>98017</v>
      </c>
      <c r="F12" s="339">
        <v>49782</v>
      </c>
      <c r="G12" s="175">
        <f t="shared" si="0"/>
        <v>128381</v>
      </c>
    </row>
    <row r="13" spans="1:7" ht="16.899999999999999" customHeight="1">
      <c r="B13" s="3" t="s">
        <v>228</v>
      </c>
      <c r="C13" s="4" t="s">
        <v>229</v>
      </c>
      <c r="D13" s="339">
        <v>123944</v>
      </c>
      <c r="E13" s="339">
        <v>73017</v>
      </c>
      <c r="F13" s="339">
        <v>31514</v>
      </c>
      <c r="G13" s="175">
        <f t="shared" si="0"/>
        <v>82441</v>
      </c>
    </row>
    <row r="14" spans="1:7" ht="16.899999999999999" customHeight="1">
      <c r="B14" s="358" t="s">
        <v>197</v>
      </c>
      <c r="C14" s="32" t="s">
        <v>198</v>
      </c>
      <c r="D14" s="61">
        <v>130111</v>
      </c>
      <c r="E14" s="61">
        <v>77583</v>
      </c>
      <c r="F14" s="61">
        <v>37026</v>
      </c>
      <c r="G14" s="176">
        <f t="shared" si="0"/>
        <v>89554</v>
      </c>
    </row>
    <row r="15" spans="1:7" ht="16.899999999999999" customHeight="1">
      <c r="B15" s="359"/>
      <c r="C15" s="32" t="s">
        <v>199</v>
      </c>
      <c r="D15" s="61">
        <v>47231</v>
      </c>
      <c r="E15" s="61">
        <v>24434</v>
      </c>
      <c r="F15" s="61">
        <v>20892</v>
      </c>
      <c r="G15" s="176">
        <f t="shared" si="0"/>
        <v>43689</v>
      </c>
    </row>
    <row r="16" spans="1:7" ht="16.899999999999999" customHeight="1">
      <c r="B16" s="359"/>
      <c r="C16" s="32" t="s">
        <v>200</v>
      </c>
      <c r="D16" s="61">
        <v>72897</v>
      </c>
      <c r="E16" s="61">
        <v>39825</v>
      </c>
      <c r="F16" s="61">
        <v>23533</v>
      </c>
      <c r="G16" s="176">
        <f t="shared" si="0"/>
        <v>56605</v>
      </c>
    </row>
    <row r="17" spans="1:7" ht="16.899999999999999" customHeight="1">
      <c r="B17" s="360"/>
      <c r="C17" s="4" t="s">
        <v>201</v>
      </c>
      <c r="D17" s="339">
        <f>SUM(D14:D16)</f>
        <v>250239</v>
      </c>
      <c r="E17" s="339">
        <f>SUM(E14:E16)</f>
        <v>141842</v>
      </c>
      <c r="F17" s="339">
        <f>SUM(F14:F16)</f>
        <v>81451</v>
      </c>
      <c r="G17" s="175">
        <f>SUM(G14:G16)</f>
        <v>189848</v>
      </c>
    </row>
    <row r="18" spans="1:7" ht="16.899999999999999" customHeight="1">
      <c r="B18" s="358" t="s">
        <v>208</v>
      </c>
      <c r="C18" s="32" t="s">
        <v>209</v>
      </c>
      <c r="D18" s="61">
        <v>177182</v>
      </c>
      <c r="E18" s="61">
        <v>98285</v>
      </c>
      <c r="F18" s="61">
        <v>54031</v>
      </c>
      <c r="G18" s="176">
        <f t="shared" si="0"/>
        <v>132928</v>
      </c>
    </row>
    <row r="19" spans="1:7" ht="16.899999999999999" customHeight="1">
      <c r="B19" s="359"/>
      <c r="C19" s="32" t="s">
        <v>210</v>
      </c>
      <c r="D19" s="62">
        <v>38760</v>
      </c>
      <c r="E19" s="62">
        <v>24548</v>
      </c>
      <c r="F19" s="62">
        <v>10336</v>
      </c>
      <c r="G19" s="177">
        <f t="shared" si="0"/>
        <v>24548</v>
      </c>
    </row>
    <row r="20" spans="1:7" ht="16.899999999999999" customHeight="1">
      <c r="B20" s="359"/>
      <c r="C20" s="32" t="s">
        <v>211</v>
      </c>
      <c r="D20" s="61">
        <v>16379</v>
      </c>
      <c r="E20" s="61">
        <v>11187</v>
      </c>
      <c r="F20" s="61">
        <v>4450</v>
      </c>
      <c r="G20" s="176">
        <f t="shared" si="0"/>
        <v>9642</v>
      </c>
    </row>
    <row r="21" spans="1:7" ht="16.899999999999999" customHeight="1">
      <c r="B21" s="360"/>
      <c r="C21" s="4" t="s">
        <v>212</v>
      </c>
      <c r="D21" s="339">
        <f>SUM(D18:D20)</f>
        <v>232321</v>
      </c>
      <c r="E21" s="339">
        <f>SUM(E18:E20)</f>
        <v>134020</v>
      </c>
      <c r="F21" s="339">
        <f>SUM(F18:F20)</f>
        <v>68817</v>
      </c>
      <c r="G21" s="175">
        <f>SUM(G18:G20)</f>
        <v>167118</v>
      </c>
    </row>
    <row r="22" spans="1:7" ht="16.899999999999999" customHeight="1">
      <c r="B22" s="3" t="s">
        <v>202</v>
      </c>
      <c r="C22" s="4" t="s">
        <v>203</v>
      </c>
      <c r="D22" s="339">
        <v>39359</v>
      </c>
      <c r="E22" s="339">
        <v>27497</v>
      </c>
      <c r="F22" s="339">
        <v>14977</v>
      </c>
      <c r="G22" s="175">
        <f t="shared" si="0"/>
        <v>26839</v>
      </c>
    </row>
    <row r="23" spans="1:7" ht="16.899999999999999" customHeight="1">
      <c r="B23" s="3" t="s">
        <v>204</v>
      </c>
      <c r="C23" s="4" t="s">
        <v>205</v>
      </c>
      <c r="D23" s="339">
        <v>73954</v>
      </c>
      <c r="E23" s="339">
        <v>45410</v>
      </c>
      <c r="F23" s="339">
        <v>33508</v>
      </c>
      <c r="G23" s="175">
        <f t="shared" si="0"/>
        <v>62052</v>
      </c>
    </row>
    <row r="24" spans="1:7" ht="16.899999999999999" customHeight="1">
      <c r="B24" s="3" t="s">
        <v>213</v>
      </c>
      <c r="C24" s="4" t="s">
        <v>214</v>
      </c>
      <c r="D24" s="339">
        <v>74433</v>
      </c>
      <c r="E24" s="339">
        <v>48650</v>
      </c>
      <c r="F24" s="339">
        <v>24385</v>
      </c>
      <c r="G24" s="175">
        <f t="shared" si="0"/>
        <v>50168</v>
      </c>
    </row>
    <row r="25" spans="1:7" ht="16.899999999999999" customHeight="1">
      <c r="B25" s="3" t="s">
        <v>215</v>
      </c>
      <c r="C25" s="4" t="s">
        <v>216</v>
      </c>
      <c r="D25" s="339">
        <v>38216</v>
      </c>
      <c r="E25" s="339">
        <v>26999</v>
      </c>
      <c r="F25" s="339">
        <v>11520</v>
      </c>
      <c r="G25" s="175">
        <f t="shared" si="0"/>
        <v>22737</v>
      </c>
    </row>
    <row r="26" spans="1:7" ht="16.899999999999999" customHeight="1">
      <c r="B26" s="3" t="s">
        <v>206</v>
      </c>
      <c r="C26" s="4" t="s">
        <v>207</v>
      </c>
      <c r="D26" s="339">
        <v>44743</v>
      </c>
      <c r="E26" s="339">
        <v>29395</v>
      </c>
      <c r="F26" s="339">
        <v>18938</v>
      </c>
      <c r="G26" s="175">
        <f t="shared" si="0"/>
        <v>34286</v>
      </c>
    </row>
    <row r="27" spans="1:7" ht="16.899999999999999" customHeight="1">
      <c r="B27" s="3" t="s">
        <v>217</v>
      </c>
      <c r="C27" s="4" t="s">
        <v>218</v>
      </c>
      <c r="D27" s="339">
        <v>87185</v>
      </c>
      <c r="E27" s="339">
        <v>55534</v>
      </c>
      <c r="F27" s="339">
        <v>31156</v>
      </c>
      <c r="G27" s="175">
        <f t="shared" si="0"/>
        <v>62807</v>
      </c>
    </row>
    <row r="28" spans="1:7" ht="16.5" customHeight="1">
      <c r="B28" s="358" t="s">
        <v>219</v>
      </c>
      <c r="C28" s="32" t="s">
        <v>220</v>
      </c>
      <c r="D28" s="61">
        <v>57680</v>
      </c>
      <c r="E28" s="61">
        <v>39949</v>
      </c>
      <c r="F28" s="61">
        <v>11295</v>
      </c>
      <c r="G28" s="176">
        <f t="shared" si="0"/>
        <v>29026</v>
      </c>
    </row>
    <row r="29" spans="1:7" ht="16.899999999999999" customHeight="1">
      <c r="B29" s="359"/>
      <c r="C29" s="32" t="s">
        <v>182</v>
      </c>
      <c r="D29" s="61">
        <v>57219</v>
      </c>
      <c r="E29" s="61">
        <v>37166</v>
      </c>
      <c r="F29" s="61">
        <v>17310</v>
      </c>
      <c r="G29" s="176">
        <f t="shared" si="0"/>
        <v>37363</v>
      </c>
    </row>
    <row r="30" spans="1:7" ht="16.899999999999999" customHeight="1">
      <c r="B30" s="359"/>
      <c r="C30" s="32" t="s">
        <v>221</v>
      </c>
      <c r="D30" s="61">
        <v>23167</v>
      </c>
      <c r="E30" s="61">
        <v>15063</v>
      </c>
      <c r="F30" s="61">
        <v>14376</v>
      </c>
      <c r="G30" s="176">
        <f t="shared" si="0"/>
        <v>22480</v>
      </c>
    </row>
    <row r="31" spans="1:7" ht="16.899999999999999" customHeight="1">
      <c r="A31" s="13"/>
      <c r="B31" s="360"/>
      <c r="C31" s="55" t="s">
        <v>212</v>
      </c>
      <c r="D31" s="339">
        <f>SUM(D28:D30)</f>
        <v>138066</v>
      </c>
      <c r="E31" s="339">
        <f>SUM(E28:E30)</f>
        <v>92178</v>
      </c>
      <c r="F31" s="339">
        <f>SUM(F28:F30)</f>
        <v>42981</v>
      </c>
      <c r="G31" s="175">
        <f>SUM(G28:G30)</f>
        <v>88869</v>
      </c>
    </row>
    <row r="32" spans="1:7" ht="16.899999999999999" customHeight="1" thickBot="1">
      <c r="B32" s="361" t="s">
        <v>308</v>
      </c>
      <c r="C32" s="362"/>
      <c r="D32" s="340">
        <f>SUM(D8:D9,D12:D13,D17,D21:D27,D31)</f>
        <v>2247575</v>
      </c>
      <c r="E32" s="340">
        <f>SUM(E8:E9,E12:E13,E17,E21:E27,E31)</f>
        <v>1249916</v>
      </c>
      <c r="F32" s="340">
        <f>SUM(F8:F9,F12:F13,F17,F21:F27,F31)</f>
        <v>686927</v>
      </c>
      <c r="G32" s="178">
        <f>SUM(G8:G9,G12:G13,G17,G21:G27,G31)</f>
        <v>1684586</v>
      </c>
    </row>
    <row r="33" spans="2:7" ht="16.899999999999999" customHeight="1">
      <c r="B33" s="363" t="s">
        <v>222</v>
      </c>
      <c r="C33" s="32" t="s">
        <v>223</v>
      </c>
      <c r="D33" s="62">
        <v>183240</v>
      </c>
      <c r="E33" s="62">
        <v>90084</v>
      </c>
      <c r="F33" s="62">
        <v>75984</v>
      </c>
      <c r="G33" s="177">
        <f t="shared" si="0"/>
        <v>169140</v>
      </c>
    </row>
    <row r="34" spans="2:7" ht="16.899999999999999" customHeight="1">
      <c r="B34" s="359"/>
      <c r="C34" s="32" t="s">
        <v>224</v>
      </c>
      <c r="D34" s="61">
        <v>28903</v>
      </c>
      <c r="E34" s="61">
        <v>17009</v>
      </c>
      <c r="F34" s="61">
        <v>14297</v>
      </c>
      <c r="G34" s="176">
        <f t="shared" si="0"/>
        <v>26191</v>
      </c>
    </row>
    <row r="35" spans="2:7" ht="16.899999999999999" customHeight="1">
      <c r="B35" s="359"/>
      <c r="C35" s="32" t="s">
        <v>225</v>
      </c>
      <c r="D35" s="61">
        <v>16966</v>
      </c>
      <c r="E35" s="61">
        <v>10625</v>
      </c>
      <c r="F35" s="61">
        <v>4978</v>
      </c>
      <c r="G35" s="176">
        <f t="shared" si="0"/>
        <v>11319</v>
      </c>
    </row>
    <row r="36" spans="2:7" ht="16.899999999999999" customHeight="1">
      <c r="B36" s="360"/>
      <c r="C36" s="4" t="s">
        <v>212</v>
      </c>
      <c r="D36" s="339">
        <f>SUM(D33:D35)</f>
        <v>229109</v>
      </c>
      <c r="E36" s="339">
        <f>SUM(E33:E35)</f>
        <v>117718</v>
      </c>
      <c r="F36" s="339">
        <f>SUM(F33:F35)</f>
        <v>95259</v>
      </c>
      <c r="G36" s="175">
        <f>SUM(G33:G35)</f>
        <v>206650</v>
      </c>
    </row>
    <row r="37" spans="2:7" ht="16.899999999999999" customHeight="1">
      <c r="B37" s="34" t="s">
        <v>254</v>
      </c>
      <c r="C37" s="57" t="s">
        <v>255</v>
      </c>
      <c r="D37" s="338">
        <v>44834</v>
      </c>
      <c r="E37" s="338">
        <v>24012</v>
      </c>
      <c r="F37" s="338">
        <v>15427</v>
      </c>
      <c r="G37" s="175">
        <f t="shared" si="0"/>
        <v>36249</v>
      </c>
    </row>
    <row r="38" spans="2:7" ht="16.899999999999999" customHeight="1">
      <c r="B38" s="3" t="s">
        <v>239</v>
      </c>
      <c r="C38" s="4" t="s">
        <v>240</v>
      </c>
      <c r="D38" s="339">
        <v>43341</v>
      </c>
      <c r="E38" s="339">
        <v>24006</v>
      </c>
      <c r="F38" s="339">
        <v>15022</v>
      </c>
      <c r="G38" s="175">
        <f t="shared" si="0"/>
        <v>34357</v>
      </c>
    </row>
    <row r="39" spans="2:7" ht="16.899999999999999" customHeight="1">
      <c r="B39" s="225" t="s">
        <v>579</v>
      </c>
      <c r="C39" s="58" t="s">
        <v>552</v>
      </c>
      <c r="D39" s="341">
        <v>63716</v>
      </c>
      <c r="E39" s="341">
        <v>32794</v>
      </c>
      <c r="F39" s="341">
        <v>23758</v>
      </c>
      <c r="G39" s="175">
        <f t="shared" si="0"/>
        <v>54680</v>
      </c>
    </row>
    <row r="40" spans="2:7" ht="16.899999999999999" customHeight="1">
      <c r="B40" s="3" t="s">
        <v>263</v>
      </c>
      <c r="C40" s="58" t="s">
        <v>555</v>
      </c>
      <c r="D40" s="341"/>
      <c r="E40" s="341"/>
      <c r="F40" s="341"/>
      <c r="G40" s="175"/>
    </row>
    <row r="41" spans="2:7" ht="16.899999999999999" customHeight="1">
      <c r="B41" s="375" t="s">
        <v>264</v>
      </c>
      <c r="C41" s="32" t="s">
        <v>265</v>
      </c>
      <c r="D41" s="61">
        <v>49732</v>
      </c>
      <c r="E41" s="61">
        <v>26431</v>
      </c>
      <c r="F41" s="61">
        <v>26237</v>
      </c>
      <c r="G41" s="176">
        <f t="shared" si="0"/>
        <v>49538</v>
      </c>
    </row>
    <row r="42" spans="2:7" ht="16.899999999999999" customHeight="1">
      <c r="B42" s="376"/>
      <c r="C42" s="32" t="s">
        <v>266</v>
      </c>
      <c r="D42" s="61">
        <v>6508</v>
      </c>
      <c r="E42" s="61">
        <v>4375</v>
      </c>
      <c r="F42" s="61">
        <v>2999</v>
      </c>
      <c r="G42" s="176">
        <f t="shared" si="0"/>
        <v>5132</v>
      </c>
    </row>
    <row r="43" spans="2:7" ht="16.899999999999999" customHeight="1">
      <c r="B43" s="376"/>
      <c r="C43" s="32" t="s">
        <v>267</v>
      </c>
      <c r="D43" s="61">
        <v>9778</v>
      </c>
      <c r="E43" s="61">
        <v>6773</v>
      </c>
      <c r="F43" s="61">
        <v>6614</v>
      </c>
      <c r="G43" s="176">
        <f t="shared" si="0"/>
        <v>9619</v>
      </c>
    </row>
    <row r="44" spans="2:7" ht="16.899999999999999" customHeight="1">
      <c r="B44" s="376"/>
      <c r="C44" s="32" t="s">
        <v>268</v>
      </c>
      <c r="D44" s="237">
        <v>11521</v>
      </c>
      <c r="E44" s="237">
        <v>6654</v>
      </c>
      <c r="F44" s="237">
        <v>7096</v>
      </c>
      <c r="G44" s="176">
        <f t="shared" si="0"/>
        <v>11963</v>
      </c>
    </row>
    <row r="45" spans="2:7" ht="16.899999999999999" customHeight="1">
      <c r="B45" s="377"/>
      <c r="C45" s="4" t="s">
        <v>212</v>
      </c>
      <c r="D45" s="339">
        <f>SUM(D41:D44)</f>
        <v>77539</v>
      </c>
      <c r="E45" s="339">
        <f>SUM(E41:E44)</f>
        <v>44233</v>
      </c>
      <c r="F45" s="339">
        <f>SUM(F41:F44)</f>
        <v>42946</v>
      </c>
      <c r="G45" s="175">
        <f>SUM(G41:G44)</f>
        <v>76252</v>
      </c>
    </row>
    <row r="46" spans="2:7" ht="16.899999999999999" customHeight="1">
      <c r="B46" s="3" t="s">
        <v>230</v>
      </c>
      <c r="C46" s="4" t="s">
        <v>231</v>
      </c>
      <c r="D46" s="338">
        <v>78422</v>
      </c>
      <c r="E46" s="338">
        <v>42417</v>
      </c>
      <c r="F46" s="338">
        <v>33484</v>
      </c>
      <c r="G46" s="174">
        <f t="shared" si="0"/>
        <v>69489</v>
      </c>
    </row>
    <row r="47" spans="2:7" ht="16.899999999999999" customHeight="1">
      <c r="B47" s="3" t="s">
        <v>257</v>
      </c>
      <c r="C47" s="4" t="s">
        <v>258</v>
      </c>
      <c r="D47" s="339">
        <v>29607</v>
      </c>
      <c r="E47" s="339">
        <v>14604</v>
      </c>
      <c r="F47" s="339">
        <v>12850</v>
      </c>
      <c r="G47" s="175">
        <f t="shared" si="0"/>
        <v>27853</v>
      </c>
    </row>
    <row r="48" spans="2:7" ht="16.899999999999999" customHeight="1">
      <c r="B48" s="35" t="s">
        <v>184</v>
      </c>
      <c r="C48" s="4" t="s">
        <v>241</v>
      </c>
      <c r="D48" s="339">
        <v>63320</v>
      </c>
      <c r="E48" s="339">
        <v>39297</v>
      </c>
      <c r="F48" s="339">
        <v>15426</v>
      </c>
      <c r="G48" s="175">
        <f t="shared" si="0"/>
        <v>39449</v>
      </c>
    </row>
    <row r="49" spans="2:7" ht="16.899999999999999" customHeight="1">
      <c r="B49" s="358" t="s">
        <v>232</v>
      </c>
      <c r="C49" s="32" t="s">
        <v>233</v>
      </c>
      <c r="D49" s="61">
        <v>121161</v>
      </c>
      <c r="E49" s="61">
        <v>73986</v>
      </c>
      <c r="F49" s="61">
        <v>34096</v>
      </c>
      <c r="G49" s="176">
        <f t="shared" si="0"/>
        <v>81271</v>
      </c>
    </row>
    <row r="50" spans="2:7" ht="16.899999999999999" customHeight="1">
      <c r="B50" s="359"/>
      <c r="C50" s="32" t="s">
        <v>234</v>
      </c>
      <c r="D50" s="61">
        <v>27971</v>
      </c>
      <c r="E50" s="61">
        <v>20142</v>
      </c>
      <c r="F50" s="61">
        <v>8361</v>
      </c>
      <c r="G50" s="176">
        <f t="shared" si="0"/>
        <v>16190</v>
      </c>
    </row>
    <row r="51" spans="2:7" ht="16.899999999999999" customHeight="1">
      <c r="B51" s="360"/>
      <c r="C51" s="4" t="s">
        <v>212</v>
      </c>
      <c r="D51" s="339">
        <f>SUM(D49:D50)</f>
        <v>149132</v>
      </c>
      <c r="E51" s="339">
        <f>SUM(E49:E50)</f>
        <v>94128</v>
      </c>
      <c r="F51" s="339">
        <f>SUM(F49:F50)</f>
        <v>42457</v>
      </c>
      <c r="G51" s="175">
        <f>SUM(G49:G50)</f>
        <v>97461</v>
      </c>
    </row>
    <row r="52" spans="2:7" ht="16.899999999999999" customHeight="1">
      <c r="B52" s="3" t="s">
        <v>235</v>
      </c>
      <c r="C52" s="4" t="s">
        <v>236</v>
      </c>
      <c r="D52" s="339">
        <v>79575</v>
      </c>
      <c r="E52" s="339">
        <v>45841</v>
      </c>
      <c r="F52" s="339">
        <v>25408</v>
      </c>
      <c r="G52" s="175">
        <f t="shared" si="0"/>
        <v>59142</v>
      </c>
    </row>
    <row r="53" spans="2:7" ht="16.899999999999999" customHeight="1">
      <c r="B53" s="3" t="s">
        <v>242</v>
      </c>
      <c r="C53" s="4" t="s">
        <v>243</v>
      </c>
      <c r="D53" s="339">
        <v>39334</v>
      </c>
      <c r="E53" s="339">
        <v>26303</v>
      </c>
      <c r="F53" s="339">
        <v>14539</v>
      </c>
      <c r="G53" s="175">
        <f t="shared" si="0"/>
        <v>27570</v>
      </c>
    </row>
    <row r="54" spans="2:7" ht="16.899999999999999" customHeight="1">
      <c r="B54" s="37" t="s">
        <v>244</v>
      </c>
      <c r="C54" s="4" t="s">
        <v>554</v>
      </c>
      <c r="D54" s="339">
        <v>82631</v>
      </c>
      <c r="E54" s="339">
        <v>47750</v>
      </c>
      <c r="F54" s="339">
        <v>32601</v>
      </c>
      <c r="G54" s="175">
        <f t="shared" si="0"/>
        <v>67482</v>
      </c>
    </row>
    <row r="55" spans="2:7" ht="16.899999999999999" customHeight="1">
      <c r="B55" s="3" t="s">
        <v>245</v>
      </c>
      <c r="C55" s="4" t="s">
        <v>246</v>
      </c>
      <c r="D55" s="339">
        <v>36245</v>
      </c>
      <c r="E55" s="339">
        <v>24016</v>
      </c>
      <c r="F55" s="339">
        <v>10323</v>
      </c>
      <c r="G55" s="175">
        <f t="shared" si="0"/>
        <v>22552</v>
      </c>
    </row>
    <row r="56" spans="2:7" ht="16.899999999999999" customHeight="1">
      <c r="B56" s="358" t="s">
        <v>237</v>
      </c>
      <c r="C56" s="32" t="s">
        <v>238</v>
      </c>
      <c r="D56" s="61">
        <v>31833</v>
      </c>
      <c r="E56" s="61">
        <v>21587</v>
      </c>
      <c r="F56" s="61">
        <v>10868</v>
      </c>
      <c r="G56" s="176">
        <f t="shared" si="0"/>
        <v>21114</v>
      </c>
    </row>
    <row r="57" spans="2:7" ht="16.899999999999999" customHeight="1">
      <c r="B57" s="359"/>
      <c r="C57" s="32" t="s">
        <v>580</v>
      </c>
      <c r="D57" s="61">
        <v>17604</v>
      </c>
      <c r="E57" s="61">
        <v>12553</v>
      </c>
      <c r="F57" s="61">
        <v>6369</v>
      </c>
      <c r="G57" s="176">
        <f t="shared" si="0"/>
        <v>11420</v>
      </c>
    </row>
    <row r="58" spans="2:7" ht="16.899999999999999" customHeight="1">
      <c r="B58" s="360"/>
      <c r="C58" s="4" t="s">
        <v>212</v>
      </c>
      <c r="D58" s="339">
        <f>SUM(D56:D57)</f>
        <v>49437</v>
      </c>
      <c r="E58" s="339">
        <f>SUM(E56:E57)</f>
        <v>34140</v>
      </c>
      <c r="F58" s="339">
        <f>SUM(F56:F57)</f>
        <v>17237</v>
      </c>
      <c r="G58" s="175">
        <f>SUM(G56:G57)</f>
        <v>32534</v>
      </c>
    </row>
    <row r="59" spans="2:7" ht="16.899999999999999" customHeight="1">
      <c r="B59" s="358" t="s">
        <v>247</v>
      </c>
      <c r="C59" s="32" t="s">
        <v>248</v>
      </c>
      <c r="D59" s="62">
        <v>53110</v>
      </c>
      <c r="E59" s="62">
        <v>32847</v>
      </c>
      <c r="F59" s="62">
        <v>25018</v>
      </c>
      <c r="G59" s="177">
        <f t="shared" si="0"/>
        <v>45281</v>
      </c>
    </row>
    <row r="60" spans="2:7" ht="16.899999999999999" customHeight="1">
      <c r="B60" s="359"/>
      <c r="C60" s="32" t="s">
        <v>249</v>
      </c>
      <c r="D60" s="62">
        <v>38066</v>
      </c>
      <c r="E60" s="62">
        <v>26409</v>
      </c>
      <c r="F60" s="62">
        <v>12782</v>
      </c>
      <c r="G60" s="177">
        <f t="shared" si="0"/>
        <v>24439</v>
      </c>
    </row>
    <row r="61" spans="2:7" ht="16.899999999999999" customHeight="1">
      <c r="B61" s="360"/>
      <c r="C61" s="4" t="s">
        <v>212</v>
      </c>
      <c r="D61" s="339">
        <f>SUM(D59:D60)</f>
        <v>91176</v>
      </c>
      <c r="E61" s="339">
        <f>SUM(E59:E60)</f>
        <v>59256</v>
      </c>
      <c r="F61" s="339">
        <f>SUM(F59:F60)</f>
        <v>37800</v>
      </c>
      <c r="G61" s="175">
        <f>SUM(G59:G60)</f>
        <v>69720</v>
      </c>
    </row>
    <row r="62" spans="2:7" ht="16.899999999999999" customHeight="1">
      <c r="B62" s="358" t="s">
        <v>250</v>
      </c>
      <c r="C62" s="32" t="s">
        <v>251</v>
      </c>
      <c r="D62" s="61">
        <v>27264</v>
      </c>
      <c r="E62" s="61">
        <v>17149</v>
      </c>
      <c r="F62" s="61">
        <v>9863</v>
      </c>
      <c r="G62" s="176">
        <f t="shared" si="0"/>
        <v>19978</v>
      </c>
    </row>
    <row r="63" spans="2:7" ht="16.5" customHeight="1">
      <c r="B63" s="359"/>
      <c r="C63" s="32" t="s">
        <v>252</v>
      </c>
      <c r="D63" s="61">
        <v>18445</v>
      </c>
      <c r="E63" s="61">
        <v>10370</v>
      </c>
      <c r="F63" s="61">
        <v>9064</v>
      </c>
      <c r="G63" s="176">
        <f t="shared" si="0"/>
        <v>17139</v>
      </c>
    </row>
    <row r="64" spans="2:7" ht="16.899999999999999" customHeight="1">
      <c r="B64" s="359"/>
      <c r="C64" s="32" t="s">
        <v>253</v>
      </c>
      <c r="D64" s="61">
        <v>23931</v>
      </c>
      <c r="E64" s="61">
        <v>15736</v>
      </c>
      <c r="F64" s="61">
        <v>10489</v>
      </c>
      <c r="G64" s="176">
        <f t="shared" si="0"/>
        <v>18684</v>
      </c>
    </row>
    <row r="65" spans="2:7" ht="16.899999999999999" customHeight="1">
      <c r="B65" s="360"/>
      <c r="C65" s="4" t="s">
        <v>212</v>
      </c>
      <c r="D65" s="339">
        <f>SUM(D62:D64)</f>
        <v>69640</v>
      </c>
      <c r="E65" s="339">
        <f>SUM(E62:E64)</f>
        <v>43255</v>
      </c>
      <c r="F65" s="339">
        <f>SUM(F62:F64)</f>
        <v>29416</v>
      </c>
      <c r="G65" s="175">
        <f>SUM(G62:G64)</f>
        <v>55801</v>
      </c>
    </row>
    <row r="66" spans="2:7" ht="17.25" customHeight="1">
      <c r="B66" s="3" t="s">
        <v>281</v>
      </c>
      <c r="C66" s="59" t="s">
        <v>291</v>
      </c>
      <c r="D66" s="342">
        <v>9759</v>
      </c>
      <c r="E66" s="342">
        <v>6230</v>
      </c>
      <c r="F66" s="342">
        <v>6576</v>
      </c>
      <c r="G66" s="175">
        <f t="shared" si="0"/>
        <v>10105</v>
      </c>
    </row>
    <row r="67" spans="2:7" ht="16.5" customHeight="1">
      <c r="B67" s="368" t="s">
        <v>259</v>
      </c>
      <c r="C67" s="32" t="s">
        <v>260</v>
      </c>
      <c r="D67" s="61">
        <v>19714</v>
      </c>
      <c r="E67" s="61">
        <v>11830</v>
      </c>
      <c r="F67" s="61">
        <v>18204</v>
      </c>
      <c r="G67" s="176">
        <f t="shared" si="0"/>
        <v>26088</v>
      </c>
    </row>
    <row r="68" spans="2:7" ht="16.899999999999999" customHeight="1">
      <c r="B68" s="369"/>
      <c r="C68" s="32" t="s">
        <v>261</v>
      </c>
      <c r="D68" s="61">
        <v>19062</v>
      </c>
      <c r="E68" s="61">
        <v>11007</v>
      </c>
      <c r="F68" s="61">
        <v>8241</v>
      </c>
      <c r="G68" s="176">
        <f t="shared" ref="G68:G94" si="1">D68-E68+F68</f>
        <v>16296</v>
      </c>
    </row>
    <row r="69" spans="2:7" ht="16.899999999999999" customHeight="1">
      <c r="B69" s="369"/>
      <c r="C69" s="32" t="s">
        <v>262</v>
      </c>
      <c r="D69" s="61">
        <v>11559</v>
      </c>
      <c r="E69" s="61">
        <v>7698</v>
      </c>
      <c r="F69" s="61">
        <v>5212</v>
      </c>
      <c r="G69" s="176">
        <f t="shared" si="1"/>
        <v>9073</v>
      </c>
    </row>
    <row r="70" spans="2:7" ht="16.899999999999999" customHeight="1">
      <c r="B70" s="370"/>
      <c r="C70" s="4" t="s">
        <v>212</v>
      </c>
      <c r="D70" s="339">
        <f>SUM(D67:D69)</f>
        <v>50335</v>
      </c>
      <c r="E70" s="339">
        <f>SUM(E67:E69)</f>
        <v>30535</v>
      </c>
      <c r="F70" s="339">
        <f>SUM(F67:F69)</f>
        <v>31657</v>
      </c>
      <c r="G70" s="175">
        <f>SUM(G67:G69)</f>
        <v>51457</v>
      </c>
    </row>
    <row r="71" spans="2:7" ht="16.899999999999999" customHeight="1">
      <c r="B71" s="56" t="s">
        <v>521</v>
      </c>
      <c r="C71" s="55" t="s">
        <v>183</v>
      </c>
      <c r="D71" s="343">
        <v>7028</v>
      </c>
      <c r="E71" s="343">
        <v>5034</v>
      </c>
      <c r="F71" s="343">
        <v>4357</v>
      </c>
      <c r="G71" s="175">
        <f t="shared" si="1"/>
        <v>6351</v>
      </c>
    </row>
    <row r="72" spans="2:7" ht="16.899999999999999" customHeight="1" thickBot="1">
      <c r="B72" s="361" t="s">
        <v>309</v>
      </c>
      <c r="C72" s="362"/>
      <c r="D72" s="340">
        <f>SUM(D36:D40,D45:D48,D51:D55,D58,D61,D65:D66,D70:D71)</f>
        <v>1294180</v>
      </c>
      <c r="E72" s="340">
        <f>SUM(E36:E40,E45:E48,E51:E55,E58,E61,E65:E66,E70:E71)</f>
        <v>755569</v>
      </c>
      <c r="F72" s="340">
        <f>SUM(F36:F40,F45:F48,F51:F55,F58,F61,F65:F66,F70:F71)</f>
        <v>506543</v>
      </c>
      <c r="G72" s="178">
        <f>SUM(G36:G40,G45:G48,G51:G55,G58,G61,G65:G66,G70:G71)</f>
        <v>1045154</v>
      </c>
    </row>
    <row r="73" spans="2:7" ht="16.899999999999999" customHeight="1">
      <c r="B73" s="232" t="s">
        <v>269</v>
      </c>
      <c r="C73" s="4" t="s">
        <v>270</v>
      </c>
      <c r="D73" s="338">
        <v>105938</v>
      </c>
      <c r="E73" s="338">
        <v>46233</v>
      </c>
      <c r="F73" s="338">
        <v>41831</v>
      </c>
      <c r="G73" s="174">
        <f t="shared" si="1"/>
        <v>101536</v>
      </c>
    </row>
    <row r="74" spans="2:7" ht="16.899999999999999" customHeight="1">
      <c r="B74" s="35"/>
      <c r="C74" s="32" t="s">
        <v>279</v>
      </c>
      <c r="D74" s="62">
        <v>41427</v>
      </c>
      <c r="E74" s="62">
        <v>18753</v>
      </c>
      <c r="F74" s="62">
        <v>20516</v>
      </c>
      <c r="G74" s="177">
        <f t="shared" si="1"/>
        <v>43190</v>
      </c>
    </row>
    <row r="75" spans="2:7" ht="16.899999999999999" customHeight="1">
      <c r="B75" s="35" t="s">
        <v>278</v>
      </c>
      <c r="C75" s="4" t="s">
        <v>557</v>
      </c>
      <c r="D75" s="339">
        <v>41427</v>
      </c>
      <c r="E75" s="339">
        <v>18753</v>
      </c>
      <c r="F75" s="339">
        <v>20516</v>
      </c>
      <c r="G75" s="175">
        <f t="shared" si="1"/>
        <v>43190</v>
      </c>
    </row>
    <row r="76" spans="2:7" ht="16.899999999999999" customHeight="1">
      <c r="B76" s="35"/>
      <c r="C76" s="32" t="s">
        <v>272</v>
      </c>
      <c r="D76" s="62">
        <v>77952</v>
      </c>
      <c r="E76" s="62">
        <v>33861</v>
      </c>
      <c r="F76" s="62">
        <v>25136</v>
      </c>
      <c r="G76" s="177">
        <f t="shared" si="1"/>
        <v>69227</v>
      </c>
    </row>
    <row r="77" spans="2:7" ht="16.899999999999999" customHeight="1">
      <c r="B77" s="35" t="s">
        <v>271</v>
      </c>
      <c r="C77" s="58" t="s">
        <v>558</v>
      </c>
      <c r="D77" s="341">
        <v>77952</v>
      </c>
      <c r="E77" s="341">
        <v>33861</v>
      </c>
      <c r="F77" s="341">
        <v>25136</v>
      </c>
      <c r="G77" s="175">
        <f t="shared" si="1"/>
        <v>69227</v>
      </c>
    </row>
    <row r="78" spans="2:7" ht="16.899999999999999" customHeight="1">
      <c r="B78" s="358" t="s">
        <v>280</v>
      </c>
      <c r="C78" s="38" t="s">
        <v>581</v>
      </c>
      <c r="D78" s="61"/>
      <c r="E78" s="61"/>
      <c r="F78" s="61"/>
      <c r="G78" s="176"/>
    </row>
    <row r="79" spans="2:7" ht="16.899999999999999" customHeight="1">
      <c r="B79" s="359"/>
      <c r="C79" s="33" t="s">
        <v>288</v>
      </c>
      <c r="D79" s="344">
        <v>1529</v>
      </c>
      <c r="E79" s="344">
        <v>987</v>
      </c>
      <c r="F79" s="344">
        <v>366</v>
      </c>
      <c r="G79" s="176">
        <f t="shared" si="1"/>
        <v>908</v>
      </c>
    </row>
    <row r="80" spans="2:7" ht="16.899999999999999" customHeight="1">
      <c r="B80" s="359"/>
      <c r="C80" s="31" t="s">
        <v>289</v>
      </c>
      <c r="D80" s="345">
        <v>6163</v>
      </c>
      <c r="E80" s="345">
        <v>3683</v>
      </c>
      <c r="F80" s="345">
        <v>4134</v>
      </c>
      <c r="G80" s="176">
        <f t="shared" si="1"/>
        <v>6614</v>
      </c>
    </row>
    <row r="81" spans="2:7" ht="16.899999999999999" customHeight="1">
      <c r="B81" s="359"/>
      <c r="C81" s="33" t="s">
        <v>290</v>
      </c>
      <c r="D81" s="344">
        <v>7678</v>
      </c>
      <c r="E81" s="344">
        <v>4619</v>
      </c>
      <c r="F81" s="344">
        <v>3425</v>
      </c>
      <c r="G81" s="176">
        <f t="shared" si="1"/>
        <v>6484</v>
      </c>
    </row>
    <row r="82" spans="2:7" ht="16.899999999999999" customHeight="1">
      <c r="B82" s="360"/>
      <c r="C82" s="4" t="s">
        <v>212</v>
      </c>
      <c r="D82" s="339">
        <f>SUM(D78:D81)</f>
        <v>15370</v>
      </c>
      <c r="E82" s="339">
        <f>SUM(E78:E81)</f>
        <v>9289</v>
      </c>
      <c r="F82" s="339">
        <f>SUM(F78:F81)</f>
        <v>7925</v>
      </c>
      <c r="G82" s="175">
        <f>SUM(G78:G81)</f>
        <v>14006</v>
      </c>
    </row>
    <row r="83" spans="2:7" ht="16.899999999999999" customHeight="1">
      <c r="B83" s="358" t="s">
        <v>273</v>
      </c>
      <c r="C83" s="38" t="s">
        <v>582</v>
      </c>
      <c r="D83" s="61"/>
      <c r="E83" s="61"/>
      <c r="F83" s="61"/>
      <c r="G83" s="176"/>
    </row>
    <row r="84" spans="2:7" ht="16.899999999999999" customHeight="1">
      <c r="B84" s="359"/>
      <c r="C84" s="32" t="s">
        <v>274</v>
      </c>
      <c r="D84" s="61">
        <v>16901</v>
      </c>
      <c r="E84" s="61">
        <v>10474</v>
      </c>
      <c r="F84" s="61">
        <v>5760</v>
      </c>
      <c r="G84" s="176">
        <f t="shared" si="1"/>
        <v>12187</v>
      </c>
    </row>
    <row r="85" spans="2:7" ht="16.899999999999999" customHeight="1">
      <c r="B85" s="360"/>
      <c r="C85" s="55" t="s">
        <v>212</v>
      </c>
      <c r="D85" s="343">
        <f>SUM(D83:D84)</f>
        <v>16901</v>
      </c>
      <c r="E85" s="343">
        <f>SUM(E83:E84)</f>
        <v>10474</v>
      </c>
      <c r="F85" s="343">
        <f>SUM(F83:F84)</f>
        <v>5760</v>
      </c>
      <c r="G85" s="175">
        <f>SUM(G83:G84)</f>
        <v>12187</v>
      </c>
    </row>
    <row r="86" spans="2:7" ht="16.899999999999999" customHeight="1" thickBot="1">
      <c r="B86" s="361" t="s">
        <v>310</v>
      </c>
      <c r="C86" s="362"/>
      <c r="D86" s="340">
        <f>SUM(D73,D75,D77,D82,D85)</f>
        <v>257588</v>
      </c>
      <c r="E86" s="340">
        <f>SUM(E73,E75,E77,E82,E85)</f>
        <v>118610</v>
      </c>
      <c r="F86" s="340">
        <f>SUM(F73,F75,F77,F82,F85)</f>
        <v>101168</v>
      </c>
      <c r="G86" s="178">
        <f>SUM(G73,G75,G77,G82,G85)</f>
        <v>240146</v>
      </c>
    </row>
    <row r="87" spans="2:7" ht="16.899999999999999" customHeight="1">
      <c r="B87" s="363" t="s">
        <v>275</v>
      </c>
      <c r="C87" s="32" t="s">
        <v>276</v>
      </c>
      <c r="D87" s="62">
        <v>32781</v>
      </c>
      <c r="E87" s="62">
        <v>9477</v>
      </c>
      <c r="F87" s="62">
        <v>6879</v>
      </c>
      <c r="G87" s="177">
        <f t="shared" si="1"/>
        <v>30183</v>
      </c>
    </row>
    <row r="88" spans="2:7" ht="16.899999999999999" customHeight="1">
      <c r="B88" s="359"/>
      <c r="C88" s="32" t="s">
        <v>277</v>
      </c>
      <c r="D88" s="61">
        <v>6454</v>
      </c>
      <c r="E88" s="61">
        <v>3993</v>
      </c>
      <c r="F88" s="61">
        <v>2818</v>
      </c>
      <c r="G88" s="176">
        <f t="shared" si="1"/>
        <v>5279</v>
      </c>
    </row>
    <row r="89" spans="2:7" ht="16.5" customHeight="1">
      <c r="B89" s="359"/>
      <c r="C89" s="33" t="s">
        <v>287</v>
      </c>
      <c r="D89" s="344">
        <v>4440</v>
      </c>
      <c r="E89" s="344">
        <v>2658</v>
      </c>
      <c r="F89" s="344">
        <v>1176</v>
      </c>
      <c r="G89" s="176">
        <f t="shared" si="1"/>
        <v>2958</v>
      </c>
    </row>
    <row r="90" spans="2:7" ht="16.5" customHeight="1">
      <c r="B90" s="360"/>
      <c r="C90" s="4" t="s">
        <v>212</v>
      </c>
      <c r="D90" s="339">
        <f>SUM(D87:D89)</f>
        <v>43675</v>
      </c>
      <c r="E90" s="339">
        <f>SUM(E87:E89)</f>
        <v>16128</v>
      </c>
      <c r="F90" s="339">
        <f>SUM(F87:F89)</f>
        <v>10873</v>
      </c>
      <c r="G90" s="175">
        <f>SUM(G87:G89)</f>
        <v>38420</v>
      </c>
    </row>
    <row r="91" spans="2:7" ht="16.899999999999999" customHeight="1">
      <c r="B91" s="37" t="s">
        <v>282</v>
      </c>
      <c r="C91" s="60" t="s">
        <v>292</v>
      </c>
      <c r="D91" s="346">
        <v>3935</v>
      </c>
      <c r="E91" s="346">
        <v>2371</v>
      </c>
      <c r="F91" s="346">
        <v>1335</v>
      </c>
      <c r="G91" s="175">
        <f t="shared" si="1"/>
        <v>2899</v>
      </c>
    </row>
    <row r="92" spans="2:7" ht="16.899999999999999" customHeight="1" thickBot="1">
      <c r="B92" s="361" t="s">
        <v>311</v>
      </c>
      <c r="C92" s="362"/>
      <c r="D92" s="340">
        <f>SUM(D90:D91)</f>
        <v>47610</v>
      </c>
      <c r="E92" s="340">
        <f>SUM(E90:E91)</f>
        <v>18499</v>
      </c>
      <c r="F92" s="340">
        <f>SUM(F90:F91)</f>
        <v>12208</v>
      </c>
      <c r="G92" s="178">
        <f>SUM(G90:G91)</f>
        <v>41319</v>
      </c>
    </row>
    <row r="93" spans="2:7" ht="16.899999999999999" customHeight="1">
      <c r="B93" s="3"/>
      <c r="C93" s="32" t="s">
        <v>283</v>
      </c>
      <c r="D93" s="62">
        <v>5181</v>
      </c>
      <c r="E93" s="62">
        <v>3009</v>
      </c>
      <c r="F93" s="62">
        <v>2145</v>
      </c>
      <c r="G93" s="177">
        <f t="shared" si="1"/>
        <v>4317</v>
      </c>
    </row>
    <row r="94" spans="2:7" ht="16.899999999999999" customHeight="1" thickBot="1">
      <c r="B94" s="3"/>
      <c r="C94" s="32" t="s">
        <v>284</v>
      </c>
      <c r="D94" s="64">
        <v>6503</v>
      </c>
      <c r="E94" s="64">
        <v>2554</v>
      </c>
      <c r="F94" s="64">
        <v>1779</v>
      </c>
      <c r="G94" s="180">
        <f t="shared" si="1"/>
        <v>5728</v>
      </c>
    </row>
    <row r="95" spans="2:7" ht="16.899999999999999" customHeight="1" thickTop="1">
      <c r="B95" s="366" t="s">
        <v>342</v>
      </c>
      <c r="C95" s="367"/>
      <c r="D95" s="62">
        <f>SUM(D8:D9,D12:D13,D17,D21:D27,D31,D36:D39,D45:D48,D51:D55,D58,D61,D65:D66,D70,D73,D75,D77)</f>
        <v>3760044</v>
      </c>
      <c r="E95" s="62">
        <f>SUM(E8:E9,E12:E13,E17,E21:E27,E31,E36:E39,E45:E48,E51:E55,E58,E61,E65:E66,E70,E73,E75,E77)</f>
        <v>2099298</v>
      </c>
      <c r="F95" s="62">
        <f>SUM(F8:F9,F12:F13,F17,F21:F27,F31,F36:F39,F45:F48,F51:F55,F58,F61,F65:F66,F70,F73,F75,F77)</f>
        <v>1276596</v>
      </c>
      <c r="G95" s="177">
        <f>SUM(G8:G9,G12:G13,G17,G21:G27,G31,G36:G39,G45:G48,G51:G55,G58,G61,G65:G66,G70,G73,G75,G77)</f>
        <v>2937342</v>
      </c>
    </row>
    <row r="96" spans="2:7" ht="16.899999999999999" customHeight="1">
      <c r="B96" s="364" t="s">
        <v>343</v>
      </c>
      <c r="C96" s="365"/>
      <c r="D96" s="61">
        <f>SUM(D40,D71,D82,D85,D90,D91)</f>
        <v>86909</v>
      </c>
      <c r="E96" s="61">
        <f>SUM(E40,E71,E82,E85,E90,E91)</f>
        <v>43296</v>
      </c>
      <c r="F96" s="61">
        <f>SUM(F40,F71,F82,F85,F90,F91)</f>
        <v>30250</v>
      </c>
      <c r="G96" s="176">
        <f>SUM(G40,G71,G82,G85,G90,G91)</f>
        <v>73863</v>
      </c>
    </row>
    <row r="97" spans="2:7" ht="16.899999999999999" customHeight="1">
      <c r="B97" s="373" t="s">
        <v>341</v>
      </c>
      <c r="C97" s="374"/>
      <c r="D97" s="344">
        <f>SUM(D93:D94)</f>
        <v>11684</v>
      </c>
      <c r="E97" s="344">
        <f>SUM(E93:E94)</f>
        <v>5563</v>
      </c>
      <c r="F97" s="344">
        <f>SUM(F93:F94)</f>
        <v>3924</v>
      </c>
      <c r="G97" s="176">
        <f>SUM(G93:G94)</f>
        <v>10045</v>
      </c>
    </row>
    <row r="98" spans="2:7" ht="16.899999999999999" customHeight="1" thickBot="1">
      <c r="B98" s="371" t="s">
        <v>125</v>
      </c>
      <c r="C98" s="372"/>
      <c r="D98" s="347">
        <f>SUM(D95:D97)</f>
        <v>3858637</v>
      </c>
      <c r="E98" s="347">
        <f>SUM(E95:E97)</f>
        <v>2148157</v>
      </c>
      <c r="F98" s="347">
        <f>SUM(F95:F97)</f>
        <v>1310770</v>
      </c>
      <c r="G98" s="181">
        <f>SUM(G95:G97)</f>
        <v>3021250</v>
      </c>
    </row>
    <row r="99" spans="2:7" ht="16.899999999999999" customHeight="1">
      <c r="B99" s="1" t="s">
        <v>384</v>
      </c>
      <c r="G99" s="2"/>
    </row>
    <row r="100" spans="2:7" ht="16.899999999999999" customHeight="1">
      <c r="B100" s="1" t="s">
        <v>513</v>
      </c>
      <c r="G100" s="2"/>
    </row>
    <row r="101" spans="2:7" ht="16.899999999999999" customHeight="1">
      <c r="B101" s="1" t="s">
        <v>566</v>
      </c>
      <c r="G101" s="2"/>
    </row>
    <row r="102" spans="2:7" ht="16.899999999999999" customHeight="1">
      <c r="B102" s="7" t="s">
        <v>561</v>
      </c>
      <c r="G102" s="2"/>
    </row>
    <row r="103" spans="2:7" ht="16.899999999999999" customHeight="1">
      <c r="B103" s="7" t="s">
        <v>562</v>
      </c>
      <c r="G103" s="14"/>
    </row>
    <row r="104" spans="2:7" ht="16.899999999999999" customHeight="1">
      <c r="B104" s="7" t="s">
        <v>563</v>
      </c>
      <c r="G104" s="14"/>
    </row>
    <row r="105" spans="2:7" ht="16.5" customHeight="1">
      <c r="B105" s="7" t="s">
        <v>564</v>
      </c>
    </row>
    <row r="106" spans="2:7" ht="16.5" customHeight="1">
      <c r="B106" s="7" t="s">
        <v>565</v>
      </c>
    </row>
    <row r="107" spans="2:7" ht="16.5" customHeight="1"/>
    <row r="108" spans="2:7" ht="16.5" customHeight="1"/>
    <row r="109" spans="2:7" ht="16.5" customHeight="1"/>
    <row r="110" spans="2:7" ht="16.5" customHeight="1"/>
    <row r="111" spans="2:7" ht="16.5" customHeight="1"/>
    <row r="112" spans="2:7" ht="16.5" customHeight="1"/>
    <row r="113" ht="16.5" customHeight="1"/>
    <row r="114" ht="16.5" customHeight="1"/>
    <row r="115" ht="13.15" customHeight="1"/>
    <row r="116" ht="13.15" customHeight="1"/>
    <row r="117" ht="13.15" customHeight="1"/>
    <row r="118" ht="13.15" customHeight="1"/>
    <row r="119" ht="13.15" customHeight="1"/>
    <row r="120" ht="13.15" customHeight="1"/>
    <row r="121" ht="13.15" customHeight="1"/>
    <row r="122" ht="13.15" customHeight="1"/>
    <row r="123" ht="13.15" customHeight="1"/>
    <row r="124" ht="13.15" customHeight="1"/>
    <row r="125" ht="13.15" customHeight="1"/>
    <row r="126" ht="13.15" customHeight="1"/>
    <row r="127" ht="13.15" customHeight="1"/>
    <row r="128" ht="13.15" customHeight="1"/>
    <row r="129" ht="13.15" customHeight="1"/>
    <row r="130" ht="13.15" customHeight="1"/>
    <row r="131" ht="13.15" customHeight="1"/>
    <row r="132" ht="13.15" customHeight="1"/>
    <row r="133" ht="13.15" customHeight="1"/>
    <row r="134" ht="13.15" customHeight="1"/>
    <row r="135" ht="13.15" customHeight="1"/>
    <row r="136" ht="13.15" customHeight="1"/>
    <row r="137" ht="13.15" customHeight="1"/>
    <row r="138" ht="13.15" customHeight="1"/>
    <row r="139" ht="13.15" customHeight="1"/>
    <row r="140" ht="13.15" customHeight="1"/>
    <row r="141" ht="13.15" customHeight="1"/>
    <row r="142" ht="13.15" customHeight="1"/>
    <row r="143" ht="13.15" customHeight="1"/>
    <row r="144" ht="13.15" customHeight="1"/>
    <row r="145" ht="13.15" customHeight="1"/>
    <row r="146" ht="13.15" customHeight="1"/>
    <row r="147" ht="13.15" customHeight="1"/>
    <row r="148" ht="13.15" customHeight="1"/>
    <row r="149" ht="13.15" customHeight="1"/>
    <row r="150" ht="13.15" customHeight="1"/>
    <row r="151" ht="13.15" customHeight="1"/>
    <row r="152" ht="13.15" customHeight="1"/>
    <row r="153" ht="13.15" customHeight="1"/>
    <row r="154" ht="13.15" customHeight="1"/>
    <row r="155" ht="13.15" customHeight="1"/>
    <row r="156" ht="13.15" customHeight="1"/>
    <row r="157" ht="13.15" customHeight="1"/>
    <row r="158" ht="13.15" customHeight="1"/>
    <row r="159" ht="13.15" customHeight="1"/>
    <row r="160" ht="13.15" customHeight="1"/>
    <row r="161" ht="13.15" customHeight="1"/>
    <row r="162" ht="13.15" customHeight="1"/>
    <row r="163" ht="13.15" customHeight="1"/>
    <row r="164" ht="13.15" customHeight="1"/>
    <row r="165" ht="13.15" customHeight="1"/>
    <row r="166" ht="13.15" customHeight="1"/>
    <row r="167" ht="13.15" customHeight="1"/>
    <row r="168" ht="13.15" customHeight="1"/>
    <row r="169" ht="13.15" customHeight="1"/>
    <row r="170" ht="13.15" customHeight="1"/>
    <row r="171" ht="13.15" customHeight="1"/>
    <row r="172" ht="13.15" customHeight="1"/>
    <row r="173" ht="13.15" customHeight="1"/>
    <row r="174" ht="13.15" customHeight="1"/>
    <row r="175" ht="13.15" customHeight="1"/>
    <row r="176" ht="13.15" customHeight="1"/>
    <row r="177" ht="13.15" customHeight="1"/>
    <row r="178" ht="13.15" customHeight="1"/>
    <row r="179" ht="13.15" customHeight="1"/>
    <row r="180" ht="13.15" customHeight="1"/>
    <row r="181" ht="13.15" customHeight="1"/>
    <row r="182" ht="13.15" customHeight="1"/>
    <row r="183" ht="13.15" customHeight="1"/>
    <row r="184" ht="13.15" customHeight="1"/>
  </sheetData>
  <mergeCells count="28">
    <mergeCell ref="G3:G6"/>
    <mergeCell ref="B3:B7"/>
    <mergeCell ref="C3:C7"/>
    <mergeCell ref="D3:D6"/>
    <mergeCell ref="E3:E6"/>
    <mergeCell ref="F3:F6"/>
    <mergeCell ref="B59:B61"/>
    <mergeCell ref="B9:B11"/>
    <mergeCell ref="B14:B17"/>
    <mergeCell ref="B18:B21"/>
    <mergeCell ref="B28:B31"/>
    <mergeCell ref="B32:C32"/>
    <mergeCell ref="B33:B36"/>
    <mergeCell ref="B41:B45"/>
    <mergeCell ref="B49:B51"/>
    <mergeCell ref="B56:B58"/>
    <mergeCell ref="B98:C98"/>
    <mergeCell ref="B62:B65"/>
    <mergeCell ref="B67:B70"/>
    <mergeCell ref="B72:C72"/>
    <mergeCell ref="B78:B82"/>
    <mergeCell ref="B83:B85"/>
    <mergeCell ref="B86:C86"/>
    <mergeCell ref="B87:B90"/>
    <mergeCell ref="B92:C92"/>
    <mergeCell ref="B95:C95"/>
    <mergeCell ref="B96:C96"/>
    <mergeCell ref="B97:C97"/>
  </mergeCells>
  <phoneticPr fontId="4"/>
  <printOptions horizontalCentered="1"/>
  <pageMargins left="0.39370078740157483" right="0.39370078740157483" top="0.59055118110236227" bottom="0.59055118110236227" header="0" footer="0"/>
  <pageSetup paperSize="9" scale="60" orientation="portrait" r:id="rId1"/>
  <headerFooter alignWithMargins="0"/>
  <rowBreaks count="1" manualBreakCount="1">
    <brk id="72" min="1" max="6" man="1"/>
  </rowBreaks>
  <ignoredErrors>
    <ignoredError sqref="D18:G20 D39:G44 D55:G57 D22:G30 D33:G35 D37:G38 D46:G50 D52:G54 D59:G60 D62:G64 D66:G69 D71:G71 D73:G81 D83:G84 D87:G89 D91:G91 D93:G94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rgb="FFFF0000"/>
  </sheetPr>
  <dimension ref="A1:BI149"/>
  <sheetViews>
    <sheetView view="pageBreakPreview" topLeftCell="AT1" zoomScaleNormal="75" zoomScaleSheetLayoutView="100" workbookViewId="0">
      <pane ySplit="8" topLeftCell="A9" activePane="bottomLeft" state="frozen"/>
      <selection activeCell="A71" sqref="A71:XFD71"/>
      <selection pane="bottomLeft" activeCell="AX8" sqref="AX8"/>
    </sheetView>
  </sheetViews>
  <sheetFormatPr defaultRowHeight="12"/>
  <cols>
    <col min="1" max="1" width="2.85546875" style="5" customWidth="1"/>
    <col min="2" max="2" width="11.7109375" style="5" customWidth="1"/>
    <col min="3" max="3" width="19" style="5" customWidth="1"/>
    <col min="4" max="11" width="11.7109375" style="6" customWidth="1"/>
    <col min="12" max="13" width="11.7109375" style="9" customWidth="1"/>
    <col min="14" max="14" width="11.7109375" style="5" customWidth="1"/>
    <col min="15" max="15" width="19" style="5" customWidth="1"/>
    <col min="16" max="23" width="11.7109375" style="6" customWidth="1"/>
    <col min="24" max="25" width="11.7109375" style="9" customWidth="1"/>
    <col min="26" max="26" width="11.7109375" style="5" customWidth="1"/>
    <col min="27" max="27" width="19" style="5" customWidth="1"/>
    <col min="28" max="35" width="11.7109375" style="6" customWidth="1"/>
    <col min="36" max="37" width="11.7109375" style="9" customWidth="1"/>
    <col min="38" max="38" width="11.7109375" style="5" customWidth="1"/>
    <col min="39" max="39" width="19" style="5" customWidth="1"/>
    <col min="40" max="47" width="11.7109375" style="6" customWidth="1"/>
    <col min="48" max="49" width="11.7109375" style="9" customWidth="1"/>
    <col min="50" max="50" width="11.7109375" style="5" customWidth="1"/>
    <col min="51" max="51" width="19" style="5" customWidth="1"/>
    <col min="52" max="61" width="11.7109375" style="5" customWidth="1"/>
    <col min="62" max="16384" width="9.140625" style="5"/>
  </cols>
  <sheetData>
    <row r="1" spans="1:61" ht="15" customHeight="1">
      <c r="B1" s="7"/>
      <c r="C1" s="7"/>
      <c r="D1" s="8"/>
      <c r="N1" s="7"/>
      <c r="O1" s="7"/>
      <c r="P1" s="8"/>
      <c r="Z1" s="7"/>
      <c r="AA1" s="7"/>
      <c r="AB1" s="8"/>
      <c r="AL1" s="7"/>
      <c r="AM1" s="7"/>
      <c r="AN1" s="8"/>
    </row>
    <row r="2" spans="1:61" ht="21.75" thickBot="1">
      <c r="B2" s="12" t="s">
        <v>471</v>
      </c>
      <c r="C2" s="6"/>
      <c r="J2" s="9"/>
      <c r="K2" s="9"/>
      <c r="L2" s="11"/>
      <c r="M2" s="5"/>
      <c r="N2" s="12" t="s">
        <v>470</v>
      </c>
      <c r="O2" s="6"/>
      <c r="V2" s="9"/>
      <c r="W2" s="9"/>
      <c r="X2" s="11"/>
      <c r="Y2" s="5"/>
      <c r="Z2" s="12" t="s">
        <v>469</v>
      </c>
      <c r="AA2" s="6"/>
      <c r="AH2" s="9"/>
      <c r="AI2" s="9"/>
      <c r="AJ2" s="11"/>
      <c r="AK2" s="5"/>
      <c r="AL2" s="12" t="s">
        <v>468</v>
      </c>
      <c r="AM2" s="6"/>
      <c r="AT2" s="9"/>
      <c r="AU2" s="9"/>
      <c r="AV2" s="11"/>
      <c r="AW2" s="5"/>
      <c r="AX2" s="12" t="s">
        <v>466</v>
      </c>
      <c r="AY2" s="6"/>
      <c r="AZ2" s="6"/>
      <c r="BA2" s="6"/>
      <c r="BB2" s="6"/>
      <c r="BC2" s="6"/>
      <c r="BD2" s="6"/>
      <c r="BE2" s="6"/>
      <c r="BF2" s="9"/>
      <c r="BG2" s="9"/>
      <c r="BH2" s="11"/>
    </row>
    <row r="3" spans="1:61" ht="16.899999999999999" customHeight="1">
      <c r="B3" s="393" t="s">
        <v>3</v>
      </c>
      <c r="C3" s="378" t="s">
        <v>2</v>
      </c>
      <c r="D3" s="385" t="s">
        <v>296</v>
      </c>
      <c r="E3" s="396"/>
      <c r="F3" s="396"/>
      <c r="G3" s="396"/>
      <c r="H3" s="396"/>
      <c r="I3" s="396"/>
      <c r="J3" s="396"/>
      <c r="K3" s="396"/>
      <c r="L3" s="396"/>
      <c r="M3" s="397"/>
      <c r="N3" s="393" t="s">
        <v>3</v>
      </c>
      <c r="O3" s="378" t="s">
        <v>2</v>
      </c>
      <c r="P3" s="385" t="s">
        <v>297</v>
      </c>
      <c r="Q3" s="396"/>
      <c r="R3" s="396"/>
      <c r="S3" s="396"/>
      <c r="T3" s="396"/>
      <c r="U3" s="396"/>
      <c r="V3" s="396"/>
      <c r="W3" s="396"/>
      <c r="X3" s="396"/>
      <c r="Y3" s="397"/>
      <c r="Z3" s="393" t="s">
        <v>3</v>
      </c>
      <c r="AA3" s="378" t="s">
        <v>2</v>
      </c>
      <c r="AB3" s="385" t="s">
        <v>119</v>
      </c>
      <c r="AC3" s="396"/>
      <c r="AD3" s="396"/>
      <c r="AE3" s="396"/>
      <c r="AF3" s="396"/>
      <c r="AG3" s="396"/>
      <c r="AH3" s="396"/>
      <c r="AI3" s="396"/>
      <c r="AJ3" s="396"/>
      <c r="AK3" s="397"/>
      <c r="AL3" s="393" t="s">
        <v>3</v>
      </c>
      <c r="AM3" s="378" t="s">
        <v>2</v>
      </c>
      <c r="AN3" s="385" t="s">
        <v>298</v>
      </c>
      <c r="AO3" s="396"/>
      <c r="AP3" s="396"/>
      <c r="AQ3" s="396"/>
      <c r="AR3" s="396"/>
      <c r="AS3" s="396"/>
      <c r="AT3" s="396"/>
      <c r="AU3" s="396"/>
      <c r="AV3" s="396"/>
      <c r="AW3" s="397"/>
      <c r="AX3" s="393" t="s">
        <v>1</v>
      </c>
      <c r="AY3" s="378" t="s">
        <v>2</v>
      </c>
      <c r="AZ3" s="385" t="s">
        <v>467</v>
      </c>
      <c r="BA3" s="396"/>
      <c r="BB3" s="396"/>
      <c r="BC3" s="396"/>
      <c r="BD3" s="396"/>
      <c r="BE3" s="396"/>
      <c r="BF3" s="396"/>
      <c r="BG3" s="396"/>
      <c r="BH3" s="396"/>
      <c r="BI3" s="397"/>
    </row>
    <row r="4" spans="1:61" ht="16.899999999999999" customHeight="1">
      <c r="B4" s="394"/>
      <c r="C4" s="379"/>
      <c r="D4" s="384" t="s">
        <v>4</v>
      </c>
      <c r="E4" s="384" t="s">
        <v>5</v>
      </c>
      <c r="F4" s="383" t="s">
        <v>6</v>
      </c>
      <c r="G4" s="383"/>
      <c r="H4" s="383"/>
      <c r="I4" s="383"/>
      <c r="J4" s="383"/>
      <c r="K4" s="383" t="s">
        <v>7</v>
      </c>
      <c r="L4" s="383"/>
      <c r="M4" s="390" t="s">
        <v>8</v>
      </c>
      <c r="N4" s="394"/>
      <c r="O4" s="379"/>
      <c r="P4" s="384" t="s">
        <v>185</v>
      </c>
      <c r="Q4" s="384" t="s">
        <v>186</v>
      </c>
      <c r="R4" s="383" t="s">
        <v>187</v>
      </c>
      <c r="S4" s="383"/>
      <c r="T4" s="383"/>
      <c r="U4" s="383"/>
      <c r="V4" s="383"/>
      <c r="W4" s="383" t="s">
        <v>188</v>
      </c>
      <c r="X4" s="383"/>
      <c r="Y4" s="390" t="s">
        <v>189</v>
      </c>
      <c r="Z4" s="394"/>
      <c r="AA4" s="379"/>
      <c r="AB4" s="384" t="s">
        <v>9</v>
      </c>
      <c r="AC4" s="384" t="s">
        <v>10</v>
      </c>
      <c r="AD4" s="383" t="s">
        <v>11</v>
      </c>
      <c r="AE4" s="383"/>
      <c r="AF4" s="383"/>
      <c r="AG4" s="383"/>
      <c r="AH4" s="383"/>
      <c r="AI4" s="383" t="s">
        <v>7</v>
      </c>
      <c r="AJ4" s="383"/>
      <c r="AK4" s="390" t="s">
        <v>8</v>
      </c>
      <c r="AL4" s="394"/>
      <c r="AM4" s="379"/>
      <c r="AN4" s="384" t="s">
        <v>9</v>
      </c>
      <c r="AO4" s="384" t="s">
        <v>10</v>
      </c>
      <c r="AP4" s="383" t="s">
        <v>11</v>
      </c>
      <c r="AQ4" s="383"/>
      <c r="AR4" s="383"/>
      <c r="AS4" s="383"/>
      <c r="AT4" s="383"/>
      <c r="AU4" s="383" t="s">
        <v>7</v>
      </c>
      <c r="AV4" s="383"/>
      <c r="AW4" s="390" t="s">
        <v>8</v>
      </c>
      <c r="AX4" s="394"/>
      <c r="AY4" s="379"/>
      <c r="AZ4" s="384" t="s">
        <v>4</v>
      </c>
      <c r="BA4" s="384" t="s">
        <v>5</v>
      </c>
      <c r="BB4" s="383" t="s">
        <v>6</v>
      </c>
      <c r="BC4" s="383"/>
      <c r="BD4" s="383"/>
      <c r="BE4" s="383"/>
      <c r="BF4" s="383"/>
      <c r="BG4" s="383" t="s">
        <v>7</v>
      </c>
      <c r="BH4" s="383"/>
      <c r="BI4" s="390" t="s">
        <v>8</v>
      </c>
    </row>
    <row r="5" spans="1:61" ht="16.899999999999999" customHeight="1">
      <c r="B5" s="394"/>
      <c r="C5" s="379"/>
      <c r="D5" s="387"/>
      <c r="E5" s="387"/>
      <c r="F5" s="383" t="s">
        <v>12</v>
      </c>
      <c r="G5" s="383"/>
      <c r="H5" s="383"/>
      <c r="I5" s="383"/>
      <c r="J5" s="381" t="s">
        <v>13</v>
      </c>
      <c r="K5" s="384" t="s">
        <v>14</v>
      </c>
      <c r="L5" s="384" t="s">
        <v>15</v>
      </c>
      <c r="M5" s="391"/>
      <c r="N5" s="394"/>
      <c r="O5" s="379"/>
      <c r="P5" s="387"/>
      <c r="Q5" s="387"/>
      <c r="R5" s="383" t="s">
        <v>123</v>
      </c>
      <c r="S5" s="383"/>
      <c r="T5" s="383"/>
      <c r="U5" s="383"/>
      <c r="V5" s="381" t="s">
        <v>190</v>
      </c>
      <c r="W5" s="384" t="s">
        <v>191</v>
      </c>
      <c r="X5" s="384" t="s">
        <v>192</v>
      </c>
      <c r="Y5" s="391"/>
      <c r="Z5" s="394"/>
      <c r="AA5" s="379"/>
      <c r="AB5" s="387"/>
      <c r="AC5" s="387"/>
      <c r="AD5" s="383" t="s">
        <v>16</v>
      </c>
      <c r="AE5" s="383"/>
      <c r="AF5" s="383"/>
      <c r="AG5" s="383"/>
      <c r="AH5" s="381" t="s">
        <v>17</v>
      </c>
      <c r="AI5" s="384" t="s">
        <v>14</v>
      </c>
      <c r="AJ5" s="384" t="s">
        <v>15</v>
      </c>
      <c r="AK5" s="391"/>
      <c r="AL5" s="394"/>
      <c r="AM5" s="379"/>
      <c r="AN5" s="387"/>
      <c r="AO5" s="387"/>
      <c r="AP5" s="383" t="s">
        <v>16</v>
      </c>
      <c r="AQ5" s="383"/>
      <c r="AR5" s="383"/>
      <c r="AS5" s="383"/>
      <c r="AT5" s="381" t="s">
        <v>17</v>
      </c>
      <c r="AU5" s="384" t="s">
        <v>14</v>
      </c>
      <c r="AV5" s="384" t="s">
        <v>15</v>
      </c>
      <c r="AW5" s="391"/>
      <c r="AX5" s="394"/>
      <c r="AY5" s="379"/>
      <c r="AZ5" s="387"/>
      <c r="BA5" s="387"/>
      <c r="BB5" s="383" t="s">
        <v>12</v>
      </c>
      <c r="BC5" s="383"/>
      <c r="BD5" s="383"/>
      <c r="BE5" s="383"/>
      <c r="BF5" s="381" t="s">
        <v>13</v>
      </c>
      <c r="BG5" s="384" t="s">
        <v>14</v>
      </c>
      <c r="BH5" s="384" t="s">
        <v>15</v>
      </c>
      <c r="BI5" s="391"/>
    </row>
    <row r="6" spans="1:61" ht="16.899999999999999" customHeight="1">
      <c r="A6" s="13"/>
      <c r="B6" s="394"/>
      <c r="C6" s="379"/>
      <c r="D6" s="387"/>
      <c r="E6" s="387"/>
      <c r="F6" s="388" t="s">
        <v>18</v>
      </c>
      <c r="G6" s="388" t="s">
        <v>19</v>
      </c>
      <c r="H6" s="388" t="s">
        <v>20</v>
      </c>
      <c r="I6" s="384" t="s">
        <v>21</v>
      </c>
      <c r="J6" s="381"/>
      <c r="K6" s="384"/>
      <c r="L6" s="384"/>
      <c r="M6" s="391"/>
      <c r="N6" s="394"/>
      <c r="O6" s="379"/>
      <c r="P6" s="387"/>
      <c r="Q6" s="387"/>
      <c r="R6" s="388" t="s">
        <v>193</v>
      </c>
      <c r="S6" s="388" t="s">
        <v>194</v>
      </c>
      <c r="T6" s="388" t="s">
        <v>69</v>
      </c>
      <c r="U6" s="384" t="s">
        <v>195</v>
      </c>
      <c r="V6" s="381"/>
      <c r="W6" s="384"/>
      <c r="X6" s="384"/>
      <c r="Y6" s="391"/>
      <c r="Z6" s="394"/>
      <c r="AA6" s="379"/>
      <c r="AB6" s="387"/>
      <c r="AC6" s="387"/>
      <c r="AD6" s="388" t="s">
        <v>22</v>
      </c>
      <c r="AE6" s="388" t="s">
        <v>23</v>
      </c>
      <c r="AF6" s="388" t="s">
        <v>20</v>
      </c>
      <c r="AG6" s="384" t="s">
        <v>21</v>
      </c>
      <c r="AH6" s="381"/>
      <c r="AI6" s="384"/>
      <c r="AJ6" s="384"/>
      <c r="AK6" s="391"/>
      <c r="AL6" s="394"/>
      <c r="AM6" s="379"/>
      <c r="AN6" s="387"/>
      <c r="AO6" s="387"/>
      <c r="AP6" s="388" t="s">
        <v>22</v>
      </c>
      <c r="AQ6" s="388" t="s">
        <v>23</v>
      </c>
      <c r="AR6" s="388" t="s">
        <v>20</v>
      </c>
      <c r="AS6" s="384" t="s">
        <v>21</v>
      </c>
      <c r="AT6" s="381"/>
      <c r="AU6" s="384"/>
      <c r="AV6" s="384"/>
      <c r="AW6" s="391"/>
      <c r="AX6" s="394"/>
      <c r="AY6" s="379"/>
      <c r="AZ6" s="387"/>
      <c r="BA6" s="387"/>
      <c r="BB6" s="388" t="s">
        <v>18</v>
      </c>
      <c r="BC6" s="388" t="s">
        <v>19</v>
      </c>
      <c r="BD6" s="388" t="s">
        <v>20</v>
      </c>
      <c r="BE6" s="384" t="s">
        <v>21</v>
      </c>
      <c r="BF6" s="381"/>
      <c r="BG6" s="384"/>
      <c r="BH6" s="384"/>
      <c r="BI6" s="391"/>
    </row>
    <row r="7" spans="1:61" ht="16.899999999999999" customHeight="1" thickBot="1">
      <c r="A7" s="13"/>
      <c r="B7" s="395"/>
      <c r="C7" s="380"/>
      <c r="D7" s="382"/>
      <c r="E7" s="382"/>
      <c r="F7" s="382"/>
      <c r="G7" s="382"/>
      <c r="H7" s="382"/>
      <c r="I7" s="389"/>
      <c r="J7" s="382"/>
      <c r="K7" s="382"/>
      <c r="L7" s="382"/>
      <c r="M7" s="392"/>
      <c r="N7" s="395"/>
      <c r="O7" s="380"/>
      <c r="P7" s="382"/>
      <c r="Q7" s="382"/>
      <c r="R7" s="382"/>
      <c r="S7" s="382"/>
      <c r="T7" s="382"/>
      <c r="U7" s="389"/>
      <c r="V7" s="382"/>
      <c r="W7" s="382"/>
      <c r="X7" s="382"/>
      <c r="Y7" s="392"/>
      <c r="Z7" s="395"/>
      <c r="AA7" s="380"/>
      <c r="AB7" s="382"/>
      <c r="AC7" s="382"/>
      <c r="AD7" s="382"/>
      <c r="AE7" s="382"/>
      <c r="AF7" s="382"/>
      <c r="AG7" s="389"/>
      <c r="AH7" s="382"/>
      <c r="AI7" s="382"/>
      <c r="AJ7" s="382"/>
      <c r="AK7" s="392"/>
      <c r="AL7" s="395"/>
      <c r="AM7" s="380"/>
      <c r="AN7" s="382"/>
      <c r="AO7" s="382"/>
      <c r="AP7" s="382"/>
      <c r="AQ7" s="382"/>
      <c r="AR7" s="382"/>
      <c r="AS7" s="389"/>
      <c r="AT7" s="382"/>
      <c r="AU7" s="382"/>
      <c r="AV7" s="382"/>
      <c r="AW7" s="392"/>
      <c r="AX7" s="395"/>
      <c r="AY7" s="380"/>
      <c r="AZ7" s="382"/>
      <c r="BA7" s="382"/>
      <c r="BB7" s="382"/>
      <c r="BC7" s="382"/>
      <c r="BD7" s="382"/>
      <c r="BE7" s="389"/>
      <c r="BF7" s="382"/>
      <c r="BG7" s="382"/>
      <c r="BH7" s="382"/>
      <c r="BI7" s="392"/>
    </row>
    <row r="8" spans="1:61" ht="16.899999999999999" customHeight="1">
      <c r="B8" s="173" t="s">
        <v>307</v>
      </c>
      <c r="C8" s="57" t="s">
        <v>121</v>
      </c>
      <c r="D8" s="139">
        <v>1078545</v>
      </c>
      <c r="E8" s="139">
        <v>1078545</v>
      </c>
      <c r="F8" s="139">
        <v>372030</v>
      </c>
      <c r="G8" s="139">
        <v>531338</v>
      </c>
      <c r="H8" s="139">
        <v>48616</v>
      </c>
      <c r="I8" s="139">
        <v>951984</v>
      </c>
      <c r="J8" s="139">
        <v>126561</v>
      </c>
      <c r="K8" s="139">
        <v>0</v>
      </c>
      <c r="L8" s="139">
        <v>0</v>
      </c>
      <c r="M8" s="174">
        <v>0</v>
      </c>
      <c r="N8" s="173" t="s">
        <v>307</v>
      </c>
      <c r="O8" s="57" t="s">
        <v>121</v>
      </c>
      <c r="P8" s="139">
        <v>1133300</v>
      </c>
      <c r="Q8" s="139">
        <v>1133300</v>
      </c>
      <c r="R8" s="139">
        <v>387077</v>
      </c>
      <c r="S8" s="139">
        <v>578736</v>
      </c>
      <c r="T8" s="139">
        <v>46454</v>
      </c>
      <c r="U8" s="139">
        <v>1012267</v>
      </c>
      <c r="V8" s="139">
        <v>121033</v>
      </c>
      <c r="W8" s="139">
        <v>0</v>
      </c>
      <c r="X8" s="139">
        <v>0</v>
      </c>
      <c r="Y8" s="174">
        <v>0</v>
      </c>
      <c r="Z8" s="173" t="s">
        <v>307</v>
      </c>
      <c r="AA8" s="57" t="s">
        <v>121</v>
      </c>
      <c r="AB8" s="139">
        <v>1176314</v>
      </c>
      <c r="AC8" s="139">
        <v>1176314</v>
      </c>
      <c r="AD8" s="139">
        <v>407046</v>
      </c>
      <c r="AE8" s="139">
        <v>610872</v>
      </c>
      <c r="AF8" s="139">
        <v>38239</v>
      </c>
      <c r="AG8" s="139">
        <v>1056157</v>
      </c>
      <c r="AH8" s="139">
        <v>120157</v>
      </c>
      <c r="AI8" s="139">
        <v>0</v>
      </c>
      <c r="AJ8" s="139">
        <v>0</v>
      </c>
      <c r="AK8" s="174">
        <v>0</v>
      </c>
      <c r="AL8" s="173" t="s">
        <v>307</v>
      </c>
      <c r="AM8" s="57" t="s">
        <v>121</v>
      </c>
      <c r="AN8" s="139">
        <v>1222434</v>
      </c>
      <c r="AO8" s="139">
        <v>1222434</v>
      </c>
      <c r="AP8" s="139">
        <v>423281.77434954158</v>
      </c>
      <c r="AQ8" s="139">
        <v>644837.41705614794</v>
      </c>
      <c r="AR8" s="139">
        <v>36164.808594310503</v>
      </c>
      <c r="AS8" s="139">
        <v>1104284</v>
      </c>
      <c r="AT8" s="139">
        <v>118150</v>
      </c>
      <c r="AU8" s="139">
        <v>0</v>
      </c>
      <c r="AV8" s="139">
        <v>0</v>
      </c>
      <c r="AW8" s="174">
        <v>0</v>
      </c>
      <c r="AX8" s="173" t="s">
        <v>307</v>
      </c>
      <c r="AY8" s="57" t="s">
        <v>121</v>
      </c>
      <c r="AZ8" s="139">
        <v>1263979</v>
      </c>
      <c r="BA8" s="139">
        <v>1263979</v>
      </c>
      <c r="BB8" s="139">
        <v>446555.43970627955</v>
      </c>
      <c r="BC8" s="139">
        <v>658202.51297199738</v>
      </c>
      <c r="BD8" s="139">
        <v>40575.04732172325</v>
      </c>
      <c r="BE8" s="139">
        <v>1145333</v>
      </c>
      <c r="BF8" s="139">
        <v>118646</v>
      </c>
      <c r="BG8" s="139">
        <v>0</v>
      </c>
      <c r="BH8" s="139">
        <v>0</v>
      </c>
      <c r="BI8" s="174">
        <v>0</v>
      </c>
    </row>
    <row r="9" spans="1:61" ht="16.899999999999999" customHeight="1">
      <c r="B9" s="358" t="s">
        <v>196</v>
      </c>
      <c r="C9" s="4" t="s">
        <v>509</v>
      </c>
      <c r="D9" s="137">
        <f t="shared" ref="D9:M9" si="0">SUM(D10:D11)</f>
        <v>504618</v>
      </c>
      <c r="E9" s="137">
        <f t="shared" si="0"/>
        <v>504618</v>
      </c>
      <c r="F9" s="137">
        <f t="shared" si="0"/>
        <v>261587</v>
      </c>
      <c r="G9" s="137">
        <f t="shared" si="0"/>
        <v>199370</v>
      </c>
      <c r="H9" s="137">
        <f t="shared" si="0"/>
        <v>36289</v>
      </c>
      <c r="I9" s="137">
        <f t="shared" si="0"/>
        <v>497246</v>
      </c>
      <c r="J9" s="137">
        <f t="shared" si="0"/>
        <v>7372</v>
      </c>
      <c r="K9" s="137">
        <f t="shared" si="0"/>
        <v>0</v>
      </c>
      <c r="L9" s="137">
        <f t="shared" si="0"/>
        <v>0</v>
      </c>
      <c r="M9" s="175">
        <f t="shared" si="0"/>
        <v>0</v>
      </c>
      <c r="N9" s="375" t="s">
        <v>196</v>
      </c>
      <c r="O9" s="4" t="s">
        <v>509</v>
      </c>
      <c r="P9" s="137">
        <f t="shared" ref="P9:Y9" si="1">SUM(P10:P11)</f>
        <v>514545</v>
      </c>
      <c r="Q9" s="137">
        <f t="shared" si="1"/>
        <v>514545</v>
      </c>
      <c r="R9" s="137">
        <f t="shared" si="1"/>
        <v>259672</v>
      </c>
      <c r="S9" s="137">
        <f t="shared" si="1"/>
        <v>222256</v>
      </c>
      <c r="T9" s="137">
        <f t="shared" si="1"/>
        <v>23912</v>
      </c>
      <c r="U9" s="137">
        <f t="shared" si="1"/>
        <v>505840</v>
      </c>
      <c r="V9" s="137">
        <f t="shared" si="1"/>
        <v>8705</v>
      </c>
      <c r="W9" s="137">
        <f t="shared" si="1"/>
        <v>0</v>
      </c>
      <c r="X9" s="137">
        <f t="shared" si="1"/>
        <v>0</v>
      </c>
      <c r="Y9" s="175">
        <f t="shared" si="1"/>
        <v>0</v>
      </c>
      <c r="Z9" s="358" t="s">
        <v>196</v>
      </c>
      <c r="AA9" s="4" t="s">
        <v>509</v>
      </c>
      <c r="AB9" s="137">
        <f t="shared" ref="AB9:AK9" si="2">SUM(AB10:AB11)</f>
        <v>538434</v>
      </c>
      <c r="AC9" s="137">
        <f t="shared" si="2"/>
        <v>538434</v>
      </c>
      <c r="AD9" s="137">
        <f t="shared" si="2"/>
        <v>272914</v>
      </c>
      <c r="AE9" s="137">
        <f t="shared" si="2"/>
        <v>221031</v>
      </c>
      <c r="AF9" s="137">
        <f t="shared" si="2"/>
        <v>24191</v>
      </c>
      <c r="AG9" s="137">
        <f t="shared" si="2"/>
        <v>518136</v>
      </c>
      <c r="AH9" s="137">
        <f t="shared" si="2"/>
        <v>20298</v>
      </c>
      <c r="AI9" s="137">
        <f t="shared" si="2"/>
        <v>0</v>
      </c>
      <c r="AJ9" s="137">
        <f t="shared" si="2"/>
        <v>0</v>
      </c>
      <c r="AK9" s="175">
        <f t="shared" si="2"/>
        <v>0</v>
      </c>
      <c r="AL9" s="358" t="s">
        <v>196</v>
      </c>
      <c r="AM9" s="4" t="s">
        <v>509</v>
      </c>
      <c r="AN9" s="137">
        <f t="shared" ref="AN9:AW9" si="3">SUM(AN10:AN11)</f>
        <v>561506</v>
      </c>
      <c r="AO9" s="137">
        <f t="shared" si="3"/>
        <v>561506</v>
      </c>
      <c r="AP9" s="137">
        <f t="shared" si="3"/>
        <v>284705.80650868523</v>
      </c>
      <c r="AQ9" s="137">
        <f t="shared" si="3"/>
        <v>247965.48867162637</v>
      </c>
      <c r="AR9" s="137">
        <f t="shared" si="3"/>
        <v>21712.704819688308</v>
      </c>
      <c r="AS9" s="137">
        <f t="shared" si="3"/>
        <v>554384</v>
      </c>
      <c r="AT9" s="137">
        <f t="shared" si="3"/>
        <v>7122</v>
      </c>
      <c r="AU9" s="137">
        <f t="shared" si="3"/>
        <v>0</v>
      </c>
      <c r="AV9" s="137">
        <f t="shared" si="3"/>
        <v>0</v>
      </c>
      <c r="AW9" s="175">
        <f t="shared" si="3"/>
        <v>0</v>
      </c>
      <c r="AX9" s="358" t="s">
        <v>520</v>
      </c>
      <c r="AY9" s="4" t="s">
        <v>509</v>
      </c>
      <c r="AZ9" s="137">
        <f t="shared" ref="AZ9:BI9" si="4">SUM(AZ10:AZ11)</f>
        <v>578112</v>
      </c>
      <c r="BA9" s="137">
        <f t="shared" si="4"/>
        <v>578112</v>
      </c>
      <c r="BB9" s="137">
        <f t="shared" si="4"/>
        <v>291875.87529267353</v>
      </c>
      <c r="BC9" s="137">
        <f t="shared" si="4"/>
        <v>257434.04242606598</v>
      </c>
      <c r="BD9" s="137">
        <f t="shared" si="4"/>
        <v>21115.082281260515</v>
      </c>
      <c r="BE9" s="137">
        <f t="shared" si="4"/>
        <v>570425</v>
      </c>
      <c r="BF9" s="137">
        <f t="shared" si="4"/>
        <v>7687</v>
      </c>
      <c r="BG9" s="137">
        <f t="shared" si="4"/>
        <v>0</v>
      </c>
      <c r="BH9" s="137">
        <f t="shared" si="4"/>
        <v>0</v>
      </c>
      <c r="BI9" s="175">
        <f t="shared" si="4"/>
        <v>0</v>
      </c>
    </row>
    <row r="10" spans="1:61" ht="16.899999999999999" customHeight="1">
      <c r="B10" s="359"/>
      <c r="C10" s="136" t="s">
        <v>510</v>
      </c>
      <c r="D10" s="61">
        <v>448854</v>
      </c>
      <c r="E10" s="61">
        <v>448854</v>
      </c>
      <c r="F10" s="61">
        <v>224550</v>
      </c>
      <c r="G10" s="61">
        <v>180643</v>
      </c>
      <c r="H10" s="61">
        <v>36289</v>
      </c>
      <c r="I10" s="61">
        <v>441482</v>
      </c>
      <c r="J10" s="61">
        <v>7372</v>
      </c>
      <c r="K10" s="61">
        <v>0</v>
      </c>
      <c r="L10" s="61">
        <v>0</v>
      </c>
      <c r="M10" s="176">
        <v>0</v>
      </c>
      <c r="N10" s="376"/>
      <c r="O10" s="136" t="s">
        <v>510</v>
      </c>
      <c r="P10" s="61">
        <v>460027</v>
      </c>
      <c r="Q10" s="61">
        <v>460027</v>
      </c>
      <c r="R10" s="61">
        <v>223824</v>
      </c>
      <c r="S10" s="61">
        <v>203586</v>
      </c>
      <c r="T10" s="61">
        <v>23912</v>
      </c>
      <c r="U10" s="61">
        <v>451322</v>
      </c>
      <c r="V10" s="61">
        <v>8705</v>
      </c>
      <c r="W10" s="61">
        <v>0</v>
      </c>
      <c r="X10" s="61">
        <v>0</v>
      </c>
      <c r="Y10" s="176">
        <v>0</v>
      </c>
      <c r="Z10" s="359"/>
      <c r="AA10" s="136" t="s">
        <v>510</v>
      </c>
      <c r="AB10" s="61">
        <v>480079</v>
      </c>
      <c r="AC10" s="61">
        <v>480079</v>
      </c>
      <c r="AD10" s="61">
        <v>236225</v>
      </c>
      <c r="AE10" s="61">
        <v>199365</v>
      </c>
      <c r="AF10" s="61">
        <v>24191</v>
      </c>
      <c r="AG10" s="61">
        <v>459781</v>
      </c>
      <c r="AH10" s="61">
        <v>20298</v>
      </c>
      <c r="AI10" s="61">
        <v>0</v>
      </c>
      <c r="AJ10" s="61">
        <v>0</v>
      </c>
      <c r="AK10" s="176">
        <v>0</v>
      </c>
      <c r="AL10" s="359"/>
      <c r="AM10" s="136" t="s">
        <v>510</v>
      </c>
      <c r="AN10" s="61">
        <v>500598</v>
      </c>
      <c r="AO10" s="61">
        <v>500598</v>
      </c>
      <c r="AP10" s="61">
        <v>245919.80650868526</v>
      </c>
      <c r="AQ10" s="61">
        <v>225843.48867162637</v>
      </c>
      <c r="AR10" s="61">
        <v>21712.704819688308</v>
      </c>
      <c r="AS10" s="61">
        <v>493476</v>
      </c>
      <c r="AT10" s="61">
        <v>7122</v>
      </c>
      <c r="AU10" s="61">
        <v>0</v>
      </c>
      <c r="AV10" s="61">
        <v>0</v>
      </c>
      <c r="AW10" s="176">
        <v>0</v>
      </c>
      <c r="AX10" s="359"/>
      <c r="AY10" s="136" t="s">
        <v>510</v>
      </c>
      <c r="AZ10" s="61">
        <v>578112</v>
      </c>
      <c r="BA10" s="61">
        <v>578112</v>
      </c>
      <c r="BB10" s="61">
        <v>291875.87529267353</v>
      </c>
      <c r="BC10" s="61">
        <v>257434.04242606598</v>
      </c>
      <c r="BD10" s="61">
        <v>21115.082281260515</v>
      </c>
      <c r="BE10" s="61">
        <v>570425</v>
      </c>
      <c r="BF10" s="61">
        <v>7687</v>
      </c>
      <c r="BG10" s="61">
        <v>0</v>
      </c>
      <c r="BH10" s="61">
        <v>0</v>
      </c>
      <c r="BI10" s="176">
        <v>0</v>
      </c>
    </row>
    <row r="11" spans="1:61" ht="16.899999999999999" customHeight="1">
      <c r="B11" s="360"/>
      <c r="C11" s="32" t="s">
        <v>511</v>
      </c>
      <c r="D11" s="61">
        <v>55764</v>
      </c>
      <c r="E11" s="61">
        <v>55764</v>
      </c>
      <c r="F11" s="61">
        <v>37037</v>
      </c>
      <c r="G11" s="61">
        <v>18727</v>
      </c>
      <c r="H11" s="61">
        <v>0</v>
      </c>
      <c r="I11" s="61">
        <v>55764</v>
      </c>
      <c r="J11" s="61">
        <v>0</v>
      </c>
      <c r="K11" s="61">
        <v>0</v>
      </c>
      <c r="L11" s="61">
        <v>0</v>
      </c>
      <c r="M11" s="176">
        <v>0</v>
      </c>
      <c r="N11" s="377"/>
      <c r="O11" s="32" t="s">
        <v>511</v>
      </c>
      <c r="P11" s="61">
        <v>54518</v>
      </c>
      <c r="Q11" s="61">
        <v>54518</v>
      </c>
      <c r="R11" s="61">
        <v>35848</v>
      </c>
      <c r="S11" s="61">
        <v>18670</v>
      </c>
      <c r="T11" s="61">
        <v>0</v>
      </c>
      <c r="U11" s="61">
        <v>54518</v>
      </c>
      <c r="V11" s="61">
        <v>0</v>
      </c>
      <c r="W11" s="61">
        <v>0</v>
      </c>
      <c r="X11" s="61">
        <v>0</v>
      </c>
      <c r="Y11" s="176">
        <v>0</v>
      </c>
      <c r="Z11" s="360"/>
      <c r="AA11" s="32" t="s">
        <v>511</v>
      </c>
      <c r="AB11" s="61">
        <v>58355</v>
      </c>
      <c r="AC11" s="61">
        <v>58355</v>
      </c>
      <c r="AD11" s="61">
        <v>36689</v>
      </c>
      <c r="AE11" s="61">
        <v>21666</v>
      </c>
      <c r="AF11" s="61">
        <v>0</v>
      </c>
      <c r="AG11" s="61">
        <v>58355</v>
      </c>
      <c r="AH11" s="61">
        <v>0</v>
      </c>
      <c r="AI11" s="61">
        <v>0</v>
      </c>
      <c r="AJ11" s="61">
        <v>0</v>
      </c>
      <c r="AK11" s="176">
        <v>0</v>
      </c>
      <c r="AL11" s="360"/>
      <c r="AM11" s="32" t="s">
        <v>511</v>
      </c>
      <c r="AN11" s="61">
        <v>60908</v>
      </c>
      <c r="AO11" s="61">
        <v>60908</v>
      </c>
      <c r="AP11" s="61">
        <v>38786</v>
      </c>
      <c r="AQ11" s="61">
        <v>22122</v>
      </c>
      <c r="AR11" s="61">
        <v>0</v>
      </c>
      <c r="AS11" s="61">
        <v>60908</v>
      </c>
      <c r="AT11" s="61">
        <v>0</v>
      </c>
      <c r="AU11" s="61">
        <v>0</v>
      </c>
      <c r="AV11" s="61">
        <v>0</v>
      </c>
      <c r="AW11" s="176">
        <v>0</v>
      </c>
      <c r="AX11" s="360"/>
      <c r="AY11" s="32" t="s">
        <v>511</v>
      </c>
      <c r="AZ11" s="61"/>
      <c r="BA11" s="61"/>
      <c r="BB11" s="61"/>
      <c r="BC11" s="61"/>
      <c r="BD11" s="61"/>
      <c r="BE11" s="61"/>
      <c r="BF11" s="61"/>
      <c r="BG11" s="61"/>
      <c r="BH11" s="61"/>
      <c r="BI11" s="176"/>
    </row>
    <row r="12" spans="1:61" ht="16.899999999999999" customHeight="1">
      <c r="B12" s="3" t="s">
        <v>226</v>
      </c>
      <c r="C12" s="4" t="s">
        <v>227</v>
      </c>
      <c r="D12" s="137">
        <v>320406</v>
      </c>
      <c r="E12" s="137">
        <v>320406</v>
      </c>
      <c r="F12" s="137">
        <v>39652</v>
      </c>
      <c r="G12" s="137">
        <v>220327</v>
      </c>
      <c r="H12" s="137">
        <v>10999</v>
      </c>
      <c r="I12" s="137">
        <v>270978</v>
      </c>
      <c r="J12" s="137">
        <v>49428</v>
      </c>
      <c r="K12" s="137">
        <v>0</v>
      </c>
      <c r="L12" s="137">
        <v>0</v>
      </c>
      <c r="M12" s="175">
        <v>0</v>
      </c>
      <c r="N12" s="3" t="s">
        <v>226</v>
      </c>
      <c r="O12" s="4" t="s">
        <v>227</v>
      </c>
      <c r="P12" s="137">
        <v>330100</v>
      </c>
      <c r="Q12" s="137">
        <v>330100</v>
      </c>
      <c r="R12" s="137">
        <v>43718</v>
      </c>
      <c r="S12" s="137">
        <v>228185</v>
      </c>
      <c r="T12" s="137">
        <v>8687</v>
      </c>
      <c r="U12" s="137">
        <v>280590</v>
      </c>
      <c r="V12" s="137">
        <v>49510</v>
      </c>
      <c r="W12" s="137">
        <v>0</v>
      </c>
      <c r="X12" s="137">
        <v>0</v>
      </c>
      <c r="Y12" s="175">
        <v>0</v>
      </c>
      <c r="Z12" s="3" t="s">
        <v>226</v>
      </c>
      <c r="AA12" s="4" t="s">
        <v>227</v>
      </c>
      <c r="AB12" s="137">
        <v>336100</v>
      </c>
      <c r="AC12" s="137">
        <v>336100</v>
      </c>
      <c r="AD12" s="137">
        <v>48009</v>
      </c>
      <c r="AE12" s="137">
        <v>227791</v>
      </c>
      <c r="AF12" s="137">
        <v>10098</v>
      </c>
      <c r="AG12" s="137">
        <v>285898</v>
      </c>
      <c r="AH12" s="137">
        <v>50202</v>
      </c>
      <c r="AI12" s="137">
        <v>0</v>
      </c>
      <c r="AJ12" s="137">
        <v>0</v>
      </c>
      <c r="AK12" s="175">
        <v>0</v>
      </c>
      <c r="AL12" s="3" t="s">
        <v>226</v>
      </c>
      <c r="AM12" s="4" t="s">
        <v>227</v>
      </c>
      <c r="AN12" s="137">
        <v>341924</v>
      </c>
      <c r="AO12" s="137">
        <v>341924</v>
      </c>
      <c r="AP12" s="137">
        <v>50858.01299109208</v>
      </c>
      <c r="AQ12" s="137">
        <v>231710.91628808033</v>
      </c>
      <c r="AR12" s="137">
        <v>7871.0707208275653</v>
      </c>
      <c r="AS12" s="137">
        <v>290440</v>
      </c>
      <c r="AT12" s="137">
        <v>51484</v>
      </c>
      <c r="AU12" s="137">
        <v>0</v>
      </c>
      <c r="AV12" s="137">
        <v>0</v>
      </c>
      <c r="AW12" s="175">
        <v>0</v>
      </c>
      <c r="AX12" s="3" t="s">
        <v>226</v>
      </c>
      <c r="AY12" s="4" t="s">
        <v>227</v>
      </c>
      <c r="AZ12" s="137">
        <v>340386</v>
      </c>
      <c r="BA12" s="137">
        <v>340386</v>
      </c>
      <c r="BB12" s="137">
        <v>51126.267631136987</v>
      </c>
      <c r="BC12" s="137">
        <v>233077.89105374669</v>
      </c>
      <c r="BD12" s="137">
        <v>6853.6826064133174</v>
      </c>
      <c r="BE12" s="137">
        <v>291058</v>
      </c>
      <c r="BF12" s="137">
        <v>49328</v>
      </c>
      <c r="BG12" s="137">
        <v>0</v>
      </c>
      <c r="BH12" s="137">
        <v>0</v>
      </c>
      <c r="BI12" s="175">
        <v>0</v>
      </c>
    </row>
    <row r="13" spans="1:61" ht="16.899999999999999" customHeight="1">
      <c r="B13" s="3" t="s">
        <v>228</v>
      </c>
      <c r="C13" s="4" t="s">
        <v>229</v>
      </c>
      <c r="D13" s="137">
        <v>238598</v>
      </c>
      <c r="E13" s="137">
        <v>238598</v>
      </c>
      <c r="F13" s="137">
        <v>13353</v>
      </c>
      <c r="G13" s="137">
        <v>184816</v>
      </c>
      <c r="H13" s="137">
        <v>8066</v>
      </c>
      <c r="I13" s="137">
        <v>206235</v>
      </c>
      <c r="J13" s="137">
        <v>32363</v>
      </c>
      <c r="K13" s="137">
        <v>0</v>
      </c>
      <c r="L13" s="137">
        <v>0</v>
      </c>
      <c r="M13" s="175">
        <v>0</v>
      </c>
      <c r="N13" s="3" t="s">
        <v>228</v>
      </c>
      <c r="O13" s="4" t="s">
        <v>229</v>
      </c>
      <c r="P13" s="137">
        <v>240924</v>
      </c>
      <c r="Q13" s="137">
        <v>240924</v>
      </c>
      <c r="R13" s="137">
        <v>10877</v>
      </c>
      <c r="S13" s="137">
        <v>192986</v>
      </c>
      <c r="T13" s="137">
        <v>4468</v>
      </c>
      <c r="U13" s="137">
        <v>208331</v>
      </c>
      <c r="V13" s="137">
        <v>32593</v>
      </c>
      <c r="W13" s="137">
        <v>0</v>
      </c>
      <c r="X13" s="137">
        <v>0</v>
      </c>
      <c r="Y13" s="175">
        <v>0</v>
      </c>
      <c r="Z13" s="3" t="s">
        <v>228</v>
      </c>
      <c r="AA13" s="4" t="s">
        <v>229</v>
      </c>
      <c r="AB13" s="137">
        <v>238506</v>
      </c>
      <c r="AC13" s="137">
        <v>238506</v>
      </c>
      <c r="AD13" s="137">
        <v>11781</v>
      </c>
      <c r="AE13" s="137">
        <v>190145</v>
      </c>
      <c r="AF13" s="137">
        <v>4305</v>
      </c>
      <c r="AG13" s="137">
        <v>206231</v>
      </c>
      <c r="AH13" s="137">
        <v>32275</v>
      </c>
      <c r="AI13" s="137">
        <v>0</v>
      </c>
      <c r="AJ13" s="137">
        <v>0</v>
      </c>
      <c r="AK13" s="175">
        <v>0</v>
      </c>
      <c r="AL13" s="3" t="s">
        <v>228</v>
      </c>
      <c r="AM13" s="4" t="s">
        <v>229</v>
      </c>
      <c r="AN13" s="137">
        <v>237171</v>
      </c>
      <c r="AO13" s="137">
        <v>237171</v>
      </c>
      <c r="AP13" s="137">
        <v>12629.729751527191</v>
      </c>
      <c r="AQ13" s="137">
        <v>187937.67916196343</v>
      </c>
      <c r="AR13" s="137">
        <v>4297.5910865093701</v>
      </c>
      <c r="AS13" s="137">
        <v>204865</v>
      </c>
      <c r="AT13" s="137">
        <v>32306</v>
      </c>
      <c r="AU13" s="137">
        <v>0</v>
      </c>
      <c r="AV13" s="137">
        <v>0</v>
      </c>
      <c r="AW13" s="175">
        <v>0</v>
      </c>
      <c r="AX13" s="3" t="s">
        <v>228</v>
      </c>
      <c r="AY13" s="4" t="s">
        <v>229</v>
      </c>
      <c r="AZ13" s="137">
        <v>232709</v>
      </c>
      <c r="BA13" s="137">
        <v>232709</v>
      </c>
      <c r="BB13" s="137">
        <v>12697.271247462932</v>
      </c>
      <c r="BC13" s="137">
        <v>186353.73528136034</v>
      </c>
      <c r="BD13" s="137">
        <v>2787.9934711767419</v>
      </c>
      <c r="BE13" s="137">
        <v>201839</v>
      </c>
      <c r="BF13" s="137">
        <v>30870</v>
      </c>
      <c r="BG13" s="137">
        <v>0</v>
      </c>
      <c r="BH13" s="137">
        <v>0</v>
      </c>
      <c r="BI13" s="175">
        <v>0</v>
      </c>
    </row>
    <row r="14" spans="1:61" ht="16.899999999999999" customHeight="1">
      <c r="B14" s="358" t="s">
        <v>197</v>
      </c>
      <c r="C14" s="32" t="s">
        <v>198</v>
      </c>
      <c r="D14" s="61">
        <v>217930</v>
      </c>
      <c r="E14" s="61">
        <v>217930</v>
      </c>
      <c r="F14" s="61">
        <v>51993</v>
      </c>
      <c r="G14" s="61">
        <v>163466</v>
      </c>
      <c r="H14" s="61">
        <v>0</v>
      </c>
      <c r="I14" s="61">
        <v>215459</v>
      </c>
      <c r="J14" s="61">
        <v>2471</v>
      </c>
      <c r="K14" s="61">
        <v>0</v>
      </c>
      <c r="L14" s="61">
        <v>0</v>
      </c>
      <c r="M14" s="176">
        <v>0</v>
      </c>
      <c r="N14" s="358" t="s">
        <v>197</v>
      </c>
      <c r="O14" s="32" t="s">
        <v>198</v>
      </c>
      <c r="P14" s="61">
        <v>225018</v>
      </c>
      <c r="Q14" s="61">
        <v>225018</v>
      </c>
      <c r="R14" s="61">
        <v>51929</v>
      </c>
      <c r="S14" s="61">
        <v>170628</v>
      </c>
      <c r="T14" s="61">
        <v>233</v>
      </c>
      <c r="U14" s="61">
        <v>222790</v>
      </c>
      <c r="V14" s="61">
        <v>2228</v>
      </c>
      <c r="W14" s="61">
        <v>0</v>
      </c>
      <c r="X14" s="61">
        <v>0</v>
      </c>
      <c r="Y14" s="176">
        <v>0</v>
      </c>
      <c r="Z14" s="358" t="s">
        <v>197</v>
      </c>
      <c r="AA14" s="32" t="s">
        <v>198</v>
      </c>
      <c r="AB14" s="61">
        <v>236316</v>
      </c>
      <c r="AC14" s="61">
        <v>236316</v>
      </c>
      <c r="AD14" s="61">
        <v>52985</v>
      </c>
      <c r="AE14" s="61">
        <v>180780</v>
      </c>
      <c r="AF14" s="61">
        <v>252</v>
      </c>
      <c r="AG14" s="61">
        <v>234017</v>
      </c>
      <c r="AH14" s="61">
        <v>2299</v>
      </c>
      <c r="AI14" s="61">
        <v>0</v>
      </c>
      <c r="AJ14" s="61">
        <v>0</v>
      </c>
      <c r="AK14" s="176">
        <v>0</v>
      </c>
      <c r="AL14" s="358" t="s">
        <v>197</v>
      </c>
      <c r="AM14" s="32" t="s">
        <v>198</v>
      </c>
      <c r="AN14" s="61">
        <v>243855</v>
      </c>
      <c r="AO14" s="61">
        <v>243855</v>
      </c>
      <c r="AP14" s="61">
        <v>55253.855536237883</v>
      </c>
      <c r="AQ14" s="61">
        <v>183558.04570641398</v>
      </c>
      <c r="AR14" s="61">
        <v>182.09875734815157</v>
      </c>
      <c r="AS14" s="61">
        <v>238994</v>
      </c>
      <c r="AT14" s="61">
        <v>4861</v>
      </c>
      <c r="AU14" s="61">
        <v>0</v>
      </c>
      <c r="AV14" s="61">
        <v>0</v>
      </c>
      <c r="AW14" s="176">
        <v>0</v>
      </c>
      <c r="AX14" s="358" t="s">
        <v>197</v>
      </c>
      <c r="AY14" s="32" t="s">
        <v>198</v>
      </c>
      <c r="AZ14" s="61">
        <v>247034</v>
      </c>
      <c r="BA14" s="61">
        <v>247034</v>
      </c>
      <c r="BB14" s="61">
        <v>55144.768445306458</v>
      </c>
      <c r="BC14" s="61">
        <v>188310.21950650078</v>
      </c>
      <c r="BD14" s="61">
        <v>97.01204819277109</v>
      </c>
      <c r="BE14" s="61">
        <v>243552</v>
      </c>
      <c r="BF14" s="61">
        <v>3482</v>
      </c>
      <c r="BG14" s="61">
        <v>0</v>
      </c>
      <c r="BH14" s="61">
        <v>0</v>
      </c>
      <c r="BI14" s="176">
        <v>0</v>
      </c>
    </row>
    <row r="15" spans="1:61" ht="16.899999999999999" customHeight="1">
      <c r="B15" s="359"/>
      <c r="C15" s="32" t="s">
        <v>199</v>
      </c>
      <c r="D15" s="61">
        <v>75322</v>
      </c>
      <c r="E15" s="61">
        <v>75322</v>
      </c>
      <c r="F15" s="61">
        <v>0</v>
      </c>
      <c r="G15" s="61">
        <v>63952</v>
      </c>
      <c r="H15" s="61">
        <v>2224</v>
      </c>
      <c r="I15" s="61">
        <v>66176</v>
      </c>
      <c r="J15" s="61">
        <v>9146</v>
      </c>
      <c r="K15" s="61">
        <v>0</v>
      </c>
      <c r="L15" s="61">
        <v>0</v>
      </c>
      <c r="M15" s="176">
        <v>0</v>
      </c>
      <c r="N15" s="359"/>
      <c r="O15" s="32" t="s">
        <v>199</v>
      </c>
      <c r="P15" s="61">
        <v>74954</v>
      </c>
      <c r="Q15" s="61">
        <v>74954</v>
      </c>
      <c r="R15" s="61">
        <v>0</v>
      </c>
      <c r="S15" s="61">
        <v>68059</v>
      </c>
      <c r="T15" s="61">
        <v>2511</v>
      </c>
      <c r="U15" s="61">
        <v>70570</v>
      </c>
      <c r="V15" s="61">
        <v>4384</v>
      </c>
      <c r="W15" s="61">
        <v>0</v>
      </c>
      <c r="X15" s="61">
        <v>0</v>
      </c>
      <c r="Y15" s="176">
        <v>0</v>
      </c>
      <c r="Z15" s="359"/>
      <c r="AA15" s="32" t="s">
        <v>199</v>
      </c>
      <c r="AB15" s="61">
        <v>75507</v>
      </c>
      <c r="AC15" s="61">
        <v>75507</v>
      </c>
      <c r="AD15" s="61">
        <v>0</v>
      </c>
      <c r="AE15" s="61">
        <v>68882</v>
      </c>
      <c r="AF15" s="61">
        <v>2040</v>
      </c>
      <c r="AG15" s="61">
        <v>70922</v>
      </c>
      <c r="AH15" s="61">
        <v>4585</v>
      </c>
      <c r="AI15" s="61">
        <v>0</v>
      </c>
      <c r="AJ15" s="61">
        <v>0</v>
      </c>
      <c r="AK15" s="176">
        <v>0</v>
      </c>
      <c r="AL15" s="359"/>
      <c r="AM15" s="32" t="s">
        <v>199</v>
      </c>
      <c r="AN15" s="61">
        <v>82977</v>
      </c>
      <c r="AO15" s="61">
        <v>82977</v>
      </c>
      <c r="AP15" s="61">
        <v>0</v>
      </c>
      <c r="AQ15" s="61">
        <v>73832.56413707239</v>
      </c>
      <c r="AR15" s="61">
        <v>5003.4358629276076</v>
      </c>
      <c r="AS15" s="61">
        <v>78836</v>
      </c>
      <c r="AT15" s="61">
        <v>4141</v>
      </c>
      <c r="AU15" s="61">
        <v>0</v>
      </c>
      <c r="AV15" s="61">
        <v>0</v>
      </c>
      <c r="AW15" s="176">
        <v>0</v>
      </c>
      <c r="AX15" s="359"/>
      <c r="AY15" s="32" t="s">
        <v>199</v>
      </c>
      <c r="AZ15" s="61">
        <v>86717</v>
      </c>
      <c r="BA15" s="61">
        <v>86717</v>
      </c>
      <c r="BB15" s="61">
        <v>0</v>
      </c>
      <c r="BC15" s="61">
        <v>76354.226424917841</v>
      </c>
      <c r="BD15" s="61">
        <v>6472.7735750821494</v>
      </c>
      <c r="BE15" s="61">
        <v>82827</v>
      </c>
      <c r="BF15" s="61">
        <v>3890</v>
      </c>
      <c r="BG15" s="61">
        <v>0</v>
      </c>
      <c r="BH15" s="61">
        <v>0</v>
      </c>
      <c r="BI15" s="176">
        <v>0</v>
      </c>
    </row>
    <row r="16" spans="1:61" ht="16.899999999999999" customHeight="1">
      <c r="B16" s="359"/>
      <c r="C16" s="32" t="s">
        <v>200</v>
      </c>
      <c r="D16" s="61">
        <v>133600</v>
      </c>
      <c r="E16" s="61">
        <v>133600</v>
      </c>
      <c r="F16" s="61">
        <v>0</v>
      </c>
      <c r="G16" s="61">
        <v>110570</v>
      </c>
      <c r="H16" s="61">
        <v>7963</v>
      </c>
      <c r="I16" s="61">
        <v>118533</v>
      </c>
      <c r="J16" s="61">
        <v>15067</v>
      </c>
      <c r="K16" s="61">
        <v>0</v>
      </c>
      <c r="L16" s="61">
        <v>0</v>
      </c>
      <c r="M16" s="176">
        <v>0</v>
      </c>
      <c r="N16" s="359"/>
      <c r="O16" s="32" t="s">
        <v>200</v>
      </c>
      <c r="P16" s="61">
        <v>131047</v>
      </c>
      <c r="Q16" s="61">
        <v>131047</v>
      </c>
      <c r="R16" s="61">
        <v>0</v>
      </c>
      <c r="S16" s="61">
        <v>112748</v>
      </c>
      <c r="T16" s="61">
        <v>4524</v>
      </c>
      <c r="U16" s="61">
        <v>117272</v>
      </c>
      <c r="V16" s="61">
        <v>13775</v>
      </c>
      <c r="W16" s="61">
        <v>0</v>
      </c>
      <c r="X16" s="61">
        <v>0</v>
      </c>
      <c r="Y16" s="176">
        <v>0</v>
      </c>
      <c r="Z16" s="359"/>
      <c r="AA16" s="32" t="s">
        <v>200</v>
      </c>
      <c r="AB16" s="61">
        <v>128278</v>
      </c>
      <c r="AC16" s="61">
        <v>128278</v>
      </c>
      <c r="AD16" s="61">
        <v>0</v>
      </c>
      <c r="AE16" s="61">
        <v>109798</v>
      </c>
      <c r="AF16" s="61">
        <v>4746</v>
      </c>
      <c r="AG16" s="61">
        <v>114544</v>
      </c>
      <c r="AH16" s="61">
        <v>13734</v>
      </c>
      <c r="AI16" s="61">
        <v>0</v>
      </c>
      <c r="AJ16" s="61">
        <v>0</v>
      </c>
      <c r="AK16" s="176">
        <v>0</v>
      </c>
      <c r="AL16" s="359"/>
      <c r="AM16" s="32" t="s">
        <v>200</v>
      </c>
      <c r="AN16" s="61">
        <v>131415</v>
      </c>
      <c r="AO16" s="61">
        <v>131415</v>
      </c>
      <c r="AP16" s="61">
        <v>0</v>
      </c>
      <c r="AQ16" s="61">
        <v>96527.147362323405</v>
      </c>
      <c r="AR16" s="61">
        <v>7603.8526376766004</v>
      </c>
      <c r="AS16" s="61">
        <v>104131</v>
      </c>
      <c r="AT16" s="61">
        <v>27284</v>
      </c>
      <c r="AU16" s="61">
        <v>0</v>
      </c>
      <c r="AV16" s="61">
        <v>0</v>
      </c>
      <c r="AW16" s="176">
        <v>0</v>
      </c>
      <c r="AX16" s="359"/>
      <c r="AY16" s="32" t="s">
        <v>200</v>
      </c>
      <c r="AZ16" s="61">
        <v>136521</v>
      </c>
      <c r="BA16" s="61">
        <v>136521</v>
      </c>
      <c r="BB16" s="61">
        <v>0</v>
      </c>
      <c r="BC16" s="61">
        <v>107022.84493412917</v>
      </c>
      <c r="BD16" s="61">
        <v>10837.155065870826</v>
      </c>
      <c r="BE16" s="61">
        <v>117860</v>
      </c>
      <c r="BF16" s="61">
        <v>18661</v>
      </c>
      <c r="BG16" s="61">
        <v>0</v>
      </c>
      <c r="BH16" s="61">
        <v>0</v>
      </c>
      <c r="BI16" s="176">
        <v>0</v>
      </c>
    </row>
    <row r="17" spans="1:61" ht="16.899999999999999" customHeight="1">
      <c r="B17" s="360"/>
      <c r="C17" s="4" t="s">
        <v>201</v>
      </c>
      <c r="D17" s="137">
        <f t="shared" ref="D17:M17" si="5">SUM(D14:D16)</f>
        <v>426852</v>
      </c>
      <c r="E17" s="137">
        <f t="shared" si="5"/>
        <v>426852</v>
      </c>
      <c r="F17" s="137">
        <f t="shared" si="5"/>
        <v>51993</v>
      </c>
      <c r="G17" s="137">
        <f t="shared" si="5"/>
        <v>337988</v>
      </c>
      <c r="H17" s="137">
        <f t="shared" si="5"/>
        <v>10187</v>
      </c>
      <c r="I17" s="137">
        <f t="shared" si="5"/>
        <v>400168</v>
      </c>
      <c r="J17" s="137">
        <f t="shared" si="5"/>
        <v>26684</v>
      </c>
      <c r="K17" s="137">
        <f t="shared" si="5"/>
        <v>0</v>
      </c>
      <c r="L17" s="137">
        <f t="shared" si="5"/>
        <v>0</v>
      </c>
      <c r="M17" s="175">
        <f t="shared" si="5"/>
        <v>0</v>
      </c>
      <c r="N17" s="360"/>
      <c r="O17" s="4" t="s">
        <v>201</v>
      </c>
      <c r="P17" s="137">
        <f t="shared" ref="P17:Y17" si="6">SUM(P14:P16)</f>
        <v>431019</v>
      </c>
      <c r="Q17" s="137">
        <f t="shared" si="6"/>
        <v>431019</v>
      </c>
      <c r="R17" s="137">
        <f t="shared" si="6"/>
        <v>51929</v>
      </c>
      <c r="S17" s="137">
        <f t="shared" si="6"/>
        <v>351435</v>
      </c>
      <c r="T17" s="137">
        <f t="shared" si="6"/>
        <v>7268</v>
      </c>
      <c r="U17" s="137">
        <f t="shared" si="6"/>
        <v>410632</v>
      </c>
      <c r="V17" s="137">
        <f t="shared" si="6"/>
        <v>20387</v>
      </c>
      <c r="W17" s="137">
        <f t="shared" si="6"/>
        <v>0</v>
      </c>
      <c r="X17" s="137">
        <f t="shared" si="6"/>
        <v>0</v>
      </c>
      <c r="Y17" s="175">
        <f t="shared" si="6"/>
        <v>0</v>
      </c>
      <c r="Z17" s="360"/>
      <c r="AA17" s="4" t="s">
        <v>201</v>
      </c>
      <c r="AB17" s="137">
        <f t="shared" ref="AB17:AK17" si="7">SUM(AB14:AB16)</f>
        <v>440101</v>
      </c>
      <c r="AC17" s="137">
        <f t="shared" si="7"/>
        <v>440101</v>
      </c>
      <c r="AD17" s="137">
        <f t="shared" si="7"/>
        <v>52985</v>
      </c>
      <c r="AE17" s="137">
        <f t="shared" si="7"/>
        <v>359460</v>
      </c>
      <c r="AF17" s="137">
        <f t="shared" si="7"/>
        <v>7038</v>
      </c>
      <c r="AG17" s="137">
        <f t="shared" si="7"/>
        <v>419483</v>
      </c>
      <c r="AH17" s="137">
        <f t="shared" si="7"/>
        <v>20618</v>
      </c>
      <c r="AI17" s="137">
        <f t="shared" si="7"/>
        <v>0</v>
      </c>
      <c r="AJ17" s="137">
        <f t="shared" si="7"/>
        <v>0</v>
      </c>
      <c r="AK17" s="175">
        <f t="shared" si="7"/>
        <v>0</v>
      </c>
      <c r="AL17" s="360"/>
      <c r="AM17" s="4" t="s">
        <v>201</v>
      </c>
      <c r="AN17" s="137">
        <f t="shared" ref="AN17:AW17" si="8">SUM(AN14:AN16)</f>
        <v>458247</v>
      </c>
      <c r="AO17" s="137">
        <f t="shared" si="8"/>
        <v>458247</v>
      </c>
      <c r="AP17" s="137">
        <f t="shared" si="8"/>
        <v>55253.855536237883</v>
      </c>
      <c r="AQ17" s="137">
        <f t="shared" si="8"/>
        <v>353917.75720580976</v>
      </c>
      <c r="AR17" s="137">
        <f t="shared" si="8"/>
        <v>12789.38725795236</v>
      </c>
      <c r="AS17" s="137">
        <f t="shared" si="8"/>
        <v>421961</v>
      </c>
      <c r="AT17" s="137">
        <f t="shared" si="8"/>
        <v>36286</v>
      </c>
      <c r="AU17" s="137">
        <f t="shared" si="8"/>
        <v>0</v>
      </c>
      <c r="AV17" s="137">
        <f t="shared" si="8"/>
        <v>0</v>
      </c>
      <c r="AW17" s="175">
        <f t="shared" si="8"/>
        <v>0</v>
      </c>
      <c r="AX17" s="360"/>
      <c r="AY17" s="4" t="s">
        <v>201</v>
      </c>
      <c r="AZ17" s="137">
        <f t="shared" ref="AZ17:BI17" si="9">SUM(AZ14:AZ16)</f>
        <v>470272</v>
      </c>
      <c r="BA17" s="137">
        <f>SUM(BA14:BA16)</f>
        <v>470272</v>
      </c>
      <c r="BB17" s="137">
        <f t="shared" si="9"/>
        <v>55144.768445306458</v>
      </c>
      <c r="BC17" s="137">
        <f t="shared" si="9"/>
        <v>371687.29086554778</v>
      </c>
      <c r="BD17" s="137">
        <f t="shared" si="9"/>
        <v>17406.940689145747</v>
      </c>
      <c r="BE17" s="137">
        <f t="shared" si="9"/>
        <v>444239</v>
      </c>
      <c r="BF17" s="137">
        <f t="shared" si="9"/>
        <v>26033</v>
      </c>
      <c r="BG17" s="137">
        <f t="shared" si="9"/>
        <v>0</v>
      </c>
      <c r="BH17" s="137">
        <f t="shared" si="9"/>
        <v>0</v>
      </c>
      <c r="BI17" s="175">
        <f t="shared" si="9"/>
        <v>0</v>
      </c>
    </row>
    <row r="18" spans="1:61" ht="16.899999999999999" customHeight="1">
      <c r="B18" s="358" t="s">
        <v>208</v>
      </c>
      <c r="C18" s="32" t="s">
        <v>209</v>
      </c>
      <c r="D18" s="61">
        <v>298253</v>
      </c>
      <c r="E18" s="61">
        <v>298253</v>
      </c>
      <c r="F18" s="61">
        <v>48587</v>
      </c>
      <c r="G18" s="61">
        <v>186256</v>
      </c>
      <c r="H18" s="61">
        <v>4154</v>
      </c>
      <c r="I18" s="61">
        <v>238997</v>
      </c>
      <c r="J18" s="61">
        <v>59256</v>
      </c>
      <c r="K18" s="61">
        <v>0</v>
      </c>
      <c r="L18" s="61">
        <v>0</v>
      </c>
      <c r="M18" s="176">
        <v>0</v>
      </c>
      <c r="N18" s="358" t="s">
        <v>208</v>
      </c>
      <c r="O18" s="32" t="s">
        <v>209</v>
      </c>
      <c r="P18" s="61">
        <v>308307</v>
      </c>
      <c r="Q18" s="61">
        <v>308307</v>
      </c>
      <c r="R18" s="61">
        <v>49451</v>
      </c>
      <c r="S18" s="61">
        <v>199951</v>
      </c>
      <c r="T18" s="61">
        <v>1484</v>
      </c>
      <c r="U18" s="61">
        <v>250886</v>
      </c>
      <c r="V18" s="61">
        <v>57421</v>
      </c>
      <c r="W18" s="61">
        <v>0</v>
      </c>
      <c r="X18" s="61">
        <v>0</v>
      </c>
      <c r="Y18" s="176">
        <v>0</v>
      </c>
      <c r="Z18" s="358" t="s">
        <v>208</v>
      </c>
      <c r="AA18" s="32" t="s">
        <v>209</v>
      </c>
      <c r="AB18" s="61">
        <v>315792</v>
      </c>
      <c r="AC18" s="61">
        <v>315792</v>
      </c>
      <c r="AD18" s="61">
        <v>50764</v>
      </c>
      <c r="AE18" s="61">
        <v>204925</v>
      </c>
      <c r="AF18" s="61">
        <v>1774</v>
      </c>
      <c r="AG18" s="61">
        <v>257463</v>
      </c>
      <c r="AH18" s="61">
        <v>58329</v>
      </c>
      <c r="AI18" s="61">
        <v>0</v>
      </c>
      <c r="AJ18" s="61">
        <v>0</v>
      </c>
      <c r="AK18" s="176">
        <v>0</v>
      </c>
      <c r="AL18" s="358" t="s">
        <v>208</v>
      </c>
      <c r="AM18" s="32" t="s">
        <v>209</v>
      </c>
      <c r="AN18" s="61">
        <v>326313</v>
      </c>
      <c r="AO18" s="61">
        <v>326313</v>
      </c>
      <c r="AP18" s="61">
        <v>52692.013792047801</v>
      </c>
      <c r="AQ18" s="61">
        <v>211162.12671698042</v>
      </c>
      <c r="AR18" s="61">
        <v>4841.8594909717813</v>
      </c>
      <c r="AS18" s="61">
        <v>268696</v>
      </c>
      <c r="AT18" s="61">
        <v>57617</v>
      </c>
      <c r="AU18" s="61">
        <v>0</v>
      </c>
      <c r="AV18" s="61">
        <v>0</v>
      </c>
      <c r="AW18" s="176">
        <v>0</v>
      </c>
      <c r="AX18" s="358" t="s">
        <v>208</v>
      </c>
      <c r="AY18" s="32" t="s">
        <v>209</v>
      </c>
      <c r="AZ18" s="61">
        <v>337498</v>
      </c>
      <c r="BA18" s="61">
        <v>337498</v>
      </c>
      <c r="BB18" s="61">
        <v>54538.249814603543</v>
      </c>
      <c r="BC18" s="61">
        <v>210569.68366565174</v>
      </c>
      <c r="BD18" s="61">
        <v>12965.066519744647</v>
      </c>
      <c r="BE18" s="61">
        <v>278073</v>
      </c>
      <c r="BF18" s="61">
        <v>59425</v>
      </c>
      <c r="BG18" s="61">
        <v>0</v>
      </c>
      <c r="BH18" s="61">
        <v>0</v>
      </c>
      <c r="BI18" s="176">
        <v>0</v>
      </c>
    </row>
    <row r="19" spans="1:61" ht="16.899999999999999" customHeight="1">
      <c r="B19" s="359"/>
      <c r="C19" s="32" t="s">
        <v>210</v>
      </c>
      <c r="D19" s="62">
        <v>52705</v>
      </c>
      <c r="E19" s="62">
        <v>52705</v>
      </c>
      <c r="F19" s="62">
        <v>0</v>
      </c>
      <c r="G19" s="62">
        <v>33800</v>
      </c>
      <c r="H19" s="62">
        <v>2894</v>
      </c>
      <c r="I19" s="62">
        <v>36694</v>
      </c>
      <c r="J19" s="62">
        <v>16011</v>
      </c>
      <c r="K19" s="62">
        <v>0</v>
      </c>
      <c r="L19" s="62">
        <v>0</v>
      </c>
      <c r="M19" s="177">
        <v>0</v>
      </c>
      <c r="N19" s="359"/>
      <c r="O19" s="32" t="s">
        <v>210</v>
      </c>
      <c r="P19" s="62">
        <v>56673</v>
      </c>
      <c r="Q19" s="62">
        <v>56673</v>
      </c>
      <c r="R19" s="62">
        <v>0</v>
      </c>
      <c r="S19" s="62">
        <v>36913</v>
      </c>
      <c r="T19" s="62">
        <v>5729</v>
      </c>
      <c r="U19" s="62">
        <v>42642</v>
      </c>
      <c r="V19" s="62">
        <v>14031</v>
      </c>
      <c r="W19" s="62">
        <v>0</v>
      </c>
      <c r="X19" s="62">
        <v>0</v>
      </c>
      <c r="Y19" s="177">
        <v>0</v>
      </c>
      <c r="Z19" s="359"/>
      <c r="AA19" s="32" t="s">
        <v>210</v>
      </c>
      <c r="AB19" s="62">
        <v>60284</v>
      </c>
      <c r="AC19" s="62">
        <v>60284</v>
      </c>
      <c r="AD19" s="62">
        <v>0</v>
      </c>
      <c r="AE19" s="62">
        <v>39284</v>
      </c>
      <c r="AF19" s="62">
        <v>7327</v>
      </c>
      <c r="AG19" s="62">
        <v>46611</v>
      </c>
      <c r="AH19" s="62">
        <v>13673</v>
      </c>
      <c r="AI19" s="62">
        <v>0</v>
      </c>
      <c r="AJ19" s="62">
        <v>0</v>
      </c>
      <c r="AK19" s="177">
        <v>0</v>
      </c>
      <c r="AL19" s="359"/>
      <c r="AM19" s="32" t="s">
        <v>210</v>
      </c>
      <c r="AN19" s="62">
        <v>65298</v>
      </c>
      <c r="AO19" s="62">
        <v>65298</v>
      </c>
      <c r="AP19" s="62">
        <v>0</v>
      </c>
      <c r="AQ19" s="62">
        <v>47225.948668637415</v>
      </c>
      <c r="AR19" s="62">
        <v>4734.0513313625843</v>
      </c>
      <c r="AS19" s="62">
        <v>51960</v>
      </c>
      <c r="AT19" s="62">
        <v>13338</v>
      </c>
      <c r="AU19" s="62">
        <v>0</v>
      </c>
      <c r="AV19" s="62">
        <v>0</v>
      </c>
      <c r="AW19" s="177">
        <v>0</v>
      </c>
      <c r="AX19" s="359"/>
      <c r="AY19" s="32" t="s">
        <v>210</v>
      </c>
      <c r="AZ19" s="62">
        <v>69738</v>
      </c>
      <c r="BA19" s="62">
        <v>69738</v>
      </c>
      <c r="BB19" s="62">
        <v>0</v>
      </c>
      <c r="BC19" s="62">
        <v>47063.647884904945</v>
      </c>
      <c r="BD19" s="62">
        <v>9917.352115095051</v>
      </c>
      <c r="BE19" s="62">
        <v>56981</v>
      </c>
      <c r="BF19" s="62">
        <v>12757</v>
      </c>
      <c r="BG19" s="62">
        <v>0</v>
      </c>
      <c r="BH19" s="62">
        <v>0</v>
      </c>
      <c r="BI19" s="177">
        <v>0</v>
      </c>
    </row>
    <row r="20" spans="1:61" ht="16.899999999999999" customHeight="1">
      <c r="B20" s="359"/>
      <c r="C20" s="32" t="s">
        <v>211</v>
      </c>
      <c r="D20" s="61">
        <v>27775</v>
      </c>
      <c r="E20" s="61">
        <v>27775</v>
      </c>
      <c r="F20" s="61">
        <v>0</v>
      </c>
      <c r="G20" s="61">
        <v>12773</v>
      </c>
      <c r="H20" s="61">
        <v>3851</v>
      </c>
      <c r="I20" s="61">
        <v>16624</v>
      </c>
      <c r="J20" s="61">
        <v>11151</v>
      </c>
      <c r="K20" s="61">
        <v>0</v>
      </c>
      <c r="L20" s="61">
        <v>0</v>
      </c>
      <c r="M20" s="176">
        <v>0</v>
      </c>
      <c r="N20" s="359"/>
      <c r="O20" s="32" t="s">
        <v>211</v>
      </c>
      <c r="P20" s="61">
        <v>29021</v>
      </c>
      <c r="Q20" s="61">
        <v>29021</v>
      </c>
      <c r="R20" s="61">
        <v>0</v>
      </c>
      <c r="S20" s="61">
        <v>17069</v>
      </c>
      <c r="T20" s="61">
        <v>1085</v>
      </c>
      <c r="U20" s="61">
        <v>18154</v>
      </c>
      <c r="V20" s="61">
        <v>10867</v>
      </c>
      <c r="W20" s="61">
        <v>0</v>
      </c>
      <c r="X20" s="61">
        <v>0</v>
      </c>
      <c r="Y20" s="176">
        <v>0</v>
      </c>
      <c r="Z20" s="359"/>
      <c r="AA20" s="32" t="s">
        <v>211</v>
      </c>
      <c r="AB20" s="61">
        <v>30857</v>
      </c>
      <c r="AC20" s="61">
        <v>30857</v>
      </c>
      <c r="AD20" s="61">
        <v>0</v>
      </c>
      <c r="AE20" s="61">
        <v>19154</v>
      </c>
      <c r="AF20" s="61">
        <v>953</v>
      </c>
      <c r="AG20" s="61">
        <v>20107</v>
      </c>
      <c r="AH20" s="61">
        <v>10750</v>
      </c>
      <c r="AI20" s="61">
        <v>0</v>
      </c>
      <c r="AJ20" s="61">
        <v>0</v>
      </c>
      <c r="AK20" s="176">
        <v>0</v>
      </c>
      <c r="AL20" s="359"/>
      <c r="AM20" s="32" t="s">
        <v>211</v>
      </c>
      <c r="AN20" s="61">
        <v>31153</v>
      </c>
      <c r="AO20" s="61">
        <v>31153</v>
      </c>
      <c r="AP20" s="61">
        <v>0</v>
      </c>
      <c r="AQ20" s="61">
        <v>20503.047619047618</v>
      </c>
      <c r="AR20" s="61">
        <v>280.95238095238096</v>
      </c>
      <c r="AS20" s="61">
        <v>20784</v>
      </c>
      <c r="AT20" s="61">
        <v>10369</v>
      </c>
      <c r="AU20" s="61">
        <v>0</v>
      </c>
      <c r="AV20" s="61">
        <v>0</v>
      </c>
      <c r="AW20" s="176">
        <v>0</v>
      </c>
      <c r="AX20" s="359"/>
      <c r="AY20" s="32" t="s">
        <v>211</v>
      </c>
      <c r="AZ20" s="61">
        <v>30061</v>
      </c>
      <c r="BA20" s="61">
        <v>30061</v>
      </c>
      <c r="BB20" s="61">
        <v>0</v>
      </c>
      <c r="BC20" s="61">
        <v>20105.948051948049</v>
      </c>
      <c r="BD20" s="61">
        <v>64.05194805194806</v>
      </c>
      <c r="BE20" s="61">
        <v>20170</v>
      </c>
      <c r="BF20" s="61">
        <v>9891</v>
      </c>
      <c r="BG20" s="61">
        <v>0</v>
      </c>
      <c r="BH20" s="61">
        <v>0</v>
      </c>
      <c r="BI20" s="176">
        <v>0</v>
      </c>
    </row>
    <row r="21" spans="1:61" ht="16.899999999999999" customHeight="1">
      <c r="B21" s="360"/>
      <c r="C21" s="4" t="s">
        <v>212</v>
      </c>
      <c r="D21" s="137">
        <f t="shared" ref="D21:M21" si="10">SUM(D18:D20)</f>
        <v>378733</v>
      </c>
      <c r="E21" s="137">
        <f t="shared" si="10"/>
        <v>378733</v>
      </c>
      <c r="F21" s="137">
        <f t="shared" si="10"/>
        <v>48587</v>
      </c>
      <c r="G21" s="137">
        <f t="shared" si="10"/>
        <v>232829</v>
      </c>
      <c r="H21" s="137">
        <f t="shared" si="10"/>
        <v>10899</v>
      </c>
      <c r="I21" s="137">
        <f t="shared" si="10"/>
        <v>292315</v>
      </c>
      <c r="J21" s="137">
        <f t="shared" si="10"/>
        <v>86418</v>
      </c>
      <c r="K21" s="137">
        <f t="shared" si="10"/>
        <v>0</v>
      </c>
      <c r="L21" s="137">
        <f t="shared" si="10"/>
        <v>0</v>
      </c>
      <c r="M21" s="175">
        <f t="shared" si="10"/>
        <v>0</v>
      </c>
      <c r="N21" s="360"/>
      <c r="O21" s="4" t="s">
        <v>212</v>
      </c>
      <c r="P21" s="137">
        <f t="shared" ref="P21:Y21" si="11">SUM(P18:P20)</f>
        <v>394001</v>
      </c>
      <c r="Q21" s="137">
        <f t="shared" si="11"/>
        <v>394001</v>
      </c>
      <c r="R21" s="137">
        <f t="shared" si="11"/>
        <v>49451</v>
      </c>
      <c r="S21" s="137">
        <f t="shared" si="11"/>
        <v>253933</v>
      </c>
      <c r="T21" s="137">
        <f t="shared" si="11"/>
        <v>8298</v>
      </c>
      <c r="U21" s="137">
        <f t="shared" si="11"/>
        <v>311682</v>
      </c>
      <c r="V21" s="137">
        <f t="shared" si="11"/>
        <v>82319</v>
      </c>
      <c r="W21" s="137">
        <f t="shared" si="11"/>
        <v>0</v>
      </c>
      <c r="X21" s="137">
        <f t="shared" si="11"/>
        <v>0</v>
      </c>
      <c r="Y21" s="175">
        <f t="shared" si="11"/>
        <v>0</v>
      </c>
      <c r="Z21" s="360"/>
      <c r="AA21" s="4" t="s">
        <v>212</v>
      </c>
      <c r="AB21" s="137">
        <f t="shared" ref="AB21:AK21" si="12">SUM(AB18:AB20)</f>
        <v>406933</v>
      </c>
      <c r="AC21" s="137">
        <f t="shared" si="12"/>
        <v>406933</v>
      </c>
      <c r="AD21" s="137">
        <f t="shared" si="12"/>
        <v>50764</v>
      </c>
      <c r="AE21" s="137">
        <f t="shared" si="12"/>
        <v>263363</v>
      </c>
      <c r="AF21" s="137">
        <f t="shared" si="12"/>
        <v>10054</v>
      </c>
      <c r="AG21" s="137">
        <f t="shared" si="12"/>
        <v>324181</v>
      </c>
      <c r="AH21" s="137">
        <f t="shared" si="12"/>
        <v>82752</v>
      </c>
      <c r="AI21" s="137">
        <f t="shared" si="12"/>
        <v>0</v>
      </c>
      <c r="AJ21" s="137">
        <f t="shared" si="12"/>
        <v>0</v>
      </c>
      <c r="AK21" s="175">
        <f t="shared" si="12"/>
        <v>0</v>
      </c>
      <c r="AL21" s="360"/>
      <c r="AM21" s="4" t="s">
        <v>212</v>
      </c>
      <c r="AN21" s="137">
        <f t="shared" ref="AN21:AW21" si="13">SUM(AN18:AN20)</f>
        <v>422764</v>
      </c>
      <c r="AO21" s="137">
        <f t="shared" si="13"/>
        <v>422764</v>
      </c>
      <c r="AP21" s="137">
        <f t="shared" si="13"/>
        <v>52692.013792047801</v>
      </c>
      <c r="AQ21" s="137">
        <f t="shared" si="13"/>
        <v>278891.12300466548</v>
      </c>
      <c r="AR21" s="137">
        <f t="shared" si="13"/>
        <v>9856.8632032867463</v>
      </c>
      <c r="AS21" s="137">
        <f t="shared" si="13"/>
        <v>341440</v>
      </c>
      <c r="AT21" s="137">
        <f t="shared" si="13"/>
        <v>81324</v>
      </c>
      <c r="AU21" s="137">
        <f t="shared" si="13"/>
        <v>0</v>
      </c>
      <c r="AV21" s="137">
        <f t="shared" si="13"/>
        <v>0</v>
      </c>
      <c r="AW21" s="175">
        <f t="shared" si="13"/>
        <v>0</v>
      </c>
      <c r="AX21" s="360"/>
      <c r="AY21" s="4" t="s">
        <v>212</v>
      </c>
      <c r="AZ21" s="137">
        <f t="shared" ref="AZ21:BI21" si="14">SUM(AZ18:AZ20)</f>
        <v>437297</v>
      </c>
      <c r="BA21" s="137">
        <f t="shared" si="14"/>
        <v>437297</v>
      </c>
      <c r="BB21" s="137">
        <f t="shared" si="14"/>
        <v>54538.249814603543</v>
      </c>
      <c r="BC21" s="137">
        <f t="shared" si="14"/>
        <v>277739.27960250474</v>
      </c>
      <c r="BD21" s="137">
        <f t="shared" si="14"/>
        <v>22946.470582891645</v>
      </c>
      <c r="BE21" s="137">
        <f t="shared" si="14"/>
        <v>355224</v>
      </c>
      <c r="BF21" s="137">
        <f t="shared" si="14"/>
        <v>82073</v>
      </c>
      <c r="BG21" s="137">
        <f t="shared" si="14"/>
        <v>0</v>
      </c>
      <c r="BH21" s="137">
        <f t="shared" si="14"/>
        <v>0</v>
      </c>
      <c r="BI21" s="175">
        <f t="shared" si="14"/>
        <v>0</v>
      </c>
    </row>
    <row r="22" spans="1:61" ht="16.899999999999999" customHeight="1">
      <c r="B22" s="3" t="s">
        <v>202</v>
      </c>
      <c r="C22" s="4" t="s">
        <v>203</v>
      </c>
      <c r="D22" s="137">
        <v>72021</v>
      </c>
      <c r="E22" s="137">
        <v>72021</v>
      </c>
      <c r="F22" s="137">
        <v>68814</v>
      </c>
      <c r="G22" s="137">
        <v>3207</v>
      </c>
      <c r="H22" s="137">
        <v>0</v>
      </c>
      <c r="I22" s="137">
        <v>72021</v>
      </c>
      <c r="J22" s="137">
        <v>0</v>
      </c>
      <c r="K22" s="137">
        <v>0</v>
      </c>
      <c r="L22" s="137">
        <v>0</v>
      </c>
      <c r="M22" s="175">
        <v>0</v>
      </c>
      <c r="N22" s="3" t="s">
        <v>202</v>
      </c>
      <c r="O22" s="4" t="s">
        <v>203</v>
      </c>
      <c r="P22" s="137">
        <v>71063</v>
      </c>
      <c r="Q22" s="137">
        <v>71063</v>
      </c>
      <c r="R22" s="137">
        <v>67611</v>
      </c>
      <c r="S22" s="137">
        <v>3452</v>
      </c>
      <c r="T22" s="137">
        <v>0</v>
      </c>
      <c r="U22" s="137">
        <v>71063</v>
      </c>
      <c r="V22" s="137">
        <v>0</v>
      </c>
      <c r="W22" s="137">
        <v>0</v>
      </c>
      <c r="X22" s="137">
        <v>0</v>
      </c>
      <c r="Y22" s="175">
        <v>0</v>
      </c>
      <c r="Z22" s="3" t="s">
        <v>202</v>
      </c>
      <c r="AA22" s="4" t="s">
        <v>203</v>
      </c>
      <c r="AB22" s="137">
        <v>70010</v>
      </c>
      <c r="AC22" s="137">
        <v>70010</v>
      </c>
      <c r="AD22" s="137">
        <v>66118</v>
      </c>
      <c r="AE22" s="137">
        <v>3892</v>
      </c>
      <c r="AF22" s="137">
        <v>0</v>
      </c>
      <c r="AG22" s="137">
        <v>70010</v>
      </c>
      <c r="AH22" s="137">
        <v>0</v>
      </c>
      <c r="AI22" s="137">
        <v>0</v>
      </c>
      <c r="AJ22" s="137">
        <v>0</v>
      </c>
      <c r="AK22" s="175">
        <v>0</v>
      </c>
      <c r="AL22" s="3" t="s">
        <v>202</v>
      </c>
      <c r="AM22" s="4" t="s">
        <v>203</v>
      </c>
      <c r="AN22" s="137">
        <v>71502</v>
      </c>
      <c r="AO22" s="137">
        <v>71502</v>
      </c>
      <c r="AP22" s="137">
        <v>65171.210750328159</v>
      </c>
      <c r="AQ22" s="137">
        <v>6330.7892496718414</v>
      </c>
      <c r="AR22" s="137">
        <v>0</v>
      </c>
      <c r="AS22" s="137">
        <v>71502</v>
      </c>
      <c r="AT22" s="137">
        <v>0</v>
      </c>
      <c r="AU22" s="137">
        <v>0</v>
      </c>
      <c r="AV22" s="137">
        <v>0</v>
      </c>
      <c r="AW22" s="175">
        <v>0</v>
      </c>
      <c r="AX22" s="3" t="s">
        <v>202</v>
      </c>
      <c r="AY22" s="4" t="s">
        <v>203</v>
      </c>
      <c r="AZ22" s="137">
        <v>72260</v>
      </c>
      <c r="BA22" s="137">
        <v>72260</v>
      </c>
      <c r="BB22" s="137">
        <v>65579.843142827449</v>
      </c>
      <c r="BC22" s="137">
        <v>6680.1568571725484</v>
      </c>
      <c r="BD22" s="137">
        <v>0</v>
      </c>
      <c r="BE22" s="137">
        <v>72260</v>
      </c>
      <c r="BF22" s="137">
        <v>0</v>
      </c>
      <c r="BG22" s="137">
        <v>0</v>
      </c>
      <c r="BH22" s="137">
        <v>0</v>
      </c>
      <c r="BI22" s="175">
        <v>0</v>
      </c>
    </row>
    <row r="23" spans="1:61" ht="16.899999999999999" customHeight="1">
      <c r="B23" s="3" t="s">
        <v>204</v>
      </c>
      <c r="C23" s="4" t="s">
        <v>205</v>
      </c>
      <c r="D23" s="137">
        <v>97571</v>
      </c>
      <c r="E23" s="137">
        <v>97571</v>
      </c>
      <c r="F23" s="137">
        <v>50723</v>
      </c>
      <c r="G23" s="137">
        <v>43010</v>
      </c>
      <c r="H23" s="137">
        <v>3838</v>
      </c>
      <c r="I23" s="137">
        <v>97571</v>
      </c>
      <c r="J23" s="137">
        <v>0</v>
      </c>
      <c r="K23" s="137">
        <v>0</v>
      </c>
      <c r="L23" s="137">
        <v>0</v>
      </c>
      <c r="M23" s="175">
        <v>0</v>
      </c>
      <c r="N23" s="3" t="s">
        <v>204</v>
      </c>
      <c r="O23" s="4" t="s">
        <v>205</v>
      </c>
      <c r="P23" s="137">
        <v>108039</v>
      </c>
      <c r="Q23" s="137">
        <v>108039</v>
      </c>
      <c r="R23" s="137">
        <v>56040</v>
      </c>
      <c r="S23" s="137">
        <v>51999</v>
      </c>
      <c r="T23" s="137">
        <v>0</v>
      </c>
      <c r="U23" s="137">
        <v>108039</v>
      </c>
      <c r="V23" s="137">
        <v>0</v>
      </c>
      <c r="W23" s="137">
        <v>0</v>
      </c>
      <c r="X23" s="137">
        <v>0</v>
      </c>
      <c r="Y23" s="175">
        <v>0</v>
      </c>
      <c r="Z23" s="3" t="s">
        <v>204</v>
      </c>
      <c r="AA23" s="4" t="s">
        <v>205</v>
      </c>
      <c r="AB23" s="137">
        <v>116696</v>
      </c>
      <c r="AC23" s="137">
        <v>116696</v>
      </c>
      <c r="AD23" s="137">
        <v>59548</v>
      </c>
      <c r="AE23" s="137">
        <v>57050</v>
      </c>
      <c r="AF23" s="137">
        <v>0</v>
      </c>
      <c r="AG23" s="137">
        <v>116598</v>
      </c>
      <c r="AH23" s="137">
        <v>98</v>
      </c>
      <c r="AI23" s="137">
        <v>0</v>
      </c>
      <c r="AJ23" s="137">
        <v>0</v>
      </c>
      <c r="AK23" s="175">
        <v>0</v>
      </c>
      <c r="AL23" s="3" t="s">
        <v>204</v>
      </c>
      <c r="AM23" s="4" t="s">
        <v>205</v>
      </c>
      <c r="AN23" s="137">
        <v>123079</v>
      </c>
      <c r="AO23" s="137">
        <v>123079</v>
      </c>
      <c r="AP23" s="137">
        <v>60632.774767709801</v>
      </c>
      <c r="AQ23" s="137">
        <v>62446.225232290206</v>
      </c>
      <c r="AR23" s="137">
        <v>0</v>
      </c>
      <c r="AS23" s="137">
        <v>123079</v>
      </c>
      <c r="AT23" s="137">
        <v>0</v>
      </c>
      <c r="AU23" s="137">
        <v>0</v>
      </c>
      <c r="AV23" s="137">
        <v>0</v>
      </c>
      <c r="AW23" s="175">
        <v>0</v>
      </c>
      <c r="AX23" s="3" t="s">
        <v>204</v>
      </c>
      <c r="AY23" s="4" t="s">
        <v>205</v>
      </c>
      <c r="AZ23" s="137">
        <v>136150</v>
      </c>
      <c r="BA23" s="137">
        <v>136150</v>
      </c>
      <c r="BB23" s="137">
        <v>67240.725098120296</v>
      </c>
      <c r="BC23" s="137">
        <v>68868.274901879689</v>
      </c>
      <c r="BD23" s="137">
        <v>0</v>
      </c>
      <c r="BE23" s="137">
        <v>136109</v>
      </c>
      <c r="BF23" s="137">
        <v>41</v>
      </c>
      <c r="BG23" s="137">
        <v>0</v>
      </c>
      <c r="BH23" s="137">
        <v>0</v>
      </c>
      <c r="BI23" s="175">
        <v>0</v>
      </c>
    </row>
    <row r="24" spans="1:61" ht="16.899999999999999" customHeight="1">
      <c r="B24" s="3" t="s">
        <v>213</v>
      </c>
      <c r="C24" s="4" t="s">
        <v>214</v>
      </c>
      <c r="D24" s="137">
        <v>110789</v>
      </c>
      <c r="E24" s="137">
        <v>110789</v>
      </c>
      <c r="F24" s="137">
        <v>44400</v>
      </c>
      <c r="G24" s="137">
        <v>56363</v>
      </c>
      <c r="H24" s="137">
        <v>2873</v>
      </c>
      <c r="I24" s="137">
        <v>103636</v>
      </c>
      <c r="J24" s="137">
        <v>7153</v>
      </c>
      <c r="K24" s="137">
        <v>0</v>
      </c>
      <c r="L24" s="137">
        <v>0</v>
      </c>
      <c r="M24" s="175">
        <v>0</v>
      </c>
      <c r="N24" s="3" t="s">
        <v>213</v>
      </c>
      <c r="O24" s="4" t="s">
        <v>214</v>
      </c>
      <c r="P24" s="137">
        <v>119712</v>
      </c>
      <c r="Q24" s="137">
        <v>119712</v>
      </c>
      <c r="R24" s="137">
        <v>46279</v>
      </c>
      <c r="S24" s="137">
        <v>65012</v>
      </c>
      <c r="T24" s="137">
        <v>1765</v>
      </c>
      <c r="U24" s="137">
        <v>113056</v>
      </c>
      <c r="V24" s="137">
        <v>6656</v>
      </c>
      <c r="W24" s="137">
        <v>0</v>
      </c>
      <c r="X24" s="137">
        <v>0</v>
      </c>
      <c r="Y24" s="175">
        <v>0</v>
      </c>
      <c r="Z24" s="3" t="s">
        <v>213</v>
      </c>
      <c r="AA24" s="4" t="s">
        <v>214</v>
      </c>
      <c r="AB24" s="137">
        <v>124393</v>
      </c>
      <c r="AC24" s="137">
        <v>124393</v>
      </c>
      <c r="AD24" s="137">
        <v>46704</v>
      </c>
      <c r="AE24" s="137">
        <v>69521</v>
      </c>
      <c r="AF24" s="137">
        <v>2300</v>
      </c>
      <c r="AG24" s="137">
        <v>118525</v>
      </c>
      <c r="AH24" s="137">
        <v>5868</v>
      </c>
      <c r="AI24" s="137">
        <v>0</v>
      </c>
      <c r="AJ24" s="137">
        <v>0</v>
      </c>
      <c r="AK24" s="175">
        <v>0</v>
      </c>
      <c r="AL24" s="3" t="s">
        <v>213</v>
      </c>
      <c r="AM24" s="4" t="s">
        <v>214</v>
      </c>
      <c r="AN24" s="137">
        <v>129691</v>
      </c>
      <c r="AO24" s="137">
        <v>129691</v>
      </c>
      <c r="AP24" s="137">
        <v>49545.530059504439</v>
      </c>
      <c r="AQ24" s="137">
        <v>74814.862811893705</v>
      </c>
      <c r="AR24" s="137">
        <v>2224.6071286018596</v>
      </c>
      <c r="AS24" s="137">
        <v>126585</v>
      </c>
      <c r="AT24" s="137">
        <v>3106</v>
      </c>
      <c r="AU24" s="137">
        <v>0</v>
      </c>
      <c r="AV24" s="137">
        <v>0</v>
      </c>
      <c r="AW24" s="175">
        <v>0</v>
      </c>
      <c r="AX24" s="3" t="s">
        <v>213</v>
      </c>
      <c r="AY24" s="4" t="s">
        <v>214</v>
      </c>
      <c r="AZ24" s="137">
        <v>136299</v>
      </c>
      <c r="BA24" s="137">
        <v>136299</v>
      </c>
      <c r="BB24" s="137">
        <v>53481.648799884759</v>
      </c>
      <c r="BC24" s="137">
        <v>77133.764793593145</v>
      </c>
      <c r="BD24" s="137">
        <v>2543.586406522104</v>
      </c>
      <c r="BE24" s="137">
        <v>133159</v>
      </c>
      <c r="BF24" s="137">
        <v>3140</v>
      </c>
      <c r="BG24" s="137">
        <v>0</v>
      </c>
      <c r="BH24" s="137">
        <v>0</v>
      </c>
      <c r="BI24" s="175">
        <v>0</v>
      </c>
    </row>
    <row r="25" spans="1:61" ht="16.899999999999999" customHeight="1">
      <c r="B25" s="3" t="s">
        <v>215</v>
      </c>
      <c r="C25" s="4" t="s">
        <v>216</v>
      </c>
      <c r="D25" s="137">
        <v>64430</v>
      </c>
      <c r="E25" s="137">
        <v>64430</v>
      </c>
      <c r="F25" s="137">
        <v>20380</v>
      </c>
      <c r="G25" s="137">
        <v>42695</v>
      </c>
      <c r="H25" s="137">
        <v>893</v>
      </c>
      <c r="I25" s="137">
        <v>63968</v>
      </c>
      <c r="J25" s="137">
        <v>462</v>
      </c>
      <c r="K25" s="137">
        <v>0</v>
      </c>
      <c r="L25" s="137">
        <v>0</v>
      </c>
      <c r="M25" s="175">
        <v>0</v>
      </c>
      <c r="N25" s="3" t="s">
        <v>215</v>
      </c>
      <c r="O25" s="4" t="s">
        <v>216</v>
      </c>
      <c r="P25" s="137">
        <v>65076</v>
      </c>
      <c r="Q25" s="137">
        <v>65076</v>
      </c>
      <c r="R25" s="137">
        <v>21155</v>
      </c>
      <c r="S25" s="137">
        <v>41159</v>
      </c>
      <c r="T25" s="137">
        <v>2107</v>
      </c>
      <c r="U25" s="137">
        <v>64421</v>
      </c>
      <c r="V25" s="137">
        <v>655</v>
      </c>
      <c r="W25" s="137">
        <v>0</v>
      </c>
      <c r="X25" s="137">
        <v>0</v>
      </c>
      <c r="Y25" s="175">
        <v>0</v>
      </c>
      <c r="Z25" s="3" t="s">
        <v>215</v>
      </c>
      <c r="AA25" s="4" t="s">
        <v>216</v>
      </c>
      <c r="AB25" s="137">
        <v>67448</v>
      </c>
      <c r="AC25" s="137">
        <v>67448</v>
      </c>
      <c r="AD25" s="137">
        <v>22626</v>
      </c>
      <c r="AE25" s="137">
        <v>43069</v>
      </c>
      <c r="AF25" s="137">
        <v>1337</v>
      </c>
      <c r="AG25" s="137">
        <v>67032</v>
      </c>
      <c r="AH25" s="137">
        <v>416</v>
      </c>
      <c r="AI25" s="137">
        <v>0</v>
      </c>
      <c r="AJ25" s="137">
        <v>0</v>
      </c>
      <c r="AK25" s="175">
        <v>0</v>
      </c>
      <c r="AL25" s="3" t="s">
        <v>215</v>
      </c>
      <c r="AM25" s="4" t="s">
        <v>216</v>
      </c>
      <c r="AN25" s="137">
        <v>69611</v>
      </c>
      <c r="AO25" s="137">
        <v>69611</v>
      </c>
      <c r="AP25" s="137">
        <v>23361.063834882942</v>
      </c>
      <c r="AQ25" s="137">
        <v>44331.613658199007</v>
      </c>
      <c r="AR25" s="137">
        <v>1546.3225069180519</v>
      </c>
      <c r="AS25" s="137">
        <v>69239</v>
      </c>
      <c r="AT25" s="137">
        <v>372</v>
      </c>
      <c r="AU25" s="137">
        <v>0</v>
      </c>
      <c r="AV25" s="137">
        <v>0</v>
      </c>
      <c r="AW25" s="175">
        <v>0</v>
      </c>
      <c r="AX25" s="3" t="s">
        <v>215</v>
      </c>
      <c r="AY25" s="4" t="s">
        <v>216</v>
      </c>
      <c r="AZ25" s="137">
        <v>72676</v>
      </c>
      <c r="BA25" s="137">
        <v>72676</v>
      </c>
      <c r="BB25" s="137">
        <v>24713.794583056355</v>
      </c>
      <c r="BC25" s="137">
        <v>46238.952078871465</v>
      </c>
      <c r="BD25" s="137">
        <v>1374.2533380721738</v>
      </c>
      <c r="BE25" s="137">
        <v>72327</v>
      </c>
      <c r="BF25" s="137">
        <v>349</v>
      </c>
      <c r="BG25" s="137">
        <v>0</v>
      </c>
      <c r="BH25" s="137">
        <v>0</v>
      </c>
      <c r="BI25" s="175">
        <v>0</v>
      </c>
    </row>
    <row r="26" spans="1:61" ht="16.5" customHeight="1">
      <c r="B26" s="3" t="s">
        <v>206</v>
      </c>
      <c r="C26" s="4" t="s">
        <v>207</v>
      </c>
      <c r="D26" s="137">
        <v>62588</v>
      </c>
      <c r="E26" s="137">
        <v>62588</v>
      </c>
      <c r="F26" s="137">
        <v>33094</v>
      </c>
      <c r="G26" s="137">
        <v>25270</v>
      </c>
      <c r="H26" s="137">
        <v>17</v>
      </c>
      <c r="I26" s="137">
        <v>58381</v>
      </c>
      <c r="J26" s="137">
        <v>4207</v>
      </c>
      <c r="K26" s="137">
        <v>0</v>
      </c>
      <c r="L26" s="137">
        <v>0</v>
      </c>
      <c r="M26" s="175">
        <v>0</v>
      </c>
      <c r="N26" s="3" t="s">
        <v>206</v>
      </c>
      <c r="O26" s="4" t="s">
        <v>207</v>
      </c>
      <c r="P26" s="137">
        <v>70170</v>
      </c>
      <c r="Q26" s="137">
        <v>70170</v>
      </c>
      <c r="R26" s="137">
        <v>33617</v>
      </c>
      <c r="S26" s="137">
        <v>30365</v>
      </c>
      <c r="T26" s="137">
        <v>718</v>
      </c>
      <c r="U26" s="137">
        <v>64700</v>
      </c>
      <c r="V26" s="137">
        <v>5470</v>
      </c>
      <c r="W26" s="137">
        <v>0</v>
      </c>
      <c r="X26" s="137">
        <v>0</v>
      </c>
      <c r="Y26" s="175">
        <v>0</v>
      </c>
      <c r="Z26" s="3" t="s">
        <v>206</v>
      </c>
      <c r="AA26" s="4" t="s">
        <v>207</v>
      </c>
      <c r="AB26" s="137">
        <v>76688</v>
      </c>
      <c r="AC26" s="137">
        <v>76688</v>
      </c>
      <c r="AD26" s="137">
        <v>37619</v>
      </c>
      <c r="AE26" s="137">
        <v>34499</v>
      </c>
      <c r="AF26" s="137">
        <v>537</v>
      </c>
      <c r="AG26" s="137">
        <v>72655</v>
      </c>
      <c r="AH26" s="137">
        <v>4033</v>
      </c>
      <c r="AI26" s="137">
        <v>0</v>
      </c>
      <c r="AJ26" s="137">
        <v>0</v>
      </c>
      <c r="AK26" s="175">
        <v>0</v>
      </c>
      <c r="AL26" s="3" t="s">
        <v>206</v>
      </c>
      <c r="AM26" s="4" t="s">
        <v>207</v>
      </c>
      <c r="AN26" s="137">
        <v>80745</v>
      </c>
      <c r="AO26" s="137">
        <v>80745</v>
      </c>
      <c r="AP26" s="137">
        <v>34738.075463236826</v>
      </c>
      <c r="AQ26" s="137">
        <v>38580.850680554016</v>
      </c>
      <c r="AR26" s="137">
        <v>430.07385620915022</v>
      </c>
      <c r="AS26" s="137">
        <v>73749</v>
      </c>
      <c r="AT26" s="137">
        <v>6996</v>
      </c>
      <c r="AU26" s="137">
        <v>0</v>
      </c>
      <c r="AV26" s="137">
        <v>0</v>
      </c>
      <c r="AW26" s="175">
        <v>0</v>
      </c>
      <c r="AX26" s="3" t="s">
        <v>206</v>
      </c>
      <c r="AY26" s="4" t="s">
        <v>207</v>
      </c>
      <c r="AZ26" s="137">
        <v>80826</v>
      </c>
      <c r="BA26" s="137">
        <v>80826</v>
      </c>
      <c r="BB26" s="137">
        <v>36100.158859489478</v>
      </c>
      <c r="BC26" s="137">
        <v>39868.371248453564</v>
      </c>
      <c r="BD26" s="137">
        <v>522.4698920569648</v>
      </c>
      <c r="BE26" s="137">
        <v>76491</v>
      </c>
      <c r="BF26" s="137">
        <v>4335</v>
      </c>
      <c r="BG26" s="137">
        <v>0</v>
      </c>
      <c r="BH26" s="137">
        <v>0</v>
      </c>
      <c r="BI26" s="175">
        <v>0</v>
      </c>
    </row>
    <row r="27" spans="1:61" ht="16.899999999999999" customHeight="1">
      <c r="B27" s="3" t="s">
        <v>217</v>
      </c>
      <c r="C27" s="4" t="s">
        <v>218</v>
      </c>
      <c r="D27" s="137">
        <v>144726</v>
      </c>
      <c r="E27" s="137">
        <v>144726</v>
      </c>
      <c r="F27" s="137">
        <v>0</v>
      </c>
      <c r="G27" s="137">
        <v>118515</v>
      </c>
      <c r="H27" s="137">
        <v>11280</v>
      </c>
      <c r="I27" s="137">
        <v>129795</v>
      </c>
      <c r="J27" s="137">
        <v>14931</v>
      </c>
      <c r="K27" s="137">
        <v>0</v>
      </c>
      <c r="L27" s="137">
        <v>0</v>
      </c>
      <c r="M27" s="175">
        <v>0</v>
      </c>
      <c r="N27" s="3" t="s">
        <v>217</v>
      </c>
      <c r="O27" s="4" t="s">
        <v>218</v>
      </c>
      <c r="P27" s="137">
        <v>149511</v>
      </c>
      <c r="Q27" s="137">
        <v>149511</v>
      </c>
      <c r="R27" s="137">
        <v>0</v>
      </c>
      <c r="S27" s="137">
        <v>131701</v>
      </c>
      <c r="T27" s="137">
        <v>2978</v>
      </c>
      <c r="U27" s="137">
        <v>134679</v>
      </c>
      <c r="V27" s="137">
        <v>14832</v>
      </c>
      <c r="W27" s="137">
        <v>0</v>
      </c>
      <c r="X27" s="137">
        <v>0</v>
      </c>
      <c r="Y27" s="175">
        <v>0</v>
      </c>
      <c r="Z27" s="3" t="s">
        <v>217</v>
      </c>
      <c r="AA27" s="4" t="s">
        <v>218</v>
      </c>
      <c r="AB27" s="137">
        <v>153305</v>
      </c>
      <c r="AC27" s="137">
        <v>153305</v>
      </c>
      <c r="AD27" s="137">
        <v>0</v>
      </c>
      <c r="AE27" s="137">
        <v>133687</v>
      </c>
      <c r="AF27" s="137">
        <v>4841</v>
      </c>
      <c r="AG27" s="137">
        <v>138528</v>
      </c>
      <c r="AH27" s="137">
        <v>14777</v>
      </c>
      <c r="AI27" s="137">
        <v>0</v>
      </c>
      <c r="AJ27" s="137">
        <v>0</v>
      </c>
      <c r="AK27" s="175">
        <v>0</v>
      </c>
      <c r="AL27" s="3" t="s">
        <v>217</v>
      </c>
      <c r="AM27" s="4" t="s">
        <v>218</v>
      </c>
      <c r="AN27" s="137">
        <v>158777</v>
      </c>
      <c r="AO27" s="137">
        <v>158777</v>
      </c>
      <c r="AP27" s="137">
        <v>0</v>
      </c>
      <c r="AQ27" s="137">
        <v>140592.54728883939</v>
      </c>
      <c r="AR27" s="137">
        <v>5083.2527111606032</v>
      </c>
      <c r="AS27" s="137">
        <v>145675.79999999999</v>
      </c>
      <c r="AT27" s="137">
        <v>13101.2</v>
      </c>
      <c r="AU27" s="137">
        <v>0</v>
      </c>
      <c r="AV27" s="137">
        <v>0</v>
      </c>
      <c r="AW27" s="175">
        <v>0</v>
      </c>
      <c r="AX27" s="3" t="s">
        <v>217</v>
      </c>
      <c r="AY27" s="4" t="s">
        <v>218</v>
      </c>
      <c r="AZ27" s="137">
        <v>162122</v>
      </c>
      <c r="BA27" s="137">
        <v>162122</v>
      </c>
      <c r="BB27" s="137">
        <v>0</v>
      </c>
      <c r="BC27" s="137">
        <v>143582.44847619522</v>
      </c>
      <c r="BD27" s="137">
        <v>4887.5515238047683</v>
      </c>
      <c r="BE27" s="137">
        <v>148470</v>
      </c>
      <c r="BF27" s="137">
        <v>13652</v>
      </c>
      <c r="BG27" s="137">
        <v>0</v>
      </c>
      <c r="BH27" s="137">
        <v>0</v>
      </c>
      <c r="BI27" s="175">
        <v>0</v>
      </c>
    </row>
    <row r="28" spans="1:61" ht="16.899999999999999" customHeight="1">
      <c r="B28" s="358" t="s">
        <v>219</v>
      </c>
      <c r="C28" s="32" t="s">
        <v>220</v>
      </c>
      <c r="D28" s="61">
        <v>96972</v>
      </c>
      <c r="E28" s="61">
        <v>96972</v>
      </c>
      <c r="F28" s="61">
        <v>14368</v>
      </c>
      <c r="G28" s="61">
        <v>64375</v>
      </c>
      <c r="H28" s="61">
        <v>6172</v>
      </c>
      <c r="I28" s="61">
        <v>84915</v>
      </c>
      <c r="J28" s="61">
        <v>12057</v>
      </c>
      <c r="K28" s="61">
        <v>0</v>
      </c>
      <c r="L28" s="61">
        <v>0</v>
      </c>
      <c r="M28" s="176">
        <v>0</v>
      </c>
      <c r="N28" s="358" t="s">
        <v>219</v>
      </c>
      <c r="O28" s="32" t="s">
        <v>220</v>
      </c>
      <c r="P28" s="61">
        <v>103247</v>
      </c>
      <c r="Q28" s="61">
        <v>103247</v>
      </c>
      <c r="R28" s="61">
        <v>14768</v>
      </c>
      <c r="S28" s="61">
        <v>69072</v>
      </c>
      <c r="T28" s="61">
        <v>6495</v>
      </c>
      <c r="U28" s="61">
        <v>90335</v>
      </c>
      <c r="V28" s="61">
        <v>12912</v>
      </c>
      <c r="W28" s="61">
        <v>0</v>
      </c>
      <c r="X28" s="61">
        <v>0</v>
      </c>
      <c r="Y28" s="176">
        <v>0</v>
      </c>
      <c r="Z28" s="358" t="s">
        <v>219</v>
      </c>
      <c r="AA28" s="32" t="s">
        <v>220</v>
      </c>
      <c r="AB28" s="61">
        <v>104748</v>
      </c>
      <c r="AC28" s="61">
        <v>104748</v>
      </c>
      <c r="AD28" s="61">
        <v>13538</v>
      </c>
      <c r="AE28" s="61">
        <v>64633</v>
      </c>
      <c r="AF28" s="61">
        <v>14189</v>
      </c>
      <c r="AG28" s="61">
        <v>92360</v>
      </c>
      <c r="AH28" s="61">
        <v>12388</v>
      </c>
      <c r="AI28" s="61">
        <v>0</v>
      </c>
      <c r="AJ28" s="61">
        <v>0</v>
      </c>
      <c r="AK28" s="176">
        <v>0</v>
      </c>
      <c r="AL28" s="358" t="s">
        <v>219</v>
      </c>
      <c r="AM28" s="32" t="s">
        <v>220</v>
      </c>
      <c r="AN28" s="61">
        <v>106736</v>
      </c>
      <c r="AO28" s="61">
        <v>106736</v>
      </c>
      <c r="AP28" s="61">
        <v>14366.095712274526</v>
      </c>
      <c r="AQ28" s="61">
        <v>74460.268084111551</v>
      </c>
      <c r="AR28" s="61">
        <v>9512.6362036139199</v>
      </c>
      <c r="AS28" s="61">
        <v>98339</v>
      </c>
      <c r="AT28" s="61">
        <v>8397</v>
      </c>
      <c r="AU28" s="61">
        <v>0</v>
      </c>
      <c r="AV28" s="61">
        <v>0</v>
      </c>
      <c r="AW28" s="176">
        <v>0</v>
      </c>
      <c r="AX28" s="358" t="s">
        <v>219</v>
      </c>
      <c r="AY28" s="32" t="s">
        <v>220</v>
      </c>
      <c r="AZ28" s="61">
        <v>108102</v>
      </c>
      <c r="BA28" s="61">
        <v>108102</v>
      </c>
      <c r="BB28" s="61">
        <v>15569.086724105977</v>
      </c>
      <c r="BC28" s="61">
        <v>79683.724621284884</v>
      </c>
      <c r="BD28" s="61">
        <v>4585.1886546091437</v>
      </c>
      <c r="BE28" s="61">
        <v>99838</v>
      </c>
      <c r="BF28" s="61">
        <v>8264</v>
      </c>
      <c r="BG28" s="61">
        <v>0</v>
      </c>
      <c r="BH28" s="61">
        <v>0</v>
      </c>
      <c r="BI28" s="176">
        <v>0</v>
      </c>
    </row>
    <row r="29" spans="1:61" ht="16.899999999999999" customHeight="1">
      <c r="B29" s="359"/>
      <c r="C29" s="32" t="s">
        <v>182</v>
      </c>
      <c r="D29" s="61">
        <v>96390</v>
      </c>
      <c r="E29" s="61">
        <v>96390</v>
      </c>
      <c r="F29" s="61">
        <v>36462</v>
      </c>
      <c r="G29" s="61">
        <v>44688</v>
      </c>
      <c r="H29" s="61">
        <v>6282</v>
      </c>
      <c r="I29" s="61">
        <v>87432</v>
      </c>
      <c r="J29" s="61">
        <v>8958</v>
      </c>
      <c r="K29" s="61">
        <v>0</v>
      </c>
      <c r="L29" s="61">
        <v>0</v>
      </c>
      <c r="M29" s="176">
        <v>0</v>
      </c>
      <c r="N29" s="359"/>
      <c r="O29" s="32" t="s">
        <v>182</v>
      </c>
      <c r="P29" s="61">
        <v>100118</v>
      </c>
      <c r="Q29" s="61">
        <v>100118</v>
      </c>
      <c r="R29" s="61">
        <v>34369</v>
      </c>
      <c r="S29" s="61">
        <v>44020</v>
      </c>
      <c r="T29" s="61">
        <v>11591</v>
      </c>
      <c r="U29" s="61">
        <v>89980</v>
      </c>
      <c r="V29" s="61">
        <v>10138</v>
      </c>
      <c r="W29" s="61">
        <v>0</v>
      </c>
      <c r="X29" s="61">
        <v>0</v>
      </c>
      <c r="Y29" s="176">
        <v>0</v>
      </c>
      <c r="Z29" s="359"/>
      <c r="AA29" s="32" t="s">
        <v>182</v>
      </c>
      <c r="AB29" s="61">
        <v>101960</v>
      </c>
      <c r="AC29" s="61">
        <v>101960</v>
      </c>
      <c r="AD29" s="61">
        <v>33947</v>
      </c>
      <c r="AE29" s="61">
        <v>53517</v>
      </c>
      <c r="AF29" s="61">
        <v>4752</v>
      </c>
      <c r="AG29" s="61">
        <v>92216</v>
      </c>
      <c r="AH29" s="61">
        <v>9744</v>
      </c>
      <c r="AI29" s="61">
        <v>0</v>
      </c>
      <c r="AJ29" s="61">
        <v>0</v>
      </c>
      <c r="AK29" s="176">
        <v>0</v>
      </c>
      <c r="AL29" s="359"/>
      <c r="AM29" s="32" t="s">
        <v>182</v>
      </c>
      <c r="AN29" s="61">
        <v>105695</v>
      </c>
      <c r="AO29" s="61">
        <v>105695</v>
      </c>
      <c r="AP29" s="61">
        <v>35144.591122400765</v>
      </c>
      <c r="AQ29" s="61">
        <v>54960.119626888612</v>
      </c>
      <c r="AR29" s="61">
        <v>5125.2892507106153</v>
      </c>
      <c r="AS29" s="61">
        <v>95230</v>
      </c>
      <c r="AT29" s="61">
        <v>10465</v>
      </c>
      <c r="AU29" s="61">
        <v>0</v>
      </c>
      <c r="AV29" s="61">
        <v>0</v>
      </c>
      <c r="AW29" s="176">
        <v>0</v>
      </c>
      <c r="AX29" s="359"/>
      <c r="AY29" s="32" t="s">
        <v>182</v>
      </c>
      <c r="AZ29" s="61">
        <v>110970</v>
      </c>
      <c r="BA29" s="61">
        <v>110970</v>
      </c>
      <c r="BB29" s="61">
        <v>36996.916295182476</v>
      </c>
      <c r="BC29" s="61">
        <v>62185.777327051917</v>
      </c>
      <c r="BD29" s="61">
        <v>1059.3063777656059</v>
      </c>
      <c r="BE29" s="61">
        <v>100242</v>
      </c>
      <c r="BF29" s="61">
        <v>10728</v>
      </c>
      <c r="BG29" s="61">
        <v>0</v>
      </c>
      <c r="BH29" s="61">
        <v>0</v>
      </c>
      <c r="BI29" s="176">
        <v>0</v>
      </c>
    </row>
    <row r="30" spans="1:61" ht="16.899999999999999" customHeight="1">
      <c r="B30" s="359"/>
      <c r="C30" s="32" t="s">
        <v>221</v>
      </c>
      <c r="D30" s="61">
        <v>35607</v>
      </c>
      <c r="E30" s="61">
        <v>35607</v>
      </c>
      <c r="F30" s="61">
        <v>0</v>
      </c>
      <c r="G30" s="61">
        <v>2840</v>
      </c>
      <c r="H30" s="61">
        <v>24099</v>
      </c>
      <c r="I30" s="61">
        <v>26939</v>
      </c>
      <c r="J30" s="61">
        <v>8668</v>
      </c>
      <c r="K30" s="61">
        <v>0</v>
      </c>
      <c r="L30" s="61">
        <v>0</v>
      </c>
      <c r="M30" s="176">
        <v>0</v>
      </c>
      <c r="N30" s="359"/>
      <c r="O30" s="32" t="s">
        <v>221</v>
      </c>
      <c r="P30" s="61">
        <v>35752</v>
      </c>
      <c r="Q30" s="61">
        <v>35752</v>
      </c>
      <c r="R30" s="61">
        <v>0</v>
      </c>
      <c r="S30" s="61">
        <v>24618</v>
      </c>
      <c r="T30" s="61">
        <v>2492</v>
      </c>
      <c r="U30" s="61">
        <v>27110</v>
      </c>
      <c r="V30" s="61">
        <v>8642</v>
      </c>
      <c r="W30" s="61">
        <v>0</v>
      </c>
      <c r="X30" s="61">
        <v>0</v>
      </c>
      <c r="Y30" s="176">
        <v>0</v>
      </c>
      <c r="Z30" s="359"/>
      <c r="AA30" s="32" t="s">
        <v>221</v>
      </c>
      <c r="AB30" s="61">
        <v>37050</v>
      </c>
      <c r="AC30" s="61">
        <v>37050</v>
      </c>
      <c r="AD30" s="61">
        <v>0</v>
      </c>
      <c r="AE30" s="61">
        <v>24682</v>
      </c>
      <c r="AF30" s="61">
        <v>2883</v>
      </c>
      <c r="AG30" s="61">
        <v>27565</v>
      </c>
      <c r="AH30" s="61">
        <v>9485</v>
      </c>
      <c r="AI30" s="61">
        <v>0</v>
      </c>
      <c r="AJ30" s="61">
        <v>0</v>
      </c>
      <c r="AK30" s="176">
        <v>0</v>
      </c>
      <c r="AL30" s="359"/>
      <c r="AM30" s="32" t="s">
        <v>221</v>
      </c>
      <c r="AN30" s="61">
        <v>38706</v>
      </c>
      <c r="AO30" s="61">
        <v>38706</v>
      </c>
      <c r="AP30" s="61">
        <v>0</v>
      </c>
      <c r="AQ30" s="61">
        <v>24549.810508208499</v>
      </c>
      <c r="AR30" s="61">
        <v>4426.1894917914997</v>
      </c>
      <c r="AS30" s="61">
        <v>28976</v>
      </c>
      <c r="AT30" s="61">
        <v>9730</v>
      </c>
      <c r="AU30" s="61">
        <v>0</v>
      </c>
      <c r="AV30" s="61">
        <v>0</v>
      </c>
      <c r="AW30" s="176">
        <v>0</v>
      </c>
      <c r="AX30" s="359"/>
      <c r="AY30" s="32" t="s">
        <v>221</v>
      </c>
      <c r="AZ30" s="61">
        <v>38456</v>
      </c>
      <c r="BA30" s="61">
        <v>38456</v>
      </c>
      <c r="BB30" s="61">
        <v>0</v>
      </c>
      <c r="BC30" s="61">
        <v>25785.69079301065</v>
      </c>
      <c r="BD30" s="61">
        <v>4076.3092069893491</v>
      </c>
      <c r="BE30" s="61">
        <v>29862</v>
      </c>
      <c r="BF30" s="61">
        <v>8594</v>
      </c>
      <c r="BG30" s="61">
        <v>0</v>
      </c>
      <c r="BH30" s="61">
        <v>0</v>
      </c>
      <c r="BI30" s="176">
        <v>0</v>
      </c>
    </row>
    <row r="31" spans="1:61" ht="16.899999999999999" customHeight="1">
      <c r="A31" s="13"/>
      <c r="B31" s="360"/>
      <c r="C31" s="55" t="s">
        <v>212</v>
      </c>
      <c r="D31" s="137">
        <f t="shared" ref="D31:M31" si="15">SUM(D28:D30)</f>
        <v>228969</v>
      </c>
      <c r="E31" s="137">
        <f t="shared" si="15"/>
        <v>228969</v>
      </c>
      <c r="F31" s="137">
        <f t="shared" si="15"/>
        <v>50830</v>
      </c>
      <c r="G31" s="137">
        <f t="shared" si="15"/>
        <v>111903</v>
      </c>
      <c r="H31" s="137">
        <f t="shared" si="15"/>
        <v>36553</v>
      </c>
      <c r="I31" s="137">
        <f t="shared" si="15"/>
        <v>199286</v>
      </c>
      <c r="J31" s="137">
        <f t="shared" si="15"/>
        <v>29683</v>
      </c>
      <c r="K31" s="137">
        <f t="shared" si="15"/>
        <v>0</v>
      </c>
      <c r="L31" s="137">
        <f t="shared" si="15"/>
        <v>0</v>
      </c>
      <c r="M31" s="175">
        <f t="shared" si="15"/>
        <v>0</v>
      </c>
      <c r="N31" s="360"/>
      <c r="O31" s="55" t="s">
        <v>212</v>
      </c>
      <c r="P31" s="137">
        <f t="shared" ref="P31:Y31" si="16">SUM(P28:P30)</f>
        <v>239117</v>
      </c>
      <c r="Q31" s="137">
        <f t="shared" si="16"/>
        <v>239117</v>
      </c>
      <c r="R31" s="137">
        <f t="shared" si="16"/>
        <v>49137</v>
      </c>
      <c r="S31" s="137">
        <f t="shared" si="16"/>
        <v>137710</v>
      </c>
      <c r="T31" s="137">
        <f t="shared" si="16"/>
        <v>20578</v>
      </c>
      <c r="U31" s="137">
        <f t="shared" si="16"/>
        <v>207425</v>
      </c>
      <c r="V31" s="137">
        <f t="shared" si="16"/>
        <v>31692</v>
      </c>
      <c r="W31" s="137">
        <f t="shared" si="16"/>
        <v>0</v>
      </c>
      <c r="X31" s="137">
        <f t="shared" si="16"/>
        <v>0</v>
      </c>
      <c r="Y31" s="175">
        <f t="shared" si="16"/>
        <v>0</v>
      </c>
      <c r="Z31" s="360"/>
      <c r="AA31" s="55" t="s">
        <v>212</v>
      </c>
      <c r="AB31" s="137">
        <f t="shared" ref="AB31:AK31" si="17">SUM(AB28:AB30)</f>
        <v>243758</v>
      </c>
      <c r="AC31" s="137">
        <f t="shared" si="17"/>
        <v>243758</v>
      </c>
      <c r="AD31" s="137">
        <f t="shared" si="17"/>
        <v>47485</v>
      </c>
      <c r="AE31" s="137">
        <f t="shared" si="17"/>
        <v>142832</v>
      </c>
      <c r="AF31" s="137">
        <f t="shared" si="17"/>
        <v>21824</v>
      </c>
      <c r="AG31" s="137">
        <f t="shared" si="17"/>
        <v>212141</v>
      </c>
      <c r="AH31" s="137">
        <f t="shared" si="17"/>
        <v>31617</v>
      </c>
      <c r="AI31" s="137">
        <f t="shared" si="17"/>
        <v>0</v>
      </c>
      <c r="AJ31" s="137">
        <f t="shared" si="17"/>
        <v>0</v>
      </c>
      <c r="AK31" s="175">
        <f t="shared" si="17"/>
        <v>0</v>
      </c>
      <c r="AL31" s="360"/>
      <c r="AM31" s="55" t="s">
        <v>212</v>
      </c>
      <c r="AN31" s="137">
        <f t="shared" ref="AN31:AW31" si="18">SUM(AN28:AN30)</f>
        <v>251137</v>
      </c>
      <c r="AO31" s="137">
        <f t="shared" si="18"/>
        <v>251137</v>
      </c>
      <c r="AP31" s="137">
        <f t="shared" si="18"/>
        <v>49510.686834675289</v>
      </c>
      <c r="AQ31" s="137">
        <f t="shared" si="18"/>
        <v>153970.19821920866</v>
      </c>
      <c r="AR31" s="137">
        <f t="shared" si="18"/>
        <v>19064.114946116035</v>
      </c>
      <c r="AS31" s="137">
        <f t="shared" si="18"/>
        <v>222545</v>
      </c>
      <c r="AT31" s="137">
        <f t="shared" si="18"/>
        <v>28592</v>
      </c>
      <c r="AU31" s="137">
        <f t="shared" si="18"/>
        <v>0</v>
      </c>
      <c r="AV31" s="137">
        <f t="shared" si="18"/>
        <v>0</v>
      </c>
      <c r="AW31" s="175">
        <f t="shared" si="18"/>
        <v>0</v>
      </c>
      <c r="AX31" s="360"/>
      <c r="AY31" s="55" t="s">
        <v>212</v>
      </c>
      <c r="AZ31" s="137">
        <f t="shared" ref="AZ31:BI31" si="19">SUM(AZ28:AZ30)</f>
        <v>257528</v>
      </c>
      <c r="BA31" s="137">
        <f t="shared" si="19"/>
        <v>257528</v>
      </c>
      <c r="BB31" s="137">
        <f t="shared" si="19"/>
        <v>52566.003019288451</v>
      </c>
      <c r="BC31" s="137">
        <f t="shared" si="19"/>
        <v>167655.19274134745</v>
      </c>
      <c r="BD31" s="137">
        <f t="shared" si="19"/>
        <v>9720.804239364099</v>
      </c>
      <c r="BE31" s="137">
        <f t="shared" si="19"/>
        <v>229942</v>
      </c>
      <c r="BF31" s="137">
        <f t="shared" si="19"/>
        <v>27586</v>
      </c>
      <c r="BG31" s="137">
        <f t="shared" si="19"/>
        <v>0</v>
      </c>
      <c r="BH31" s="137">
        <f t="shared" si="19"/>
        <v>0</v>
      </c>
      <c r="BI31" s="175">
        <f t="shared" si="19"/>
        <v>0</v>
      </c>
    </row>
    <row r="32" spans="1:61" ht="16.899999999999999" customHeight="1" thickBot="1">
      <c r="B32" s="361" t="s">
        <v>308</v>
      </c>
      <c r="C32" s="362"/>
      <c r="D32" s="138">
        <f t="shared" ref="D32:M32" si="20">SUM(D8:D9,D12:D13,D17,D21:D27,D31)</f>
        <v>3728846</v>
      </c>
      <c r="E32" s="138">
        <f t="shared" si="20"/>
        <v>3728846</v>
      </c>
      <c r="F32" s="138">
        <f t="shared" si="20"/>
        <v>1055443</v>
      </c>
      <c r="G32" s="138">
        <f t="shared" si="20"/>
        <v>2107631</v>
      </c>
      <c r="H32" s="138">
        <f t="shared" si="20"/>
        <v>180510</v>
      </c>
      <c r="I32" s="138">
        <f t="shared" si="20"/>
        <v>3343584</v>
      </c>
      <c r="J32" s="138">
        <f t="shared" si="20"/>
        <v>385262</v>
      </c>
      <c r="K32" s="138">
        <f t="shared" si="20"/>
        <v>0</v>
      </c>
      <c r="L32" s="138">
        <f t="shared" si="20"/>
        <v>0</v>
      </c>
      <c r="M32" s="178">
        <f t="shared" si="20"/>
        <v>0</v>
      </c>
      <c r="N32" s="361" t="s">
        <v>308</v>
      </c>
      <c r="O32" s="362"/>
      <c r="P32" s="138">
        <f t="shared" ref="P32:Y32" si="21">SUM(P8:P9,P12:P13,P17,P21:P27,P31)</f>
        <v>3866577</v>
      </c>
      <c r="Q32" s="138">
        <f t="shared" si="21"/>
        <v>3866577</v>
      </c>
      <c r="R32" s="138">
        <f t="shared" si="21"/>
        <v>1076563</v>
      </c>
      <c r="S32" s="138">
        <f t="shared" si="21"/>
        <v>2288929</v>
      </c>
      <c r="T32" s="138">
        <f t="shared" si="21"/>
        <v>127233</v>
      </c>
      <c r="U32" s="138">
        <f t="shared" si="21"/>
        <v>3492725</v>
      </c>
      <c r="V32" s="138">
        <f t="shared" si="21"/>
        <v>373852</v>
      </c>
      <c r="W32" s="138">
        <f t="shared" si="21"/>
        <v>0</v>
      </c>
      <c r="X32" s="138">
        <f t="shared" si="21"/>
        <v>0</v>
      </c>
      <c r="Y32" s="178">
        <f t="shared" si="21"/>
        <v>0</v>
      </c>
      <c r="Z32" s="361" t="s">
        <v>308</v>
      </c>
      <c r="AA32" s="362"/>
      <c r="AB32" s="138">
        <f t="shared" ref="AB32:AK32" si="22">SUM(AB8:AB9,AB12:AB13,AB17,AB21:AB27,AB31)</f>
        <v>3988686</v>
      </c>
      <c r="AC32" s="138">
        <f t="shared" si="22"/>
        <v>3988686</v>
      </c>
      <c r="AD32" s="138">
        <f t="shared" si="22"/>
        <v>1123599</v>
      </c>
      <c r="AE32" s="138">
        <f t="shared" si="22"/>
        <v>2357212</v>
      </c>
      <c r="AF32" s="138">
        <f t="shared" si="22"/>
        <v>124764</v>
      </c>
      <c r="AG32" s="138">
        <f t="shared" si="22"/>
        <v>3605575</v>
      </c>
      <c r="AH32" s="138">
        <f t="shared" si="22"/>
        <v>383111</v>
      </c>
      <c r="AI32" s="138">
        <f t="shared" si="22"/>
        <v>0</v>
      </c>
      <c r="AJ32" s="138">
        <f t="shared" si="22"/>
        <v>0</v>
      </c>
      <c r="AK32" s="178">
        <f t="shared" si="22"/>
        <v>0</v>
      </c>
      <c r="AL32" s="361" t="s">
        <v>308</v>
      </c>
      <c r="AM32" s="362"/>
      <c r="AN32" s="138">
        <f t="shared" ref="AN32:AW32" si="23">SUM(AN8:AN9,AN12:AN13,AN17,AN21:AN27,AN31)</f>
        <v>4128588</v>
      </c>
      <c r="AO32" s="138">
        <f t="shared" si="23"/>
        <v>4128588</v>
      </c>
      <c r="AP32" s="138">
        <f t="shared" si="23"/>
        <v>1162380.5346394691</v>
      </c>
      <c r="AQ32" s="138">
        <f t="shared" si="23"/>
        <v>2466327.4685289497</v>
      </c>
      <c r="AR32" s="138">
        <f t="shared" si="23"/>
        <v>121040.79683158056</v>
      </c>
      <c r="AS32" s="138">
        <f t="shared" si="23"/>
        <v>3749748.8</v>
      </c>
      <c r="AT32" s="138">
        <f t="shared" si="23"/>
        <v>378839.2</v>
      </c>
      <c r="AU32" s="138">
        <f t="shared" si="23"/>
        <v>0</v>
      </c>
      <c r="AV32" s="138">
        <f t="shared" si="23"/>
        <v>0</v>
      </c>
      <c r="AW32" s="178">
        <f t="shared" si="23"/>
        <v>0</v>
      </c>
      <c r="AX32" s="361" t="s">
        <v>308</v>
      </c>
      <c r="AY32" s="362"/>
      <c r="AZ32" s="138">
        <f t="shared" ref="AZ32:BI32" si="24">SUM(AZ8:AZ9,AZ12:AZ13,AZ17,AZ21:AZ27,AZ31)</f>
        <v>4240616</v>
      </c>
      <c r="BA32" s="138">
        <f t="shared" si="24"/>
        <v>4240616</v>
      </c>
      <c r="BB32" s="138">
        <f t="shared" si="24"/>
        <v>1211620.0456401301</v>
      </c>
      <c r="BC32" s="138">
        <f t="shared" si="24"/>
        <v>2534521.9132987359</v>
      </c>
      <c r="BD32" s="138">
        <f t="shared" si="24"/>
        <v>130733.88235243133</v>
      </c>
      <c r="BE32" s="138">
        <f t="shared" si="24"/>
        <v>3876876</v>
      </c>
      <c r="BF32" s="138">
        <f t="shared" si="24"/>
        <v>363740</v>
      </c>
      <c r="BG32" s="138">
        <f t="shared" si="24"/>
        <v>0</v>
      </c>
      <c r="BH32" s="138">
        <f t="shared" si="24"/>
        <v>0</v>
      </c>
      <c r="BI32" s="178">
        <f t="shared" si="24"/>
        <v>0</v>
      </c>
    </row>
    <row r="33" spans="2:61" ht="16.899999999999999" customHeight="1">
      <c r="B33" s="363" t="s">
        <v>222</v>
      </c>
      <c r="C33" s="32" t="s">
        <v>223</v>
      </c>
      <c r="D33" s="62">
        <v>323353</v>
      </c>
      <c r="E33" s="62">
        <v>323353</v>
      </c>
      <c r="F33" s="62">
        <v>50546</v>
      </c>
      <c r="G33" s="62">
        <v>177394</v>
      </c>
      <c r="H33" s="62">
        <v>25436</v>
      </c>
      <c r="I33" s="62">
        <v>253376</v>
      </c>
      <c r="J33" s="62">
        <v>69977</v>
      </c>
      <c r="K33" s="62">
        <v>0</v>
      </c>
      <c r="L33" s="62">
        <v>0</v>
      </c>
      <c r="M33" s="177">
        <v>0</v>
      </c>
      <c r="N33" s="363" t="s">
        <v>222</v>
      </c>
      <c r="O33" s="32" t="s">
        <v>223</v>
      </c>
      <c r="P33" s="62">
        <v>330766</v>
      </c>
      <c r="Q33" s="62">
        <v>330766</v>
      </c>
      <c r="R33" s="62">
        <v>51043</v>
      </c>
      <c r="S33" s="62">
        <v>186785</v>
      </c>
      <c r="T33" s="62">
        <v>21166</v>
      </c>
      <c r="U33" s="62">
        <v>258994</v>
      </c>
      <c r="V33" s="62">
        <v>71772</v>
      </c>
      <c r="W33" s="62">
        <v>0</v>
      </c>
      <c r="X33" s="62">
        <v>0</v>
      </c>
      <c r="Y33" s="177">
        <v>0</v>
      </c>
      <c r="Z33" s="363" t="s">
        <v>222</v>
      </c>
      <c r="AA33" s="32" t="s">
        <v>223</v>
      </c>
      <c r="AB33" s="62">
        <v>333795</v>
      </c>
      <c r="AC33" s="62">
        <v>333795</v>
      </c>
      <c r="AD33" s="62">
        <v>52646</v>
      </c>
      <c r="AE33" s="62">
        <v>194924</v>
      </c>
      <c r="AF33" s="62">
        <v>18298</v>
      </c>
      <c r="AG33" s="62">
        <v>265868</v>
      </c>
      <c r="AH33" s="62">
        <v>67927</v>
      </c>
      <c r="AI33" s="62">
        <v>0</v>
      </c>
      <c r="AJ33" s="62">
        <v>0</v>
      </c>
      <c r="AK33" s="177">
        <v>0</v>
      </c>
      <c r="AL33" s="363" t="s">
        <v>222</v>
      </c>
      <c r="AM33" s="32" t="s">
        <v>223</v>
      </c>
      <c r="AN33" s="62">
        <v>342670</v>
      </c>
      <c r="AO33" s="62">
        <v>342670</v>
      </c>
      <c r="AP33" s="62">
        <v>54159.228057306471</v>
      </c>
      <c r="AQ33" s="62">
        <v>190313.53336685747</v>
      </c>
      <c r="AR33" s="62">
        <v>18743.238575836051</v>
      </c>
      <c r="AS33" s="62">
        <v>263216</v>
      </c>
      <c r="AT33" s="62">
        <v>79454</v>
      </c>
      <c r="AU33" s="62">
        <v>0</v>
      </c>
      <c r="AV33" s="62">
        <v>0</v>
      </c>
      <c r="AW33" s="177">
        <v>0</v>
      </c>
      <c r="AX33" s="363" t="s">
        <v>222</v>
      </c>
      <c r="AY33" s="32" t="s">
        <v>223</v>
      </c>
      <c r="AZ33" s="62">
        <v>350745</v>
      </c>
      <c r="BA33" s="62">
        <v>350745</v>
      </c>
      <c r="BB33" s="62">
        <v>55019.418051973567</v>
      </c>
      <c r="BC33" s="62">
        <v>195415.83535434504</v>
      </c>
      <c r="BD33" s="62">
        <v>14430.746593681364</v>
      </c>
      <c r="BE33" s="62">
        <v>264866</v>
      </c>
      <c r="BF33" s="62">
        <v>85879</v>
      </c>
      <c r="BG33" s="62">
        <v>0</v>
      </c>
      <c r="BH33" s="62">
        <v>0</v>
      </c>
      <c r="BI33" s="177">
        <v>0</v>
      </c>
    </row>
    <row r="34" spans="2:61" ht="16.899999999999999" customHeight="1">
      <c r="B34" s="359"/>
      <c r="C34" s="32" t="s">
        <v>224</v>
      </c>
      <c r="D34" s="61">
        <v>54884</v>
      </c>
      <c r="E34" s="61">
        <v>54884</v>
      </c>
      <c r="F34" s="61">
        <v>0</v>
      </c>
      <c r="G34" s="61">
        <v>22375</v>
      </c>
      <c r="H34" s="61">
        <v>11959</v>
      </c>
      <c r="I34" s="61">
        <v>34334</v>
      </c>
      <c r="J34" s="61">
        <v>20550</v>
      </c>
      <c r="K34" s="61">
        <v>0</v>
      </c>
      <c r="L34" s="61">
        <v>0</v>
      </c>
      <c r="M34" s="176">
        <v>0</v>
      </c>
      <c r="N34" s="359"/>
      <c r="O34" s="32" t="s">
        <v>224</v>
      </c>
      <c r="P34" s="61">
        <v>53758</v>
      </c>
      <c r="Q34" s="61">
        <v>53758</v>
      </c>
      <c r="R34" s="61">
        <v>0</v>
      </c>
      <c r="S34" s="61">
        <v>26696</v>
      </c>
      <c r="T34" s="61">
        <v>7382</v>
      </c>
      <c r="U34" s="61">
        <v>34078</v>
      </c>
      <c r="V34" s="61">
        <v>19680</v>
      </c>
      <c r="W34" s="61">
        <v>0</v>
      </c>
      <c r="X34" s="61">
        <v>0</v>
      </c>
      <c r="Y34" s="176">
        <v>0</v>
      </c>
      <c r="Z34" s="359"/>
      <c r="AA34" s="32" t="s">
        <v>224</v>
      </c>
      <c r="AB34" s="61">
        <v>53619</v>
      </c>
      <c r="AC34" s="61">
        <v>53619</v>
      </c>
      <c r="AD34" s="61">
        <v>0</v>
      </c>
      <c r="AE34" s="61">
        <v>26157</v>
      </c>
      <c r="AF34" s="61">
        <v>7701</v>
      </c>
      <c r="AG34" s="61">
        <v>33858</v>
      </c>
      <c r="AH34" s="61">
        <v>19761</v>
      </c>
      <c r="AI34" s="61">
        <v>0</v>
      </c>
      <c r="AJ34" s="61">
        <v>0</v>
      </c>
      <c r="AK34" s="176">
        <v>0</v>
      </c>
      <c r="AL34" s="359"/>
      <c r="AM34" s="32" t="s">
        <v>224</v>
      </c>
      <c r="AN34" s="61">
        <v>57473</v>
      </c>
      <c r="AO34" s="61">
        <v>57473</v>
      </c>
      <c r="AP34" s="61">
        <v>0</v>
      </c>
      <c r="AQ34" s="61">
        <v>26188.654820938256</v>
      </c>
      <c r="AR34" s="61">
        <v>7483.3451790617428</v>
      </c>
      <c r="AS34" s="61">
        <v>33672</v>
      </c>
      <c r="AT34" s="61">
        <v>23801</v>
      </c>
      <c r="AU34" s="61">
        <v>0</v>
      </c>
      <c r="AV34" s="61">
        <v>0</v>
      </c>
      <c r="AW34" s="176">
        <v>0</v>
      </c>
      <c r="AX34" s="359"/>
      <c r="AY34" s="32" t="s">
        <v>224</v>
      </c>
      <c r="AZ34" s="61">
        <v>56520</v>
      </c>
      <c r="BA34" s="61">
        <v>56520</v>
      </c>
      <c r="BB34" s="61">
        <v>0</v>
      </c>
      <c r="BC34" s="61">
        <v>25097.064279889386</v>
      </c>
      <c r="BD34" s="61">
        <v>7647.9357201106159</v>
      </c>
      <c r="BE34" s="61">
        <v>32745</v>
      </c>
      <c r="BF34" s="61">
        <v>23775</v>
      </c>
      <c r="BG34" s="61">
        <v>0</v>
      </c>
      <c r="BH34" s="61">
        <v>0</v>
      </c>
      <c r="BI34" s="176">
        <v>0</v>
      </c>
    </row>
    <row r="35" spans="2:61" ht="16.899999999999999" customHeight="1">
      <c r="B35" s="359"/>
      <c r="C35" s="32" t="s">
        <v>225</v>
      </c>
      <c r="D35" s="61">
        <v>23134</v>
      </c>
      <c r="E35" s="61">
        <v>23134</v>
      </c>
      <c r="F35" s="61">
        <v>0</v>
      </c>
      <c r="G35" s="61">
        <v>0</v>
      </c>
      <c r="H35" s="61">
        <v>10529</v>
      </c>
      <c r="I35" s="61">
        <v>10529</v>
      </c>
      <c r="J35" s="61">
        <v>12605</v>
      </c>
      <c r="K35" s="61">
        <v>0</v>
      </c>
      <c r="L35" s="61">
        <v>0</v>
      </c>
      <c r="M35" s="176">
        <v>0</v>
      </c>
      <c r="N35" s="359"/>
      <c r="O35" s="32" t="s">
        <v>225</v>
      </c>
      <c r="P35" s="61">
        <v>23322</v>
      </c>
      <c r="Q35" s="61">
        <v>23322</v>
      </c>
      <c r="R35" s="61">
        <v>0</v>
      </c>
      <c r="S35" s="61">
        <v>0</v>
      </c>
      <c r="T35" s="61">
        <v>11016</v>
      </c>
      <c r="U35" s="61">
        <v>11016</v>
      </c>
      <c r="V35" s="61">
        <v>12306</v>
      </c>
      <c r="W35" s="61">
        <v>0</v>
      </c>
      <c r="X35" s="61">
        <v>0</v>
      </c>
      <c r="Y35" s="176">
        <v>0</v>
      </c>
      <c r="Z35" s="359"/>
      <c r="AA35" s="32" t="s">
        <v>225</v>
      </c>
      <c r="AB35" s="61">
        <v>22906</v>
      </c>
      <c r="AC35" s="61">
        <v>22906</v>
      </c>
      <c r="AD35" s="61">
        <v>0</v>
      </c>
      <c r="AE35" s="61">
        <v>0</v>
      </c>
      <c r="AF35" s="61">
        <v>10926</v>
      </c>
      <c r="AG35" s="61">
        <v>10926</v>
      </c>
      <c r="AH35" s="61">
        <v>11980</v>
      </c>
      <c r="AI35" s="61">
        <v>0</v>
      </c>
      <c r="AJ35" s="61">
        <v>0</v>
      </c>
      <c r="AK35" s="176">
        <v>0</v>
      </c>
      <c r="AL35" s="359"/>
      <c r="AM35" s="32" t="s">
        <v>225</v>
      </c>
      <c r="AN35" s="61">
        <v>22147</v>
      </c>
      <c r="AO35" s="61">
        <v>22147</v>
      </c>
      <c r="AP35" s="61">
        <v>0</v>
      </c>
      <c r="AQ35" s="61">
        <v>0</v>
      </c>
      <c r="AR35" s="61">
        <v>10439</v>
      </c>
      <c r="AS35" s="61">
        <v>10439</v>
      </c>
      <c r="AT35" s="61">
        <v>11708</v>
      </c>
      <c r="AU35" s="61">
        <v>0</v>
      </c>
      <c r="AV35" s="61">
        <v>0</v>
      </c>
      <c r="AW35" s="176">
        <v>0</v>
      </c>
      <c r="AX35" s="359"/>
      <c r="AY35" s="32" t="s">
        <v>225</v>
      </c>
      <c r="AZ35" s="61">
        <v>20788</v>
      </c>
      <c r="BA35" s="61">
        <v>20788</v>
      </c>
      <c r="BB35" s="61">
        <v>0</v>
      </c>
      <c r="BC35" s="61">
        <v>0</v>
      </c>
      <c r="BD35" s="61">
        <v>9972</v>
      </c>
      <c r="BE35" s="61">
        <v>9972</v>
      </c>
      <c r="BF35" s="61">
        <v>10816</v>
      </c>
      <c r="BG35" s="61">
        <v>0</v>
      </c>
      <c r="BH35" s="61">
        <v>0</v>
      </c>
      <c r="BI35" s="176">
        <v>0</v>
      </c>
    </row>
    <row r="36" spans="2:61" ht="16.899999999999999" customHeight="1">
      <c r="B36" s="360"/>
      <c r="C36" s="4" t="s">
        <v>212</v>
      </c>
      <c r="D36" s="137">
        <f t="shared" ref="D36:M36" si="25">SUM(D33:D35)</f>
        <v>401371</v>
      </c>
      <c r="E36" s="137">
        <f t="shared" si="25"/>
        <v>401371</v>
      </c>
      <c r="F36" s="137">
        <f t="shared" si="25"/>
        <v>50546</v>
      </c>
      <c r="G36" s="137">
        <f t="shared" si="25"/>
        <v>199769</v>
      </c>
      <c r="H36" s="137">
        <f t="shared" si="25"/>
        <v>47924</v>
      </c>
      <c r="I36" s="137">
        <f t="shared" si="25"/>
        <v>298239</v>
      </c>
      <c r="J36" s="137">
        <f t="shared" si="25"/>
        <v>103132</v>
      </c>
      <c r="K36" s="137">
        <f t="shared" si="25"/>
        <v>0</v>
      </c>
      <c r="L36" s="137">
        <f t="shared" si="25"/>
        <v>0</v>
      </c>
      <c r="M36" s="175">
        <f t="shared" si="25"/>
        <v>0</v>
      </c>
      <c r="N36" s="360"/>
      <c r="O36" s="4" t="s">
        <v>212</v>
      </c>
      <c r="P36" s="137">
        <f t="shared" ref="P36:Y36" si="26">SUM(P33:P35)</f>
        <v>407846</v>
      </c>
      <c r="Q36" s="137">
        <f t="shared" si="26"/>
        <v>407846</v>
      </c>
      <c r="R36" s="137">
        <f t="shared" si="26"/>
        <v>51043</v>
      </c>
      <c r="S36" s="137">
        <f t="shared" si="26"/>
        <v>213481</v>
      </c>
      <c r="T36" s="137">
        <f t="shared" si="26"/>
        <v>39564</v>
      </c>
      <c r="U36" s="137">
        <f t="shared" si="26"/>
        <v>304088</v>
      </c>
      <c r="V36" s="137">
        <f t="shared" si="26"/>
        <v>103758</v>
      </c>
      <c r="W36" s="137">
        <f t="shared" si="26"/>
        <v>0</v>
      </c>
      <c r="X36" s="137">
        <f t="shared" si="26"/>
        <v>0</v>
      </c>
      <c r="Y36" s="175">
        <f t="shared" si="26"/>
        <v>0</v>
      </c>
      <c r="Z36" s="360"/>
      <c r="AA36" s="4" t="s">
        <v>212</v>
      </c>
      <c r="AB36" s="137">
        <f t="shared" ref="AB36:AK36" si="27">SUM(AB33:AB35)</f>
        <v>410320</v>
      </c>
      <c r="AC36" s="137">
        <f t="shared" si="27"/>
        <v>410320</v>
      </c>
      <c r="AD36" s="137">
        <f t="shared" si="27"/>
        <v>52646</v>
      </c>
      <c r="AE36" s="137">
        <f t="shared" si="27"/>
        <v>221081</v>
      </c>
      <c r="AF36" s="137">
        <f t="shared" si="27"/>
        <v>36925</v>
      </c>
      <c r="AG36" s="137">
        <f t="shared" si="27"/>
        <v>310652</v>
      </c>
      <c r="AH36" s="137">
        <f t="shared" si="27"/>
        <v>99668</v>
      </c>
      <c r="AI36" s="137">
        <f t="shared" si="27"/>
        <v>0</v>
      </c>
      <c r="AJ36" s="137">
        <f t="shared" si="27"/>
        <v>0</v>
      </c>
      <c r="AK36" s="175">
        <f t="shared" si="27"/>
        <v>0</v>
      </c>
      <c r="AL36" s="360"/>
      <c r="AM36" s="4" t="s">
        <v>212</v>
      </c>
      <c r="AN36" s="137">
        <f t="shared" ref="AN36:AW36" si="28">SUM(AN33:AN35)</f>
        <v>422290</v>
      </c>
      <c r="AO36" s="137">
        <f t="shared" si="28"/>
        <v>422290</v>
      </c>
      <c r="AP36" s="137">
        <f t="shared" si="28"/>
        <v>54159.228057306471</v>
      </c>
      <c r="AQ36" s="137">
        <f t="shared" si="28"/>
        <v>216502.18818779572</v>
      </c>
      <c r="AR36" s="137">
        <f t="shared" si="28"/>
        <v>36665.583754897794</v>
      </c>
      <c r="AS36" s="137">
        <f t="shared" si="28"/>
        <v>307327</v>
      </c>
      <c r="AT36" s="137">
        <f t="shared" si="28"/>
        <v>114963</v>
      </c>
      <c r="AU36" s="137">
        <f t="shared" si="28"/>
        <v>0</v>
      </c>
      <c r="AV36" s="137">
        <f t="shared" si="28"/>
        <v>0</v>
      </c>
      <c r="AW36" s="175">
        <f t="shared" si="28"/>
        <v>0</v>
      </c>
      <c r="AX36" s="360"/>
      <c r="AY36" s="4" t="s">
        <v>212</v>
      </c>
      <c r="AZ36" s="137">
        <f t="shared" ref="AZ36:BI36" si="29">SUM(AZ33:AZ35)</f>
        <v>428053</v>
      </c>
      <c r="BA36" s="137">
        <f t="shared" si="29"/>
        <v>428053</v>
      </c>
      <c r="BB36" s="137">
        <f t="shared" si="29"/>
        <v>55019.418051973567</v>
      </c>
      <c r="BC36" s="137">
        <f t="shared" si="29"/>
        <v>220512.89963423443</v>
      </c>
      <c r="BD36" s="137">
        <f t="shared" si="29"/>
        <v>32050.682313791978</v>
      </c>
      <c r="BE36" s="137">
        <f t="shared" si="29"/>
        <v>307583</v>
      </c>
      <c r="BF36" s="137">
        <f t="shared" si="29"/>
        <v>120470</v>
      </c>
      <c r="BG36" s="137">
        <f t="shared" si="29"/>
        <v>0</v>
      </c>
      <c r="BH36" s="137">
        <f t="shared" si="29"/>
        <v>0</v>
      </c>
      <c r="BI36" s="175">
        <f t="shared" si="29"/>
        <v>0</v>
      </c>
    </row>
    <row r="37" spans="2:61" ht="16.899999999999999" customHeight="1">
      <c r="B37" s="34" t="s">
        <v>254</v>
      </c>
      <c r="C37" s="57" t="s">
        <v>255</v>
      </c>
      <c r="D37" s="137">
        <v>90427</v>
      </c>
      <c r="E37" s="137">
        <v>90427</v>
      </c>
      <c r="F37" s="137">
        <v>12370</v>
      </c>
      <c r="G37" s="137">
        <v>30673</v>
      </c>
      <c r="H37" s="137">
        <v>13243</v>
      </c>
      <c r="I37" s="137">
        <v>56286</v>
      </c>
      <c r="J37" s="137">
        <v>34141</v>
      </c>
      <c r="K37" s="137">
        <v>0</v>
      </c>
      <c r="L37" s="137">
        <v>0</v>
      </c>
      <c r="M37" s="175">
        <v>0</v>
      </c>
      <c r="N37" s="34" t="s">
        <v>254</v>
      </c>
      <c r="O37" s="57" t="s">
        <v>255</v>
      </c>
      <c r="P37" s="137">
        <v>90530</v>
      </c>
      <c r="Q37" s="137">
        <v>90530</v>
      </c>
      <c r="R37" s="137">
        <v>11865</v>
      </c>
      <c r="S37" s="137">
        <v>38807</v>
      </c>
      <c r="T37" s="137">
        <v>6460</v>
      </c>
      <c r="U37" s="137">
        <v>57132</v>
      </c>
      <c r="V37" s="137">
        <v>33398</v>
      </c>
      <c r="W37" s="137">
        <v>0</v>
      </c>
      <c r="X37" s="137">
        <v>0</v>
      </c>
      <c r="Y37" s="175">
        <v>0</v>
      </c>
      <c r="Z37" s="34" t="s">
        <v>254</v>
      </c>
      <c r="AA37" s="57" t="s">
        <v>255</v>
      </c>
      <c r="AB37" s="137">
        <v>88815</v>
      </c>
      <c r="AC37" s="137">
        <v>88815</v>
      </c>
      <c r="AD37" s="137">
        <v>11232</v>
      </c>
      <c r="AE37" s="137">
        <v>39897</v>
      </c>
      <c r="AF37" s="137">
        <v>5483</v>
      </c>
      <c r="AG37" s="137">
        <v>56612</v>
      </c>
      <c r="AH37" s="137">
        <v>32203</v>
      </c>
      <c r="AI37" s="137">
        <v>0</v>
      </c>
      <c r="AJ37" s="137">
        <v>0</v>
      </c>
      <c r="AK37" s="175">
        <v>0</v>
      </c>
      <c r="AL37" s="34" t="s">
        <v>254</v>
      </c>
      <c r="AM37" s="57" t="s">
        <v>255</v>
      </c>
      <c r="AN37" s="137">
        <v>85786</v>
      </c>
      <c r="AO37" s="137">
        <v>85786</v>
      </c>
      <c r="AP37" s="137">
        <v>11652.965346513978</v>
      </c>
      <c r="AQ37" s="137">
        <v>36650.113090635772</v>
      </c>
      <c r="AR37" s="137">
        <v>5039.9215628502534</v>
      </c>
      <c r="AS37" s="137">
        <v>53343</v>
      </c>
      <c r="AT37" s="137">
        <v>32443</v>
      </c>
      <c r="AU37" s="137">
        <v>0</v>
      </c>
      <c r="AV37" s="137">
        <v>0</v>
      </c>
      <c r="AW37" s="175">
        <v>0</v>
      </c>
      <c r="AX37" s="34" t="s">
        <v>254</v>
      </c>
      <c r="AY37" s="57" t="s">
        <v>255</v>
      </c>
      <c r="AZ37" s="137">
        <v>82113</v>
      </c>
      <c r="BA37" s="137">
        <v>82113</v>
      </c>
      <c r="BB37" s="137">
        <v>10737.099570961234</v>
      </c>
      <c r="BC37" s="137">
        <v>36322.221160319779</v>
      </c>
      <c r="BD37" s="137">
        <v>4307.6792687189854</v>
      </c>
      <c r="BE37" s="137">
        <v>51367</v>
      </c>
      <c r="BF37" s="137">
        <v>30746</v>
      </c>
      <c r="BG37" s="137">
        <v>0</v>
      </c>
      <c r="BH37" s="137">
        <v>0</v>
      </c>
      <c r="BI37" s="175">
        <v>0</v>
      </c>
    </row>
    <row r="38" spans="2:61" ht="16.899999999999999" customHeight="1">
      <c r="B38" s="3" t="s">
        <v>239</v>
      </c>
      <c r="C38" s="4" t="s">
        <v>240</v>
      </c>
      <c r="D38" s="137">
        <v>83278</v>
      </c>
      <c r="E38" s="137">
        <v>65911</v>
      </c>
      <c r="F38" s="137">
        <v>11791</v>
      </c>
      <c r="G38" s="137">
        <v>31761</v>
      </c>
      <c r="H38" s="137">
        <v>6577</v>
      </c>
      <c r="I38" s="137">
        <v>50129</v>
      </c>
      <c r="J38" s="137">
        <v>15782</v>
      </c>
      <c r="K38" s="137">
        <v>0</v>
      </c>
      <c r="L38" s="137">
        <v>0</v>
      </c>
      <c r="M38" s="175">
        <v>17367</v>
      </c>
      <c r="N38" s="3" t="s">
        <v>239</v>
      </c>
      <c r="O38" s="4" t="s">
        <v>240</v>
      </c>
      <c r="P38" s="137">
        <v>85886</v>
      </c>
      <c r="Q38" s="137">
        <v>67199</v>
      </c>
      <c r="R38" s="137">
        <v>11435</v>
      </c>
      <c r="S38" s="137">
        <v>31146</v>
      </c>
      <c r="T38" s="137">
        <v>8503</v>
      </c>
      <c r="U38" s="137">
        <v>51084</v>
      </c>
      <c r="V38" s="137">
        <v>16115</v>
      </c>
      <c r="W38" s="137">
        <v>0</v>
      </c>
      <c r="X38" s="137">
        <v>0</v>
      </c>
      <c r="Y38" s="175">
        <v>18687</v>
      </c>
      <c r="Z38" s="3" t="s">
        <v>239</v>
      </c>
      <c r="AA38" s="4" t="s">
        <v>240</v>
      </c>
      <c r="AB38" s="137">
        <v>84860</v>
      </c>
      <c r="AC38" s="137">
        <v>68045</v>
      </c>
      <c r="AD38" s="137">
        <v>11471</v>
      </c>
      <c r="AE38" s="137">
        <v>33717</v>
      </c>
      <c r="AF38" s="137">
        <v>6815</v>
      </c>
      <c r="AG38" s="137">
        <v>52003</v>
      </c>
      <c r="AH38" s="137">
        <v>16042</v>
      </c>
      <c r="AI38" s="137">
        <v>0</v>
      </c>
      <c r="AJ38" s="137">
        <v>0</v>
      </c>
      <c r="AK38" s="175">
        <v>16815</v>
      </c>
      <c r="AL38" s="3" t="s">
        <v>239</v>
      </c>
      <c r="AM38" s="4" t="s">
        <v>240</v>
      </c>
      <c r="AN38" s="137">
        <v>83549</v>
      </c>
      <c r="AO38" s="137">
        <v>68518</v>
      </c>
      <c r="AP38" s="137">
        <v>11470.858002485436</v>
      </c>
      <c r="AQ38" s="137">
        <v>34375.875617241974</v>
      </c>
      <c r="AR38" s="137">
        <v>7105.2663802725892</v>
      </c>
      <c r="AS38" s="137">
        <v>52952</v>
      </c>
      <c r="AT38" s="137">
        <v>15566</v>
      </c>
      <c r="AU38" s="137">
        <v>0</v>
      </c>
      <c r="AV38" s="137">
        <v>0</v>
      </c>
      <c r="AW38" s="175">
        <v>15031</v>
      </c>
      <c r="AX38" s="3" t="s">
        <v>239</v>
      </c>
      <c r="AY38" s="4" t="s">
        <v>240</v>
      </c>
      <c r="AZ38" s="137">
        <v>80715</v>
      </c>
      <c r="BA38" s="137">
        <v>67668</v>
      </c>
      <c r="BB38" s="137">
        <v>11350.228990219712</v>
      </c>
      <c r="BC38" s="137">
        <v>35516.891996106773</v>
      </c>
      <c r="BD38" s="137">
        <v>6929.8790136735151</v>
      </c>
      <c r="BE38" s="137">
        <v>53797</v>
      </c>
      <c r="BF38" s="137">
        <v>13871</v>
      </c>
      <c r="BG38" s="137">
        <v>0</v>
      </c>
      <c r="BH38" s="137">
        <v>0</v>
      </c>
      <c r="BI38" s="175">
        <v>13047</v>
      </c>
    </row>
    <row r="39" spans="2:61" ht="16.899999999999999" customHeight="1">
      <c r="B39" s="3" t="s">
        <v>567</v>
      </c>
      <c r="C39" s="58" t="s">
        <v>568</v>
      </c>
      <c r="D39" s="137">
        <v>101911</v>
      </c>
      <c r="E39" s="137">
        <v>101911</v>
      </c>
      <c r="F39" s="137">
        <v>8155</v>
      </c>
      <c r="G39" s="137">
        <v>22806</v>
      </c>
      <c r="H39" s="137">
        <v>25371</v>
      </c>
      <c r="I39" s="137">
        <v>56332</v>
      </c>
      <c r="J39" s="137">
        <v>45579</v>
      </c>
      <c r="K39" s="137">
        <v>0</v>
      </c>
      <c r="L39" s="137">
        <v>0</v>
      </c>
      <c r="M39" s="175">
        <v>0</v>
      </c>
      <c r="N39" s="3" t="s">
        <v>567</v>
      </c>
      <c r="O39" s="58" t="s">
        <v>568</v>
      </c>
      <c r="P39" s="137">
        <v>103994</v>
      </c>
      <c r="Q39" s="137">
        <v>103994</v>
      </c>
      <c r="R39" s="137">
        <v>7641</v>
      </c>
      <c r="S39" s="137">
        <v>35283</v>
      </c>
      <c r="T39" s="137">
        <v>15855</v>
      </c>
      <c r="U39" s="137">
        <v>58779</v>
      </c>
      <c r="V39" s="137">
        <v>45215</v>
      </c>
      <c r="W39" s="137">
        <v>0</v>
      </c>
      <c r="X39" s="137">
        <v>0</v>
      </c>
      <c r="Y39" s="175">
        <v>0</v>
      </c>
      <c r="Z39" s="3" t="s">
        <v>567</v>
      </c>
      <c r="AA39" s="58" t="s">
        <v>568</v>
      </c>
      <c r="AB39" s="137">
        <v>102190</v>
      </c>
      <c r="AC39" s="137">
        <v>102190</v>
      </c>
      <c r="AD39" s="137">
        <v>7132</v>
      </c>
      <c r="AE39" s="137">
        <v>36168</v>
      </c>
      <c r="AF39" s="137">
        <v>15055</v>
      </c>
      <c r="AG39" s="137">
        <v>58355</v>
      </c>
      <c r="AH39" s="137">
        <v>43835</v>
      </c>
      <c r="AI39" s="137">
        <v>0</v>
      </c>
      <c r="AJ39" s="137">
        <v>0</v>
      </c>
      <c r="AK39" s="175">
        <v>0</v>
      </c>
      <c r="AL39" s="3" t="s">
        <v>567</v>
      </c>
      <c r="AM39" s="58" t="s">
        <v>568</v>
      </c>
      <c r="AN39" s="137">
        <v>102569</v>
      </c>
      <c r="AO39" s="137">
        <v>102569</v>
      </c>
      <c r="AP39" s="137">
        <v>6311.0801102917449</v>
      </c>
      <c r="AQ39" s="137">
        <v>35180.461508701948</v>
      </c>
      <c r="AR39" s="137">
        <v>14195.458381006303</v>
      </c>
      <c r="AS39" s="137">
        <v>55687</v>
      </c>
      <c r="AT39" s="137">
        <v>46882</v>
      </c>
      <c r="AU39" s="137">
        <v>0</v>
      </c>
      <c r="AV39" s="137">
        <v>0</v>
      </c>
      <c r="AW39" s="175">
        <v>0</v>
      </c>
      <c r="AX39" s="3" t="s">
        <v>567</v>
      </c>
      <c r="AY39" s="58" t="s">
        <v>568</v>
      </c>
      <c r="AZ39" s="137">
        <v>100622</v>
      </c>
      <c r="BA39" s="137">
        <v>100622</v>
      </c>
      <c r="BB39" s="137">
        <v>5756.7008952474516</v>
      </c>
      <c r="BC39" s="137">
        <v>35601.696884491197</v>
      </c>
      <c r="BD39" s="137">
        <v>11854.602220261349</v>
      </c>
      <c r="BE39" s="137">
        <v>53213</v>
      </c>
      <c r="BF39" s="137">
        <v>47409</v>
      </c>
      <c r="BG39" s="137">
        <v>0</v>
      </c>
      <c r="BH39" s="137">
        <v>0</v>
      </c>
      <c r="BI39" s="175">
        <v>0</v>
      </c>
    </row>
    <row r="40" spans="2:61" ht="16.899999999999999" customHeight="1">
      <c r="B40" s="3" t="s">
        <v>263</v>
      </c>
      <c r="C40" s="58" t="s">
        <v>569</v>
      </c>
      <c r="D40" s="137">
        <v>13287</v>
      </c>
      <c r="E40" s="137">
        <v>0</v>
      </c>
      <c r="F40" s="137">
        <v>0</v>
      </c>
      <c r="G40" s="137">
        <v>0</v>
      </c>
      <c r="H40" s="137">
        <v>0</v>
      </c>
      <c r="I40" s="137">
        <v>0</v>
      </c>
      <c r="J40" s="137">
        <v>0</v>
      </c>
      <c r="K40" s="137">
        <v>0</v>
      </c>
      <c r="L40" s="137">
        <v>0</v>
      </c>
      <c r="M40" s="175">
        <v>13287</v>
      </c>
      <c r="N40" s="3" t="s">
        <v>263</v>
      </c>
      <c r="O40" s="58" t="s">
        <v>569</v>
      </c>
      <c r="P40" s="137">
        <v>13783</v>
      </c>
      <c r="Q40" s="137">
        <v>13783</v>
      </c>
      <c r="R40" s="137">
        <v>0</v>
      </c>
      <c r="S40" s="137">
        <v>0</v>
      </c>
      <c r="T40" s="137">
        <v>0</v>
      </c>
      <c r="U40" s="137">
        <v>0</v>
      </c>
      <c r="V40" s="137">
        <v>0</v>
      </c>
      <c r="W40" s="137">
        <v>0</v>
      </c>
      <c r="X40" s="137">
        <v>13783</v>
      </c>
      <c r="Y40" s="175">
        <v>0</v>
      </c>
      <c r="Z40" s="3" t="s">
        <v>263</v>
      </c>
      <c r="AA40" s="58" t="s">
        <v>569</v>
      </c>
      <c r="AB40" s="137">
        <v>13307</v>
      </c>
      <c r="AC40" s="137">
        <v>13307</v>
      </c>
      <c r="AD40" s="137">
        <v>0</v>
      </c>
      <c r="AE40" s="137">
        <v>0</v>
      </c>
      <c r="AF40" s="137">
        <v>0</v>
      </c>
      <c r="AG40" s="137">
        <v>0</v>
      </c>
      <c r="AH40" s="137">
        <v>0</v>
      </c>
      <c r="AI40" s="137">
        <v>0</v>
      </c>
      <c r="AJ40" s="137">
        <v>13307</v>
      </c>
      <c r="AK40" s="175">
        <v>0</v>
      </c>
      <c r="AL40" s="3" t="s">
        <v>263</v>
      </c>
      <c r="AM40" s="58" t="s">
        <v>569</v>
      </c>
      <c r="AN40" s="137">
        <v>12433</v>
      </c>
      <c r="AO40" s="137">
        <v>12433</v>
      </c>
      <c r="AP40" s="137">
        <v>0</v>
      </c>
      <c r="AQ40" s="137">
        <v>0</v>
      </c>
      <c r="AR40" s="137">
        <v>0</v>
      </c>
      <c r="AS40" s="137">
        <v>0</v>
      </c>
      <c r="AT40" s="137">
        <v>0</v>
      </c>
      <c r="AU40" s="137">
        <v>0</v>
      </c>
      <c r="AV40" s="137">
        <v>12433</v>
      </c>
      <c r="AW40" s="175">
        <v>0</v>
      </c>
      <c r="AX40" s="3" t="s">
        <v>263</v>
      </c>
      <c r="AY40" s="58" t="s">
        <v>569</v>
      </c>
      <c r="AZ40" s="137">
        <v>11607</v>
      </c>
      <c r="BA40" s="137">
        <v>11607</v>
      </c>
      <c r="BB40" s="137">
        <v>0</v>
      </c>
      <c r="BC40" s="137">
        <v>0</v>
      </c>
      <c r="BD40" s="137">
        <v>0</v>
      </c>
      <c r="BE40" s="137">
        <v>0</v>
      </c>
      <c r="BF40" s="137">
        <v>0</v>
      </c>
      <c r="BG40" s="137">
        <v>0</v>
      </c>
      <c r="BH40" s="137">
        <v>11607</v>
      </c>
      <c r="BI40" s="175">
        <v>0</v>
      </c>
    </row>
    <row r="41" spans="2:61" ht="16.899999999999999" customHeight="1">
      <c r="B41" s="375" t="s">
        <v>264</v>
      </c>
      <c r="C41" s="32" t="s">
        <v>265</v>
      </c>
      <c r="D41" s="61">
        <v>93342</v>
      </c>
      <c r="E41" s="61">
        <v>93342</v>
      </c>
      <c r="F41" s="61">
        <v>11963</v>
      </c>
      <c r="G41" s="61">
        <v>23712</v>
      </c>
      <c r="H41" s="61">
        <v>18418</v>
      </c>
      <c r="I41" s="61">
        <v>54093</v>
      </c>
      <c r="J41" s="61">
        <v>39249</v>
      </c>
      <c r="K41" s="61">
        <v>0</v>
      </c>
      <c r="L41" s="61">
        <v>0</v>
      </c>
      <c r="M41" s="176">
        <v>0</v>
      </c>
      <c r="N41" s="375" t="s">
        <v>264</v>
      </c>
      <c r="O41" s="32" t="s">
        <v>265</v>
      </c>
      <c r="P41" s="61">
        <v>92929</v>
      </c>
      <c r="Q41" s="61">
        <v>92929</v>
      </c>
      <c r="R41" s="61">
        <v>11800</v>
      </c>
      <c r="S41" s="61">
        <v>28729</v>
      </c>
      <c r="T41" s="61">
        <v>13208</v>
      </c>
      <c r="U41" s="61">
        <v>53737</v>
      </c>
      <c r="V41" s="61">
        <v>39192</v>
      </c>
      <c r="W41" s="61">
        <v>0</v>
      </c>
      <c r="X41" s="61">
        <v>0</v>
      </c>
      <c r="Y41" s="176">
        <v>0</v>
      </c>
      <c r="Z41" s="375" t="s">
        <v>264</v>
      </c>
      <c r="AA41" s="32" t="s">
        <v>265</v>
      </c>
      <c r="AB41" s="61">
        <v>91302</v>
      </c>
      <c r="AC41" s="61">
        <v>91302</v>
      </c>
      <c r="AD41" s="61">
        <v>11802</v>
      </c>
      <c r="AE41" s="61">
        <v>32447</v>
      </c>
      <c r="AF41" s="61">
        <v>8405</v>
      </c>
      <c r="AG41" s="61">
        <v>52654</v>
      </c>
      <c r="AH41" s="61">
        <v>38648</v>
      </c>
      <c r="AI41" s="61">
        <v>0</v>
      </c>
      <c r="AJ41" s="61">
        <v>0</v>
      </c>
      <c r="AK41" s="176">
        <v>0</v>
      </c>
      <c r="AL41" s="375" t="s">
        <v>264</v>
      </c>
      <c r="AM41" s="32" t="s">
        <v>265</v>
      </c>
      <c r="AN41" s="61">
        <v>90099</v>
      </c>
      <c r="AO41" s="61">
        <v>90099</v>
      </c>
      <c r="AP41" s="61">
        <v>11710.461443089123</v>
      </c>
      <c r="AQ41" s="61">
        <v>31955.520018011917</v>
      </c>
      <c r="AR41" s="61">
        <v>8499.0185388989667</v>
      </c>
      <c r="AS41" s="61">
        <v>52165</v>
      </c>
      <c r="AT41" s="61">
        <v>37934</v>
      </c>
      <c r="AU41" s="61">
        <v>0</v>
      </c>
      <c r="AV41" s="61">
        <v>0</v>
      </c>
      <c r="AW41" s="176">
        <v>0</v>
      </c>
      <c r="AX41" s="375" t="s">
        <v>264</v>
      </c>
      <c r="AY41" s="32" t="s">
        <v>265</v>
      </c>
      <c r="AZ41" s="61">
        <v>91437</v>
      </c>
      <c r="BA41" s="61">
        <v>91437</v>
      </c>
      <c r="BB41" s="61">
        <v>11413.777768898874</v>
      </c>
      <c r="BC41" s="61">
        <v>32173.511171334903</v>
      </c>
      <c r="BD41" s="61">
        <v>10227.711059766234</v>
      </c>
      <c r="BE41" s="61">
        <v>53815</v>
      </c>
      <c r="BF41" s="61">
        <v>37622</v>
      </c>
      <c r="BG41" s="61">
        <v>0</v>
      </c>
      <c r="BH41" s="61">
        <v>0</v>
      </c>
      <c r="BI41" s="176">
        <v>0</v>
      </c>
    </row>
    <row r="42" spans="2:61" ht="16.899999999999999" customHeight="1">
      <c r="B42" s="376"/>
      <c r="C42" s="32" t="s">
        <v>266</v>
      </c>
      <c r="D42" s="61">
        <v>12484</v>
      </c>
      <c r="E42" s="61">
        <v>12484</v>
      </c>
      <c r="F42" s="61">
        <v>0</v>
      </c>
      <c r="G42" s="61">
        <v>0</v>
      </c>
      <c r="H42" s="61">
        <v>4130</v>
      </c>
      <c r="I42" s="61">
        <v>4130</v>
      </c>
      <c r="J42" s="61">
        <v>8354</v>
      </c>
      <c r="K42" s="61">
        <v>0</v>
      </c>
      <c r="L42" s="61">
        <v>0</v>
      </c>
      <c r="M42" s="176">
        <v>0</v>
      </c>
      <c r="N42" s="376"/>
      <c r="O42" s="32" t="s">
        <v>266</v>
      </c>
      <c r="P42" s="61">
        <v>12836</v>
      </c>
      <c r="Q42" s="61">
        <v>12836</v>
      </c>
      <c r="R42" s="61">
        <v>0</v>
      </c>
      <c r="S42" s="61">
        <v>0</v>
      </c>
      <c r="T42" s="61">
        <v>4604</v>
      </c>
      <c r="U42" s="61">
        <v>4604</v>
      </c>
      <c r="V42" s="61">
        <v>8232</v>
      </c>
      <c r="W42" s="61">
        <v>0</v>
      </c>
      <c r="X42" s="61">
        <v>0</v>
      </c>
      <c r="Y42" s="176">
        <v>0</v>
      </c>
      <c r="Z42" s="376"/>
      <c r="AA42" s="32" t="s">
        <v>266</v>
      </c>
      <c r="AB42" s="61">
        <v>15434</v>
      </c>
      <c r="AC42" s="61">
        <v>15434</v>
      </c>
      <c r="AD42" s="61">
        <v>0</v>
      </c>
      <c r="AE42" s="61">
        <v>0</v>
      </c>
      <c r="AF42" s="61">
        <v>7462</v>
      </c>
      <c r="AG42" s="61">
        <v>7462</v>
      </c>
      <c r="AH42" s="61">
        <v>7972</v>
      </c>
      <c r="AI42" s="61">
        <v>0</v>
      </c>
      <c r="AJ42" s="61">
        <v>0</v>
      </c>
      <c r="AK42" s="176">
        <v>0</v>
      </c>
      <c r="AL42" s="376"/>
      <c r="AM42" s="32" t="s">
        <v>266</v>
      </c>
      <c r="AN42" s="61">
        <v>17323</v>
      </c>
      <c r="AO42" s="61">
        <v>17323</v>
      </c>
      <c r="AP42" s="61">
        <v>0</v>
      </c>
      <c r="AQ42" s="61">
        <v>0</v>
      </c>
      <c r="AR42" s="61">
        <v>8744</v>
      </c>
      <c r="AS42" s="61">
        <v>8744</v>
      </c>
      <c r="AT42" s="61">
        <v>8579</v>
      </c>
      <c r="AU42" s="61">
        <v>0</v>
      </c>
      <c r="AV42" s="61">
        <v>0</v>
      </c>
      <c r="AW42" s="176">
        <v>0</v>
      </c>
      <c r="AX42" s="376"/>
      <c r="AY42" s="32" t="s">
        <v>266</v>
      </c>
      <c r="AZ42" s="61">
        <v>18212</v>
      </c>
      <c r="BA42" s="61">
        <v>18212</v>
      </c>
      <c r="BB42" s="61">
        <v>0</v>
      </c>
      <c r="BC42" s="61">
        <v>0</v>
      </c>
      <c r="BD42" s="61">
        <v>9518</v>
      </c>
      <c r="BE42" s="61">
        <v>9518</v>
      </c>
      <c r="BF42" s="61">
        <v>8694</v>
      </c>
      <c r="BG42" s="61">
        <v>0</v>
      </c>
      <c r="BH42" s="61">
        <v>0</v>
      </c>
      <c r="BI42" s="176">
        <v>0</v>
      </c>
    </row>
    <row r="43" spans="2:61" ht="16.899999999999999" customHeight="1">
      <c r="B43" s="376"/>
      <c r="C43" s="32" t="s">
        <v>267</v>
      </c>
      <c r="D43" s="61">
        <v>19706</v>
      </c>
      <c r="E43" s="61">
        <v>19706</v>
      </c>
      <c r="F43" s="61">
        <v>0</v>
      </c>
      <c r="G43" s="61">
        <v>9876</v>
      </c>
      <c r="H43" s="61">
        <v>2103</v>
      </c>
      <c r="I43" s="61">
        <v>11979</v>
      </c>
      <c r="J43" s="61">
        <v>7727</v>
      </c>
      <c r="K43" s="61">
        <v>0</v>
      </c>
      <c r="L43" s="61">
        <v>0</v>
      </c>
      <c r="M43" s="176">
        <v>0</v>
      </c>
      <c r="N43" s="376"/>
      <c r="O43" s="32" t="s">
        <v>267</v>
      </c>
      <c r="P43" s="61">
        <v>19816</v>
      </c>
      <c r="Q43" s="61">
        <v>19816</v>
      </c>
      <c r="R43" s="61">
        <v>0</v>
      </c>
      <c r="S43" s="61">
        <v>10430</v>
      </c>
      <c r="T43" s="61">
        <v>1698</v>
      </c>
      <c r="U43" s="61">
        <v>12128</v>
      </c>
      <c r="V43" s="61">
        <v>7688</v>
      </c>
      <c r="W43" s="61">
        <v>0</v>
      </c>
      <c r="X43" s="61">
        <v>0</v>
      </c>
      <c r="Y43" s="176">
        <v>0</v>
      </c>
      <c r="Z43" s="376"/>
      <c r="AA43" s="32" t="s">
        <v>267</v>
      </c>
      <c r="AB43" s="61">
        <v>19479</v>
      </c>
      <c r="AC43" s="61">
        <v>19479</v>
      </c>
      <c r="AD43" s="61">
        <v>0</v>
      </c>
      <c r="AE43" s="61">
        <v>10209</v>
      </c>
      <c r="AF43" s="61">
        <v>1910</v>
      </c>
      <c r="AG43" s="61">
        <v>12119</v>
      </c>
      <c r="AH43" s="61">
        <v>7360</v>
      </c>
      <c r="AI43" s="61">
        <v>0</v>
      </c>
      <c r="AJ43" s="61">
        <v>0</v>
      </c>
      <c r="AK43" s="176">
        <v>0</v>
      </c>
      <c r="AL43" s="376"/>
      <c r="AM43" s="32" t="s">
        <v>267</v>
      </c>
      <c r="AN43" s="61">
        <v>18887</v>
      </c>
      <c r="AO43" s="61">
        <v>18887</v>
      </c>
      <c r="AP43" s="61">
        <v>0</v>
      </c>
      <c r="AQ43" s="61">
        <v>10041.287728945594</v>
      </c>
      <c r="AR43" s="61">
        <v>1933.7122710544061</v>
      </c>
      <c r="AS43" s="61">
        <v>11975</v>
      </c>
      <c r="AT43" s="61">
        <v>6912</v>
      </c>
      <c r="AU43" s="61">
        <v>0</v>
      </c>
      <c r="AV43" s="61">
        <v>0</v>
      </c>
      <c r="AW43" s="176">
        <v>0</v>
      </c>
      <c r="AX43" s="376"/>
      <c r="AY43" s="32" t="s">
        <v>267</v>
      </c>
      <c r="AZ43" s="61">
        <v>18341</v>
      </c>
      <c r="BA43" s="61">
        <v>18341</v>
      </c>
      <c r="BB43" s="61">
        <v>0</v>
      </c>
      <c r="BC43" s="61">
        <v>9763.8145793219301</v>
      </c>
      <c r="BD43" s="61">
        <v>2135.185420678069</v>
      </c>
      <c r="BE43" s="61">
        <v>11899</v>
      </c>
      <c r="BF43" s="61">
        <v>6442</v>
      </c>
      <c r="BG43" s="61">
        <v>0</v>
      </c>
      <c r="BH43" s="61">
        <v>0</v>
      </c>
      <c r="BI43" s="176">
        <v>0</v>
      </c>
    </row>
    <row r="44" spans="2:61" ht="16.899999999999999" customHeight="1">
      <c r="B44" s="376"/>
      <c r="C44" s="32" t="s">
        <v>268</v>
      </c>
      <c r="D44" s="63">
        <v>21371</v>
      </c>
      <c r="E44" s="63">
        <v>21371</v>
      </c>
      <c r="F44" s="63">
        <v>0</v>
      </c>
      <c r="G44" s="63">
        <v>0</v>
      </c>
      <c r="H44" s="63">
        <v>2709</v>
      </c>
      <c r="I44" s="63">
        <v>2709</v>
      </c>
      <c r="J44" s="63">
        <v>18662</v>
      </c>
      <c r="K44" s="63">
        <v>0</v>
      </c>
      <c r="L44" s="63">
        <v>0</v>
      </c>
      <c r="M44" s="179">
        <v>0</v>
      </c>
      <c r="N44" s="376"/>
      <c r="O44" s="32" t="s">
        <v>268</v>
      </c>
      <c r="P44" s="63">
        <v>22246</v>
      </c>
      <c r="Q44" s="63">
        <v>22246</v>
      </c>
      <c r="R44" s="63">
        <v>0</v>
      </c>
      <c r="S44" s="63">
        <v>0</v>
      </c>
      <c r="T44" s="63">
        <v>3253</v>
      </c>
      <c r="U44" s="63">
        <v>3253</v>
      </c>
      <c r="V44" s="63">
        <v>18993</v>
      </c>
      <c r="W44" s="63">
        <v>0</v>
      </c>
      <c r="X44" s="63">
        <v>0</v>
      </c>
      <c r="Y44" s="179">
        <v>0</v>
      </c>
      <c r="Z44" s="376"/>
      <c r="AA44" s="32" t="s">
        <v>268</v>
      </c>
      <c r="AB44" s="63">
        <v>22217</v>
      </c>
      <c r="AC44" s="63">
        <v>22217</v>
      </c>
      <c r="AD44" s="63">
        <v>0</v>
      </c>
      <c r="AE44" s="63">
        <v>0</v>
      </c>
      <c r="AF44" s="63">
        <v>3731</v>
      </c>
      <c r="AG44" s="63">
        <v>3731</v>
      </c>
      <c r="AH44" s="63">
        <v>18486</v>
      </c>
      <c r="AI44" s="63">
        <v>0</v>
      </c>
      <c r="AJ44" s="63">
        <v>0</v>
      </c>
      <c r="AK44" s="179">
        <v>0</v>
      </c>
      <c r="AL44" s="376"/>
      <c r="AM44" s="32" t="s">
        <v>268</v>
      </c>
      <c r="AN44" s="63">
        <v>21079</v>
      </c>
      <c r="AO44" s="63">
        <v>21079</v>
      </c>
      <c r="AP44" s="63">
        <v>0</v>
      </c>
      <c r="AQ44" s="63">
        <v>0</v>
      </c>
      <c r="AR44" s="63">
        <v>3802</v>
      </c>
      <c r="AS44" s="63">
        <v>3802</v>
      </c>
      <c r="AT44" s="63">
        <v>17277</v>
      </c>
      <c r="AU44" s="63">
        <v>0</v>
      </c>
      <c r="AV44" s="63">
        <v>0</v>
      </c>
      <c r="AW44" s="179">
        <v>0</v>
      </c>
      <c r="AX44" s="376"/>
      <c r="AY44" s="32" t="s">
        <v>268</v>
      </c>
      <c r="AZ44" s="63">
        <v>19631</v>
      </c>
      <c r="BA44" s="63">
        <v>19631</v>
      </c>
      <c r="BB44" s="63">
        <v>0</v>
      </c>
      <c r="BC44" s="63">
        <v>0</v>
      </c>
      <c r="BD44" s="63">
        <v>3746</v>
      </c>
      <c r="BE44" s="63">
        <v>3746</v>
      </c>
      <c r="BF44" s="63">
        <v>15885</v>
      </c>
      <c r="BG44" s="63">
        <v>0</v>
      </c>
      <c r="BH44" s="63">
        <v>0</v>
      </c>
      <c r="BI44" s="179">
        <v>0</v>
      </c>
    </row>
    <row r="45" spans="2:61" ht="16.899999999999999" customHeight="1">
      <c r="B45" s="377"/>
      <c r="C45" s="4" t="s">
        <v>212</v>
      </c>
      <c r="D45" s="137">
        <f t="shared" ref="D45:M45" si="30">SUM(D41:D44)</f>
        <v>146903</v>
      </c>
      <c r="E45" s="137">
        <f t="shared" si="30"/>
        <v>146903</v>
      </c>
      <c r="F45" s="137">
        <f t="shared" si="30"/>
        <v>11963</v>
      </c>
      <c r="G45" s="137">
        <f t="shared" si="30"/>
        <v>33588</v>
      </c>
      <c r="H45" s="137">
        <f t="shared" si="30"/>
        <v>27360</v>
      </c>
      <c r="I45" s="137">
        <f t="shared" si="30"/>
        <v>72911</v>
      </c>
      <c r="J45" s="137">
        <f t="shared" si="30"/>
        <v>73992</v>
      </c>
      <c r="K45" s="137">
        <f t="shared" si="30"/>
        <v>0</v>
      </c>
      <c r="L45" s="137">
        <f t="shared" si="30"/>
        <v>0</v>
      </c>
      <c r="M45" s="175">
        <f t="shared" si="30"/>
        <v>0</v>
      </c>
      <c r="N45" s="377"/>
      <c r="O45" s="4" t="s">
        <v>212</v>
      </c>
      <c r="P45" s="137">
        <f t="shared" ref="P45:Y45" si="31">SUM(P41:P44)</f>
        <v>147827</v>
      </c>
      <c r="Q45" s="137">
        <f t="shared" si="31"/>
        <v>147827</v>
      </c>
      <c r="R45" s="137">
        <f t="shared" si="31"/>
        <v>11800</v>
      </c>
      <c r="S45" s="137">
        <f t="shared" si="31"/>
        <v>39159</v>
      </c>
      <c r="T45" s="137">
        <f t="shared" si="31"/>
        <v>22763</v>
      </c>
      <c r="U45" s="137">
        <f t="shared" si="31"/>
        <v>73722</v>
      </c>
      <c r="V45" s="137">
        <f t="shared" si="31"/>
        <v>74105</v>
      </c>
      <c r="W45" s="137">
        <f t="shared" si="31"/>
        <v>0</v>
      </c>
      <c r="X45" s="137">
        <f t="shared" si="31"/>
        <v>0</v>
      </c>
      <c r="Y45" s="175">
        <f t="shared" si="31"/>
        <v>0</v>
      </c>
      <c r="Z45" s="377"/>
      <c r="AA45" s="4" t="s">
        <v>212</v>
      </c>
      <c r="AB45" s="137">
        <f t="shared" ref="AB45:AK45" si="32">SUM(AB41:AB44)</f>
        <v>148432</v>
      </c>
      <c r="AC45" s="137">
        <f t="shared" si="32"/>
        <v>148432</v>
      </c>
      <c r="AD45" s="137">
        <f t="shared" si="32"/>
        <v>11802</v>
      </c>
      <c r="AE45" s="137">
        <f t="shared" si="32"/>
        <v>42656</v>
      </c>
      <c r="AF45" s="137">
        <f t="shared" si="32"/>
        <v>21508</v>
      </c>
      <c r="AG45" s="137">
        <f t="shared" si="32"/>
        <v>75966</v>
      </c>
      <c r="AH45" s="137">
        <f t="shared" si="32"/>
        <v>72466</v>
      </c>
      <c r="AI45" s="137">
        <f t="shared" si="32"/>
        <v>0</v>
      </c>
      <c r="AJ45" s="137">
        <f t="shared" si="32"/>
        <v>0</v>
      </c>
      <c r="AK45" s="175">
        <f t="shared" si="32"/>
        <v>0</v>
      </c>
      <c r="AL45" s="377"/>
      <c r="AM45" s="4" t="s">
        <v>212</v>
      </c>
      <c r="AN45" s="137">
        <f t="shared" ref="AN45:AW45" si="33">SUM(AN41:AN44)</f>
        <v>147388</v>
      </c>
      <c r="AO45" s="137">
        <f t="shared" si="33"/>
        <v>147388</v>
      </c>
      <c r="AP45" s="137">
        <f t="shared" si="33"/>
        <v>11710.461443089123</v>
      </c>
      <c r="AQ45" s="137">
        <f t="shared" si="33"/>
        <v>41996.807746957507</v>
      </c>
      <c r="AR45" s="137">
        <f t="shared" si="33"/>
        <v>22978.730809953373</v>
      </c>
      <c r="AS45" s="137">
        <f t="shared" si="33"/>
        <v>76686</v>
      </c>
      <c r="AT45" s="137">
        <f t="shared" si="33"/>
        <v>70702</v>
      </c>
      <c r="AU45" s="137">
        <f t="shared" si="33"/>
        <v>0</v>
      </c>
      <c r="AV45" s="137">
        <f t="shared" si="33"/>
        <v>0</v>
      </c>
      <c r="AW45" s="175">
        <f t="shared" si="33"/>
        <v>0</v>
      </c>
      <c r="AX45" s="377"/>
      <c r="AY45" s="4" t="s">
        <v>212</v>
      </c>
      <c r="AZ45" s="137">
        <f t="shared" ref="AZ45:BI45" si="34">SUM(AZ41:AZ44)</f>
        <v>147621</v>
      </c>
      <c r="BA45" s="137">
        <f t="shared" si="34"/>
        <v>147621</v>
      </c>
      <c r="BB45" s="137">
        <f t="shared" si="34"/>
        <v>11413.777768898874</v>
      </c>
      <c r="BC45" s="137">
        <f t="shared" si="34"/>
        <v>41937.325750656833</v>
      </c>
      <c r="BD45" s="137">
        <f t="shared" si="34"/>
        <v>25626.896480444302</v>
      </c>
      <c r="BE45" s="137">
        <f t="shared" si="34"/>
        <v>78978</v>
      </c>
      <c r="BF45" s="137">
        <f t="shared" si="34"/>
        <v>68643</v>
      </c>
      <c r="BG45" s="137">
        <f t="shared" si="34"/>
        <v>0</v>
      </c>
      <c r="BH45" s="137">
        <f t="shared" si="34"/>
        <v>0</v>
      </c>
      <c r="BI45" s="175">
        <f t="shared" si="34"/>
        <v>0</v>
      </c>
    </row>
    <row r="46" spans="2:61" ht="16.899999999999999" customHeight="1">
      <c r="B46" s="3" t="s">
        <v>230</v>
      </c>
      <c r="C46" s="4" t="s">
        <v>231</v>
      </c>
      <c r="D46" s="139">
        <v>162240</v>
      </c>
      <c r="E46" s="139">
        <v>162240</v>
      </c>
      <c r="F46" s="139">
        <v>7139</v>
      </c>
      <c r="G46" s="139">
        <v>102682</v>
      </c>
      <c r="H46" s="139">
        <v>15176</v>
      </c>
      <c r="I46" s="139">
        <v>124997</v>
      </c>
      <c r="J46" s="139">
        <v>37243</v>
      </c>
      <c r="K46" s="139">
        <v>0</v>
      </c>
      <c r="L46" s="139">
        <v>0</v>
      </c>
      <c r="M46" s="174">
        <v>0</v>
      </c>
      <c r="N46" s="3" t="s">
        <v>230</v>
      </c>
      <c r="O46" s="4" t="s">
        <v>231</v>
      </c>
      <c r="P46" s="139">
        <v>161460</v>
      </c>
      <c r="Q46" s="139">
        <v>161460</v>
      </c>
      <c r="R46" s="139">
        <v>6556</v>
      </c>
      <c r="S46" s="139">
        <v>107492</v>
      </c>
      <c r="T46" s="139">
        <v>4438</v>
      </c>
      <c r="U46" s="139">
        <v>118486</v>
      </c>
      <c r="V46" s="139">
        <v>42974</v>
      </c>
      <c r="W46" s="139">
        <v>0</v>
      </c>
      <c r="X46" s="139">
        <v>0</v>
      </c>
      <c r="Y46" s="174">
        <v>0</v>
      </c>
      <c r="Z46" s="3" t="s">
        <v>230</v>
      </c>
      <c r="AA46" s="4" t="s">
        <v>231</v>
      </c>
      <c r="AB46" s="139">
        <v>158074</v>
      </c>
      <c r="AC46" s="139">
        <v>158074</v>
      </c>
      <c r="AD46" s="139">
        <v>6354</v>
      </c>
      <c r="AE46" s="139">
        <v>105402</v>
      </c>
      <c r="AF46" s="139">
        <v>4622</v>
      </c>
      <c r="AG46" s="139">
        <v>116378</v>
      </c>
      <c r="AH46" s="139">
        <v>41696</v>
      </c>
      <c r="AI46" s="139">
        <v>0</v>
      </c>
      <c r="AJ46" s="139">
        <v>0</v>
      </c>
      <c r="AK46" s="174">
        <v>0</v>
      </c>
      <c r="AL46" s="3" t="s">
        <v>230</v>
      </c>
      <c r="AM46" s="4" t="s">
        <v>231</v>
      </c>
      <c r="AN46" s="139">
        <v>155727</v>
      </c>
      <c r="AO46" s="139">
        <v>155727</v>
      </c>
      <c r="AP46" s="139">
        <v>13190.487022591342</v>
      </c>
      <c r="AQ46" s="139">
        <v>100055.00632270401</v>
      </c>
      <c r="AR46" s="139">
        <v>2423.5066547046404</v>
      </c>
      <c r="AS46" s="139">
        <v>115669</v>
      </c>
      <c r="AT46" s="139">
        <v>40058</v>
      </c>
      <c r="AU46" s="139">
        <v>0</v>
      </c>
      <c r="AV46" s="139">
        <v>0</v>
      </c>
      <c r="AW46" s="174">
        <v>0</v>
      </c>
      <c r="AX46" s="3" t="s">
        <v>230</v>
      </c>
      <c r="AY46" s="4" t="s">
        <v>231</v>
      </c>
      <c r="AZ46" s="139">
        <v>152405</v>
      </c>
      <c r="BA46" s="139">
        <v>152405</v>
      </c>
      <c r="BB46" s="139">
        <v>13243.553591607335</v>
      </c>
      <c r="BC46" s="139">
        <v>97457.974224320409</v>
      </c>
      <c r="BD46" s="139">
        <v>2592.4721840722714</v>
      </c>
      <c r="BE46" s="139">
        <v>113294</v>
      </c>
      <c r="BF46" s="139">
        <v>39111</v>
      </c>
      <c r="BG46" s="139">
        <v>0</v>
      </c>
      <c r="BH46" s="139">
        <v>0</v>
      </c>
      <c r="BI46" s="174">
        <v>0</v>
      </c>
    </row>
    <row r="47" spans="2:61" ht="16.899999999999999" customHeight="1">
      <c r="B47" s="3" t="s">
        <v>257</v>
      </c>
      <c r="C47" s="4" t="s">
        <v>258</v>
      </c>
      <c r="D47" s="137">
        <v>56035</v>
      </c>
      <c r="E47" s="137">
        <v>56035</v>
      </c>
      <c r="F47" s="137">
        <v>5881</v>
      </c>
      <c r="G47" s="137">
        <v>12998</v>
      </c>
      <c r="H47" s="137">
        <v>8149</v>
      </c>
      <c r="I47" s="137">
        <v>27028</v>
      </c>
      <c r="J47" s="137">
        <v>29007</v>
      </c>
      <c r="K47" s="137">
        <v>0</v>
      </c>
      <c r="L47" s="137">
        <v>0</v>
      </c>
      <c r="M47" s="175">
        <v>0</v>
      </c>
      <c r="N47" s="3" t="s">
        <v>257</v>
      </c>
      <c r="O47" s="4" t="s">
        <v>258</v>
      </c>
      <c r="P47" s="137">
        <v>57499</v>
      </c>
      <c r="Q47" s="137">
        <v>57499</v>
      </c>
      <c r="R47" s="137">
        <v>5630</v>
      </c>
      <c r="S47" s="137">
        <v>15823</v>
      </c>
      <c r="T47" s="137">
        <v>8634</v>
      </c>
      <c r="U47" s="137">
        <v>30087</v>
      </c>
      <c r="V47" s="137">
        <v>27412</v>
      </c>
      <c r="W47" s="137">
        <v>0</v>
      </c>
      <c r="X47" s="137">
        <v>0</v>
      </c>
      <c r="Y47" s="175">
        <v>0</v>
      </c>
      <c r="Z47" s="3" t="s">
        <v>257</v>
      </c>
      <c r="AA47" s="4" t="s">
        <v>258</v>
      </c>
      <c r="AB47" s="137">
        <v>56693</v>
      </c>
      <c r="AC47" s="137">
        <v>56693</v>
      </c>
      <c r="AD47" s="137">
        <v>5224</v>
      </c>
      <c r="AE47" s="137">
        <v>16293</v>
      </c>
      <c r="AF47" s="137">
        <v>8394</v>
      </c>
      <c r="AG47" s="137">
        <v>29911</v>
      </c>
      <c r="AH47" s="137">
        <v>26782</v>
      </c>
      <c r="AI47" s="137">
        <v>0</v>
      </c>
      <c r="AJ47" s="137">
        <v>0</v>
      </c>
      <c r="AK47" s="175">
        <v>0</v>
      </c>
      <c r="AL47" s="3" t="s">
        <v>257</v>
      </c>
      <c r="AM47" s="4" t="s">
        <v>258</v>
      </c>
      <c r="AN47" s="137">
        <v>56204</v>
      </c>
      <c r="AO47" s="137">
        <v>56204</v>
      </c>
      <c r="AP47" s="137">
        <v>4815.3996726057958</v>
      </c>
      <c r="AQ47" s="137">
        <v>15556.204872908083</v>
      </c>
      <c r="AR47" s="137">
        <v>9104.3954544861208</v>
      </c>
      <c r="AS47" s="137">
        <v>29476</v>
      </c>
      <c r="AT47" s="137">
        <v>26728</v>
      </c>
      <c r="AU47" s="137">
        <v>0</v>
      </c>
      <c r="AV47" s="137">
        <v>0</v>
      </c>
      <c r="AW47" s="175">
        <v>0</v>
      </c>
      <c r="AX47" s="3" t="s">
        <v>257</v>
      </c>
      <c r="AY47" s="4" t="s">
        <v>258</v>
      </c>
      <c r="AZ47" s="137">
        <v>54874</v>
      </c>
      <c r="BA47" s="137">
        <v>54874</v>
      </c>
      <c r="BB47" s="137">
        <v>4381.4321805723457</v>
      </c>
      <c r="BC47" s="137">
        <v>15314.562231297023</v>
      </c>
      <c r="BD47" s="137">
        <v>8776.0055881306289</v>
      </c>
      <c r="BE47" s="137">
        <v>28472</v>
      </c>
      <c r="BF47" s="137">
        <v>26402</v>
      </c>
      <c r="BG47" s="137">
        <v>0</v>
      </c>
      <c r="BH47" s="137">
        <v>0</v>
      </c>
      <c r="BI47" s="175">
        <v>0</v>
      </c>
    </row>
    <row r="48" spans="2:61" ht="16.899999999999999" customHeight="1">
      <c r="B48" s="35" t="s">
        <v>184</v>
      </c>
      <c r="C48" s="4" t="s">
        <v>241</v>
      </c>
      <c r="D48" s="137">
        <v>116421</v>
      </c>
      <c r="E48" s="137">
        <v>116421</v>
      </c>
      <c r="F48" s="137">
        <v>18005</v>
      </c>
      <c r="G48" s="137">
        <v>56363</v>
      </c>
      <c r="H48" s="137">
        <v>13063</v>
      </c>
      <c r="I48" s="137">
        <v>87431</v>
      </c>
      <c r="J48" s="137">
        <v>28990</v>
      </c>
      <c r="K48" s="137">
        <v>0</v>
      </c>
      <c r="L48" s="137">
        <v>0</v>
      </c>
      <c r="M48" s="175">
        <v>0</v>
      </c>
      <c r="N48" s="35" t="s">
        <v>184</v>
      </c>
      <c r="O48" s="4" t="s">
        <v>241</v>
      </c>
      <c r="P48" s="137">
        <v>120271</v>
      </c>
      <c r="Q48" s="137">
        <v>120271</v>
      </c>
      <c r="R48" s="137">
        <v>17841</v>
      </c>
      <c r="S48" s="137">
        <v>65431</v>
      </c>
      <c r="T48" s="137">
        <v>7887</v>
      </c>
      <c r="U48" s="137">
        <v>91159</v>
      </c>
      <c r="V48" s="137">
        <v>29112</v>
      </c>
      <c r="W48" s="137">
        <v>0</v>
      </c>
      <c r="X48" s="137">
        <v>0</v>
      </c>
      <c r="Y48" s="175">
        <v>0</v>
      </c>
      <c r="Z48" s="35" t="s">
        <v>184</v>
      </c>
      <c r="AA48" s="4" t="s">
        <v>241</v>
      </c>
      <c r="AB48" s="137">
        <v>119594</v>
      </c>
      <c r="AC48" s="137">
        <v>119594</v>
      </c>
      <c r="AD48" s="137">
        <v>17537</v>
      </c>
      <c r="AE48" s="137">
        <v>65940</v>
      </c>
      <c r="AF48" s="137">
        <v>6205</v>
      </c>
      <c r="AG48" s="137">
        <v>89682</v>
      </c>
      <c r="AH48" s="137">
        <v>29912</v>
      </c>
      <c r="AI48" s="137">
        <v>0</v>
      </c>
      <c r="AJ48" s="137">
        <v>0</v>
      </c>
      <c r="AK48" s="175">
        <v>0</v>
      </c>
      <c r="AL48" s="35" t="s">
        <v>184</v>
      </c>
      <c r="AM48" s="4" t="s">
        <v>241</v>
      </c>
      <c r="AN48" s="137">
        <v>119639</v>
      </c>
      <c r="AO48" s="137">
        <v>119639</v>
      </c>
      <c r="AP48" s="137">
        <v>18001.40645613836</v>
      </c>
      <c r="AQ48" s="137">
        <v>65498.496428476312</v>
      </c>
      <c r="AR48" s="137">
        <v>8296.0971153853316</v>
      </c>
      <c r="AS48" s="137">
        <v>91796</v>
      </c>
      <c r="AT48" s="137">
        <v>27843</v>
      </c>
      <c r="AU48" s="137">
        <v>0</v>
      </c>
      <c r="AV48" s="137">
        <v>0</v>
      </c>
      <c r="AW48" s="175">
        <v>0</v>
      </c>
      <c r="AX48" s="35" t="s">
        <v>184</v>
      </c>
      <c r="AY48" s="4" t="s">
        <v>241</v>
      </c>
      <c r="AZ48" s="137">
        <v>118072</v>
      </c>
      <c r="BA48" s="137">
        <v>118072</v>
      </c>
      <c r="BB48" s="137">
        <v>17027.208120286108</v>
      </c>
      <c r="BC48" s="137">
        <v>65789.81714089759</v>
      </c>
      <c r="BD48" s="137">
        <v>8420.9747388162978</v>
      </c>
      <c r="BE48" s="137">
        <v>91238</v>
      </c>
      <c r="BF48" s="137">
        <v>26834</v>
      </c>
      <c r="BG48" s="137">
        <v>0</v>
      </c>
      <c r="BH48" s="137">
        <v>0</v>
      </c>
      <c r="BI48" s="175">
        <v>0</v>
      </c>
    </row>
    <row r="49" spans="2:61" ht="16.899999999999999" customHeight="1">
      <c r="B49" s="358" t="s">
        <v>232</v>
      </c>
      <c r="C49" s="32" t="s">
        <v>233</v>
      </c>
      <c r="D49" s="61">
        <v>206090</v>
      </c>
      <c r="E49" s="61">
        <v>206090</v>
      </c>
      <c r="F49" s="61">
        <v>23572</v>
      </c>
      <c r="G49" s="61">
        <v>141789</v>
      </c>
      <c r="H49" s="61">
        <v>15520</v>
      </c>
      <c r="I49" s="61">
        <v>180881</v>
      </c>
      <c r="J49" s="61">
        <v>25209</v>
      </c>
      <c r="K49" s="61">
        <v>0</v>
      </c>
      <c r="L49" s="61">
        <v>0</v>
      </c>
      <c r="M49" s="176">
        <v>0</v>
      </c>
      <c r="N49" s="358" t="s">
        <v>232</v>
      </c>
      <c r="O49" s="32" t="s">
        <v>233</v>
      </c>
      <c r="P49" s="61">
        <v>212947</v>
      </c>
      <c r="Q49" s="61">
        <v>212947</v>
      </c>
      <c r="R49" s="61">
        <v>25471</v>
      </c>
      <c r="S49" s="61">
        <v>147723</v>
      </c>
      <c r="T49" s="61">
        <v>12814</v>
      </c>
      <c r="U49" s="61">
        <v>186008</v>
      </c>
      <c r="V49" s="61">
        <v>26939</v>
      </c>
      <c r="W49" s="61">
        <v>0</v>
      </c>
      <c r="X49" s="61">
        <v>0</v>
      </c>
      <c r="Y49" s="176">
        <v>0</v>
      </c>
      <c r="Z49" s="358" t="s">
        <v>232</v>
      </c>
      <c r="AA49" s="32" t="s">
        <v>233</v>
      </c>
      <c r="AB49" s="61">
        <v>220232</v>
      </c>
      <c r="AC49" s="61">
        <v>220232</v>
      </c>
      <c r="AD49" s="61">
        <v>26818</v>
      </c>
      <c r="AE49" s="61">
        <v>155321</v>
      </c>
      <c r="AF49" s="61">
        <v>11948</v>
      </c>
      <c r="AG49" s="61">
        <v>194087</v>
      </c>
      <c r="AH49" s="61">
        <v>26145</v>
      </c>
      <c r="AI49" s="61">
        <v>0</v>
      </c>
      <c r="AJ49" s="61">
        <v>0</v>
      </c>
      <c r="AK49" s="176">
        <v>0</v>
      </c>
      <c r="AL49" s="358" t="s">
        <v>232</v>
      </c>
      <c r="AM49" s="32" t="s">
        <v>233</v>
      </c>
      <c r="AN49" s="61">
        <v>223926</v>
      </c>
      <c r="AO49" s="61">
        <v>223926</v>
      </c>
      <c r="AP49" s="61">
        <v>27157.01278040203</v>
      </c>
      <c r="AQ49" s="61">
        <v>159544.89286187611</v>
      </c>
      <c r="AR49" s="61">
        <v>11460.094357721862</v>
      </c>
      <c r="AS49" s="61">
        <v>198162</v>
      </c>
      <c r="AT49" s="61">
        <v>25764</v>
      </c>
      <c r="AU49" s="61">
        <v>0</v>
      </c>
      <c r="AV49" s="61">
        <v>0</v>
      </c>
      <c r="AW49" s="176">
        <v>0</v>
      </c>
      <c r="AX49" s="358" t="s">
        <v>232</v>
      </c>
      <c r="AY49" s="32" t="s">
        <v>233</v>
      </c>
      <c r="AZ49" s="61">
        <v>225196</v>
      </c>
      <c r="BA49" s="61">
        <v>225196</v>
      </c>
      <c r="BB49" s="61">
        <v>25860.734474555466</v>
      </c>
      <c r="BC49" s="61">
        <v>163049.34246675781</v>
      </c>
      <c r="BD49" s="61">
        <v>12091.923058686833</v>
      </c>
      <c r="BE49" s="61">
        <v>201002</v>
      </c>
      <c r="BF49" s="61">
        <v>24194</v>
      </c>
      <c r="BG49" s="61">
        <v>0</v>
      </c>
      <c r="BH49" s="61">
        <v>0</v>
      </c>
      <c r="BI49" s="176">
        <v>0</v>
      </c>
    </row>
    <row r="50" spans="2:61" ht="16.899999999999999" customHeight="1">
      <c r="B50" s="359"/>
      <c r="C50" s="32" t="s">
        <v>234</v>
      </c>
      <c r="D50" s="61">
        <v>29792</v>
      </c>
      <c r="E50" s="61">
        <v>29792</v>
      </c>
      <c r="F50" s="61">
        <v>0</v>
      </c>
      <c r="G50" s="61">
        <v>12010</v>
      </c>
      <c r="H50" s="61">
        <v>6945</v>
      </c>
      <c r="I50" s="61">
        <v>18955</v>
      </c>
      <c r="J50" s="61">
        <v>10837</v>
      </c>
      <c r="K50" s="61">
        <v>0</v>
      </c>
      <c r="L50" s="61">
        <v>0</v>
      </c>
      <c r="M50" s="176">
        <v>0</v>
      </c>
      <c r="N50" s="359"/>
      <c r="O50" s="32" t="s">
        <v>234</v>
      </c>
      <c r="P50" s="61">
        <v>32216</v>
      </c>
      <c r="Q50" s="61">
        <v>32216</v>
      </c>
      <c r="R50" s="61">
        <v>0</v>
      </c>
      <c r="S50" s="61">
        <v>12186</v>
      </c>
      <c r="T50" s="61">
        <v>9622</v>
      </c>
      <c r="U50" s="61">
        <v>21808</v>
      </c>
      <c r="V50" s="61">
        <v>10408</v>
      </c>
      <c r="W50" s="61">
        <v>0</v>
      </c>
      <c r="X50" s="61">
        <v>0</v>
      </c>
      <c r="Y50" s="176">
        <v>0</v>
      </c>
      <c r="Z50" s="359"/>
      <c r="AA50" s="32" t="s">
        <v>234</v>
      </c>
      <c r="AB50" s="61">
        <v>36535</v>
      </c>
      <c r="AC50" s="61">
        <v>36535</v>
      </c>
      <c r="AD50" s="61">
        <v>0</v>
      </c>
      <c r="AE50" s="61">
        <v>13418</v>
      </c>
      <c r="AF50" s="61">
        <v>12664</v>
      </c>
      <c r="AG50" s="61">
        <v>26082</v>
      </c>
      <c r="AH50" s="61">
        <v>10453</v>
      </c>
      <c r="AI50" s="61">
        <v>0</v>
      </c>
      <c r="AJ50" s="61">
        <v>0</v>
      </c>
      <c r="AK50" s="176">
        <v>0</v>
      </c>
      <c r="AL50" s="359"/>
      <c r="AM50" s="32" t="s">
        <v>234</v>
      </c>
      <c r="AN50" s="61">
        <v>42494</v>
      </c>
      <c r="AO50" s="61">
        <v>42494</v>
      </c>
      <c r="AP50" s="61">
        <v>0</v>
      </c>
      <c r="AQ50" s="61">
        <v>15762.211685335196</v>
      </c>
      <c r="AR50" s="61">
        <v>16856.788314664806</v>
      </c>
      <c r="AS50" s="61">
        <v>32619</v>
      </c>
      <c r="AT50" s="61">
        <v>9875</v>
      </c>
      <c r="AU50" s="61">
        <v>0</v>
      </c>
      <c r="AV50" s="61">
        <v>0</v>
      </c>
      <c r="AW50" s="176">
        <v>0</v>
      </c>
      <c r="AX50" s="359"/>
      <c r="AY50" s="32" t="s">
        <v>234</v>
      </c>
      <c r="AZ50" s="61">
        <v>44442</v>
      </c>
      <c r="BA50" s="61">
        <v>44442</v>
      </c>
      <c r="BB50" s="61">
        <v>0</v>
      </c>
      <c r="BC50" s="61">
        <v>30874.442389298121</v>
      </c>
      <c r="BD50" s="61">
        <v>3597.5576107018765</v>
      </c>
      <c r="BE50" s="61">
        <v>34472</v>
      </c>
      <c r="BF50" s="61">
        <v>9970</v>
      </c>
      <c r="BG50" s="61">
        <v>0</v>
      </c>
      <c r="BH50" s="61">
        <v>0</v>
      </c>
      <c r="BI50" s="176">
        <v>0</v>
      </c>
    </row>
    <row r="51" spans="2:61" ht="16.899999999999999" customHeight="1">
      <c r="B51" s="360"/>
      <c r="C51" s="4" t="s">
        <v>212</v>
      </c>
      <c r="D51" s="137">
        <f t="shared" ref="D51:M51" si="35">SUM(D49:D50)</f>
        <v>235882</v>
      </c>
      <c r="E51" s="137">
        <f t="shared" si="35"/>
        <v>235882</v>
      </c>
      <c r="F51" s="137">
        <f t="shared" si="35"/>
        <v>23572</v>
      </c>
      <c r="G51" s="137">
        <f t="shared" si="35"/>
        <v>153799</v>
      </c>
      <c r="H51" s="137">
        <f t="shared" si="35"/>
        <v>22465</v>
      </c>
      <c r="I51" s="137">
        <f t="shared" si="35"/>
        <v>199836</v>
      </c>
      <c r="J51" s="137">
        <f t="shared" si="35"/>
        <v>36046</v>
      </c>
      <c r="K51" s="137">
        <f t="shared" si="35"/>
        <v>0</v>
      </c>
      <c r="L51" s="137">
        <f t="shared" si="35"/>
        <v>0</v>
      </c>
      <c r="M51" s="175">
        <f t="shared" si="35"/>
        <v>0</v>
      </c>
      <c r="N51" s="360"/>
      <c r="O51" s="4" t="s">
        <v>212</v>
      </c>
      <c r="P51" s="137">
        <f t="shared" ref="P51:Y51" si="36">SUM(P49:P50)</f>
        <v>245163</v>
      </c>
      <c r="Q51" s="137">
        <f t="shared" si="36"/>
        <v>245163</v>
      </c>
      <c r="R51" s="137">
        <f t="shared" si="36"/>
        <v>25471</v>
      </c>
      <c r="S51" s="137">
        <f t="shared" si="36"/>
        <v>159909</v>
      </c>
      <c r="T51" s="137">
        <f t="shared" si="36"/>
        <v>22436</v>
      </c>
      <c r="U51" s="137">
        <f t="shared" si="36"/>
        <v>207816</v>
      </c>
      <c r="V51" s="137">
        <f t="shared" si="36"/>
        <v>37347</v>
      </c>
      <c r="W51" s="137">
        <f t="shared" si="36"/>
        <v>0</v>
      </c>
      <c r="X51" s="137">
        <f t="shared" si="36"/>
        <v>0</v>
      </c>
      <c r="Y51" s="175">
        <f t="shared" si="36"/>
        <v>0</v>
      </c>
      <c r="Z51" s="360"/>
      <c r="AA51" s="4" t="s">
        <v>212</v>
      </c>
      <c r="AB51" s="137">
        <f t="shared" ref="AB51:AK51" si="37">SUM(AB49:AB50)</f>
        <v>256767</v>
      </c>
      <c r="AC51" s="137">
        <f t="shared" si="37"/>
        <v>256767</v>
      </c>
      <c r="AD51" s="137">
        <f t="shared" si="37"/>
        <v>26818</v>
      </c>
      <c r="AE51" s="137">
        <f t="shared" si="37"/>
        <v>168739</v>
      </c>
      <c r="AF51" s="137">
        <f t="shared" si="37"/>
        <v>24612</v>
      </c>
      <c r="AG51" s="137">
        <f t="shared" si="37"/>
        <v>220169</v>
      </c>
      <c r="AH51" s="137">
        <f t="shared" si="37"/>
        <v>36598</v>
      </c>
      <c r="AI51" s="137">
        <f t="shared" si="37"/>
        <v>0</v>
      </c>
      <c r="AJ51" s="137">
        <f t="shared" si="37"/>
        <v>0</v>
      </c>
      <c r="AK51" s="175">
        <f t="shared" si="37"/>
        <v>0</v>
      </c>
      <c r="AL51" s="360"/>
      <c r="AM51" s="4" t="s">
        <v>212</v>
      </c>
      <c r="AN51" s="137">
        <f t="shared" ref="AN51:AW51" si="38">SUM(AN49:AN50)</f>
        <v>266420</v>
      </c>
      <c r="AO51" s="137">
        <f t="shared" si="38"/>
        <v>266420</v>
      </c>
      <c r="AP51" s="137">
        <f t="shared" si="38"/>
        <v>27157.01278040203</v>
      </c>
      <c r="AQ51" s="137">
        <f t="shared" si="38"/>
        <v>175307.10454721132</v>
      </c>
      <c r="AR51" s="137">
        <f t="shared" si="38"/>
        <v>28316.882672386666</v>
      </c>
      <c r="AS51" s="137">
        <f t="shared" si="38"/>
        <v>230781</v>
      </c>
      <c r="AT51" s="137">
        <f t="shared" si="38"/>
        <v>35639</v>
      </c>
      <c r="AU51" s="137">
        <f t="shared" si="38"/>
        <v>0</v>
      </c>
      <c r="AV51" s="137">
        <f t="shared" si="38"/>
        <v>0</v>
      </c>
      <c r="AW51" s="175">
        <f t="shared" si="38"/>
        <v>0</v>
      </c>
      <c r="AX51" s="360"/>
      <c r="AY51" s="4" t="s">
        <v>212</v>
      </c>
      <c r="AZ51" s="137">
        <f t="shared" ref="AZ51:BI51" si="39">SUM(AZ49:AZ50)</f>
        <v>269638</v>
      </c>
      <c r="BA51" s="137">
        <f t="shared" si="39"/>
        <v>269638</v>
      </c>
      <c r="BB51" s="137">
        <f t="shared" si="39"/>
        <v>25860.734474555466</v>
      </c>
      <c r="BC51" s="137">
        <f t="shared" si="39"/>
        <v>193923.78485605592</v>
      </c>
      <c r="BD51" s="137">
        <f t="shared" si="39"/>
        <v>15689.480669388709</v>
      </c>
      <c r="BE51" s="137">
        <f t="shared" si="39"/>
        <v>235474</v>
      </c>
      <c r="BF51" s="137">
        <f t="shared" si="39"/>
        <v>34164</v>
      </c>
      <c r="BG51" s="137">
        <f t="shared" si="39"/>
        <v>0</v>
      </c>
      <c r="BH51" s="137">
        <f t="shared" si="39"/>
        <v>0</v>
      </c>
      <c r="BI51" s="175">
        <f t="shared" si="39"/>
        <v>0</v>
      </c>
    </row>
    <row r="52" spans="2:61" ht="16.899999999999999" customHeight="1">
      <c r="B52" s="3" t="s">
        <v>235</v>
      </c>
      <c r="C52" s="4" t="s">
        <v>236</v>
      </c>
      <c r="D52" s="137">
        <v>144402</v>
      </c>
      <c r="E52" s="137">
        <v>144402</v>
      </c>
      <c r="F52" s="137">
        <v>21765</v>
      </c>
      <c r="G52" s="137">
        <v>81857</v>
      </c>
      <c r="H52" s="137">
        <v>20662</v>
      </c>
      <c r="I52" s="137">
        <v>124284</v>
      </c>
      <c r="J52" s="137">
        <v>20118</v>
      </c>
      <c r="K52" s="137">
        <v>0</v>
      </c>
      <c r="L52" s="137">
        <v>0</v>
      </c>
      <c r="M52" s="175">
        <v>0</v>
      </c>
      <c r="N52" s="3" t="s">
        <v>235</v>
      </c>
      <c r="O52" s="4" t="s">
        <v>236</v>
      </c>
      <c r="P52" s="137">
        <v>147909</v>
      </c>
      <c r="Q52" s="137">
        <v>147909</v>
      </c>
      <c r="R52" s="137">
        <v>22727</v>
      </c>
      <c r="S52" s="137">
        <v>90365</v>
      </c>
      <c r="T52" s="137">
        <v>14907</v>
      </c>
      <c r="U52" s="137">
        <v>127999</v>
      </c>
      <c r="V52" s="137">
        <v>19910</v>
      </c>
      <c r="W52" s="137">
        <v>0</v>
      </c>
      <c r="X52" s="137">
        <v>0</v>
      </c>
      <c r="Y52" s="175">
        <v>0</v>
      </c>
      <c r="Z52" s="3" t="s">
        <v>235</v>
      </c>
      <c r="AA52" s="4" t="s">
        <v>236</v>
      </c>
      <c r="AB52" s="137">
        <v>148576</v>
      </c>
      <c r="AC52" s="137">
        <v>148576</v>
      </c>
      <c r="AD52" s="137">
        <v>22796</v>
      </c>
      <c r="AE52" s="137">
        <v>96014</v>
      </c>
      <c r="AF52" s="137">
        <v>9447</v>
      </c>
      <c r="AG52" s="137">
        <v>128257</v>
      </c>
      <c r="AH52" s="137">
        <v>20319</v>
      </c>
      <c r="AI52" s="137">
        <v>0</v>
      </c>
      <c r="AJ52" s="137">
        <v>0</v>
      </c>
      <c r="AK52" s="175">
        <v>0</v>
      </c>
      <c r="AL52" s="3" t="s">
        <v>235</v>
      </c>
      <c r="AM52" s="4" t="s">
        <v>236</v>
      </c>
      <c r="AN52" s="137">
        <v>149872</v>
      </c>
      <c r="AO52" s="137">
        <v>149872</v>
      </c>
      <c r="AP52" s="137">
        <v>33938.462607172551</v>
      </c>
      <c r="AQ52" s="137">
        <v>86949.765313847078</v>
      </c>
      <c r="AR52" s="137">
        <v>7623.7720789803761</v>
      </c>
      <c r="AS52" s="137">
        <v>128512</v>
      </c>
      <c r="AT52" s="137">
        <v>21360</v>
      </c>
      <c r="AU52" s="137">
        <v>0</v>
      </c>
      <c r="AV52" s="137">
        <v>0</v>
      </c>
      <c r="AW52" s="175">
        <v>0</v>
      </c>
      <c r="AX52" s="3" t="s">
        <v>235</v>
      </c>
      <c r="AY52" s="4" t="s">
        <v>236</v>
      </c>
      <c r="AZ52" s="137">
        <v>148390</v>
      </c>
      <c r="BA52" s="137">
        <v>148390</v>
      </c>
      <c r="BB52" s="137">
        <v>32878.238297300217</v>
      </c>
      <c r="BC52" s="137">
        <v>82506.963478556791</v>
      </c>
      <c r="BD52" s="137">
        <v>11991.88104087216</v>
      </c>
      <c r="BE52" s="137">
        <v>127377</v>
      </c>
      <c r="BF52" s="137">
        <v>21013</v>
      </c>
      <c r="BG52" s="137">
        <v>0</v>
      </c>
      <c r="BH52" s="137">
        <v>0</v>
      </c>
      <c r="BI52" s="175">
        <v>0</v>
      </c>
    </row>
    <row r="53" spans="2:61" ht="16.899999999999999" customHeight="1">
      <c r="B53" s="3" t="s">
        <v>242</v>
      </c>
      <c r="C53" s="4" t="s">
        <v>243</v>
      </c>
      <c r="D53" s="137">
        <v>73084</v>
      </c>
      <c r="E53" s="137">
        <v>73084</v>
      </c>
      <c r="F53" s="137">
        <v>19415</v>
      </c>
      <c r="G53" s="137">
        <v>32599</v>
      </c>
      <c r="H53" s="137">
        <v>5419</v>
      </c>
      <c r="I53" s="137">
        <v>57433</v>
      </c>
      <c r="J53" s="137">
        <v>15651</v>
      </c>
      <c r="K53" s="137">
        <v>0</v>
      </c>
      <c r="L53" s="137">
        <v>0</v>
      </c>
      <c r="M53" s="175">
        <v>0</v>
      </c>
      <c r="N53" s="3" t="s">
        <v>242</v>
      </c>
      <c r="O53" s="4" t="s">
        <v>243</v>
      </c>
      <c r="P53" s="137">
        <v>73967</v>
      </c>
      <c r="Q53" s="137">
        <v>73967</v>
      </c>
      <c r="R53" s="137">
        <v>19220</v>
      </c>
      <c r="S53" s="137">
        <v>34293</v>
      </c>
      <c r="T53" s="137">
        <v>4711</v>
      </c>
      <c r="U53" s="137">
        <v>58224</v>
      </c>
      <c r="V53" s="137">
        <v>15743</v>
      </c>
      <c r="W53" s="137">
        <v>0</v>
      </c>
      <c r="X53" s="137">
        <v>0</v>
      </c>
      <c r="Y53" s="175">
        <v>0</v>
      </c>
      <c r="Z53" s="3" t="s">
        <v>242</v>
      </c>
      <c r="AA53" s="4" t="s">
        <v>243</v>
      </c>
      <c r="AB53" s="137">
        <v>73677</v>
      </c>
      <c r="AC53" s="137">
        <v>73677</v>
      </c>
      <c r="AD53" s="137">
        <v>18572</v>
      </c>
      <c r="AE53" s="137">
        <v>38183</v>
      </c>
      <c r="AF53" s="137">
        <v>1647</v>
      </c>
      <c r="AG53" s="137">
        <v>58402</v>
      </c>
      <c r="AH53" s="137">
        <v>15275</v>
      </c>
      <c r="AI53" s="137">
        <v>0</v>
      </c>
      <c r="AJ53" s="137">
        <v>0</v>
      </c>
      <c r="AK53" s="175">
        <v>0</v>
      </c>
      <c r="AL53" s="3" t="s">
        <v>242</v>
      </c>
      <c r="AM53" s="4" t="s">
        <v>243</v>
      </c>
      <c r="AN53" s="137">
        <v>74711</v>
      </c>
      <c r="AO53" s="137">
        <v>74711</v>
      </c>
      <c r="AP53" s="137">
        <v>17848.728641574802</v>
      </c>
      <c r="AQ53" s="137">
        <v>40497.209753322088</v>
      </c>
      <c r="AR53" s="137">
        <v>1274.0616051031068</v>
      </c>
      <c r="AS53" s="137">
        <v>59620</v>
      </c>
      <c r="AT53" s="137">
        <v>15091</v>
      </c>
      <c r="AU53" s="137">
        <v>0</v>
      </c>
      <c r="AV53" s="137">
        <v>0</v>
      </c>
      <c r="AW53" s="175">
        <v>0</v>
      </c>
      <c r="AX53" s="3" t="s">
        <v>242</v>
      </c>
      <c r="AY53" s="4" t="s">
        <v>243</v>
      </c>
      <c r="AZ53" s="137">
        <v>73936</v>
      </c>
      <c r="BA53" s="137">
        <v>73936</v>
      </c>
      <c r="BB53" s="137">
        <v>12976.873004637826</v>
      </c>
      <c r="BC53" s="137">
        <v>45253.554319477611</v>
      </c>
      <c r="BD53" s="137">
        <v>1417.5726758845487</v>
      </c>
      <c r="BE53" s="137">
        <v>59648</v>
      </c>
      <c r="BF53" s="137">
        <v>14288</v>
      </c>
      <c r="BG53" s="137">
        <v>0</v>
      </c>
      <c r="BH53" s="137">
        <v>0</v>
      </c>
      <c r="BI53" s="175">
        <v>0</v>
      </c>
    </row>
    <row r="54" spans="2:61" ht="16.899999999999999" customHeight="1">
      <c r="B54" s="35" t="s">
        <v>570</v>
      </c>
      <c r="C54" s="4" t="s">
        <v>359</v>
      </c>
      <c r="D54" s="137">
        <v>151756</v>
      </c>
      <c r="E54" s="137">
        <v>151756</v>
      </c>
      <c r="F54" s="137">
        <v>9338</v>
      </c>
      <c r="G54" s="137">
        <v>80293</v>
      </c>
      <c r="H54" s="137">
        <v>19406</v>
      </c>
      <c r="I54" s="137">
        <v>109037</v>
      </c>
      <c r="J54" s="137">
        <v>42719</v>
      </c>
      <c r="K54" s="137">
        <v>0</v>
      </c>
      <c r="L54" s="137">
        <v>0</v>
      </c>
      <c r="M54" s="175">
        <v>0</v>
      </c>
      <c r="N54" s="35" t="s">
        <v>570</v>
      </c>
      <c r="O54" s="4" t="s">
        <v>359</v>
      </c>
      <c r="P54" s="137">
        <v>154292</v>
      </c>
      <c r="Q54" s="137">
        <v>154292</v>
      </c>
      <c r="R54" s="137">
        <v>9055</v>
      </c>
      <c r="S54" s="137">
        <v>88172</v>
      </c>
      <c r="T54" s="137">
        <v>13626</v>
      </c>
      <c r="U54" s="137">
        <v>110853</v>
      </c>
      <c r="V54" s="137">
        <v>43439</v>
      </c>
      <c r="W54" s="137">
        <v>0</v>
      </c>
      <c r="X54" s="137">
        <v>0</v>
      </c>
      <c r="Y54" s="175">
        <v>0</v>
      </c>
      <c r="Z54" s="35" t="s">
        <v>570</v>
      </c>
      <c r="AA54" s="4" t="s">
        <v>359</v>
      </c>
      <c r="AB54" s="137">
        <v>154684</v>
      </c>
      <c r="AC54" s="137">
        <v>154684</v>
      </c>
      <c r="AD54" s="137">
        <v>8943</v>
      </c>
      <c r="AE54" s="137">
        <v>88387</v>
      </c>
      <c r="AF54" s="137">
        <v>15693</v>
      </c>
      <c r="AG54" s="137">
        <v>113023</v>
      </c>
      <c r="AH54" s="137">
        <v>41661</v>
      </c>
      <c r="AI54" s="137">
        <v>0</v>
      </c>
      <c r="AJ54" s="137">
        <v>0</v>
      </c>
      <c r="AK54" s="175">
        <v>0</v>
      </c>
      <c r="AL54" s="35" t="s">
        <v>570</v>
      </c>
      <c r="AM54" s="4" t="s">
        <v>359</v>
      </c>
      <c r="AN54" s="137">
        <v>154310</v>
      </c>
      <c r="AO54" s="137">
        <v>154310</v>
      </c>
      <c r="AP54" s="137">
        <v>8544.2454194896254</v>
      </c>
      <c r="AQ54" s="137">
        <v>86877.06342371639</v>
      </c>
      <c r="AR54" s="137">
        <v>16989.691156793979</v>
      </c>
      <c r="AS54" s="137">
        <v>112411</v>
      </c>
      <c r="AT54" s="137">
        <v>41899</v>
      </c>
      <c r="AU54" s="137">
        <v>0</v>
      </c>
      <c r="AV54" s="137">
        <v>0</v>
      </c>
      <c r="AW54" s="175">
        <v>0</v>
      </c>
      <c r="AX54" s="37" t="s">
        <v>244</v>
      </c>
      <c r="AY54" s="4" t="s">
        <v>359</v>
      </c>
      <c r="AZ54" s="137">
        <v>152311</v>
      </c>
      <c r="BA54" s="137">
        <v>152311</v>
      </c>
      <c r="BB54" s="137">
        <v>8285.1805627022077</v>
      </c>
      <c r="BC54" s="137">
        <v>84714.900413271665</v>
      </c>
      <c r="BD54" s="137">
        <v>16396.919024026116</v>
      </c>
      <c r="BE54" s="137">
        <v>109397</v>
      </c>
      <c r="BF54" s="137">
        <v>42914</v>
      </c>
      <c r="BG54" s="137">
        <v>0</v>
      </c>
      <c r="BH54" s="137">
        <v>0</v>
      </c>
      <c r="BI54" s="175">
        <v>0</v>
      </c>
    </row>
    <row r="55" spans="2:61" ht="16.899999999999999" customHeight="1">
      <c r="B55" s="3" t="s">
        <v>245</v>
      </c>
      <c r="C55" s="4" t="s">
        <v>246</v>
      </c>
      <c r="D55" s="137">
        <v>69929</v>
      </c>
      <c r="E55" s="137">
        <v>69929</v>
      </c>
      <c r="F55" s="137">
        <v>0</v>
      </c>
      <c r="G55" s="137">
        <v>51840</v>
      </c>
      <c r="H55" s="137">
        <v>1207</v>
      </c>
      <c r="I55" s="137">
        <v>53047</v>
      </c>
      <c r="J55" s="137">
        <v>16882</v>
      </c>
      <c r="K55" s="137">
        <v>0</v>
      </c>
      <c r="L55" s="137">
        <v>0</v>
      </c>
      <c r="M55" s="175">
        <v>0</v>
      </c>
      <c r="N55" s="3" t="s">
        <v>245</v>
      </c>
      <c r="O55" s="4" t="s">
        <v>246</v>
      </c>
      <c r="P55" s="137">
        <v>69524</v>
      </c>
      <c r="Q55" s="137">
        <v>69524</v>
      </c>
      <c r="R55" s="137">
        <v>0</v>
      </c>
      <c r="S55" s="137">
        <v>52044</v>
      </c>
      <c r="T55" s="137">
        <v>718</v>
      </c>
      <c r="U55" s="137">
        <v>52762</v>
      </c>
      <c r="V55" s="137">
        <v>16762</v>
      </c>
      <c r="W55" s="137">
        <v>0</v>
      </c>
      <c r="X55" s="137">
        <v>0</v>
      </c>
      <c r="Y55" s="175">
        <v>0</v>
      </c>
      <c r="Z55" s="3" t="s">
        <v>245</v>
      </c>
      <c r="AA55" s="4" t="s">
        <v>246</v>
      </c>
      <c r="AB55" s="137">
        <v>70126</v>
      </c>
      <c r="AC55" s="137">
        <v>70126</v>
      </c>
      <c r="AD55" s="137">
        <v>0</v>
      </c>
      <c r="AE55" s="137">
        <v>51878</v>
      </c>
      <c r="AF55" s="137">
        <v>973</v>
      </c>
      <c r="AG55" s="137">
        <v>52851</v>
      </c>
      <c r="AH55" s="137">
        <v>17275</v>
      </c>
      <c r="AI55" s="137">
        <v>0</v>
      </c>
      <c r="AJ55" s="137">
        <v>0</v>
      </c>
      <c r="AK55" s="175">
        <v>0</v>
      </c>
      <c r="AL55" s="3" t="s">
        <v>245</v>
      </c>
      <c r="AM55" s="4" t="s">
        <v>246</v>
      </c>
      <c r="AN55" s="137">
        <v>68888</v>
      </c>
      <c r="AO55" s="137">
        <v>68888</v>
      </c>
      <c r="AP55" s="137">
        <v>0</v>
      </c>
      <c r="AQ55" s="137">
        <v>51679.394589414711</v>
      </c>
      <c r="AR55" s="137">
        <v>865.60541058528668</v>
      </c>
      <c r="AS55" s="137">
        <v>52545</v>
      </c>
      <c r="AT55" s="137">
        <v>16343</v>
      </c>
      <c r="AU55" s="137">
        <v>0</v>
      </c>
      <c r="AV55" s="137">
        <v>0</v>
      </c>
      <c r="AW55" s="175">
        <v>0</v>
      </c>
      <c r="AX55" s="3" t="s">
        <v>245</v>
      </c>
      <c r="AY55" s="4" t="s">
        <v>246</v>
      </c>
      <c r="AZ55" s="137">
        <v>67409</v>
      </c>
      <c r="BA55" s="137">
        <v>67409</v>
      </c>
      <c r="BB55" s="137">
        <v>0</v>
      </c>
      <c r="BC55" s="137">
        <v>50907.797803331865</v>
      </c>
      <c r="BD55" s="137">
        <v>949.20219666814103</v>
      </c>
      <c r="BE55" s="137">
        <v>51857</v>
      </c>
      <c r="BF55" s="137">
        <v>15552</v>
      </c>
      <c r="BG55" s="137">
        <v>0</v>
      </c>
      <c r="BH55" s="137">
        <v>0</v>
      </c>
      <c r="BI55" s="175">
        <v>0</v>
      </c>
    </row>
    <row r="56" spans="2:61" ht="16.899999999999999" customHeight="1">
      <c r="B56" s="358" t="s">
        <v>237</v>
      </c>
      <c r="C56" s="32" t="s">
        <v>238</v>
      </c>
      <c r="D56" s="61">
        <v>63920</v>
      </c>
      <c r="E56" s="61">
        <v>63920</v>
      </c>
      <c r="F56" s="61">
        <v>9625</v>
      </c>
      <c r="G56" s="61">
        <v>28580</v>
      </c>
      <c r="H56" s="61">
        <v>4347</v>
      </c>
      <c r="I56" s="61">
        <v>42552</v>
      </c>
      <c r="J56" s="61">
        <v>21368</v>
      </c>
      <c r="K56" s="61">
        <v>0</v>
      </c>
      <c r="L56" s="61">
        <v>0</v>
      </c>
      <c r="M56" s="176">
        <v>0</v>
      </c>
      <c r="N56" s="358" t="s">
        <v>237</v>
      </c>
      <c r="O56" s="32" t="s">
        <v>238</v>
      </c>
      <c r="P56" s="61">
        <v>64386</v>
      </c>
      <c r="Q56" s="61">
        <v>64386</v>
      </c>
      <c r="R56" s="61">
        <v>9044</v>
      </c>
      <c r="S56" s="61">
        <v>30338</v>
      </c>
      <c r="T56" s="61">
        <v>3503</v>
      </c>
      <c r="U56" s="61">
        <v>42885</v>
      </c>
      <c r="V56" s="61">
        <v>21501</v>
      </c>
      <c r="W56" s="61">
        <v>0</v>
      </c>
      <c r="X56" s="61">
        <v>0</v>
      </c>
      <c r="Y56" s="176">
        <v>0</v>
      </c>
      <c r="Z56" s="358" t="s">
        <v>237</v>
      </c>
      <c r="AA56" s="32" t="s">
        <v>238</v>
      </c>
      <c r="AB56" s="61">
        <v>63474</v>
      </c>
      <c r="AC56" s="61">
        <v>63474</v>
      </c>
      <c r="AD56" s="61">
        <v>8633</v>
      </c>
      <c r="AE56" s="61">
        <v>30649</v>
      </c>
      <c r="AF56" s="61">
        <v>3015</v>
      </c>
      <c r="AG56" s="61">
        <v>42297</v>
      </c>
      <c r="AH56" s="61">
        <v>21177</v>
      </c>
      <c r="AI56" s="61">
        <v>0</v>
      </c>
      <c r="AJ56" s="61">
        <v>0</v>
      </c>
      <c r="AK56" s="176">
        <v>0</v>
      </c>
      <c r="AL56" s="358" t="s">
        <v>237</v>
      </c>
      <c r="AM56" s="32" t="s">
        <v>238</v>
      </c>
      <c r="AN56" s="61">
        <v>63309</v>
      </c>
      <c r="AO56" s="61">
        <v>63309</v>
      </c>
      <c r="AP56" s="61">
        <v>8513.6461424975205</v>
      </c>
      <c r="AQ56" s="61">
        <v>30406.934712516628</v>
      </c>
      <c r="AR56" s="61">
        <v>3490.419144985849</v>
      </c>
      <c r="AS56" s="61">
        <v>42411</v>
      </c>
      <c r="AT56" s="61">
        <v>20898</v>
      </c>
      <c r="AU56" s="61">
        <v>0</v>
      </c>
      <c r="AV56" s="61">
        <v>0</v>
      </c>
      <c r="AW56" s="176">
        <v>0</v>
      </c>
      <c r="AX56" s="358" t="s">
        <v>237</v>
      </c>
      <c r="AY56" s="32" t="s">
        <v>238</v>
      </c>
      <c r="AZ56" s="61">
        <v>62380</v>
      </c>
      <c r="BA56" s="61">
        <v>62380</v>
      </c>
      <c r="BB56" s="61">
        <v>8517.7630326951639</v>
      </c>
      <c r="BC56" s="61">
        <v>31004.529700820633</v>
      </c>
      <c r="BD56" s="61">
        <v>2853.7072664842071</v>
      </c>
      <c r="BE56" s="61">
        <v>42376</v>
      </c>
      <c r="BF56" s="61">
        <v>20004</v>
      </c>
      <c r="BG56" s="61">
        <v>0</v>
      </c>
      <c r="BH56" s="61">
        <v>0</v>
      </c>
      <c r="BI56" s="176">
        <v>0</v>
      </c>
    </row>
    <row r="57" spans="2:61" ht="16.899999999999999" customHeight="1">
      <c r="B57" s="359"/>
      <c r="C57" s="32" t="s">
        <v>556</v>
      </c>
      <c r="D57" s="61">
        <v>43225</v>
      </c>
      <c r="E57" s="61">
        <v>43225</v>
      </c>
      <c r="F57" s="61">
        <v>0</v>
      </c>
      <c r="G57" s="61">
        <v>19818</v>
      </c>
      <c r="H57" s="61">
        <v>6596</v>
      </c>
      <c r="I57" s="61">
        <v>26414</v>
      </c>
      <c r="J57" s="61">
        <v>16811</v>
      </c>
      <c r="K57" s="61">
        <v>0</v>
      </c>
      <c r="L57" s="61">
        <v>0</v>
      </c>
      <c r="M57" s="176">
        <v>0</v>
      </c>
      <c r="N57" s="359"/>
      <c r="O57" s="32" t="s">
        <v>556</v>
      </c>
      <c r="P57" s="61">
        <v>46999</v>
      </c>
      <c r="Q57" s="61">
        <v>46999</v>
      </c>
      <c r="R57" s="61">
        <v>0</v>
      </c>
      <c r="S57" s="61">
        <v>23497</v>
      </c>
      <c r="T57" s="61">
        <v>6443</v>
      </c>
      <c r="U57" s="61">
        <v>29940</v>
      </c>
      <c r="V57" s="61">
        <v>17059</v>
      </c>
      <c r="W57" s="61">
        <v>0</v>
      </c>
      <c r="X57" s="61">
        <v>0</v>
      </c>
      <c r="Y57" s="176">
        <v>0</v>
      </c>
      <c r="Z57" s="359"/>
      <c r="AA57" s="32" t="s">
        <v>556</v>
      </c>
      <c r="AB57" s="61">
        <v>48389</v>
      </c>
      <c r="AC57" s="61">
        <v>48389</v>
      </c>
      <c r="AD57" s="61">
        <v>0</v>
      </c>
      <c r="AE57" s="61">
        <v>24049</v>
      </c>
      <c r="AF57" s="61">
        <v>7740</v>
      </c>
      <c r="AG57" s="61">
        <v>31789</v>
      </c>
      <c r="AH57" s="61">
        <v>16600</v>
      </c>
      <c r="AI57" s="61">
        <v>0</v>
      </c>
      <c r="AJ57" s="61">
        <v>0</v>
      </c>
      <c r="AK57" s="176">
        <v>0</v>
      </c>
      <c r="AL57" s="359"/>
      <c r="AM57" s="32" t="s">
        <v>556</v>
      </c>
      <c r="AN57" s="61">
        <v>50272</v>
      </c>
      <c r="AO57" s="61">
        <v>50272</v>
      </c>
      <c r="AP57" s="61">
        <v>0</v>
      </c>
      <c r="AQ57" s="61">
        <v>24534.130065813275</v>
      </c>
      <c r="AR57" s="61">
        <v>8979.869934186725</v>
      </c>
      <c r="AS57" s="61">
        <v>33514</v>
      </c>
      <c r="AT57" s="61">
        <v>16758</v>
      </c>
      <c r="AU57" s="61">
        <v>0</v>
      </c>
      <c r="AV57" s="61">
        <v>0</v>
      </c>
      <c r="AW57" s="176">
        <v>0</v>
      </c>
      <c r="AX57" s="359"/>
      <c r="AY57" s="32" t="s">
        <v>571</v>
      </c>
      <c r="AZ57" s="61">
        <v>51535</v>
      </c>
      <c r="BA57" s="61">
        <v>51535</v>
      </c>
      <c r="BB57" s="61">
        <v>0</v>
      </c>
      <c r="BC57" s="61">
        <v>32451.768815961277</v>
      </c>
      <c r="BD57" s="61">
        <v>3074.2311840387219</v>
      </c>
      <c r="BE57" s="61">
        <v>35526</v>
      </c>
      <c r="BF57" s="61">
        <v>16009</v>
      </c>
      <c r="BG57" s="61">
        <v>0</v>
      </c>
      <c r="BH57" s="61">
        <v>0</v>
      </c>
      <c r="BI57" s="176">
        <v>0</v>
      </c>
    </row>
    <row r="58" spans="2:61" ht="16.899999999999999" customHeight="1">
      <c r="B58" s="360"/>
      <c r="C58" s="4" t="s">
        <v>212</v>
      </c>
      <c r="D58" s="137">
        <f t="shared" ref="D58:M58" si="40">SUM(D56:D57)</f>
        <v>107145</v>
      </c>
      <c r="E58" s="137">
        <f t="shared" si="40"/>
        <v>107145</v>
      </c>
      <c r="F58" s="137">
        <f t="shared" si="40"/>
        <v>9625</v>
      </c>
      <c r="G58" s="137">
        <f t="shared" si="40"/>
        <v>48398</v>
      </c>
      <c r="H58" s="137">
        <f t="shared" si="40"/>
        <v>10943</v>
      </c>
      <c r="I58" s="137">
        <f t="shared" si="40"/>
        <v>68966</v>
      </c>
      <c r="J58" s="137">
        <f t="shared" si="40"/>
        <v>38179</v>
      </c>
      <c r="K58" s="137">
        <f t="shared" si="40"/>
        <v>0</v>
      </c>
      <c r="L58" s="137">
        <f t="shared" si="40"/>
        <v>0</v>
      </c>
      <c r="M58" s="175">
        <f t="shared" si="40"/>
        <v>0</v>
      </c>
      <c r="N58" s="360"/>
      <c r="O58" s="4" t="s">
        <v>212</v>
      </c>
      <c r="P58" s="137">
        <f t="shared" ref="P58:Y58" si="41">SUM(P56:P57)</f>
        <v>111385</v>
      </c>
      <c r="Q58" s="137">
        <f t="shared" si="41"/>
        <v>111385</v>
      </c>
      <c r="R58" s="137">
        <f t="shared" si="41"/>
        <v>9044</v>
      </c>
      <c r="S58" s="137">
        <f t="shared" si="41"/>
        <v>53835</v>
      </c>
      <c r="T58" s="137">
        <f t="shared" si="41"/>
        <v>9946</v>
      </c>
      <c r="U58" s="137">
        <f t="shared" si="41"/>
        <v>72825</v>
      </c>
      <c r="V58" s="137">
        <f t="shared" si="41"/>
        <v>38560</v>
      </c>
      <c r="W58" s="137">
        <f t="shared" si="41"/>
        <v>0</v>
      </c>
      <c r="X58" s="137">
        <f t="shared" si="41"/>
        <v>0</v>
      </c>
      <c r="Y58" s="175">
        <f t="shared" si="41"/>
        <v>0</v>
      </c>
      <c r="Z58" s="360"/>
      <c r="AA58" s="4" t="s">
        <v>212</v>
      </c>
      <c r="AB58" s="137">
        <f t="shared" ref="AB58:AK58" si="42">SUM(AB56:AB57)</f>
        <v>111863</v>
      </c>
      <c r="AC58" s="137">
        <f t="shared" si="42"/>
        <v>111863</v>
      </c>
      <c r="AD58" s="137">
        <f t="shared" si="42"/>
        <v>8633</v>
      </c>
      <c r="AE58" s="137">
        <f t="shared" si="42"/>
        <v>54698</v>
      </c>
      <c r="AF58" s="137">
        <f t="shared" si="42"/>
        <v>10755</v>
      </c>
      <c r="AG58" s="137">
        <f t="shared" si="42"/>
        <v>74086</v>
      </c>
      <c r="AH58" s="137">
        <f t="shared" si="42"/>
        <v>37777</v>
      </c>
      <c r="AI58" s="137">
        <f t="shared" si="42"/>
        <v>0</v>
      </c>
      <c r="AJ58" s="137">
        <f t="shared" si="42"/>
        <v>0</v>
      </c>
      <c r="AK58" s="175">
        <f t="shared" si="42"/>
        <v>0</v>
      </c>
      <c r="AL58" s="360"/>
      <c r="AM58" s="4" t="s">
        <v>212</v>
      </c>
      <c r="AN58" s="137">
        <f t="shared" ref="AN58:AW58" si="43">SUM(AN56:AN57)</f>
        <v>113581</v>
      </c>
      <c r="AO58" s="137">
        <f t="shared" si="43"/>
        <v>113581</v>
      </c>
      <c r="AP58" s="137">
        <f t="shared" si="43"/>
        <v>8513.6461424975205</v>
      </c>
      <c r="AQ58" s="137">
        <f t="shared" si="43"/>
        <v>54941.064778329906</v>
      </c>
      <c r="AR58" s="137">
        <f t="shared" si="43"/>
        <v>12470.289079172573</v>
      </c>
      <c r="AS58" s="137">
        <f t="shared" si="43"/>
        <v>75925</v>
      </c>
      <c r="AT58" s="137">
        <f t="shared" si="43"/>
        <v>37656</v>
      </c>
      <c r="AU58" s="137">
        <f t="shared" si="43"/>
        <v>0</v>
      </c>
      <c r="AV58" s="137">
        <f t="shared" si="43"/>
        <v>0</v>
      </c>
      <c r="AW58" s="175">
        <f t="shared" si="43"/>
        <v>0</v>
      </c>
      <c r="AX58" s="360"/>
      <c r="AY58" s="4" t="s">
        <v>212</v>
      </c>
      <c r="AZ58" s="137">
        <f t="shared" ref="AZ58:BI58" si="44">SUM(AZ56:AZ57)</f>
        <v>113915</v>
      </c>
      <c r="BA58" s="137">
        <f t="shared" si="44"/>
        <v>113915</v>
      </c>
      <c r="BB58" s="137">
        <f t="shared" si="44"/>
        <v>8517.7630326951639</v>
      </c>
      <c r="BC58" s="137">
        <f t="shared" si="44"/>
        <v>63456.298516781913</v>
      </c>
      <c r="BD58" s="137">
        <f t="shared" si="44"/>
        <v>5927.9384505229291</v>
      </c>
      <c r="BE58" s="137">
        <f t="shared" si="44"/>
        <v>77902</v>
      </c>
      <c r="BF58" s="137">
        <f t="shared" si="44"/>
        <v>36013</v>
      </c>
      <c r="BG58" s="137">
        <f t="shared" si="44"/>
        <v>0</v>
      </c>
      <c r="BH58" s="137">
        <f t="shared" si="44"/>
        <v>0</v>
      </c>
      <c r="BI58" s="175">
        <f t="shared" si="44"/>
        <v>0</v>
      </c>
    </row>
    <row r="59" spans="2:61" ht="16.899999999999999" customHeight="1">
      <c r="B59" s="358" t="s">
        <v>247</v>
      </c>
      <c r="C59" s="32" t="s">
        <v>248</v>
      </c>
      <c r="D59" s="62">
        <v>98221</v>
      </c>
      <c r="E59" s="62">
        <v>98221</v>
      </c>
      <c r="F59" s="62">
        <v>0</v>
      </c>
      <c r="G59" s="62">
        <v>66295</v>
      </c>
      <c r="H59" s="62">
        <v>7377</v>
      </c>
      <c r="I59" s="62">
        <v>73672</v>
      </c>
      <c r="J59" s="62">
        <v>24549</v>
      </c>
      <c r="K59" s="62">
        <v>0</v>
      </c>
      <c r="L59" s="62">
        <v>0</v>
      </c>
      <c r="M59" s="177">
        <v>0</v>
      </c>
      <c r="N59" s="358" t="s">
        <v>247</v>
      </c>
      <c r="O59" s="32" t="s">
        <v>248</v>
      </c>
      <c r="P59" s="62">
        <v>97381</v>
      </c>
      <c r="Q59" s="62">
        <v>97381</v>
      </c>
      <c r="R59" s="62">
        <v>0</v>
      </c>
      <c r="S59" s="62">
        <v>66341</v>
      </c>
      <c r="T59" s="62">
        <v>6626</v>
      </c>
      <c r="U59" s="62">
        <v>72967</v>
      </c>
      <c r="V59" s="62">
        <v>24414</v>
      </c>
      <c r="W59" s="62">
        <v>0</v>
      </c>
      <c r="X59" s="62">
        <v>0</v>
      </c>
      <c r="Y59" s="177">
        <v>0</v>
      </c>
      <c r="Z59" s="358" t="s">
        <v>247</v>
      </c>
      <c r="AA59" s="32" t="s">
        <v>248</v>
      </c>
      <c r="AB59" s="62">
        <v>98964</v>
      </c>
      <c r="AC59" s="62">
        <v>98964</v>
      </c>
      <c r="AD59" s="62">
        <v>0</v>
      </c>
      <c r="AE59" s="62">
        <v>66388</v>
      </c>
      <c r="AF59" s="62">
        <v>8805</v>
      </c>
      <c r="AG59" s="62">
        <v>75193</v>
      </c>
      <c r="AH59" s="62">
        <v>23771</v>
      </c>
      <c r="AI59" s="62">
        <v>0</v>
      </c>
      <c r="AJ59" s="62">
        <v>0</v>
      </c>
      <c r="AK59" s="177">
        <v>0</v>
      </c>
      <c r="AL59" s="358" t="s">
        <v>247</v>
      </c>
      <c r="AM59" s="32" t="s">
        <v>248</v>
      </c>
      <c r="AN59" s="62">
        <v>101700</v>
      </c>
      <c r="AO59" s="62">
        <v>101700</v>
      </c>
      <c r="AP59" s="62">
        <v>0</v>
      </c>
      <c r="AQ59" s="62">
        <v>66152.433626165046</v>
      </c>
      <c r="AR59" s="62">
        <v>10259.566373834961</v>
      </c>
      <c r="AS59" s="62">
        <v>76412</v>
      </c>
      <c r="AT59" s="62">
        <v>25288</v>
      </c>
      <c r="AU59" s="62">
        <v>0</v>
      </c>
      <c r="AV59" s="62">
        <v>0</v>
      </c>
      <c r="AW59" s="177">
        <v>0</v>
      </c>
      <c r="AX59" s="358" t="s">
        <v>247</v>
      </c>
      <c r="AY59" s="32" t="s">
        <v>248</v>
      </c>
      <c r="AZ59" s="62">
        <v>101679</v>
      </c>
      <c r="BA59" s="62">
        <v>101679</v>
      </c>
      <c r="BB59" s="62">
        <v>0</v>
      </c>
      <c r="BC59" s="62">
        <v>61139.449899468113</v>
      </c>
      <c r="BD59" s="62">
        <v>14627.550100531884</v>
      </c>
      <c r="BE59" s="62">
        <v>75767</v>
      </c>
      <c r="BF59" s="62">
        <v>25912</v>
      </c>
      <c r="BG59" s="62">
        <v>0</v>
      </c>
      <c r="BH59" s="62">
        <v>0</v>
      </c>
      <c r="BI59" s="177">
        <v>0</v>
      </c>
    </row>
    <row r="60" spans="2:61" ht="16.899999999999999" customHeight="1">
      <c r="B60" s="359"/>
      <c r="C60" s="32" t="s">
        <v>249</v>
      </c>
      <c r="D60" s="62">
        <v>66208</v>
      </c>
      <c r="E60" s="62">
        <v>66208</v>
      </c>
      <c r="F60" s="62">
        <v>0</v>
      </c>
      <c r="G60" s="62">
        <v>47010</v>
      </c>
      <c r="H60" s="62">
        <v>5823</v>
      </c>
      <c r="I60" s="62">
        <v>52833</v>
      </c>
      <c r="J60" s="62">
        <v>13375</v>
      </c>
      <c r="K60" s="62">
        <v>0</v>
      </c>
      <c r="L60" s="62">
        <v>0</v>
      </c>
      <c r="M60" s="177">
        <v>0</v>
      </c>
      <c r="N60" s="359"/>
      <c r="O60" s="32" t="s">
        <v>249</v>
      </c>
      <c r="P60" s="62">
        <v>67638</v>
      </c>
      <c r="Q60" s="62">
        <v>67638</v>
      </c>
      <c r="R60" s="62">
        <v>0</v>
      </c>
      <c r="S60" s="62">
        <v>47635</v>
      </c>
      <c r="T60" s="62">
        <v>5652</v>
      </c>
      <c r="U60" s="62">
        <v>53287</v>
      </c>
      <c r="V60" s="62">
        <v>14351</v>
      </c>
      <c r="W60" s="62">
        <v>0</v>
      </c>
      <c r="X60" s="62">
        <v>0</v>
      </c>
      <c r="Y60" s="177">
        <v>0</v>
      </c>
      <c r="Z60" s="359"/>
      <c r="AA60" s="32" t="s">
        <v>249</v>
      </c>
      <c r="AB60" s="62">
        <v>69783</v>
      </c>
      <c r="AC60" s="62">
        <v>69783</v>
      </c>
      <c r="AD60" s="62">
        <v>0</v>
      </c>
      <c r="AE60" s="62">
        <v>47280</v>
      </c>
      <c r="AF60" s="62">
        <v>7541</v>
      </c>
      <c r="AG60" s="62">
        <v>54821</v>
      </c>
      <c r="AH60" s="62">
        <v>14962</v>
      </c>
      <c r="AI60" s="62">
        <v>0</v>
      </c>
      <c r="AJ60" s="62">
        <v>0</v>
      </c>
      <c r="AK60" s="177">
        <v>0</v>
      </c>
      <c r="AL60" s="359"/>
      <c r="AM60" s="32" t="s">
        <v>249</v>
      </c>
      <c r="AN60" s="62">
        <v>69990</v>
      </c>
      <c r="AO60" s="62">
        <v>69990</v>
      </c>
      <c r="AP60" s="62">
        <v>0</v>
      </c>
      <c r="AQ60" s="62">
        <v>51768.036301719723</v>
      </c>
      <c r="AR60" s="62">
        <v>9608.9636982802785</v>
      </c>
      <c r="AS60" s="62">
        <v>61377</v>
      </c>
      <c r="AT60" s="62">
        <v>8613</v>
      </c>
      <c r="AU60" s="62">
        <v>0</v>
      </c>
      <c r="AV60" s="62">
        <v>0</v>
      </c>
      <c r="AW60" s="177">
        <v>0</v>
      </c>
      <c r="AX60" s="359"/>
      <c r="AY60" s="32" t="s">
        <v>249</v>
      </c>
      <c r="AZ60" s="62">
        <v>70255</v>
      </c>
      <c r="BA60" s="62">
        <v>70255</v>
      </c>
      <c r="BB60" s="62">
        <v>0</v>
      </c>
      <c r="BC60" s="62">
        <v>57736.020285089842</v>
      </c>
      <c r="BD60" s="62">
        <v>4162.979714910156</v>
      </c>
      <c r="BE60" s="62">
        <v>61899</v>
      </c>
      <c r="BF60" s="62">
        <v>8356</v>
      </c>
      <c r="BG60" s="62">
        <v>0</v>
      </c>
      <c r="BH60" s="62">
        <v>0</v>
      </c>
      <c r="BI60" s="177">
        <v>0</v>
      </c>
    </row>
    <row r="61" spans="2:61" ht="16.899999999999999" customHeight="1">
      <c r="B61" s="360"/>
      <c r="C61" s="4" t="s">
        <v>212</v>
      </c>
      <c r="D61" s="137">
        <f t="shared" ref="D61:M61" si="45">SUM(D59:D60)</f>
        <v>164429</v>
      </c>
      <c r="E61" s="137">
        <f t="shared" si="45"/>
        <v>164429</v>
      </c>
      <c r="F61" s="137">
        <f t="shared" si="45"/>
        <v>0</v>
      </c>
      <c r="G61" s="137">
        <f t="shared" si="45"/>
        <v>113305</v>
      </c>
      <c r="H61" s="137">
        <f t="shared" si="45"/>
        <v>13200</v>
      </c>
      <c r="I61" s="137">
        <f t="shared" si="45"/>
        <v>126505</v>
      </c>
      <c r="J61" s="137">
        <f t="shared" si="45"/>
        <v>37924</v>
      </c>
      <c r="K61" s="137">
        <f t="shared" si="45"/>
        <v>0</v>
      </c>
      <c r="L61" s="137">
        <f t="shared" si="45"/>
        <v>0</v>
      </c>
      <c r="M61" s="175">
        <f t="shared" si="45"/>
        <v>0</v>
      </c>
      <c r="N61" s="360"/>
      <c r="O61" s="4" t="s">
        <v>212</v>
      </c>
      <c r="P61" s="137">
        <f t="shared" ref="P61:Y61" si="46">SUM(P59:P60)</f>
        <v>165019</v>
      </c>
      <c r="Q61" s="137">
        <f t="shared" si="46"/>
        <v>165019</v>
      </c>
      <c r="R61" s="137">
        <f t="shared" si="46"/>
        <v>0</v>
      </c>
      <c r="S61" s="137">
        <f t="shared" si="46"/>
        <v>113976</v>
      </c>
      <c r="T61" s="137">
        <f t="shared" si="46"/>
        <v>12278</v>
      </c>
      <c r="U61" s="137">
        <f t="shared" si="46"/>
        <v>126254</v>
      </c>
      <c r="V61" s="137">
        <f t="shared" si="46"/>
        <v>38765</v>
      </c>
      <c r="W61" s="137">
        <f t="shared" si="46"/>
        <v>0</v>
      </c>
      <c r="X61" s="137">
        <f t="shared" si="46"/>
        <v>0</v>
      </c>
      <c r="Y61" s="175">
        <f t="shared" si="46"/>
        <v>0</v>
      </c>
      <c r="Z61" s="360"/>
      <c r="AA61" s="4" t="s">
        <v>212</v>
      </c>
      <c r="AB61" s="137">
        <f t="shared" ref="AB61:AK61" si="47">SUM(AB59:AB60)</f>
        <v>168747</v>
      </c>
      <c r="AC61" s="137">
        <f t="shared" si="47"/>
        <v>168747</v>
      </c>
      <c r="AD61" s="137">
        <f t="shared" si="47"/>
        <v>0</v>
      </c>
      <c r="AE61" s="137">
        <f t="shared" si="47"/>
        <v>113668</v>
      </c>
      <c r="AF61" s="137">
        <f t="shared" si="47"/>
        <v>16346</v>
      </c>
      <c r="AG61" s="137">
        <f t="shared" si="47"/>
        <v>130014</v>
      </c>
      <c r="AH61" s="137">
        <f t="shared" si="47"/>
        <v>38733</v>
      </c>
      <c r="AI61" s="137">
        <f t="shared" si="47"/>
        <v>0</v>
      </c>
      <c r="AJ61" s="137">
        <f t="shared" si="47"/>
        <v>0</v>
      </c>
      <c r="AK61" s="175">
        <f t="shared" si="47"/>
        <v>0</v>
      </c>
      <c r="AL61" s="360"/>
      <c r="AM61" s="4" t="s">
        <v>212</v>
      </c>
      <c r="AN61" s="137">
        <f t="shared" ref="AN61:AW61" si="48">SUM(AN59:AN60)</f>
        <v>171690</v>
      </c>
      <c r="AO61" s="137">
        <f t="shared" si="48"/>
        <v>171690</v>
      </c>
      <c r="AP61" s="137">
        <f t="shared" si="48"/>
        <v>0</v>
      </c>
      <c r="AQ61" s="137">
        <f t="shared" si="48"/>
        <v>117920.46992788477</v>
      </c>
      <c r="AR61" s="137">
        <f t="shared" si="48"/>
        <v>19868.530072115238</v>
      </c>
      <c r="AS61" s="137">
        <f t="shared" si="48"/>
        <v>137789</v>
      </c>
      <c r="AT61" s="137">
        <f t="shared" si="48"/>
        <v>33901</v>
      </c>
      <c r="AU61" s="137">
        <f t="shared" si="48"/>
        <v>0</v>
      </c>
      <c r="AV61" s="137">
        <f t="shared" si="48"/>
        <v>0</v>
      </c>
      <c r="AW61" s="175">
        <f t="shared" si="48"/>
        <v>0</v>
      </c>
      <c r="AX61" s="360"/>
      <c r="AY61" s="4" t="s">
        <v>212</v>
      </c>
      <c r="AZ61" s="137">
        <f t="shared" ref="AZ61:BI61" si="49">SUM(AZ59:AZ60)</f>
        <v>171934</v>
      </c>
      <c r="BA61" s="137">
        <f t="shared" si="49"/>
        <v>171934</v>
      </c>
      <c r="BB61" s="137">
        <f t="shared" si="49"/>
        <v>0</v>
      </c>
      <c r="BC61" s="137">
        <f t="shared" si="49"/>
        <v>118875.47018455795</v>
      </c>
      <c r="BD61" s="137">
        <f t="shared" si="49"/>
        <v>18790.529815442038</v>
      </c>
      <c r="BE61" s="137">
        <f t="shared" si="49"/>
        <v>137666</v>
      </c>
      <c r="BF61" s="137">
        <f t="shared" si="49"/>
        <v>34268</v>
      </c>
      <c r="BG61" s="137">
        <f t="shared" si="49"/>
        <v>0</v>
      </c>
      <c r="BH61" s="137">
        <f t="shared" si="49"/>
        <v>0</v>
      </c>
      <c r="BI61" s="175">
        <f t="shared" si="49"/>
        <v>0</v>
      </c>
    </row>
    <row r="62" spans="2:61" ht="16.899999999999999" customHeight="1">
      <c r="B62" s="358" t="s">
        <v>250</v>
      </c>
      <c r="C62" s="32" t="s">
        <v>251</v>
      </c>
      <c r="D62" s="61">
        <v>58172</v>
      </c>
      <c r="E62" s="61">
        <v>58172</v>
      </c>
      <c r="F62" s="61">
        <v>6557</v>
      </c>
      <c r="G62" s="61">
        <v>28839</v>
      </c>
      <c r="H62" s="61">
        <v>6941</v>
      </c>
      <c r="I62" s="61">
        <v>42337</v>
      </c>
      <c r="J62" s="61">
        <v>15835</v>
      </c>
      <c r="K62" s="61">
        <v>0</v>
      </c>
      <c r="L62" s="61">
        <v>0</v>
      </c>
      <c r="M62" s="176">
        <v>0</v>
      </c>
      <c r="N62" s="358" t="s">
        <v>250</v>
      </c>
      <c r="O62" s="32" t="s">
        <v>251</v>
      </c>
      <c r="P62" s="61">
        <v>56413</v>
      </c>
      <c r="Q62" s="61">
        <v>56413</v>
      </c>
      <c r="R62" s="61">
        <v>6243</v>
      </c>
      <c r="S62" s="61">
        <v>27296</v>
      </c>
      <c r="T62" s="61">
        <v>6895</v>
      </c>
      <c r="U62" s="61">
        <v>40434</v>
      </c>
      <c r="V62" s="61">
        <v>15979</v>
      </c>
      <c r="W62" s="61">
        <v>0</v>
      </c>
      <c r="X62" s="61">
        <v>0</v>
      </c>
      <c r="Y62" s="176">
        <v>0</v>
      </c>
      <c r="Z62" s="358" t="s">
        <v>250</v>
      </c>
      <c r="AA62" s="32" t="s">
        <v>251</v>
      </c>
      <c r="AB62" s="61">
        <v>54006</v>
      </c>
      <c r="AC62" s="61">
        <v>54006</v>
      </c>
      <c r="AD62" s="61">
        <v>5794</v>
      </c>
      <c r="AE62" s="61">
        <v>25857</v>
      </c>
      <c r="AF62" s="61">
        <v>6863</v>
      </c>
      <c r="AG62" s="61">
        <v>38514</v>
      </c>
      <c r="AH62" s="61">
        <v>15492</v>
      </c>
      <c r="AI62" s="61">
        <v>0</v>
      </c>
      <c r="AJ62" s="61">
        <v>0</v>
      </c>
      <c r="AK62" s="176">
        <v>0</v>
      </c>
      <c r="AL62" s="358" t="s">
        <v>250</v>
      </c>
      <c r="AM62" s="32" t="s">
        <v>251</v>
      </c>
      <c r="AN62" s="61">
        <v>54012.4</v>
      </c>
      <c r="AO62" s="61">
        <v>54012.4</v>
      </c>
      <c r="AP62" s="61">
        <v>5453.4673983050043</v>
      </c>
      <c r="AQ62" s="61">
        <v>25221.43956406333</v>
      </c>
      <c r="AR62" s="61">
        <v>5791.093037631671</v>
      </c>
      <c r="AS62" s="61">
        <v>36466</v>
      </c>
      <c r="AT62" s="61">
        <v>17546.400000000001</v>
      </c>
      <c r="AU62" s="61">
        <v>0</v>
      </c>
      <c r="AV62" s="61">
        <v>0</v>
      </c>
      <c r="AW62" s="176">
        <v>0</v>
      </c>
      <c r="AX62" s="358" t="s">
        <v>250</v>
      </c>
      <c r="AY62" s="32" t="s">
        <v>251</v>
      </c>
      <c r="AZ62" s="61">
        <v>52524</v>
      </c>
      <c r="BA62" s="61">
        <v>52524</v>
      </c>
      <c r="BB62" s="61">
        <v>5094.9927254575696</v>
      </c>
      <c r="BC62" s="61">
        <v>23973.062562324601</v>
      </c>
      <c r="BD62" s="61">
        <v>4986.9447122178317</v>
      </c>
      <c r="BE62" s="61">
        <v>34055</v>
      </c>
      <c r="BF62" s="61">
        <v>18469</v>
      </c>
      <c r="BG62" s="61">
        <v>0</v>
      </c>
      <c r="BH62" s="61">
        <v>0</v>
      </c>
      <c r="BI62" s="176">
        <v>0</v>
      </c>
    </row>
    <row r="63" spans="2:61" ht="16.899999999999999" customHeight="1">
      <c r="B63" s="359"/>
      <c r="C63" s="32" t="s">
        <v>252</v>
      </c>
      <c r="D63" s="61">
        <v>35712</v>
      </c>
      <c r="E63" s="61">
        <v>35712</v>
      </c>
      <c r="F63" s="61">
        <v>0</v>
      </c>
      <c r="G63" s="61">
        <v>11662</v>
      </c>
      <c r="H63" s="61">
        <v>12555</v>
      </c>
      <c r="I63" s="61">
        <v>24217</v>
      </c>
      <c r="J63" s="61">
        <v>11495</v>
      </c>
      <c r="K63" s="61">
        <v>0</v>
      </c>
      <c r="L63" s="61">
        <v>0</v>
      </c>
      <c r="M63" s="176">
        <v>0</v>
      </c>
      <c r="N63" s="359"/>
      <c r="O63" s="32" t="s">
        <v>252</v>
      </c>
      <c r="P63" s="61">
        <v>35193</v>
      </c>
      <c r="Q63" s="61">
        <v>35193</v>
      </c>
      <c r="R63" s="61">
        <v>0</v>
      </c>
      <c r="S63" s="61">
        <v>22790</v>
      </c>
      <c r="T63" s="61">
        <v>1084</v>
      </c>
      <c r="U63" s="61">
        <v>23874</v>
      </c>
      <c r="V63" s="61">
        <v>11319</v>
      </c>
      <c r="W63" s="61">
        <v>0</v>
      </c>
      <c r="X63" s="61">
        <v>0</v>
      </c>
      <c r="Y63" s="176">
        <v>0</v>
      </c>
      <c r="Z63" s="359"/>
      <c r="AA63" s="32" t="s">
        <v>252</v>
      </c>
      <c r="AB63" s="61">
        <v>34620</v>
      </c>
      <c r="AC63" s="61">
        <v>34620</v>
      </c>
      <c r="AD63" s="61">
        <v>0</v>
      </c>
      <c r="AE63" s="61">
        <v>22451</v>
      </c>
      <c r="AF63" s="61">
        <v>1251</v>
      </c>
      <c r="AG63" s="61">
        <v>23702</v>
      </c>
      <c r="AH63" s="61">
        <v>10918</v>
      </c>
      <c r="AI63" s="61">
        <v>0</v>
      </c>
      <c r="AJ63" s="61">
        <v>0</v>
      </c>
      <c r="AK63" s="176">
        <v>0</v>
      </c>
      <c r="AL63" s="359"/>
      <c r="AM63" s="32" t="s">
        <v>252</v>
      </c>
      <c r="AN63" s="61">
        <v>33641</v>
      </c>
      <c r="AO63" s="61">
        <v>33641</v>
      </c>
      <c r="AP63" s="61">
        <v>0</v>
      </c>
      <c r="AQ63" s="61">
        <v>21661.828846703382</v>
      </c>
      <c r="AR63" s="61">
        <v>1377.171153296619</v>
      </c>
      <c r="AS63" s="61">
        <v>23039</v>
      </c>
      <c r="AT63" s="61">
        <v>10602</v>
      </c>
      <c r="AU63" s="61">
        <v>0</v>
      </c>
      <c r="AV63" s="61">
        <v>0</v>
      </c>
      <c r="AW63" s="176">
        <v>0</v>
      </c>
      <c r="AX63" s="359"/>
      <c r="AY63" s="32" t="s">
        <v>252</v>
      </c>
      <c r="AZ63" s="61">
        <v>33705</v>
      </c>
      <c r="BA63" s="61">
        <v>33705</v>
      </c>
      <c r="BB63" s="61">
        <v>0</v>
      </c>
      <c r="BC63" s="61">
        <v>21509.684840983584</v>
      </c>
      <c r="BD63" s="61">
        <v>2111.3151590164193</v>
      </c>
      <c r="BE63" s="61">
        <v>23621</v>
      </c>
      <c r="BF63" s="61">
        <v>10084</v>
      </c>
      <c r="BG63" s="61">
        <v>0</v>
      </c>
      <c r="BH63" s="61">
        <v>0</v>
      </c>
      <c r="BI63" s="176">
        <v>0</v>
      </c>
    </row>
    <row r="64" spans="2:61" ht="16.899999999999999" customHeight="1">
      <c r="B64" s="359"/>
      <c r="C64" s="32" t="s">
        <v>253</v>
      </c>
      <c r="D64" s="61">
        <v>45056</v>
      </c>
      <c r="E64" s="61">
        <v>45056</v>
      </c>
      <c r="F64" s="61">
        <v>0</v>
      </c>
      <c r="G64" s="61">
        <v>16432</v>
      </c>
      <c r="H64" s="61">
        <v>8612</v>
      </c>
      <c r="I64" s="61">
        <v>25044</v>
      </c>
      <c r="J64" s="61">
        <v>20012</v>
      </c>
      <c r="K64" s="61">
        <v>0</v>
      </c>
      <c r="L64" s="61">
        <v>0</v>
      </c>
      <c r="M64" s="176">
        <v>0</v>
      </c>
      <c r="N64" s="359"/>
      <c r="O64" s="32" t="s">
        <v>253</v>
      </c>
      <c r="P64" s="61">
        <v>47336</v>
      </c>
      <c r="Q64" s="61">
        <v>47336</v>
      </c>
      <c r="R64" s="61">
        <v>0</v>
      </c>
      <c r="S64" s="61">
        <v>23702</v>
      </c>
      <c r="T64" s="61">
        <v>3330</v>
      </c>
      <c r="U64" s="61">
        <v>27032</v>
      </c>
      <c r="V64" s="61">
        <v>20304</v>
      </c>
      <c r="W64" s="61">
        <v>0</v>
      </c>
      <c r="X64" s="61">
        <v>0</v>
      </c>
      <c r="Y64" s="176">
        <v>0</v>
      </c>
      <c r="Z64" s="359"/>
      <c r="AA64" s="32" t="s">
        <v>253</v>
      </c>
      <c r="AB64" s="61">
        <v>46646</v>
      </c>
      <c r="AC64" s="61">
        <v>46646</v>
      </c>
      <c r="AD64" s="61">
        <v>0</v>
      </c>
      <c r="AE64" s="61">
        <v>23751</v>
      </c>
      <c r="AF64" s="61">
        <v>3295</v>
      </c>
      <c r="AG64" s="61">
        <v>27046</v>
      </c>
      <c r="AH64" s="61">
        <v>19600</v>
      </c>
      <c r="AI64" s="61">
        <v>0</v>
      </c>
      <c r="AJ64" s="61">
        <v>0</v>
      </c>
      <c r="AK64" s="176">
        <v>0</v>
      </c>
      <c r="AL64" s="359"/>
      <c r="AM64" s="32" t="s">
        <v>253</v>
      </c>
      <c r="AN64" s="61">
        <v>46923</v>
      </c>
      <c r="AO64" s="61">
        <v>46923</v>
      </c>
      <c r="AP64" s="61">
        <v>0</v>
      </c>
      <c r="AQ64" s="61">
        <v>23800.344052682303</v>
      </c>
      <c r="AR64" s="61">
        <v>3624.6559473176985</v>
      </c>
      <c r="AS64" s="61">
        <v>27425</v>
      </c>
      <c r="AT64" s="61">
        <v>19498</v>
      </c>
      <c r="AU64" s="61">
        <v>0</v>
      </c>
      <c r="AV64" s="61">
        <v>0</v>
      </c>
      <c r="AW64" s="176">
        <v>0</v>
      </c>
      <c r="AX64" s="359"/>
      <c r="AY64" s="32" t="s">
        <v>253</v>
      </c>
      <c r="AZ64" s="61">
        <v>45495</v>
      </c>
      <c r="BA64" s="61">
        <v>45495</v>
      </c>
      <c r="BB64" s="61">
        <v>0</v>
      </c>
      <c r="BC64" s="61">
        <v>23596.726710516516</v>
      </c>
      <c r="BD64" s="61">
        <v>4560.2732894834853</v>
      </c>
      <c r="BE64" s="61">
        <v>28157</v>
      </c>
      <c r="BF64" s="61">
        <v>17338</v>
      </c>
      <c r="BG64" s="61">
        <v>0</v>
      </c>
      <c r="BH64" s="61">
        <v>0</v>
      </c>
      <c r="BI64" s="176">
        <v>0</v>
      </c>
    </row>
    <row r="65" spans="2:61" ht="16.899999999999999" customHeight="1">
      <c r="B65" s="360"/>
      <c r="C65" s="4" t="s">
        <v>212</v>
      </c>
      <c r="D65" s="137">
        <f t="shared" ref="D65:M65" si="50">SUM(D62:D64)</f>
        <v>138940</v>
      </c>
      <c r="E65" s="137">
        <f t="shared" si="50"/>
        <v>138940</v>
      </c>
      <c r="F65" s="137">
        <f t="shared" si="50"/>
        <v>6557</v>
      </c>
      <c r="G65" s="137">
        <f t="shared" si="50"/>
        <v>56933</v>
      </c>
      <c r="H65" s="137">
        <f t="shared" si="50"/>
        <v>28108</v>
      </c>
      <c r="I65" s="137">
        <f t="shared" si="50"/>
        <v>91598</v>
      </c>
      <c r="J65" s="137">
        <f t="shared" si="50"/>
        <v>47342</v>
      </c>
      <c r="K65" s="137">
        <f t="shared" si="50"/>
        <v>0</v>
      </c>
      <c r="L65" s="137">
        <f t="shared" si="50"/>
        <v>0</v>
      </c>
      <c r="M65" s="175">
        <f t="shared" si="50"/>
        <v>0</v>
      </c>
      <c r="N65" s="360"/>
      <c r="O65" s="4" t="s">
        <v>212</v>
      </c>
      <c r="P65" s="137">
        <f t="shared" ref="P65:Y65" si="51">SUM(P62:P64)</f>
        <v>138942</v>
      </c>
      <c r="Q65" s="137">
        <f t="shared" si="51"/>
        <v>138942</v>
      </c>
      <c r="R65" s="137">
        <f t="shared" si="51"/>
        <v>6243</v>
      </c>
      <c r="S65" s="137">
        <f t="shared" si="51"/>
        <v>73788</v>
      </c>
      <c r="T65" s="137">
        <f t="shared" si="51"/>
        <v>11309</v>
      </c>
      <c r="U65" s="137">
        <f t="shared" si="51"/>
        <v>91340</v>
      </c>
      <c r="V65" s="137">
        <f t="shared" si="51"/>
        <v>47602</v>
      </c>
      <c r="W65" s="137">
        <f t="shared" si="51"/>
        <v>0</v>
      </c>
      <c r="X65" s="137">
        <f t="shared" si="51"/>
        <v>0</v>
      </c>
      <c r="Y65" s="175">
        <f t="shared" si="51"/>
        <v>0</v>
      </c>
      <c r="Z65" s="360"/>
      <c r="AA65" s="4" t="s">
        <v>212</v>
      </c>
      <c r="AB65" s="137">
        <f t="shared" ref="AB65:AK65" si="52">SUM(AB62:AB64)</f>
        <v>135272</v>
      </c>
      <c r="AC65" s="137">
        <f t="shared" si="52"/>
        <v>135272</v>
      </c>
      <c r="AD65" s="137">
        <f t="shared" si="52"/>
        <v>5794</v>
      </c>
      <c r="AE65" s="137">
        <f t="shared" si="52"/>
        <v>72059</v>
      </c>
      <c r="AF65" s="137">
        <f t="shared" si="52"/>
        <v>11409</v>
      </c>
      <c r="AG65" s="137">
        <f t="shared" si="52"/>
        <v>89262</v>
      </c>
      <c r="AH65" s="137">
        <f t="shared" si="52"/>
        <v>46010</v>
      </c>
      <c r="AI65" s="137">
        <f t="shared" si="52"/>
        <v>0</v>
      </c>
      <c r="AJ65" s="137">
        <f t="shared" si="52"/>
        <v>0</v>
      </c>
      <c r="AK65" s="175">
        <f t="shared" si="52"/>
        <v>0</v>
      </c>
      <c r="AL65" s="360"/>
      <c r="AM65" s="4" t="s">
        <v>212</v>
      </c>
      <c r="AN65" s="137">
        <f t="shared" ref="AN65:AW65" si="53">SUM(AN62:AN64)</f>
        <v>134576.4</v>
      </c>
      <c r="AO65" s="137">
        <f t="shared" si="53"/>
        <v>134576.4</v>
      </c>
      <c r="AP65" s="137">
        <f t="shared" si="53"/>
        <v>5453.4673983050043</v>
      </c>
      <c r="AQ65" s="137">
        <f t="shared" si="53"/>
        <v>70683.612463449012</v>
      </c>
      <c r="AR65" s="137">
        <f t="shared" si="53"/>
        <v>10792.920138245989</v>
      </c>
      <c r="AS65" s="137">
        <f t="shared" si="53"/>
        <v>86930</v>
      </c>
      <c r="AT65" s="137">
        <f t="shared" si="53"/>
        <v>47646.400000000001</v>
      </c>
      <c r="AU65" s="137">
        <f t="shared" si="53"/>
        <v>0</v>
      </c>
      <c r="AV65" s="137">
        <f t="shared" si="53"/>
        <v>0</v>
      </c>
      <c r="AW65" s="175">
        <f t="shared" si="53"/>
        <v>0</v>
      </c>
      <c r="AX65" s="360"/>
      <c r="AY65" s="4" t="s">
        <v>212</v>
      </c>
      <c r="AZ65" s="137">
        <f t="shared" ref="AZ65:BI65" si="54">SUM(AZ62:AZ64)</f>
        <v>131724</v>
      </c>
      <c r="BA65" s="137">
        <f t="shared" si="54"/>
        <v>131724</v>
      </c>
      <c r="BB65" s="137">
        <f t="shared" si="54"/>
        <v>5094.9927254575696</v>
      </c>
      <c r="BC65" s="137">
        <f t="shared" si="54"/>
        <v>69079.47411382469</v>
      </c>
      <c r="BD65" s="137">
        <f t="shared" si="54"/>
        <v>11658.533160717736</v>
      </c>
      <c r="BE65" s="137">
        <f t="shared" si="54"/>
        <v>85833</v>
      </c>
      <c r="BF65" s="137">
        <f t="shared" si="54"/>
        <v>45891</v>
      </c>
      <c r="BG65" s="137">
        <f t="shared" si="54"/>
        <v>0</v>
      </c>
      <c r="BH65" s="137">
        <f t="shared" si="54"/>
        <v>0</v>
      </c>
      <c r="BI65" s="175">
        <f t="shared" si="54"/>
        <v>0</v>
      </c>
    </row>
    <row r="66" spans="2:61" ht="17.25" customHeight="1">
      <c r="B66" s="3" t="s">
        <v>281</v>
      </c>
      <c r="C66" s="59" t="s">
        <v>291</v>
      </c>
      <c r="D66" s="137">
        <v>37822</v>
      </c>
      <c r="E66" s="137">
        <v>37822</v>
      </c>
      <c r="F66" s="137">
        <v>2172</v>
      </c>
      <c r="G66" s="137">
        <v>7170</v>
      </c>
      <c r="H66" s="137">
        <v>12707</v>
      </c>
      <c r="I66" s="137">
        <v>22049</v>
      </c>
      <c r="J66" s="137">
        <v>15773</v>
      </c>
      <c r="K66" s="137">
        <v>0</v>
      </c>
      <c r="L66" s="137">
        <v>0</v>
      </c>
      <c r="M66" s="175">
        <v>0</v>
      </c>
      <c r="N66" s="3" t="s">
        <v>281</v>
      </c>
      <c r="O66" s="59" t="s">
        <v>291</v>
      </c>
      <c r="P66" s="137">
        <v>37301</v>
      </c>
      <c r="Q66" s="137">
        <v>37301</v>
      </c>
      <c r="R66" s="137">
        <v>2097</v>
      </c>
      <c r="S66" s="137">
        <v>5940</v>
      </c>
      <c r="T66" s="137">
        <v>13730</v>
      </c>
      <c r="U66" s="137">
        <v>21767</v>
      </c>
      <c r="V66" s="137">
        <v>15534</v>
      </c>
      <c r="W66" s="137">
        <v>0</v>
      </c>
      <c r="X66" s="137">
        <v>0</v>
      </c>
      <c r="Y66" s="175">
        <v>0</v>
      </c>
      <c r="Z66" s="3" t="s">
        <v>281</v>
      </c>
      <c r="AA66" s="59" t="s">
        <v>291</v>
      </c>
      <c r="AB66" s="137">
        <v>35401</v>
      </c>
      <c r="AC66" s="137">
        <v>35401</v>
      </c>
      <c r="AD66" s="137">
        <v>0</v>
      </c>
      <c r="AE66" s="137">
        <v>8223</v>
      </c>
      <c r="AF66" s="137">
        <v>12974</v>
      </c>
      <c r="AG66" s="137">
        <v>21197</v>
      </c>
      <c r="AH66" s="137">
        <v>14204</v>
      </c>
      <c r="AI66" s="137">
        <v>0</v>
      </c>
      <c r="AJ66" s="137">
        <v>0</v>
      </c>
      <c r="AK66" s="175">
        <v>0</v>
      </c>
      <c r="AL66" s="3" t="s">
        <v>281</v>
      </c>
      <c r="AM66" s="59" t="s">
        <v>291</v>
      </c>
      <c r="AN66" s="137">
        <v>32913</v>
      </c>
      <c r="AO66" s="137">
        <v>32913</v>
      </c>
      <c r="AP66" s="137">
        <v>1643.2446127364374</v>
      </c>
      <c r="AQ66" s="137">
        <v>5417.9802722515051</v>
      </c>
      <c r="AR66" s="137">
        <v>12688.775115012057</v>
      </c>
      <c r="AS66" s="137">
        <v>19750</v>
      </c>
      <c r="AT66" s="137">
        <v>13163</v>
      </c>
      <c r="AU66" s="137">
        <v>0</v>
      </c>
      <c r="AV66" s="137">
        <v>0</v>
      </c>
      <c r="AW66" s="175">
        <v>0</v>
      </c>
      <c r="AX66" s="3" t="s">
        <v>281</v>
      </c>
      <c r="AY66" s="59" t="s">
        <v>291</v>
      </c>
      <c r="AZ66" s="137">
        <v>31178</v>
      </c>
      <c r="BA66" s="137">
        <v>31178</v>
      </c>
      <c r="BB66" s="137">
        <v>1670.7476939711648</v>
      </c>
      <c r="BC66" s="137">
        <v>4998.6176343027255</v>
      </c>
      <c r="BD66" s="137">
        <v>12469.634671726111</v>
      </c>
      <c r="BE66" s="137">
        <v>19139</v>
      </c>
      <c r="BF66" s="137">
        <v>12039</v>
      </c>
      <c r="BG66" s="137">
        <v>0</v>
      </c>
      <c r="BH66" s="137">
        <v>0</v>
      </c>
      <c r="BI66" s="175">
        <v>0</v>
      </c>
    </row>
    <row r="67" spans="2:61" ht="16.5" customHeight="1">
      <c r="B67" s="368" t="s">
        <v>259</v>
      </c>
      <c r="C67" s="32" t="s">
        <v>260</v>
      </c>
      <c r="D67" s="61">
        <v>39808</v>
      </c>
      <c r="E67" s="61">
        <v>39808</v>
      </c>
      <c r="F67" s="61">
        <v>0</v>
      </c>
      <c r="G67" s="61">
        <v>22650</v>
      </c>
      <c r="H67" s="61">
        <v>1999</v>
      </c>
      <c r="I67" s="61">
        <v>24649</v>
      </c>
      <c r="J67" s="61">
        <v>15159</v>
      </c>
      <c r="K67" s="61">
        <v>0</v>
      </c>
      <c r="L67" s="61">
        <v>0</v>
      </c>
      <c r="M67" s="176">
        <v>0</v>
      </c>
      <c r="N67" s="368" t="s">
        <v>259</v>
      </c>
      <c r="O67" s="32" t="s">
        <v>260</v>
      </c>
      <c r="P67" s="61">
        <v>39711</v>
      </c>
      <c r="Q67" s="61">
        <v>39711</v>
      </c>
      <c r="R67" s="61">
        <v>0</v>
      </c>
      <c r="S67" s="61">
        <v>22335</v>
      </c>
      <c r="T67" s="61">
        <v>1877</v>
      </c>
      <c r="U67" s="61">
        <v>24212</v>
      </c>
      <c r="V67" s="61">
        <v>15499</v>
      </c>
      <c r="W67" s="61">
        <v>0</v>
      </c>
      <c r="X67" s="61">
        <v>0</v>
      </c>
      <c r="Y67" s="176">
        <v>0</v>
      </c>
      <c r="Z67" s="368" t="s">
        <v>259</v>
      </c>
      <c r="AA67" s="32" t="s">
        <v>260</v>
      </c>
      <c r="AB67" s="61">
        <v>39122</v>
      </c>
      <c r="AC67" s="61">
        <v>39122</v>
      </c>
      <c r="AD67" s="61">
        <v>0</v>
      </c>
      <c r="AE67" s="61">
        <v>21286</v>
      </c>
      <c r="AF67" s="61">
        <v>2922</v>
      </c>
      <c r="AG67" s="61">
        <v>24208</v>
      </c>
      <c r="AH67" s="61">
        <v>14914</v>
      </c>
      <c r="AI67" s="61">
        <v>0</v>
      </c>
      <c r="AJ67" s="61">
        <v>0</v>
      </c>
      <c r="AK67" s="176">
        <v>0</v>
      </c>
      <c r="AL67" s="368" t="s">
        <v>259</v>
      </c>
      <c r="AM67" s="32" t="s">
        <v>260</v>
      </c>
      <c r="AN67" s="61">
        <v>39054</v>
      </c>
      <c r="AO67" s="61">
        <v>39054</v>
      </c>
      <c r="AP67" s="61">
        <v>0</v>
      </c>
      <c r="AQ67" s="61">
        <v>21095.152643849189</v>
      </c>
      <c r="AR67" s="61">
        <v>3545.8473561508126</v>
      </c>
      <c r="AS67" s="61">
        <v>24641</v>
      </c>
      <c r="AT67" s="61">
        <v>14413</v>
      </c>
      <c r="AU67" s="61">
        <v>0</v>
      </c>
      <c r="AV67" s="61">
        <v>0</v>
      </c>
      <c r="AW67" s="176">
        <v>0</v>
      </c>
      <c r="AX67" s="368" t="s">
        <v>259</v>
      </c>
      <c r="AY67" s="32" t="s">
        <v>260</v>
      </c>
      <c r="AZ67" s="61">
        <v>37275</v>
      </c>
      <c r="BA67" s="61">
        <v>37275</v>
      </c>
      <c r="BB67" s="61">
        <v>0</v>
      </c>
      <c r="BC67" s="61">
        <v>19406.043314734346</v>
      </c>
      <c r="BD67" s="61">
        <v>4211.9566852656526</v>
      </c>
      <c r="BE67" s="61">
        <v>23618</v>
      </c>
      <c r="BF67" s="61">
        <v>13657</v>
      </c>
      <c r="BG67" s="61">
        <v>0</v>
      </c>
      <c r="BH67" s="61">
        <v>0</v>
      </c>
      <c r="BI67" s="176">
        <v>0</v>
      </c>
    </row>
    <row r="68" spans="2:61" ht="16.899999999999999" customHeight="1">
      <c r="B68" s="369"/>
      <c r="C68" s="32" t="s">
        <v>261</v>
      </c>
      <c r="D68" s="61">
        <v>13609</v>
      </c>
      <c r="E68" s="61">
        <v>10983</v>
      </c>
      <c r="F68" s="61">
        <v>0</v>
      </c>
      <c r="G68" s="61">
        <v>0</v>
      </c>
      <c r="H68" s="61">
        <v>6223</v>
      </c>
      <c r="I68" s="61">
        <v>6223</v>
      </c>
      <c r="J68" s="61">
        <v>4760</v>
      </c>
      <c r="K68" s="61">
        <v>0</v>
      </c>
      <c r="L68" s="61">
        <v>0</v>
      </c>
      <c r="M68" s="176">
        <v>2626</v>
      </c>
      <c r="N68" s="369"/>
      <c r="O68" s="32" t="s">
        <v>261</v>
      </c>
      <c r="P68" s="61">
        <v>13718</v>
      </c>
      <c r="Q68" s="61">
        <v>11059</v>
      </c>
      <c r="R68" s="61">
        <v>0</v>
      </c>
      <c r="S68" s="61">
        <v>0</v>
      </c>
      <c r="T68" s="61">
        <v>6495</v>
      </c>
      <c r="U68" s="61">
        <v>6495</v>
      </c>
      <c r="V68" s="61">
        <v>4564</v>
      </c>
      <c r="W68" s="61">
        <v>0</v>
      </c>
      <c r="X68" s="61">
        <v>0</v>
      </c>
      <c r="Y68" s="176">
        <v>2659</v>
      </c>
      <c r="Z68" s="369"/>
      <c r="AA68" s="32" t="s">
        <v>261</v>
      </c>
      <c r="AB68" s="61">
        <v>13356</v>
      </c>
      <c r="AC68" s="61">
        <v>10851</v>
      </c>
      <c r="AD68" s="61">
        <v>0</v>
      </c>
      <c r="AE68" s="61">
        <v>0</v>
      </c>
      <c r="AF68" s="61">
        <v>6597</v>
      </c>
      <c r="AG68" s="61">
        <v>6597</v>
      </c>
      <c r="AH68" s="61">
        <v>4254</v>
      </c>
      <c r="AI68" s="61">
        <v>0</v>
      </c>
      <c r="AJ68" s="61">
        <v>0</v>
      </c>
      <c r="AK68" s="176">
        <v>2505</v>
      </c>
      <c r="AL68" s="369"/>
      <c r="AM68" s="32" t="s">
        <v>261</v>
      </c>
      <c r="AN68" s="61">
        <v>12537</v>
      </c>
      <c r="AO68" s="61">
        <v>10295</v>
      </c>
      <c r="AP68" s="61">
        <v>0</v>
      </c>
      <c r="AQ68" s="61">
        <v>0</v>
      </c>
      <c r="AR68" s="61">
        <v>6407</v>
      </c>
      <c r="AS68" s="61">
        <v>6407</v>
      </c>
      <c r="AT68" s="61">
        <v>3888</v>
      </c>
      <c r="AU68" s="61">
        <v>0</v>
      </c>
      <c r="AV68" s="61">
        <v>0</v>
      </c>
      <c r="AW68" s="176">
        <v>2242</v>
      </c>
      <c r="AX68" s="369"/>
      <c r="AY68" s="32" t="s">
        <v>261</v>
      </c>
      <c r="AZ68" s="61">
        <v>11716</v>
      </c>
      <c r="BA68" s="61">
        <v>9713</v>
      </c>
      <c r="BB68" s="61">
        <v>0</v>
      </c>
      <c r="BC68" s="61">
        <v>0</v>
      </c>
      <c r="BD68" s="61">
        <v>6154</v>
      </c>
      <c r="BE68" s="61">
        <v>6154</v>
      </c>
      <c r="BF68" s="61">
        <v>3559</v>
      </c>
      <c r="BG68" s="61">
        <v>0</v>
      </c>
      <c r="BH68" s="61">
        <v>0</v>
      </c>
      <c r="BI68" s="176">
        <v>2003</v>
      </c>
    </row>
    <row r="69" spans="2:61" ht="16.899999999999999" customHeight="1">
      <c r="B69" s="369"/>
      <c r="C69" s="32" t="s">
        <v>262</v>
      </c>
      <c r="D69" s="61">
        <v>17973</v>
      </c>
      <c r="E69" s="61">
        <v>17973</v>
      </c>
      <c r="F69" s="61">
        <v>0</v>
      </c>
      <c r="G69" s="61">
        <v>9789</v>
      </c>
      <c r="H69" s="61">
        <v>2466</v>
      </c>
      <c r="I69" s="61">
        <v>12255</v>
      </c>
      <c r="J69" s="61">
        <v>5718</v>
      </c>
      <c r="K69" s="61">
        <v>0</v>
      </c>
      <c r="L69" s="61">
        <v>0</v>
      </c>
      <c r="M69" s="176">
        <v>0</v>
      </c>
      <c r="N69" s="369"/>
      <c r="O69" s="32" t="s">
        <v>262</v>
      </c>
      <c r="P69" s="61">
        <v>17008</v>
      </c>
      <c r="Q69" s="61">
        <v>17008</v>
      </c>
      <c r="R69" s="61">
        <v>0</v>
      </c>
      <c r="S69" s="61">
        <v>8223</v>
      </c>
      <c r="T69" s="61">
        <v>3178</v>
      </c>
      <c r="U69" s="61">
        <v>11401</v>
      </c>
      <c r="V69" s="61">
        <v>5607</v>
      </c>
      <c r="W69" s="61">
        <v>0</v>
      </c>
      <c r="X69" s="61">
        <v>0</v>
      </c>
      <c r="Y69" s="176">
        <v>0</v>
      </c>
      <c r="Z69" s="369"/>
      <c r="AA69" s="32" t="s">
        <v>262</v>
      </c>
      <c r="AB69" s="61">
        <v>15985</v>
      </c>
      <c r="AC69" s="61">
        <v>15985</v>
      </c>
      <c r="AD69" s="61">
        <v>0</v>
      </c>
      <c r="AE69" s="61">
        <v>6961</v>
      </c>
      <c r="AF69" s="61">
        <v>3661</v>
      </c>
      <c r="AG69" s="61">
        <v>10622</v>
      </c>
      <c r="AH69" s="61">
        <v>5363</v>
      </c>
      <c r="AI69" s="61">
        <v>0</v>
      </c>
      <c r="AJ69" s="61">
        <v>0</v>
      </c>
      <c r="AK69" s="176">
        <v>0</v>
      </c>
      <c r="AL69" s="369"/>
      <c r="AM69" s="32" t="s">
        <v>262</v>
      </c>
      <c r="AN69" s="61">
        <v>15305</v>
      </c>
      <c r="AO69" s="61">
        <v>15305</v>
      </c>
      <c r="AP69" s="61">
        <v>0</v>
      </c>
      <c r="AQ69" s="61">
        <v>6374.7080291970806</v>
      </c>
      <c r="AR69" s="61">
        <v>3496.2919708029194</v>
      </c>
      <c r="AS69" s="61">
        <v>9871</v>
      </c>
      <c r="AT69" s="61">
        <v>5434</v>
      </c>
      <c r="AU69" s="61">
        <v>0</v>
      </c>
      <c r="AV69" s="61">
        <v>0</v>
      </c>
      <c r="AW69" s="176">
        <v>0</v>
      </c>
      <c r="AX69" s="369"/>
      <c r="AY69" s="32" t="s">
        <v>262</v>
      </c>
      <c r="AZ69" s="61">
        <v>14338</v>
      </c>
      <c r="BA69" s="61">
        <v>14338</v>
      </c>
      <c r="BB69" s="61">
        <v>0</v>
      </c>
      <c r="BC69" s="61">
        <v>5770.5109489051092</v>
      </c>
      <c r="BD69" s="61">
        <v>3494.4890510948908</v>
      </c>
      <c r="BE69" s="61">
        <v>9265</v>
      </c>
      <c r="BF69" s="61">
        <v>5073</v>
      </c>
      <c r="BG69" s="61">
        <v>0</v>
      </c>
      <c r="BH69" s="61">
        <v>0</v>
      </c>
      <c r="BI69" s="176">
        <v>0</v>
      </c>
    </row>
    <row r="70" spans="2:61" ht="16.899999999999999" customHeight="1">
      <c r="B70" s="370"/>
      <c r="C70" s="4" t="s">
        <v>212</v>
      </c>
      <c r="D70" s="137">
        <f t="shared" ref="D70:M70" si="55">SUM(D67:D69)</f>
        <v>71390</v>
      </c>
      <c r="E70" s="137">
        <f t="shared" si="55"/>
        <v>68764</v>
      </c>
      <c r="F70" s="137">
        <f t="shared" si="55"/>
        <v>0</v>
      </c>
      <c r="G70" s="137">
        <f t="shared" si="55"/>
        <v>32439</v>
      </c>
      <c r="H70" s="137">
        <f t="shared" si="55"/>
        <v>10688</v>
      </c>
      <c r="I70" s="137">
        <f t="shared" si="55"/>
        <v>43127</v>
      </c>
      <c r="J70" s="137">
        <f t="shared" si="55"/>
        <v>25637</v>
      </c>
      <c r="K70" s="137">
        <f t="shared" si="55"/>
        <v>0</v>
      </c>
      <c r="L70" s="137">
        <f t="shared" si="55"/>
        <v>0</v>
      </c>
      <c r="M70" s="175">
        <f t="shared" si="55"/>
        <v>2626</v>
      </c>
      <c r="N70" s="370"/>
      <c r="O70" s="4" t="s">
        <v>212</v>
      </c>
      <c r="P70" s="137">
        <f t="shared" ref="P70:Y70" si="56">SUM(P67:P69)</f>
        <v>70437</v>
      </c>
      <c r="Q70" s="137">
        <f t="shared" si="56"/>
        <v>67778</v>
      </c>
      <c r="R70" s="137">
        <f t="shared" si="56"/>
        <v>0</v>
      </c>
      <c r="S70" s="137">
        <f t="shared" si="56"/>
        <v>30558</v>
      </c>
      <c r="T70" s="137">
        <f t="shared" si="56"/>
        <v>11550</v>
      </c>
      <c r="U70" s="137">
        <f t="shared" si="56"/>
        <v>42108</v>
      </c>
      <c r="V70" s="137">
        <f t="shared" si="56"/>
        <v>25670</v>
      </c>
      <c r="W70" s="137">
        <f t="shared" si="56"/>
        <v>0</v>
      </c>
      <c r="X70" s="137">
        <f t="shared" si="56"/>
        <v>0</v>
      </c>
      <c r="Y70" s="175">
        <f t="shared" si="56"/>
        <v>2659</v>
      </c>
      <c r="Z70" s="370"/>
      <c r="AA70" s="4" t="s">
        <v>212</v>
      </c>
      <c r="AB70" s="137">
        <f t="shared" ref="AB70:AK70" si="57">SUM(AB67:AB69)</f>
        <v>68463</v>
      </c>
      <c r="AC70" s="137">
        <f t="shared" si="57"/>
        <v>65958</v>
      </c>
      <c r="AD70" s="137">
        <f t="shared" si="57"/>
        <v>0</v>
      </c>
      <c r="AE70" s="137">
        <f t="shared" si="57"/>
        <v>28247</v>
      </c>
      <c r="AF70" s="137">
        <f t="shared" si="57"/>
        <v>13180</v>
      </c>
      <c r="AG70" s="137">
        <f t="shared" si="57"/>
        <v>41427</v>
      </c>
      <c r="AH70" s="137">
        <f t="shared" si="57"/>
        <v>24531</v>
      </c>
      <c r="AI70" s="137">
        <f t="shared" si="57"/>
        <v>0</v>
      </c>
      <c r="AJ70" s="137">
        <f t="shared" si="57"/>
        <v>0</v>
      </c>
      <c r="AK70" s="175">
        <f t="shared" si="57"/>
        <v>2505</v>
      </c>
      <c r="AL70" s="370"/>
      <c r="AM70" s="4" t="s">
        <v>212</v>
      </c>
      <c r="AN70" s="137">
        <f t="shared" ref="AN70:AW70" si="58">SUM(AN67:AN69)</f>
        <v>66896</v>
      </c>
      <c r="AO70" s="137">
        <f t="shared" si="58"/>
        <v>64654</v>
      </c>
      <c r="AP70" s="137">
        <f t="shared" si="58"/>
        <v>0</v>
      </c>
      <c r="AQ70" s="137">
        <f t="shared" si="58"/>
        <v>27469.860673046271</v>
      </c>
      <c r="AR70" s="137">
        <f t="shared" si="58"/>
        <v>13449.139326953733</v>
      </c>
      <c r="AS70" s="137">
        <f t="shared" si="58"/>
        <v>40919</v>
      </c>
      <c r="AT70" s="137">
        <f t="shared" si="58"/>
        <v>23735</v>
      </c>
      <c r="AU70" s="137">
        <f t="shared" si="58"/>
        <v>0</v>
      </c>
      <c r="AV70" s="137">
        <f t="shared" si="58"/>
        <v>0</v>
      </c>
      <c r="AW70" s="175">
        <f t="shared" si="58"/>
        <v>2242</v>
      </c>
      <c r="AX70" s="370"/>
      <c r="AY70" s="4" t="s">
        <v>212</v>
      </c>
      <c r="AZ70" s="137">
        <f t="shared" ref="AZ70:BI70" si="59">SUM(AZ67:AZ69)</f>
        <v>63329</v>
      </c>
      <c r="BA70" s="137">
        <f t="shared" si="59"/>
        <v>61326</v>
      </c>
      <c r="BB70" s="137">
        <f t="shared" si="59"/>
        <v>0</v>
      </c>
      <c r="BC70" s="137">
        <f t="shared" si="59"/>
        <v>25176.554263639457</v>
      </c>
      <c r="BD70" s="137">
        <f t="shared" si="59"/>
        <v>13860.445736360543</v>
      </c>
      <c r="BE70" s="137">
        <f t="shared" si="59"/>
        <v>39037</v>
      </c>
      <c r="BF70" s="137">
        <f t="shared" si="59"/>
        <v>22289</v>
      </c>
      <c r="BG70" s="137">
        <f t="shared" si="59"/>
        <v>0</v>
      </c>
      <c r="BH70" s="137">
        <f t="shared" si="59"/>
        <v>0</v>
      </c>
      <c r="BI70" s="175">
        <f t="shared" si="59"/>
        <v>2003</v>
      </c>
    </row>
    <row r="71" spans="2:61" ht="16.899999999999999" customHeight="1">
      <c r="B71" s="56" t="s">
        <v>521</v>
      </c>
      <c r="C71" s="55" t="s">
        <v>183</v>
      </c>
      <c r="D71" s="137">
        <v>14251</v>
      </c>
      <c r="E71" s="137">
        <v>14251</v>
      </c>
      <c r="F71" s="137">
        <v>0</v>
      </c>
      <c r="G71" s="137">
        <v>0</v>
      </c>
      <c r="H71" s="137">
        <v>0</v>
      </c>
      <c r="I71" s="137">
        <v>0</v>
      </c>
      <c r="J71" s="137">
        <v>0</v>
      </c>
      <c r="K71" s="137">
        <v>0</v>
      </c>
      <c r="L71" s="137">
        <v>14251</v>
      </c>
      <c r="M71" s="175">
        <v>0</v>
      </c>
      <c r="N71" s="56" t="s">
        <v>521</v>
      </c>
      <c r="O71" s="55" t="s">
        <v>183</v>
      </c>
      <c r="P71" s="137">
        <v>13966</v>
      </c>
      <c r="Q71" s="137">
        <v>13966</v>
      </c>
      <c r="R71" s="137">
        <v>0</v>
      </c>
      <c r="S71" s="137">
        <v>0</v>
      </c>
      <c r="T71" s="137">
        <v>0</v>
      </c>
      <c r="U71" s="137">
        <v>0</v>
      </c>
      <c r="V71" s="137">
        <v>0</v>
      </c>
      <c r="W71" s="137">
        <v>0</v>
      </c>
      <c r="X71" s="137">
        <v>13966</v>
      </c>
      <c r="Y71" s="175">
        <v>0</v>
      </c>
      <c r="Z71" s="56" t="s">
        <v>521</v>
      </c>
      <c r="AA71" s="55" t="s">
        <v>183</v>
      </c>
      <c r="AB71" s="137">
        <v>13271</v>
      </c>
      <c r="AC71" s="137">
        <v>13271</v>
      </c>
      <c r="AD71" s="137">
        <v>0</v>
      </c>
      <c r="AE71" s="137">
        <v>0</v>
      </c>
      <c r="AF71" s="137">
        <v>0</v>
      </c>
      <c r="AG71" s="137">
        <v>0</v>
      </c>
      <c r="AH71" s="137">
        <v>0</v>
      </c>
      <c r="AI71" s="137">
        <v>0</v>
      </c>
      <c r="AJ71" s="137">
        <v>13271</v>
      </c>
      <c r="AK71" s="175">
        <v>0</v>
      </c>
      <c r="AL71" s="56" t="s">
        <v>521</v>
      </c>
      <c r="AM71" s="55" t="s">
        <v>183</v>
      </c>
      <c r="AN71" s="137">
        <v>12417.58</v>
      </c>
      <c r="AO71" s="137">
        <v>12417.58</v>
      </c>
      <c r="AP71" s="137">
        <v>0</v>
      </c>
      <c r="AQ71" s="137">
        <v>0</v>
      </c>
      <c r="AR71" s="137">
        <v>0</v>
      </c>
      <c r="AS71" s="137">
        <v>0</v>
      </c>
      <c r="AT71" s="137">
        <v>0</v>
      </c>
      <c r="AU71" s="137">
        <v>0</v>
      </c>
      <c r="AV71" s="137">
        <v>12417.58</v>
      </c>
      <c r="AW71" s="175">
        <v>0</v>
      </c>
      <c r="AX71" s="56" t="s">
        <v>521</v>
      </c>
      <c r="AY71" s="55" t="s">
        <v>183</v>
      </c>
      <c r="AZ71" s="137">
        <v>11492</v>
      </c>
      <c r="BA71" s="137">
        <v>11492</v>
      </c>
      <c r="BB71" s="137">
        <v>0</v>
      </c>
      <c r="BC71" s="137">
        <v>0</v>
      </c>
      <c r="BD71" s="137">
        <v>0</v>
      </c>
      <c r="BE71" s="137">
        <v>0</v>
      </c>
      <c r="BF71" s="137">
        <v>0</v>
      </c>
      <c r="BG71" s="137">
        <v>0</v>
      </c>
      <c r="BH71" s="137">
        <v>11492</v>
      </c>
      <c r="BI71" s="175">
        <v>0</v>
      </c>
    </row>
    <row r="72" spans="2:61" ht="16.899999999999999" customHeight="1" thickBot="1">
      <c r="B72" s="361" t="s">
        <v>309</v>
      </c>
      <c r="C72" s="362"/>
      <c r="D72" s="138">
        <f t="shared" ref="D72:M72" si="60">SUM(D36:D40,D45:D48,D51:D55,D58,D61,D65:D66,D70:D71)</f>
        <v>2380903</v>
      </c>
      <c r="E72" s="138">
        <f t="shared" si="60"/>
        <v>2347623</v>
      </c>
      <c r="F72" s="138">
        <f t="shared" si="60"/>
        <v>218294</v>
      </c>
      <c r="G72" s="138">
        <f t="shared" si="60"/>
        <v>1149273</v>
      </c>
      <c r="H72" s="138">
        <f t="shared" si="60"/>
        <v>301668</v>
      </c>
      <c r="I72" s="138">
        <f t="shared" si="60"/>
        <v>1669235</v>
      </c>
      <c r="J72" s="138">
        <f t="shared" si="60"/>
        <v>664137</v>
      </c>
      <c r="K72" s="138">
        <f t="shared" si="60"/>
        <v>0</v>
      </c>
      <c r="L72" s="138">
        <f t="shared" si="60"/>
        <v>14251</v>
      </c>
      <c r="M72" s="178">
        <f t="shared" si="60"/>
        <v>33280</v>
      </c>
      <c r="N72" s="361" t="s">
        <v>309</v>
      </c>
      <c r="O72" s="362"/>
      <c r="P72" s="138">
        <f t="shared" ref="P72:Y72" si="61">SUM(P36:P40,P45:P48,P51:P55,P58,P61,P65:P66,P70:P71)</f>
        <v>2417001</v>
      </c>
      <c r="Q72" s="138">
        <f t="shared" si="61"/>
        <v>2395655</v>
      </c>
      <c r="R72" s="138">
        <f t="shared" si="61"/>
        <v>217668</v>
      </c>
      <c r="S72" s="138">
        <f t="shared" si="61"/>
        <v>1249502</v>
      </c>
      <c r="T72" s="138">
        <f t="shared" si="61"/>
        <v>229315</v>
      </c>
      <c r="U72" s="138">
        <f t="shared" si="61"/>
        <v>1696485</v>
      </c>
      <c r="V72" s="138">
        <f t="shared" si="61"/>
        <v>671421</v>
      </c>
      <c r="W72" s="138">
        <f t="shared" si="61"/>
        <v>0</v>
      </c>
      <c r="X72" s="138">
        <f t="shared" si="61"/>
        <v>27749</v>
      </c>
      <c r="Y72" s="178">
        <f t="shared" si="61"/>
        <v>21346</v>
      </c>
      <c r="Z72" s="361" t="s">
        <v>309</v>
      </c>
      <c r="AA72" s="362"/>
      <c r="AB72" s="138">
        <f t="shared" ref="AB72:AK72" si="62">SUM(AB36:AB40,AB45:AB48,AB51:AB55,AB58,AB61,AB65:AB66,AB70:AB71)</f>
        <v>2419132</v>
      </c>
      <c r="AC72" s="138">
        <f t="shared" si="62"/>
        <v>2399812</v>
      </c>
      <c r="AD72" s="138">
        <f t="shared" si="62"/>
        <v>214954</v>
      </c>
      <c r="AE72" s="138">
        <f t="shared" si="62"/>
        <v>1281250</v>
      </c>
      <c r="AF72" s="138">
        <f t="shared" si="62"/>
        <v>222043</v>
      </c>
      <c r="AG72" s="138">
        <f t="shared" si="62"/>
        <v>1718247</v>
      </c>
      <c r="AH72" s="138">
        <f t="shared" si="62"/>
        <v>654987</v>
      </c>
      <c r="AI72" s="138">
        <f t="shared" si="62"/>
        <v>0</v>
      </c>
      <c r="AJ72" s="138">
        <f t="shared" si="62"/>
        <v>26578</v>
      </c>
      <c r="AK72" s="178">
        <f t="shared" si="62"/>
        <v>19320</v>
      </c>
      <c r="AL72" s="361" t="s">
        <v>309</v>
      </c>
      <c r="AM72" s="362"/>
      <c r="AN72" s="138">
        <f t="shared" ref="AN72:AW72" si="63">SUM(AN36:AN40,AN45:AN48,AN51:AN55,AN58,AN61,AN65:AN66,AN70:AN71)</f>
        <v>2431859.98</v>
      </c>
      <c r="AO72" s="138">
        <f t="shared" si="63"/>
        <v>2414586.98</v>
      </c>
      <c r="AP72" s="138">
        <f t="shared" si="63"/>
        <v>234410.69371320022</v>
      </c>
      <c r="AQ72" s="138">
        <f t="shared" si="63"/>
        <v>1263558.6795178943</v>
      </c>
      <c r="AR72" s="138">
        <f t="shared" si="63"/>
        <v>230148.62676890541</v>
      </c>
      <c r="AS72" s="138">
        <f t="shared" si="63"/>
        <v>1728118</v>
      </c>
      <c r="AT72" s="138">
        <f t="shared" si="63"/>
        <v>661618.4</v>
      </c>
      <c r="AU72" s="138">
        <f t="shared" si="63"/>
        <v>0</v>
      </c>
      <c r="AV72" s="138">
        <f t="shared" si="63"/>
        <v>24850.58</v>
      </c>
      <c r="AW72" s="178">
        <f t="shared" si="63"/>
        <v>17273</v>
      </c>
      <c r="AX72" s="361" t="s">
        <v>309</v>
      </c>
      <c r="AY72" s="362"/>
      <c r="AZ72" s="138">
        <f t="shared" ref="AZ72:BI72" si="64">SUM(AZ36:AZ40,AZ45:AZ48,AZ51:AZ55,AZ58,AZ61,AZ65:AZ66,AZ70:AZ71)</f>
        <v>2411338</v>
      </c>
      <c r="BA72" s="138">
        <f t="shared" si="64"/>
        <v>2396288</v>
      </c>
      <c r="BB72" s="138">
        <f t="shared" si="64"/>
        <v>224213.94896108625</v>
      </c>
      <c r="BC72" s="138">
        <f t="shared" si="64"/>
        <v>1287346.8046061248</v>
      </c>
      <c r="BD72" s="138">
        <f t="shared" si="64"/>
        <v>209711.32924951834</v>
      </c>
      <c r="BE72" s="138">
        <f t="shared" si="64"/>
        <v>1721272</v>
      </c>
      <c r="BF72" s="138">
        <f t="shared" si="64"/>
        <v>651917</v>
      </c>
      <c r="BG72" s="138">
        <f t="shared" si="64"/>
        <v>0</v>
      </c>
      <c r="BH72" s="138">
        <f t="shared" si="64"/>
        <v>23099</v>
      </c>
      <c r="BI72" s="178">
        <f t="shared" si="64"/>
        <v>15050</v>
      </c>
    </row>
    <row r="73" spans="2:61" s="297" customFormat="1" ht="16.899999999999999" customHeight="1">
      <c r="B73" s="227" t="s">
        <v>269</v>
      </c>
      <c r="C73" s="216" t="s">
        <v>270</v>
      </c>
      <c r="D73" s="217">
        <v>205605</v>
      </c>
      <c r="E73" s="217">
        <v>205605</v>
      </c>
      <c r="F73" s="217">
        <v>33494</v>
      </c>
      <c r="G73" s="217">
        <v>59742</v>
      </c>
      <c r="H73" s="217">
        <v>28779</v>
      </c>
      <c r="I73" s="217">
        <v>122015</v>
      </c>
      <c r="J73" s="217">
        <v>83590</v>
      </c>
      <c r="K73" s="217">
        <v>0</v>
      </c>
      <c r="L73" s="217">
        <v>0</v>
      </c>
      <c r="M73" s="218">
        <v>0</v>
      </c>
      <c r="N73" s="227" t="s">
        <v>269</v>
      </c>
      <c r="O73" s="216" t="s">
        <v>270</v>
      </c>
      <c r="P73" s="217">
        <v>206446</v>
      </c>
      <c r="Q73" s="217">
        <v>206446</v>
      </c>
      <c r="R73" s="217">
        <v>31707</v>
      </c>
      <c r="S73" s="217">
        <v>66910</v>
      </c>
      <c r="T73" s="217">
        <v>25569</v>
      </c>
      <c r="U73" s="217">
        <v>124186</v>
      </c>
      <c r="V73" s="217">
        <v>82260</v>
      </c>
      <c r="W73" s="217">
        <v>0</v>
      </c>
      <c r="X73" s="217">
        <v>0</v>
      </c>
      <c r="Y73" s="218">
        <v>0</v>
      </c>
      <c r="Z73" s="227" t="s">
        <v>269</v>
      </c>
      <c r="AA73" s="216" t="s">
        <v>270</v>
      </c>
      <c r="AB73" s="217">
        <v>204675</v>
      </c>
      <c r="AC73" s="217">
        <v>204675</v>
      </c>
      <c r="AD73" s="217">
        <v>30884</v>
      </c>
      <c r="AE73" s="217">
        <v>68592</v>
      </c>
      <c r="AF73" s="217">
        <v>25440</v>
      </c>
      <c r="AG73" s="217">
        <v>124916</v>
      </c>
      <c r="AH73" s="217">
        <v>79759</v>
      </c>
      <c r="AI73" s="217">
        <v>0</v>
      </c>
      <c r="AJ73" s="217">
        <v>0</v>
      </c>
      <c r="AK73" s="218">
        <v>0</v>
      </c>
      <c r="AL73" s="227" t="s">
        <v>269</v>
      </c>
      <c r="AM73" s="216" t="s">
        <v>270</v>
      </c>
      <c r="AN73" s="217">
        <v>203180</v>
      </c>
      <c r="AO73" s="217">
        <v>203180</v>
      </c>
      <c r="AP73" s="217">
        <v>30863.353370398108</v>
      </c>
      <c r="AQ73" s="217">
        <v>73971.359298086536</v>
      </c>
      <c r="AR73" s="217">
        <v>20830.287331515359</v>
      </c>
      <c r="AS73" s="217">
        <v>125665</v>
      </c>
      <c r="AT73" s="217">
        <v>77515</v>
      </c>
      <c r="AU73" s="217">
        <v>0</v>
      </c>
      <c r="AV73" s="217">
        <v>0</v>
      </c>
      <c r="AW73" s="218">
        <v>0</v>
      </c>
      <c r="AX73" s="227" t="s">
        <v>269</v>
      </c>
      <c r="AY73" s="216" t="s">
        <v>270</v>
      </c>
      <c r="AZ73" s="217">
        <v>198742</v>
      </c>
      <c r="BA73" s="217">
        <v>198742</v>
      </c>
      <c r="BB73" s="217">
        <v>30081.278384869784</v>
      </c>
      <c r="BC73" s="217">
        <v>72837.498660525816</v>
      </c>
      <c r="BD73" s="217">
        <v>20715.222954604393</v>
      </c>
      <c r="BE73" s="217">
        <v>123634</v>
      </c>
      <c r="BF73" s="217">
        <v>75108</v>
      </c>
      <c r="BG73" s="217">
        <v>0</v>
      </c>
      <c r="BH73" s="217">
        <v>0</v>
      </c>
      <c r="BI73" s="218">
        <v>0</v>
      </c>
    </row>
    <row r="74" spans="2:61" ht="16.899999999999999" customHeight="1">
      <c r="B74" s="35"/>
      <c r="C74" s="32" t="s">
        <v>279</v>
      </c>
      <c r="D74" s="62">
        <v>81662</v>
      </c>
      <c r="E74" s="62">
        <v>80476</v>
      </c>
      <c r="F74" s="62">
        <v>12141</v>
      </c>
      <c r="G74" s="62">
        <v>27853</v>
      </c>
      <c r="H74" s="62">
        <v>7722</v>
      </c>
      <c r="I74" s="62">
        <v>47716</v>
      </c>
      <c r="J74" s="62">
        <v>13090</v>
      </c>
      <c r="K74" s="62">
        <v>8557</v>
      </c>
      <c r="L74" s="62">
        <v>11113</v>
      </c>
      <c r="M74" s="177">
        <v>1186</v>
      </c>
      <c r="N74" s="35"/>
      <c r="O74" s="32" t="s">
        <v>279</v>
      </c>
      <c r="P74" s="62">
        <v>82670</v>
      </c>
      <c r="Q74" s="62">
        <v>81542</v>
      </c>
      <c r="R74" s="62">
        <v>11704</v>
      </c>
      <c r="S74" s="62">
        <v>29571</v>
      </c>
      <c r="T74" s="62">
        <v>6994</v>
      </c>
      <c r="U74" s="62">
        <v>48269</v>
      </c>
      <c r="V74" s="62">
        <v>13192</v>
      </c>
      <c r="W74" s="62">
        <v>8573</v>
      </c>
      <c r="X74" s="62">
        <v>11508</v>
      </c>
      <c r="Y74" s="177">
        <v>1128</v>
      </c>
      <c r="Z74" s="35"/>
      <c r="AA74" s="32" t="s">
        <v>279</v>
      </c>
      <c r="AB74" s="62">
        <v>81957</v>
      </c>
      <c r="AC74" s="62">
        <v>80987</v>
      </c>
      <c r="AD74" s="62">
        <v>11082</v>
      </c>
      <c r="AE74" s="62">
        <v>30427</v>
      </c>
      <c r="AF74" s="62">
        <v>8044</v>
      </c>
      <c r="AG74" s="62">
        <v>49553</v>
      </c>
      <c r="AH74" s="62">
        <v>11254</v>
      </c>
      <c r="AI74" s="62">
        <v>8454</v>
      </c>
      <c r="AJ74" s="62">
        <v>11726</v>
      </c>
      <c r="AK74" s="177">
        <v>970</v>
      </c>
      <c r="AL74" s="35"/>
      <c r="AM74" s="32" t="s">
        <v>279</v>
      </c>
      <c r="AN74" s="62">
        <v>81889</v>
      </c>
      <c r="AO74" s="62">
        <v>81028</v>
      </c>
      <c r="AP74" s="62">
        <v>11212.97280922105</v>
      </c>
      <c r="AQ74" s="62">
        <v>30959.663001023098</v>
      </c>
      <c r="AR74" s="62">
        <v>7471.3641897558573</v>
      </c>
      <c r="AS74" s="62">
        <v>49644</v>
      </c>
      <c r="AT74" s="62">
        <v>11363</v>
      </c>
      <c r="AU74" s="62">
        <v>8540</v>
      </c>
      <c r="AV74" s="62">
        <v>11481</v>
      </c>
      <c r="AW74" s="177">
        <v>861</v>
      </c>
      <c r="AX74" s="35"/>
      <c r="AY74" s="32" t="s">
        <v>279</v>
      </c>
      <c r="AZ74" s="62">
        <v>77881</v>
      </c>
      <c r="BA74" s="62">
        <v>77155</v>
      </c>
      <c r="BB74" s="62">
        <v>10078.90747055712</v>
      </c>
      <c r="BC74" s="62">
        <v>30010.557270075693</v>
      </c>
      <c r="BD74" s="62">
        <v>7133.5352593671796</v>
      </c>
      <c r="BE74" s="62">
        <v>47223</v>
      </c>
      <c r="BF74" s="62">
        <v>10770</v>
      </c>
      <c r="BG74" s="62">
        <v>8123</v>
      </c>
      <c r="BH74" s="62">
        <v>11039</v>
      </c>
      <c r="BI74" s="177">
        <v>726</v>
      </c>
    </row>
    <row r="75" spans="2:61" ht="16.899999999999999" customHeight="1">
      <c r="B75" s="35" t="s">
        <v>278</v>
      </c>
      <c r="C75" s="4" t="s">
        <v>572</v>
      </c>
      <c r="D75" s="137">
        <v>60806</v>
      </c>
      <c r="E75" s="137">
        <v>60806</v>
      </c>
      <c r="F75" s="137">
        <v>12141</v>
      </c>
      <c r="G75" s="137">
        <v>27853</v>
      </c>
      <c r="H75" s="137">
        <v>7722</v>
      </c>
      <c r="I75" s="137">
        <v>47716</v>
      </c>
      <c r="J75" s="137">
        <v>13090</v>
      </c>
      <c r="K75" s="137">
        <v>0</v>
      </c>
      <c r="L75" s="137">
        <v>0</v>
      </c>
      <c r="M75" s="175">
        <v>0</v>
      </c>
      <c r="N75" s="35" t="s">
        <v>278</v>
      </c>
      <c r="O75" s="4" t="s">
        <v>572</v>
      </c>
      <c r="P75" s="137">
        <v>61461</v>
      </c>
      <c r="Q75" s="137">
        <v>61461</v>
      </c>
      <c r="R75" s="137">
        <v>11704</v>
      </c>
      <c r="S75" s="137">
        <v>29571</v>
      </c>
      <c r="T75" s="137">
        <v>6994</v>
      </c>
      <c r="U75" s="137">
        <v>48269</v>
      </c>
      <c r="V75" s="137">
        <v>13192</v>
      </c>
      <c r="W75" s="137">
        <v>0</v>
      </c>
      <c r="X75" s="137">
        <v>0</v>
      </c>
      <c r="Y75" s="175">
        <v>0</v>
      </c>
      <c r="Z75" s="35" t="s">
        <v>278</v>
      </c>
      <c r="AA75" s="4" t="s">
        <v>572</v>
      </c>
      <c r="AB75" s="137">
        <v>60807</v>
      </c>
      <c r="AC75" s="137">
        <v>60807</v>
      </c>
      <c r="AD75" s="137">
        <v>11082</v>
      </c>
      <c r="AE75" s="137">
        <v>30427</v>
      </c>
      <c r="AF75" s="137">
        <v>8044</v>
      </c>
      <c r="AG75" s="137">
        <v>49553</v>
      </c>
      <c r="AH75" s="137">
        <v>11254</v>
      </c>
      <c r="AI75" s="137">
        <v>0</v>
      </c>
      <c r="AJ75" s="137">
        <v>0</v>
      </c>
      <c r="AK75" s="175">
        <v>0</v>
      </c>
      <c r="AL75" s="35" t="s">
        <v>278</v>
      </c>
      <c r="AM75" s="4" t="s">
        <v>572</v>
      </c>
      <c r="AN75" s="137">
        <v>61007</v>
      </c>
      <c r="AO75" s="137">
        <v>61007</v>
      </c>
      <c r="AP75" s="137">
        <v>11212.97280922105</v>
      </c>
      <c r="AQ75" s="137">
        <v>30959.663001023095</v>
      </c>
      <c r="AR75" s="137">
        <v>7471.3641897558573</v>
      </c>
      <c r="AS75" s="137">
        <v>49644</v>
      </c>
      <c r="AT75" s="137">
        <v>11363</v>
      </c>
      <c r="AU75" s="137">
        <v>0</v>
      </c>
      <c r="AV75" s="137">
        <v>0</v>
      </c>
      <c r="AW75" s="175">
        <v>0</v>
      </c>
      <c r="AX75" s="35" t="s">
        <v>278</v>
      </c>
      <c r="AY75" s="4" t="s">
        <v>572</v>
      </c>
      <c r="AZ75" s="137">
        <v>57993</v>
      </c>
      <c r="BA75" s="137">
        <v>57993</v>
      </c>
      <c r="BB75" s="137">
        <v>10078.90747055712</v>
      </c>
      <c r="BC75" s="137">
        <v>30010.557270075693</v>
      </c>
      <c r="BD75" s="137">
        <v>7133.5352593671796</v>
      </c>
      <c r="BE75" s="137">
        <v>47223</v>
      </c>
      <c r="BF75" s="137">
        <v>10770</v>
      </c>
      <c r="BG75" s="137">
        <v>0</v>
      </c>
      <c r="BH75" s="137">
        <v>0</v>
      </c>
      <c r="BI75" s="175">
        <v>0</v>
      </c>
    </row>
    <row r="76" spans="2:61" ht="16.5" customHeight="1">
      <c r="B76" s="35"/>
      <c r="C76" s="32" t="s">
        <v>272</v>
      </c>
      <c r="D76" s="62">
        <v>143116</v>
      </c>
      <c r="E76" s="62">
        <v>133964</v>
      </c>
      <c r="F76" s="62">
        <v>18483</v>
      </c>
      <c r="G76" s="62">
        <v>33348</v>
      </c>
      <c r="H76" s="62">
        <v>18901</v>
      </c>
      <c r="I76" s="62">
        <v>70732</v>
      </c>
      <c r="J76" s="62">
        <v>50957</v>
      </c>
      <c r="K76" s="62">
        <v>3427</v>
      </c>
      <c r="L76" s="62">
        <v>8848</v>
      </c>
      <c r="M76" s="177">
        <v>9152</v>
      </c>
      <c r="N76" s="35"/>
      <c r="O76" s="32" t="s">
        <v>272</v>
      </c>
      <c r="P76" s="62">
        <v>146562</v>
      </c>
      <c r="Q76" s="62">
        <v>137285</v>
      </c>
      <c r="R76" s="62">
        <v>11537</v>
      </c>
      <c r="S76" s="62">
        <v>49726</v>
      </c>
      <c r="T76" s="62">
        <v>13136</v>
      </c>
      <c r="U76" s="62">
        <v>74399</v>
      </c>
      <c r="V76" s="62">
        <v>50238</v>
      </c>
      <c r="W76" s="62">
        <v>3530</v>
      </c>
      <c r="X76" s="62">
        <v>9118</v>
      </c>
      <c r="Y76" s="177">
        <v>9277</v>
      </c>
      <c r="Z76" s="35"/>
      <c r="AA76" s="32" t="s">
        <v>272</v>
      </c>
      <c r="AB76" s="62">
        <v>146461</v>
      </c>
      <c r="AC76" s="62">
        <v>137530</v>
      </c>
      <c r="AD76" s="62">
        <v>11239</v>
      </c>
      <c r="AE76" s="62">
        <v>52645</v>
      </c>
      <c r="AF76" s="62">
        <v>12203</v>
      </c>
      <c r="AG76" s="62">
        <v>76087</v>
      </c>
      <c r="AH76" s="62">
        <v>48808</v>
      </c>
      <c r="AI76" s="62">
        <v>3711</v>
      </c>
      <c r="AJ76" s="62">
        <v>8924</v>
      </c>
      <c r="AK76" s="177">
        <v>8931</v>
      </c>
      <c r="AL76" s="35"/>
      <c r="AM76" s="32" t="s">
        <v>272</v>
      </c>
      <c r="AN76" s="62">
        <v>144618</v>
      </c>
      <c r="AO76" s="62">
        <v>136285</v>
      </c>
      <c r="AP76" s="62">
        <v>10838.617246949489</v>
      </c>
      <c r="AQ76" s="62">
        <v>52662.389068475721</v>
      </c>
      <c r="AR76" s="62">
        <v>11067.993684574783</v>
      </c>
      <c r="AS76" s="62">
        <v>74569</v>
      </c>
      <c r="AT76" s="62">
        <v>48920</v>
      </c>
      <c r="AU76" s="62">
        <v>4100</v>
      </c>
      <c r="AV76" s="62">
        <v>8696</v>
      </c>
      <c r="AW76" s="177">
        <v>8333</v>
      </c>
      <c r="AX76" s="35"/>
      <c r="AY76" s="32" t="s">
        <v>272</v>
      </c>
      <c r="AZ76" s="62">
        <v>143811</v>
      </c>
      <c r="BA76" s="62">
        <v>135800</v>
      </c>
      <c r="BB76" s="62">
        <v>9852.4861122876464</v>
      </c>
      <c r="BC76" s="62">
        <v>53113.435968979487</v>
      </c>
      <c r="BD76" s="62">
        <v>9943.0779187328626</v>
      </c>
      <c r="BE76" s="62">
        <v>72909</v>
      </c>
      <c r="BF76" s="62">
        <v>49912</v>
      </c>
      <c r="BG76" s="62">
        <v>3620</v>
      </c>
      <c r="BH76" s="62">
        <v>9359</v>
      </c>
      <c r="BI76" s="177">
        <v>8011</v>
      </c>
    </row>
    <row r="77" spans="2:61" ht="16.5" customHeight="1">
      <c r="B77" s="35" t="s">
        <v>271</v>
      </c>
      <c r="C77" s="58" t="s">
        <v>573</v>
      </c>
      <c r="D77" s="137">
        <v>130841</v>
      </c>
      <c r="E77" s="137">
        <v>121689</v>
      </c>
      <c r="F77" s="137">
        <v>18483</v>
      </c>
      <c r="G77" s="137">
        <v>33348</v>
      </c>
      <c r="H77" s="137">
        <v>18901</v>
      </c>
      <c r="I77" s="137">
        <v>70732</v>
      </c>
      <c r="J77" s="137">
        <v>50957</v>
      </c>
      <c r="K77" s="137">
        <v>0</v>
      </c>
      <c r="L77" s="137">
        <v>0</v>
      </c>
      <c r="M77" s="175">
        <v>9152</v>
      </c>
      <c r="N77" s="35" t="s">
        <v>271</v>
      </c>
      <c r="O77" s="58" t="s">
        <v>573</v>
      </c>
      <c r="P77" s="137">
        <v>133914</v>
      </c>
      <c r="Q77" s="137">
        <v>124637</v>
      </c>
      <c r="R77" s="137">
        <v>11537</v>
      </c>
      <c r="S77" s="137">
        <v>49726</v>
      </c>
      <c r="T77" s="137">
        <v>13136</v>
      </c>
      <c r="U77" s="137">
        <v>74399</v>
      </c>
      <c r="V77" s="137">
        <v>50238</v>
      </c>
      <c r="W77" s="137">
        <v>0</v>
      </c>
      <c r="X77" s="137">
        <v>0</v>
      </c>
      <c r="Y77" s="175">
        <v>9277</v>
      </c>
      <c r="Z77" s="35" t="s">
        <v>271</v>
      </c>
      <c r="AA77" s="58" t="s">
        <v>573</v>
      </c>
      <c r="AB77" s="137">
        <v>133826</v>
      </c>
      <c r="AC77" s="137">
        <v>124895</v>
      </c>
      <c r="AD77" s="137">
        <v>11239</v>
      </c>
      <c r="AE77" s="137">
        <v>52645</v>
      </c>
      <c r="AF77" s="137">
        <v>12203</v>
      </c>
      <c r="AG77" s="137">
        <v>76087</v>
      </c>
      <c r="AH77" s="137">
        <v>48808</v>
      </c>
      <c r="AI77" s="137">
        <v>0</v>
      </c>
      <c r="AJ77" s="137">
        <v>0</v>
      </c>
      <c r="AK77" s="175">
        <v>8931</v>
      </c>
      <c r="AL77" s="35" t="s">
        <v>271</v>
      </c>
      <c r="AM77" s="58" t="s">
        <v>573</v>
      </c>
      <c r="AN77" s="137">
        <v>131822</v>
      </c>
      <c r="AO77" s="137">
        <v>123489</v>
      </c>
      <c r="AP77" s="137">
        <v>10838.617246949489</v>
      </c>
      <c r="AQ77" s="137">
        <v>52662.389068475735</v>
      </c>
      <c r="AR77" s="137">
        <v>11067.993684574783</v>
      </c>
      <c r="AS77" s="137">
        <v>74569</v>
      </c>
      <c r="AT77" s="137">
        <v>48920</v>
      </c>
      <c r="AU77" s="137">
        <v>0</v>
      </c>
      <c r="AV77" s="137">
        <v>0</v>
      </c>
      <c r="AW77" s="175">
        <v>8333</v>
      </c>
      <c r="AX77" s="35" t="s">
        <v>271</v>
      </c>
      <c r="AY77" s="58" t="s">
        <v>573</v>
      </c>
      <c r="AZ77" s="137">
        <v>122821</v>
      </c>
      <c r="BA77" s="137">
        <v>122821</v>
      </c>
      <c r="BB77" s="137">
        <v>9852.4861122876464</v>
      </c>
      <c r="BC77" s="137">
        <v>53113.435968979487</v>
      </c>
      <c r="BD77" s="137">
        <v>9943.0779187328626</v>
      </c>
      <c r="BE77" s="137">
        <v>72909</v>
      </c>
      <c r="BF77" s="137">
        <v>49912</v>
      </c>
      <c r="BG77" s="137">
        <v>0</v>
      </c>
      <c r="BH77" s="137">
        <v>0</v>
      </c>
      <c r="BI77" s="175">
        <v>0</v>
      </c>
    </row>
    <row r="78" spans="2:61" ht="16.899999999999999" customHeight="1">
      <c r="B78" s="358" t="s">
        <v>280</v>
      </c>
      <c r="C78" s="38" t="s">
        <v>574</v>
      </c>
      <c r="D78" s="61">
        <v>20856</v>
      </c>
      <c r="E78" s="61">
        <v>19670</v>
      </c>
      <c r="F78" s="61">
        <v>0</v>
      </c>
      <c r="G78" s="61">
        <v>0</v>
      </c>
      <c r="H78" s="61">
        <v>0</v>
      </c>
      <c r="I78" s="61">
        <v>0</v>
      </c>
      <c r="J78" s="61">
        <v>0</v>
      </c>
      <c r="K78" s="61">
        <v>8557</v>
      </c>
      <c r="L78" s="61">
        <v>11113</v>
      </c>
      <c r="M78" s="176">
        <v>1186</v>
      </c>
      <c r="N78" s="358" t="s">
        <v>280</v>
      </c>
      <c r="O78" s="38" t="s">
        <v>574</v>
      </c>
      <c r="P78" s="61">
        <v>21209</v>
      </c>
      <c r="Q78" s="61">
        <v>20081</v>
      </c>
      <c r="R78" s="61">
        <v>0</v>
      </c>
      <c r="S78" s="61">
        <v>0</v>
      </c>
      <c r="T78" s="61">
        <v>0</v>
      </c>
      <c r="U78" s="61">
        <v>0</v>
      </c>
      <c r="V78" s="61">
        <v>0</v>
      </c>
      <c r="W78" s="61">
        <v>8573</v>
      </c>
      <c r="X78" s="61">
        <v>11508</v>
      </c>
      <c r="Y78" s="176">
        <v>1128</v>
      </c>
      <c r="Z78" s="358" t="s">
        <v>280</v>
      </c>
      <c r="AA78" s="38" t="s">
        <v>574</v>
      </c>
      <c r="AB78" s="61">
        <v>21150</v>
      </c>
      <c r="AC78" s="61">
        <v>20180</v>
      </c>
      <c r="AD78" s="61">
        <v>0</v>
      </c>
      <c r="AE78" s="61">
        <v>0</v>
      </c>
      <c r="AF78" s="61">
        <v>0</v>
      </c>
      <c r="AG78" s="61">
        <v>0</v>
      </c>
      <c r="AH78" s="61">
        <v>0</v>
      </c>
      <c r="AI78" s="61">
        <v>8454</v>
      </c>
      <c r="AJ78" s="61">
        <v>11726</v>
      </c>
      <c r="AK78" s="176">
        <v>970</v>
      </c>
      <c r="AL78" s="358" t="s">
        <v>280</v>
      </c>
      <c r="AM78" s="38" t="s">
        <v>574</v>
      </c>
      <c r="AN78" s="61">
        <v>20882</v>
      </c>
      <c r="AO78" s="61">
        <v>20021</v>
      </c>
      <c r="AP78" s="61">
        <v>0</v>
      </c>
      <c r="AQ78" s="61">
        <v>0</v>
      </c>
      <c r="AR78" s="61">
        <v>0</v>
      </c>
      <c r="AS78" s="61">
        <v>0</v>
      </c>
      <c r="AT78" s="61">
        <v>0</v>
      </c>
      <c r="AU78" s="61">
        <v>8540</v>
      </c>
      <c r="AV78" s="61">
        <v>11481</v>
      </c>
      <c r="AW78" s="176">
        <v>861</v>
      </c>
      <c r="AX78" s="358" t="s">
        <v>280</v>
      </c>
      <c r="AY78" s="38" t="s">
        <v>574</v>
      </c>
      <c r="AZ78" s="61">
        <v>19888</v>
      </c>
      <c r="BA78" s="61">
        <v>19162</v>
      </c>
      <c r="BB78" s="61">
        <v>0</v>
      </c>
      <c r="BC78" s="61">
        <v>0</v>
      </c>
      <c r="BD78" s="61">
        <v>0</v>
      </c>
      <c r="BE78" s="61">
        <v>0</v>
      </c>
      <c r="BF78" s="61">
        <v>0</v>
      </c>
      <c r="BG78" s="61">
        <v>8123</v>
      </c>
      <c r="BH78" s="61">
        <v>11039</v>
      </c>
      <c r="BI78" s="176">
        <v>726</v>
      </c>
    </row>
    <row r="79" spans="2:61" ht="16.899999999999999" customHeight="1">
      <c r="B79" s="359"/>
      <c r="C79" s="33" t="s">
        <v>288</v>
      </c>
      <c r="D79" s="61">
        <v>12197</v>
      </c>
      <c r="E79" s="61">
        <v>12197</v>
      </c>
      <c r="F79" s="61">
        <v>0</v>
      </c>
      <c r="G79" s="61">
        <v>0</v>
      </c>
      <c r="H79" s="61">
        <v>0</v>
      </c>
      <c r="I79" s="61">
        <v>0</v>
      </c>
      <c r="J79" s="61">
        <v>0</v>
      </c>
      <c r="K79" s="61">
        <v>0</v>
      </c>
      <c r="L79" s="61">
        <v>12197</v>
      </c>
      <c r="M79" s="176">
        <v>0</v>
      </c>
      <c r="N79" s="359"/>
      <c r="O79" s="33" t="s">
        <v>288</v>
      </c>
      <c r="P79" s="61">
        <v>12107</v>
      </c>
      <c r="Q79" s="61">
        <v>12107</v>
      </c>
      <c r="R79" s="61">
        <v>0</v>
      </c>
      <c r="S79" s="61">
        <v>0</v>
      </c>
      <c r="T79" s="61">
        <v>0</v>
      </c>
      <c r="U79" s="61">
        <v>0</v>
      </c>
      <c r="V79" s="61">
        <v>0</v>
      </c>
      <c r="W79" s="61">
        <v>0</v>
      </c>
      <c r="X79" s="61">
        <v>12107</v>
      </c>
      <c r="Y79" s="176">
        <v>0</v>
      </c>
      <c r="Z79" s="359"/>
      <c r="AA79" s="33" t="s">
        <v>288</v>
      </c>
      <c r="AB79" s="61">
        <v>11963</v>
      </c>
      <c r="AC79" s="61">
        <v>11963</v>
      </c>
      <c r="AD79" s="61">
        <v>0</v>
      </c>
      <c r="AE79" s="61">
        <v>0</v>
      </c>
      <c r="AF79" s="61">
        <v>0</v>
      </c>
      <c r="AG79" s="61">
        <v>0</v>
      </c>
      <c r="AH79" s="61">
        <v>0</v>
      </c>
      <c r="AI79" s="61">
        <v>0</v>
      </c>
      <c r="AJ79" s="61">
        <v>11963</v>
      </c>
      <c r="AK79" s="176">
        <v>0</v>
      </c>
      <c r="AL79" s="359"/>
      <c r="AM79" s="33" t="s">
        <v>288</v>
      </c>
      <c r="AN79" s="61">
        <v>11605</v>
      </c>
      <c r="AO79" s="61">
        <v>11605</v>
      </c>
      <c r="AP79" s="61">
        <v>0</v>
      </c>
      <c r="AQ79" s="61">
        <v>0</v>
      </c>
      <c r="AR79" s="61">
        <v>0</v>
      </c>
      <c r="AS79" s="61">
        <v>0</v>
      </c>
      <c r="AT79" s="61">
        <v>0</v>
      </c>
      <c r="AU79" s="61">
        <v>0</v>
      </c>
      <c r="AV79" s="61">
        <v>11605</v>
      </c>
      <c r="AW79" s="176">
        <v>0</v>
      </c>
      <c r="AX79" s="359"/>
      <c r="AY79" s="33" t="s">
        <v>288</v>
      </c>
      <c r="AZ79" s="61">
        <v>11207</v>
      </c>
      <c r="BA79" s="61">
        <v>11207</v>
      </c>
      <c r="BB79" s="61">
        <v>0</v>
      </c>
      <c r="BC79" s="61">
        <v>0</v>
      </c>
      <c r="BD79" s="61">
        <v>0</v>
      </c>
      <c r="BE79" s="61">
        <v>0</v>
      </c>
      <c r="BF79" s="61">
        <v>0</v>
      </c>
      <c r="BG79" s="61">
        <v>0</v>
      </c>
      <c r="BH79" s="61">
        <v>11207</v>
      </c>
      <c r="BI79" s="176">
        <v>0</v>
      </c>
    </row>
    <row r="80" spans="2:61" ht="16.899999999999999" customHeight="1">
      <c r="B80" s="359"/>
      <c r="C80" s="31" t="s">
        <v>289</v>
      </c>
      <c r="D80" s="61">
        <v>14414</v>
      </c>
      <c r="E80" s="61">
        <v>13100</v>
      </c>
      <c r="F80" s="61">
        <v>0</v>
      </c>
      <c r="G80" s="61">
        <v>0</v>
      </c>
      <c r="H80" s="61">
        <v>0</v>
      </c>
      <c r="I80" s="61">
        <v>0</v>
      </c>
      <c r="J80" s="61">
        <v>0</v>
      </c>
      <c r="K80" s="61">
        <v>0</v>
      </c>
      <c r="L80" s="61">
        <v>13100</v>
      </c>
      <c r="M80" s="176">
        <v>1314</v>
      </c>
      <c r="N80" s="359"/>
      <c r="O80" s="31" t="s">
        <v>289</v>
      </c>
      <c r="P80" s="61">
        <v>15197</v>
      </c>
      <c r="Q80" s="61">
        <v>13823</v>
      </c>
      <c r="R80" s="61">
        <v>0</v>
      </c>
      <c r="S80" s="61">
        <v>0</v>
      </c>
      <c r="T80" s="61">
        <v>0</v>
      </c>
      <c r="U80" s="61">
        <v>0</v>
      </c>
      <c r="V80" s="61">
        <v>0</v>
      </c>
      <c r="W80" s="61">
        <v>0</v>
      </c>
      <c r="X80" s="61">
        <v>13823</v>
      </c>
      <c r="Y80" s="176">
        <v>1374</v>
      </c>
      <c r="Z80" s="359"/>
      <c r="AA80" s="31" t="s">
        <v>289</v>
      </c>
      <c r="AB80" s="61">
        <v>15062</v>
      </c>
      <c r="AC80" s="61">
        <v>13819</v>
      </c>
      <c r="AD80" s="61">
        <v>0</v>
      </c>
      <c r="AE80" s="61">
        <v>0</v>
      </c>
      <c r="AF80" s="61">
        <v>0</v>
      </c>
      <c r="AG80" s="61">
        <v>0</v>
      </c>
      <c r="AH80" s="61">
        <v>0</v>
      </c>
      <c r="AI80" s="61">
        <v>0</v>
      </c>
      <c r="AJ80" s="61">
        <v>13819</v>
      </c>
      <c r="AK80" s="176">
        <v>1243</v>
      </c>
      <c r="AL80" s="359"/>
      <c r="AM80" s="31" t="s">
        <v>289</v>
      </c>
      <c r="AN80" s="61">
        <v>14470</v>
      </c>
      <c r="AO80" s="61">
        <v>13316</v>
      </c>
      <c r="AP80" s="61">
        <v>0</v>
      </c>
      <c r="AQ80" s="61">
        <v>0</v>
      </c>
      <c r="AR80" s="61">
        <v>0</v>
      </c>
      <c r="AS80" s="61">
        <v>0</v>
      </c>
      <c r="AT80" s="61">
        <v>0</v>
      </c>
      <c r="AU80" s="61">
        <v>0</v>
      </c>
      <c r="AV80" s="61">
        <v>13316</v>
      </c>
      <c r="AW80" s="176">
        <v>1154</v>
      </c>
      <c r="AX80" s="359"/>
      <c r="AY80" s="31" t="s">
        <v>289</v>
      </c>
      <c r="AZ80" s="61">
        <v>13730</v>
      </c>
      <c r="BA80" s="61">
        <v>12740</v>
      </c>
      <c r="BB80" s="61">
        <v>0</v>
      </c>
      <c r="BC80" s="61">
        <v>0</v>
      </c>
      <c r="BD80" s="61">
        <v>0</v>
      </c>
      <c r="BE80" s="61">
        <v>0</v>
      </c>
      <c r="BF80" s="61">
        <v>0</v>
      </c>
      <c r="BG80" s="61">
        <v>0</v>
      </c>
      <c r="BH80" s="61">
        <v>12740</v>
      </c>
      <c r="BI80" s="176">
        <v>990</v>
      </c>
    </row>
    <row r="81" spans="2:61" ht="16.899999999999999" customHeight="1">
      <c r="B81" s="359"/>
      <c r="C81" s="33" t="s">
        <v>290</v>
      </c>
      <c r="D81" s="61">
        <v>28514</v>
      </c>
      <c r="E81" s="61">
        <v>28514</v>
      </c>
      <c r="F81" s="61">
        <v>0</v>
      </c>
      <c r="G81" s="61">
        <v>0</v>
      </c>
      <c r="H81" s="61">
        <v>0</v>
      </c>
      <c r="I81" s="61">
        <v>0</v>
      </c>
      <c r="J81" s="61">
        <v>0</v>
      </c>
      <c r="K81" s="61">
        <v>11433</v>
      </c>
      <c r="L81" s="61">
        <v>17081</v>
      </c>
      <c r="M81" s="176">
        <v>0</v>
      </c>
      <c r="N81" s="359"/>
      <c r="O81" s="33" t="s">
        <v>290</v>
      </c>
      <c r="P81" s="61">
        <v>30126</v>
      </c>
      <c r="Q81" s="61">
        <v>30126</v>
      </c>
      <c r="R81" s="61">
        <v>0</v>
      </c>
      <c r="S81" s="61">
        <v>0</v>
      </c>
      <c r="T81" s="61">
        <v>0</v>
      </c>
      <c r="U81" s="61">
        <v>0</v>
      </c>
      <c r="V81" s="61">
        <v>0</v>
      </c>
      <c r="W81" s="61">
        <v>12156</v>
      </c>
      <c r="X81" s="61">
        <v>17970</v>
      </c>
      <c r="Y81" s="176">
        <v>0</v>
      </c>
      <c r="Z81" s="359"/>
      <c r="AA81" s="33" t="s">
        <v>290</v>
      </c>
      <c r="AB81" s="61">
        <v>30855</v>
      </c>
      <c r="AC81" s="61">
        <v>30855</v>
      </c>
      <c r="AD81" s="61">
        <v>0</v>
      </c>
      <c r="AE81" s="61">
        <v>0</v>
      </c>
      <c r="AF81" s="61">
        <v>0</v>
      </c>
      <c r="AG81" s="61">
        <v>0</v>
      </c>
      <c r="AH81" s="61">
        <v>0</v>
      </c>
      <c r="AI81" s="61">
        <v>12271</v>
      </c>
      <c r="AJ81" s="61">
        <v>18584</v>
      </c>
      <c r="AK81" s="176">
        <v>0</v>
      </c>
      <c r="AL81" s="359"/>
      <c r="AM81" s="33" t="s">
        <v>290</v>
      </c>
      <c r="AN81" s="61">
        <v>30998</v>
      </c>
      <c r="AO81" s="61">
        <v>30998</v>
      </c>
      <c r="AP81" s="61">
        <v>0</v>
      </c>
      <c r="AQ81" s="61">
        <v>0</v>
      </c>
      <c r="AR81" s="61">
        <v>0</v>
      </c>
      <c r="AS81" s="61">
        <v>0</v>
      </c>
      <c r="AT81" s="61">
        <v>0</v>
      </c>
      <c r="AU81" s="61">
        <v>12083</v>
      </c>
      <c r="AV81" s="61">
        <v>18915</v>
      </c>
      <c r="AW81" s="176">
        <v>0</v>
      </c>
      <c r="AX81" s="359"/>
      <c r="AY81" s="33" t="s">
        <v>290</v>
      </c>
      <c r="AZ81" s="61">
        <v>30565</v>
      </c>
      <c r="BA81" s="61">
        <v>30565</v>
      </c>
      <c r="BB81" s="61">
        <v>0</v>
      </c>
      <c r="BC81" s="61">
        <v>0</v>
      </c>
      <c r="BD81" s="61">
        <v>0</v>
      </c>
      <c r="BE81" s="61">
        <v>0</v>
      </c>
      <c r="BF81" s="61">
        <v>0</v>
      </c>
      <c r="BG81" s="61">
        <v>12152</v>
      </c>
      <c r="BH81" s="61">
        <v>18413</v>
      </c>
      <c r="BI81" s="176">
        <v>0</v>
      </c>
    </row>
    <row r="82" spans="2:61" ht="16.899999999999999" customHeight="1">
      <c r="B82" s="360"/>
      <c r="C82" s="4" t="s">
        <v>212</v>
      </c>
      <c r="D82" s="137">
        <f t="shared" ref="D82:M82" si="65">SUM(D78:D81)</f>
        <v>75981</v>
      </c>
      <c r="E82" s="137">
        <f t="shared" si="65"/>
        <v>73481</v>
      </c>
      <c r="F82" s="137">
        <f t="shared" si="65"/>
        <v>0</v>
      </c>
      <c r="G82" s="137">
        <f t="shared" si="65"/>
        <v>0</v>
      </c>
      <c r="H82" s="137">
        <f t="shared" si="65"/>
        <v>0</v>
      </c>
      <c r="I82" s="137">
        <f t="shared" si="65"/>
        <v>0</v>
      </c>
      <c r="J82" s="137">
        <f t="shared" si="65"/>
        <v>0</v>
      </c>
      <c r="K82" s="137">
        <f t="shared" si="65"/>
        <v>19990</v>
      </c>
      <c r="L82" s="137">
        <f t="shared" si="65"/>
        <v>53491</v>
      </c>
      <c r="M82" s="175">
        <f t="shared" si="65"/>
        <v>2500</v>
      </c>
      <c r="N82" s="360"/>
      <c r="O82" s="4" t="s">
        <v>212</v>
      </c>
      <c r="P82" s="137">
        <f t="shared" ref="P82:Y82" si="66">SUM(P78:P81)</f>
        <v>78639</v>
      </c>
      <c r="Q82" s="137">
        <f t="shared" si="66"/>
        <v>76137</v>
      </c>
      <c r="R82" s="137">
        <f t="shared" si="66"/>
        <v>0</v>
      </c>
      <c r="S82" s="137">
        <f t="shared" si="66"/>
        <v>0</v>
      </c>
      <c r="T82" s="137">
        <f t="shared" si="66"/>
        <v>0</v>
      </c>
      <c r="U82" s="137">
        <f t="shared" si="66"/>
        <v>0</v>
      </c>
      <c r="V82" s="137">
        <f t="shared" si="66"/>
        <v>0</v>
      </c>
      <c r="W82" s="137">
        <f t="shared" si="66"/>
        <v>20729</v>
      </c>
      <c r="X82" s="137">
        <f t="shared" si="66"/>
        <v>55408</v>
      </c>
      <c r="Y82" s="175">
        <f t="shared" si="66"/>
        <v>2502</v>
      </c>
      <c r="Z82" s="360"/>
      <c r="AA82" s="4" t="s">
        <v>212</v>
      </c>
      <c r="AB82" s="137">
        <f t="shared" ref="AB82:AK82" si="67">SUM(AB78:AB81)</f>
        <v>79030</v>
      </c>
      <c r="AC82" s="137">
        <f t="shared" si="67"/>
        <v>76817</v>
      </c>
      <c r="AD82" s="137">
        <f t="shared" si="67"/>
        <v>0</v>
      </c>
      <c r="AE82" s="137">
        <f t="shared" si="67"/>
        <v>0</v>
      </c>
      <c r="AF82" s="137">
        <f t="shared" si="67"/>
        <v>0</v>
      </c>
      <c r="AG82" s="137">
        <f t="shared" si="67"/>
        <v>0</v>
      </c>
      <c r="AH82" s="137">
        <f t="shared" si="67"/>
        <v>0</v>
      </c>
      <c r="AI82" s="137">
        <f t="shared" si="67"/>
        <v>20725</v>
      </c>
      <c r="AJ82" s="137">
        <f t="shared" si="67"/>
        <v>56092</v>
      </c>
      <c r="AK82" s="175">
        <f t="shared" si="67"/>
        <v>2213</v>
      </c>
      <c r="AL82" s="360"/>
      <c r="AM82" s="4" t="s">
        <v>212</v>
      </c>
      <c r="AN82" s="137">
        <f t="shared" ref="AN82:AW82" si="68">SUM(AN78:AN81)</f>
        <v>77955</v>
      </c>
      <c r="AO82" s="137">
        <f t="shared" si="68"/>
        <v>75940</v>
      </c>
      <c r="AP82" s="137">
        <f t="shared" si="68"/>
        <v>0</v>
      </c>
      <c r="AQ82" s="137">
        <f t="shared" si="68"/>
        <v>0</v>
      </c>
      <c r="AR82" s="137">
        <f t="shared" si="68"/>
        <v>0</v>
      </c>
      <c r="AS82" s="137">
        <f t="shared" si="68"/>
        <v>0</v>
      </c>
      <c r="AT82" s="137">
        <f t="shared" si="68"/>
        <v>0</v>
      </c>
      <c r="AU82" s="137">
        <f t="shared" si="68"/>
        <v>20623</v>
      </c>
      <c r="AV82" s="137">
        <f t="shared" si="68"/>
        <v>55317</v>
      </c>
      <c r="AW82" s="175">
        <f t="shared" si="68"/>
        <v>2015</v>
      </c>
      <c r="AX82" s="360"/>
      <c r="AY82" s="4" t="s">
        <v>212</v>
      </c>
      <c r="AZ82" s="137">
        <f t="shared" ref="AZ82:BI82" si="69">SUM(AZ78:AZ81)</f>
        <v>75390</v>
      </c>
      <c r="BA82" s="137">
        <f t="shared" si="69"/>
        <v>73674</v>
      </c>
      <c r="BB82" s="137">
        <f t="shared" si="69"/>
        <v>0</v>
      </c>
      <c r="BC82" s="137">
        <f t="shared" si="69"/>
        <v>0</v>
      </c>
      <c r="BD82" s="137">
        <f t="shared" si="69"/>
        <v>0</v>
      </c>
      <c r="BE82" s="137">
        <f t="shared" si="69"/>
        <v>0</v>
      </c>
      <c r="BF82" s="137">
        <f t="shared" si="69"/>
        <v>0</v>
      </c>
      <c r="BG82" s="137">
        <f t="shared" si="69"/>
        <v>20275</v>
      </c>
      <c r="BH82" s="137">
        <f t="shared" si="69"/>
        <v>53399</v>
      </c>
      <c r="BI82" s="175">
        <f t="shared" si="69"/>
        <v>1716</v>
      </c>
    </row>
    <row r="83" spans="2:61" ht="16.899999999999999" customHeight="1">
      <c r="B83" s="358" t="s">
        <v>273</v>
      </c>
      <c r="C83" s="38" t="s">
        <v>575</v>
      </c>
      <c r="D83" s="61">
        <v>12275</v>
      </c>
      <c r="E83" s="61">
        <v>12275</v>
      </c>
      <c r="F83" s="61">
        <v>0</v>
      </c>
      <c r="G83" s="61">
        <v>0</v>
      </c>
      <c r="H83" s="61">
        <v>0</v>
      </c>
      <c r="I83" s="61">
        <v>0</v>
      </c>
      <c r="J83" s="61">
        <v>0</v>
      </c>
      <c r="K83" s="61">
        <v>3427</v>
      </c>
      <c r="L83" s="61">
        <v>8848</v>
      </c>
      <c r="M83" s="176">
        <v>0</v>
      </c>
      <c r="N83" s="358" t="s">
        <v>273</v>
      </c>
      <c r="O83" s="38" t="s">
        <v>575</v>
      </c>
      <c r="P83" s="61">
        <v>12648</v>
      </c>
      <c r="Q83" s="61">
        <v>12648</v>
      </c>
      <c r="R83" s="61">
        <v>0</v>
      </c>
      <c r="S83" s="61">
        <v>0</v>
      </c>
      <c r="T83" s="61">
        <v>0</v>
      </c>
      <c r="U83" s="61">
        <v>0</v>
      </c>
      <c r="V83" s="61">
        <v>0</v>
      </c>
      <c r="W83" s="61">
        <v>3530</v>
      </c>
      <c r="X83" s="61">
        <v>9118</v>
      </c>
      <c r="Y83" s="176">
        <v>0</v>
      </c>
      <c r="Z83" s="358" t="s">
        <v>273</v>
      </c>
      <c r="AA83" s="38" t="s">
        <v>575</v>
      </c>
      <c r="AB83" s="61">
        <v>12635</v>
      </c>
      <c r="AC83" s="61">
        <v>12635</v>
      </c>
      <c r="AD83" s="61">
        <v>0</v>
      </c>
      <c r="AE83" s="61">
        <v>0</v>
      </c>
      <c r="AF83" s="61">
        <v>0</v>
      </c>
      <c r="AG83" s="61">
        <v>0</v>
      </c>
      <c r="AH83" s="61">
        <v>0</v>
      </c>
      <c r="AI83" s="61">
        <v>3711</v>
      </c>
      <c r="AJ83" s="61">
        <v>8924</v>
      </c>
      <c r="AK83" s="176">
        <v>0</v>
      </c>
      <c r="AL83" s="358" t="s">
        <v>273</v>
      </c>
      <c r="AM83" s="38" t="s">
        <v>575</v>
      </c>
      <c r="AN83" s="61">
        <v>12796</v>
      </c>
      <c r="AO83" s="61">
        <v>12796</v>
      </c>
      <c r="AP83" s="61">
        <v>0</v>
      </c>
      <c r="AQ83" s="61">
        <v>0</v>
      </c>
      <c r="AR83" s="61">
        <v>0</v>
      </c>
      <c r="AS83" s="61">
        <v>0</v>
      </c>
      <c r="AT83" s="61">
        <v>0</v>
      </c>
      <c r="AU83" s="61">
        <v>4100</v>
      </c>
      <c r="AV83" s="61">
        <v>8696</v>
      </c>
      <c r="AW83" s="176">
        <v>0</v>
      </c>
      <c r="AX83" s="358" t="s">
        <v>273</v>
      </c>
      <c r="AY83" s="38" t="s">
        <v>575</v>
      </c>
      <c r="AZ83" s="61">
        <v>20990</v>
      </c>
      <c r="BA83" s="61">
        <v>12979</v>
      </c>
      <c r="BB83" s="61">
        <v>0</v>
      </c>
      <c r="BC83" s="61">
        <v>0</v>
      </c>
      <c r="BD83" s="61">
        <v>0</v>
      </c>
      <c r="BE83" s="61">
        <v>0</v>
      </c>
      <c r="BF83" s="61">
        <v>0</v>
      </c>
      <c r="BG83" s="61">
        <v>3620</v>
      </c>
      <c r="BH83" s="61">
        <v>9359</v>
      </c>
      <c r="BI83" s="176">
        <v>8011</v>
      </c>
    </row>
    <row r="84" spans="2:61" ht="16.899999999999999" customHeight="1">
      <c r="B84" s="359"/>
      <c r="C84" s="32" t="s">
        <v>274</v>
      </c>
      <c r="D84" s="61">
        <v>36880</v>
      </c>
      <c r="E84" s="61">
        <v>36880</v>
      </c>
      <c r="F84" s="61">
        <v>0</v>
      </c>
      <c r="G84" s="61">
        <v>0</v>
      </c>
      <c r="H84" s="61">
        <v>0</v>
      </c>
      <c r="I84" s="61">
        <v>0</v>
      </c>
      <c r="J84" s="61">
        <v>0</v>
      </c>
      <c r="K84" s="61">
        <v>7527</v>
      </c>
      <c r="L84" s="61">
        <v>29353</v>
      </c>
      <c r="M84" s="176">
        <v>0</v>
      </c>
      <c r="N84" s="359"/>
      <c r="O84" s="32" t="s">
        <v>274</v>
      </c>
      <c r="P84" s="61">
        <v>37724</v>
      </c>
      <c r="Q84" s="61">
        <v>37724</v>
      </c>
      <c r="R84" s="61">
        <v>0</v>
      </c>
      <c r="S84" s="61">
        <v>0</v>
      </c>
      <c r="T84" s="61">
        <v>0</v>
      </c>
      <c r="U84" s="61">
        <v>0</v>
      </c>
      <c r="V84" s="61">
        <v>0</v>
      </c>
      <c r="W84" s="61">
        <v>7698</v>
      </c>
      <c r="X84" s="61">
        <v>30026</v>
      </c>
      <c r="Y84" s="176">
        <v>0</v>
      </c>
      <c r="Z84" s="359"/>
      <c r="AA84" s="32" t="s">
        <v>274</v>
      </c>
      <c r="AB84" s="61">
        <v>37061</v>
      </c>
      <c r="AC84" s="61">
        <v>37061</v>
      </c>
      <c r="AD84" s="61">
        <v>0</v>
      </c>
      <c r="AE84" s="61">
        <v>0</v>
      </c>
      <c r="AF84" s="61">
        <v>0</v>
      </c>
      <c r="AG84" s="61">
        <v>0</v>
      </c>
      <c r="AH84" s="61">
        <v>0</v>
      </c>
      <c r="AI84" s="61">
        <v>8961</v>
      </c>
      <c r="AJ84" s="61">
        <v>28100</v>
      </c>
      <c r="AK84" s="176">
        <v>0</v>
      </c>
      <c r="AL84" s="359"/>
      <c r="AM84" s="32" t="s">
        <v>274</v>
      </c>
      <c r="AN84" s="61">
        <v>35774</v>
      </c>
      <c r="AO84" s="61">
        <v>35774</v>
      </c>
      <c r="AP84" s="61">
        <v>0</v>
      </c>
      <c r="AQ84" s="61">
        <v>0</v>
      </c>
      <c r="AR84" s="61">
        <v>0</v>
      </c>
      <c r="AS84" s="61">
        <v>0</v>
      </c>
      <c r="AT84" s="61">
        <v>0</v>
      </c>
      <c r="AU84" s="61">
        <v>8513</v>
      </c>
      <c r="AV84" s="61">
        <v>27261</v>
      </c>
      <c r="AW84" s="176">
        <v>0</v>
      </c>
      <c r="AX84" s="359"/>
      <c r="AY84" s="32" t="s">
        <v>274</v>
      </c>
      <c r="AZ84" s="61">
        <v>34081</v>
      </c>
      <c r="BA84" s="61">
        <v>34081</v>
      </c>
      <c r="BB84" s="61">
        <v>0</v>
      </c>
      <c r="BC84" s="61">
        <v>0</v>
      </c>
      <c r="BD84" s="61">
        <v>0</v>
      </c>
      <c r="BE84" s="61">
        <v>0</v>
      </c>
      <c r="BF84" s="61">
        <v>0</v>
      </c>
      <c r="BG84" s="61">
        <v>8106</v>
      </c>
      <c r="BH84" s="61">
        <v>25975</v>
      </c>
      <c r="BI84" s="176">
        <v>0</v>
      </c>
    </row>
    <row r="85" spans="2:61" ht="16.899999999999999" customHeight="1">
      <c r="B85" s="360"/>
      <c r="C85" s="55" t="s">
        <v>212</v>
      </c>
      <c r="D85" s="137">
        <f t="shared" ref="D85:M85" si="70">SUM(D83:D84)</f>
        <v>49155</v>
      </c>
      <c r="E85" s="137">
        <f t="shared" si="70"/>
        <v>49155</v>
      </c>
      <c r="F85" s="137">
        <f t="shared" si="70"/>
        <v>0</v>
      </c>
      <c r="G85" s="137">
        <f t="shared" si="70"/>
        <v>0</v>
      </c>
      <c r="H85" s="137">
        <f t="shared" si="70"/>
        <v>0</v>
      </c>
      <c r="I85" s="137">
        <f t="shared" si="70"/>
        <v>0</v>
      </c>
      <c r="J85" s="137">
        <f t="shared" si="70"/>
        <v>0</v>
      </c>
      <c r="K85" s="137">
        <f t="shared" si="70"/>
        <v>10954</v>
      </c>
      <c r="L85" s="137">
        <f t="shared" si="70"/>
        <v>38201</v>
      </c>
      <c r="M85" s="175">
        <f t="shared" si="70"/>
        <v>0</v>
      </c>
      <c r="N85" s="360"/>
      <c r="O85" s="55" t="s">
        <v>212</v>
      </c>
      <c r="P85" s="137">
        <f t="shared" ref="P85:Y85" si="71">SUM(P83:P84)</f>
        <v>50372</v>
      </c>
      <c r="Q85" s="137">
        <f t="shared" si="71"/>
        <v>50372</v>
      </c>
      <c r="R85" s="137">
        <f t="shared" si="71"/>
        <v>0</v>
      </c>
      <c r="S85" s="137">
        <f t="shared" si="71"/>
        <v>0</v>
      </c>
      <c r="T85" s="137">
        <f t="shared" si="71"/>
        <v>0</v>
      </c>
      <c r="U85" s="137">
        <f t="shared" si="71"/>
        <v>0</v>
      </c>
      <c r="V85" s="137">
        <f t="shared" si="71"/>
        <v>0</v>
      </c>
      <c r="W85" s="137">
        <f t="shared" si="71"/>
        <v>11228</v>
      </c>
      <c r="X85" s="137">
        <f t="shared" si="71"/>
        <v>39144</v>
      </c>
      <c r="Y85" s="175">
        <f t="shared" si="71"/>
        <v>0</v>
      </c>
      <c r="Z85" s="360"/>
      <c r="AA85" s="55" t="s">
        <v>212</v>
      </c>
      <c r="AB85" s="137">
        <f t="shared" ref="AB85:AK85" si="72">SUM(AB83:AB84)</f>
        <v>49696</v>
      </c>
      <c r="AC85" s="137">
        <f t="shared" si="72"/>
        <v>49696</v>
      </c>
      <c r="AD85" s="137">
        <f t="shared" si="72"/>
        <v>0</v>
      </c>
      <c r="AE85" s="137">
        <f t="shared" si="72"/>
        <v>0</v>
      </c>
      <c r="AF85" s="137">
        <f t="shared" si="72"/>
        <v>0</v>
      </c>
      <c r="AG85" s="137">
        <f t="shared" si="72"/>
        <v>0</v>
      </c>
      <c r="AH85" s="137">
        <f t="shared" si="72"/>
        <v>0</v>
      </c>
      <c r="AI85" s="137">
        <f t="shared" si="72"/>
        <v>12672</v>
      </c>
      <c r="AJ85" s="137">
        <f t="shared" si="72"/>
        <v>37024</v>
      </c>
      <c r="AK85" s="175">
        <f t="shared" si="72"/>
        <v>0</v>
      </c>
      <c r="AL85" s="360"/>
      <c r="AM85" s="55" t="s">
        <v>212</v>
      </c>
      <c r="AN85" s="137">
        <f t="shared" ref="AN85:AW85" si="73">SUM(AN83:AN84)</f>
        <v>48570</v>
      </c>
      <c r="AO85" s="137">
        <f t="shared" si="73"/>
        <v>48570</v>
      </c>
      <c r="AP85" s="137">
        <f t="shared" si="73"/>
        <v>0</v>
      </c>
      <c r="AQ85" s="137">
        <f t="shared" si="73"/>
        <v>0</v>
      </c>
      <c r="AR85" s="137">
        <f t="shared" si="73"/>
        <v>0</v>
      </c>
      <c r="AS85" s="137">
        <f t="shared" si="73"/>
        <v>0</v>
      </c>
      <c r="AT85" s="137">
        <f t="shared" si="73"/>
        <v>0</v>
      </c>
      <c r="AU85" s="137">
        <f t="shared" si="73"/>
        <v>12613</v>
      </c>
      <c r="AV85" s="137">
        <f t="shared" si="73"/>
        <v>35957</v>
      </c>
      <c r="AW85" s="175">
        <f t="shared" si="73"/>
        <v>0</v>
      </c>
      <c r="AX85" s="360"/>
      <c r="AY85" s="55" t="s">
        <v>212</v>
      </c>
      <c r="AZ85" s="137">
        <f t="shared" ref="AZ85:BI85" si="74">SUM(AZ83:AZ84)</f>
        <v>55071</v>
      </c>
      <c r="BA85" s="137">
        <f t="shared" si="74"/>
        <v>47060</v>
      </c>
      <c r="BB85" s="137">
        <f t="shared" si="74"/>
        <v>0</v>
      </c>
      <c r="BC85" s="137">
        <f t="shared" si="74"/>
        <v>0</v>
      </c>
      <c r="BD85" s="137">
        <f t="shared" si="74"/>
        <v>0</v>
      </c>
      <c r="BE85" s="137">
        <f t="shared" si="74"/>
        <v>0</v>
      </c>
      <c r="BF85" s="137">
        <f t="shared" si="74"/>
        <v>0</v>
      </c>
      <c r="BG85" s="137">
        <f t="shared" si="74"/>
        <v>11726</v>
      </c>
      <c r="BH85" s="137">
        <f t="shared" si="74"/>
        <v>35334</v>
      </c>
      <c r="BI85" s="175">
        <f t="shared" si="74"/>
        <v>8011</v>
      </c>
    </row>
    <row r="86" spans="2:61" ht="16.899999999999999" customHeight="1" thickBot="1">
      <c r="B86" s="361" t="s">
        <v>310</v>
      </c>
      <c r="C86" s="362"/>
      <c r="D86" s="138">
        <f t="shared" ref="D86:M86" si="75">SUM(D73,D75,D77,D82,D85)</f>
        <v>522388</v>
      </c>
      <c r="E86" s="138">
        <f t="shared" si="75"/>
        <v>510736</v>
      </c>
      <c r="F86" s="138">
        <f t="shared" si="75"/>
        <v>64118</v>
      </c>
      <c r="G86" s="138">
        <f t="shared" si="75"/>
        <v>120943</v>
      </c>
      <c r="H86" s="138">
        <f t="shared" si="75"/>
        <v>55402</v>
      </c>
      <c r="I86" s="138">
        <f t="shared" si="75"/>
        <v>240463</v>
      </c>
      <c r="J86" s="138">
        <f t="shared" si="75"/>
        <v>147637</v>
      </c>
      <c r="K86" s="138">
        <f t="shared" si="75"/>
        <v>30944</v>
      </c>
      <c r="L86" s="138">
        <f t="shared" si="75"/>
        <v>91692</v>
      </c>
      <c r="M86" s="178">
        <f t="shared" si="75"/>
        <v>11652</v>
      </c>
      <c r="N86" s="361" t="s">
        <v>310</v>
      </c>
      <c r="O86" s="362"/>
      <c r="P86" s="138">
        <f t="shared" ref="P86:Y86" si="76">SUM(P73,P75,P77,P82,P85)</f>
        <v>530832</v>
      </c>
      <c r="Q86" s="138">
        <f t="shared" si="76"/>
        <v>519053</v>
      </c>
      <c r="R86" s="138">
        <f t="shared" si="76"/>
        <v>54948</v>
      </c>
      <c r="S86" s="138">
        <f t="shared" si="76"/>
        <v>146207</v>
      </c>
      <c r="T86" s="138">
        <f t="shared" si="76"/>
        <v>45699</v>
      </c>
      <c r="U86" s="138">
        <f t="shared" si="76"/>
        <v>246854</v>
      </c>
      <c r="V86" s="138">
        <f t="shared" si="76"/>
        <v>145690</v>
      </c>
      <c r="W86" s="138">
        <f t="shared" si="76"/>
        <v>31957</v>
      </c>
      <c r="X86" s="138">
        <f t="shared" si="76"/>
        <v>94552</v>
      </c>
      <c r="Y86" s="178">
        <f t="shared" si="76"/>
        <v>11779</v>
      </c>
      <c r="Z86" s="361" t="s">
        <v>310</v>
      </c>
      <c r="AA86" s="362"/>
      <c r="AB86" s="138">
        <f t="shared" ref="AB86:AK86" si="77">SUM(AB73,AB75,AB77,AB82,AB85)</f>
        <v>528034</v>
      </c>
      <c r="AC86" s="138">
        <f t="shared" si="77"/>
        <v>516890</v>
      </c>
      <c r="AD86" s="138">
        <f t="shared" si="77"/>
        <v>53205</v>
      </c>
      <c r="AE86" s="138">
        <f t="shared" si="77"/>
        <v>151664</v>
      </c>
      <c r="AF86" s="138">
        <f t="shared" si="77"/>
        <v>45687</v>
      </c>
      <c r="AG86" s="138">
        <f t="shared" si="77"/>
        <v>250556</v>
      </c>
      <c r="AH86" s="138">
        <f t="shared" si="77"/>
        <v>139821</v>
      </c>
      <c r="AI86" s="138">
        <f t="shared" si="77"/>
        <v>33397</v>
      </c>
      <c r="AJ86" s="138">
        <f t="shared" si="77"/>
        <v>93116</v>
      </c>
      <c r="AK86" s="178">
        <f t="shared" si="77"/>
        <v>11144</v>
      </c>
      <c r="AL86" s="361" t="s">
        <v>310</v>
      </c>
      <c r="AM86" s="362"/>
      <c r="AN86" s="138">
        <f t="shared" ref="AN86:AW86" si="78">SUM(AN73,AN75,AN77,AN82,AN85)</f>
        <v>522534</v>
      </c>
      <c r="AO86" s="138">
        <f t="shared" si="78"/>
        <v>512186</v>
      </c>
      <c r="AP86" s="138">
        <f t="shared" si="78"/>
        <v>52914.943426568643</v>
      </c>
      <c r="AQ86" s="138">
        <f t="shared" si="78"/>
        <v>157593.41136758536</v>
      </c>
      <c r="AR86" s="138">
        <f t="shared" si="78"/>
        <v>39369.645205845998</v>
      </c>
      <c r="AS86" s="138">
        <f t="shared" si="78"/>
        <v>249878</v>
      </c>
      <c r="AT86" s="138">
        <f t="shared" si="78"/>
        <v>137798</v>
      </c>
      <c r="AU86" s="138">
        <f t="shared" si="78"/>
        <v>33236</v>
      </c>
      <c r="AV86" s="138">
        <f t="shared" si="78"/>
        <v>91274</v>
      </c>
      <c r="AW86" s="178">
        <f t="shared" si="78"/>
        <v>10348</v>
      </c>
      <c r="AX86" s="361" t="s">
        <v>310</v>
      </c>
      <c r="AY86" s="362"/>
      <c r="AZ86" s="138">
        <f t="shared" ref="AZ86:BI86" si="79">SUM(AZ73,AZ75,AZ77,AZ82,AZ85)</f>
        <v>510017</v>
      </c>
      <c r="BA86" s="138">
        <f t="shared" si="79"/>
        <v>500290</v>
      </c>
      <c r="BB86" s="138">
        <f t="shared" si="79"/>
        <v>50012.671967714552</v>
      </c>
      <c r="BC86" s="138">
        <f t="shared" si="79"/>
        <v>155961.49189958099</v>
      </c>
      <c r="BD86" s="138">
        <f t="shared" si="79"/>
        <v>37791.83613270444</v>
      </c>
      <c r="BE86" s="138">
        <f t="shared" si="79"/>
        <v>243766</v>
      </c>
      <c r="BF86" s="138">
        <f t="shared" si="79"/>
        <v>135790</v>
      </c>
      <c r="BG86" s="138">
        <f t="shared" si="79"/>
        <v>32001</v>
      </c>
      <c r="BH86" s="138">
        <f t="shared" si="79"/>
        <v>88733</v>
      </c>
      <c r="BI86" s="178">
        <f t="shared" si="79"/>
        <v>9727</v>
      </c>
    </row>
    <row r="87" spans="2:61" ht="16.899999999999999" customHeight="1">
      <c r="B87" s="363" t="s">
        <v>275</v>
      </c>
      <c r="C87" s="32" t="s">
        <v>276</v>
      </c>
      <c r="D87" s="62">
        <v>75618</v>
      </c>
      <c r="E87" s="62">
        <v>57784</v>
      </c>
      <c r="F87" s="62">
        <v>0</v>
      </c>
      <c r="G87" s="62">
        <v>0</v>
      </c>
      <c r="H87" s="62">
        <v>0</v>
      </c>
      <c r="I87" s="62">
        <v>0</v>
      </c>
      <c r="J87" s="62">
        <v>0</v>
      </c>
      <c r="K87" s="62">
        <v>33952</v>
      </c>
      <c r="L87" s="62">
        <v>23832</v>
      </c>
      <c r="M87" s="177">
        <v>17834</v>
      </c>
      <c r="N87" s="363" t="s">
        <v>275</v>
      </c>
      <c r="O87" s="32" t="s">
        <v>276</v>
      </c>
      <c r="P87" s="62">
        <v>73875</v>
      </c>
      <c r="Q87" s="62">
        <v>56745</v>
      </c>
      <c r="R87" s="62">
        <v>0</v>
      </c>
      <c r="S87" s="62">
        <v>0</v>
      </c>
      <c r="T87" s="62">
        <v>0</v>
      </c>
      <c r="U87" s="62">
        <v>0</v>
      </c>
      <c r="V87" s="62">
        <v>0</v>
      </c>
      <c r="W87" s="62">
        <v>34753</v>
      </c>
      <c r="X87" s="62">
        <v>21992</v>
      </c>
      <c r="Y87" s="177">
        <v>17130</v>
      </c>
      <c r="Z87" s="363" t="s">
        <v>275</v>
      </c>
      <c r="AA87" s="32" t="s">
        <v>276</v>
      </c>
      <c r="AB87" s="62">
        <v>70563</v>
      </c>
      <c r="AC87" s="62">
        <v>54718</v>
      </c>
      <c r="AD87" s="62">
        <v>0</v>
      </c>
      <c r="AE87" s="62">
        <v>0</v>
      </c>
      <c r="AF87" s="62">
        <v>0</v>
      </c>
      <c r="AG87" s="62">
        <v>0</v>
      </c>
      <c r="AH87" s="62">
        <v>0</v>
      </c>
      <c r="AI87" s="62">
        <v>29450</v>
      </c>
      <c r="AJ87" s="62">
        <v>25268</v>
      </c>
      <c r="AK87" s="177">
        <v>15845</v>
      </c>
      <c r="AL87" s="363" t="s">
        <v>275</v>
      </c>
      <c r="AM87" s="32" t="s">
        <v>276</v>
      </c>
      <c r="AN87" s="62">
        <v>66955</v>
      </c>
      <c r="AO87" s="62">
        <v>52490</v>
      </c>
      <c r="AP87" s="62">
        <v>0</v>
      </c>
      <c r="AQ87" s="62">
        <v>0</v>
      </c>
      <c r="AR87" s="62">
        <v>0</v>
      </c>
      <c r="AS87" s="62">
        <v>0</v>
      </c>
      <c r="AT87" s="62">
        <v>0</v>
      </c>
      <c r="AU87" s="62">
        <v>27867</v>
      </c>
      <c r="AV87" s="62">
        <v>24623</v>
      </c>
      <c r="AW87" s="177">
        <v>14465</v>
      </c>
      <c r="AX87" s="363" t="s">
        <v>275</v>
      </c>
      <c r="AY87" s="32" t="s">
        <v>276</v>
      </c>
      <c r="AZ87" s="62">
        <v>63555</v>
      </c>
      <c r="BA87" s="62">
        <v>50341</v>
      </c>
      <c r="BB87" s="62">
        <v>0</v>
      </c>
      <c r="BC87" s="62">
        <v>0</v>
      </c>
      <c r="BD87" s="62">
        <v>0</v>
      </c>
      <c r="BE87" s="62">
        <v>0</v>
      </c>
      <c r="BF87" s="62">
        <v>0</v>
      </c>
      <c r="BG87" s="62">
        <v>26397</v>
      </c>
      <c r="BH87" s="62">
        <v>23944</v>
      </c>
      <c r="BI87" s="177">
        <v>13214</v>
      </c>
    </row>
    <row r="88" spans="2:61" ht="16.899999999999999" customHeight="1">
      <c r="B88" s="359"/>
      <c r="C88" s="32" t="s">
        <v>277</v>
      </c>
      <c r="D88" s="61">
        <v>10194</v>
      </c>
      <c r="E88" s="61">
        <v>9409</v>
      </c>
      <c r="F88" s="61">
        <v>0</v>
      </c>
      <c r="G88" s="61">
        <v>0</v>
      </c>
      <c r="H88" s="61">
        <v>0</v>
      </c>
      <c r="I88" s="61">
        <v>0</v>
      </c>
      <c r="J88" s="61">
        <v>0</v>
      </c>
      <c r="K88" s="61">
        <v>1267</v>
      </c>
      <c r="L88" s="61">
        <v>8142</v>
      </c>
      <c r="M88" s="176">
        <v>785</v>
      </c>
      <c r="N88" s="359"/>
      <c r="O88" s="32" t="s">
        <v>277</v>
      </c>
      <c r="P88" s="61">
        <v>9782</v>
      </c>
      <c r="Q88" s="61">
        <v>8967</v>
      </c>
      <c r="R88" s="61">
        <v>0</v>
      </c>
      <c r="S88" s="61">
        <v>0</v>
      </c>
      <c r="T88" s="61">
        <v>0</v>
      </c>
      <c r="U88" s="61">
        <v>0</v>
      </c>
      <c r="V88" s="61">
        <v>0</v>
      </c>
      <c r="W88" s="61">
        <v>1082</v>
      </c>
      <c r="X88" s="61">
        <v>7885</v>
      </c>
      <c r="Y88" s="176">
        <v>815</v>
      </c>
      <c r="Z88" s="359"/>
      <c r="AA88" s="32" t="s">
        <v>277</v>
      </c>
      <c r="AB88" s="61">
        <v>9684</v>
      </c>
      <c r="AC88" s="61">
        <v>8871</v>
      </c>
      <c r="AD88" s="61">
        <v>0</v>
      </c>
      <c r="AE88" s="61">
        <v>0</v>
      </c>
      <c r="AF88" s="61">
        <v>0</v>
      </c>
      <c r="AG88" s="61">
        <v>0</v>
      </c>
      <c r="AH88" s="61">
        <v>0</v>
      </c>
      <c r="AI88" s="61">
        <v>1021</v>
      </c>
      <c r="AJ88" s="61">
        <v>7850</v>
      </c>
      <c r="AK88" s="176">
        <v>813</v>
      </c>
      <c r="AL88" s="359"/>
      <c r="AM88" s="32" t="s">
        <v>277</v>
      </c>
      <c r="AN88" s="61">
        <v>9039</v>
      </c>
      <c r="AO88" s="61">
        <v>8209</v>
      </c>
      <c r="AP88" s="61">
        <v>0</v>
      </c>
      <c r="AQ88" s="61">
        <v>0</v>
      </c>
      <c r="AR88" s="61">
        <v>0</v>
      </c>
      <c r="AS88" s="61">
        <v>0</v>
      </c>
      <c r="AT88" s="61">
        <v>0</v>
      </c>
      <c r="AU88" s="61">
        <v>1075</v>
      </c>
      <c r="AV88" s="61">
        <v>7134</v>
      </c>
      <c r="AW88" s="176">
        <v>830</v>
      </c>
      <c r="AX88" s="359"/>
      <c r="AY88" s="32" t="s">
        <v>277</v>
      </c>
      <c r="AZ88" s="61">
        <v>8519</v>
      </c>
      <c r="BA88" s="61">
        <v>7772</v>
      </c>
      <c r="BB88" s="61">
        <v>0</v>
      </c>
      <c r="BC88" s="61">
        <v>0</v>
      </c>
      <c r="BD88" s="61">
        <v>0</v>
      </c>
      <c r="BE88" s="61">
        <v>0</v>
      </c>
      <c r="BF88" s="61">
        <v>0</v>
      </c>
      <c r="BG88" s="61">
        <v>1058</v>
      </c>
      <c r="BH88" s="61">
        <v>6714</v>
      </c>
      <c r="BI88" s="176">
        <v>747</v>
      </c>
    </row>
    <row r="89" spans="2:61" ht="16.899999999999999" customHeight="1">
      <c r="B89" s="359"/>
      <c r="C89" s="33" t="s">
        <v>287</v>
      </c>
      <c r="D89" s="61">
        <v>12602</v>
      </c>
      <c r="E89" s="61">
        <v>7214</v>
      </c>
      <c r="F89" s="61">
        <v>0</v>
      </c>
      <c r="G89" s="61">
        <v>0</v>
      </c>
      <c r="H89" s="61">
        <v>0</v>
      </c>
      <c r="I89" s="61">
        <v>0</v>
      </c>
      <c r="J89" s="61">
        <v>0</v>
      </c>
      <c r="K89" s="61">
        <v>5280</v>
      </c>
      <c r="L89" s="61">
        <v>1934</v>
      </c>
      <c r="M89" s="176">
        <v>5388</v>
      </c>
      <c r="N89" s="359"/>
      <c r="O89" s="33" t="s">
        <v>287</v>
      </c>
      <c r="P89" s="61">
        <v>12199</v>
      </c>
      <c r="Q89" s="61">
        <v>7192</v>
      </c>
      <c r="R89" s="61">
        <v>0</v>
      </c>
      <c r="S89" s="61">
        <v>0</v>
      </c>
      <c r="T89" s="61">
        <v>0</v>
      </c>
      <c r="U89" s="61">
        <v>0</v>
      </c>
      <c r="V89" s="61">
        <v>0</v>
      </c>
      <c r="W89" s="61">
        <v>5396</v>
      </c>
      <c r="X89" s="61">
        <v>1796</v>
      </c>
      <c r="Y89" s="176">
        <v>5007</v>
      </c>
      <c r="Z89" s="359"/>
      <c r="AA89" s="33" t="s">
        <v>287</v>
      </c>
      <c r="AB89" s="61">
        <v>11518</v>
      </c>
      <c r="AC89" s="61">
        <v>6820</v>
      </c>
      <c r="AD89" s="61">
        <v>0</v>
      </c>
      <c r="AE89" s="61">
        <v>0</v>
      </c>
      <c r="AF89" s="61">
        <v>0</v>
      </c>
      <c r="AG89" s="61">
        <v>0</v>
      </c>
      <c r="AH89" s="61">
        <v>0</v>
      </c>
      <c r="AI89" s="61">
        <v>5161</v>
      </c>
      <c r="AJ89" s="61">
        <v>1659</v>
      </c>
      <c r="AK89" s="176">
        <v>4698</v>
      </c>
      <c r="AL89" s="359"/>
      <c r="AM89" s="33" t="s">
        <v>287</v>
      </c>
      <c r="AN89" s="61">
        <v>10888</v>
      </c>
      <c r="AO89" s="61">
        <v>6594</v>
      </c>
      <c r="AP89" s="61">
        <v>0</v>
      </c>
      <c r="AQ89" s="61">
        <v>0</v>
      </c>
      <c r="AR89" s="61">
        <v>0</v>
      </c>
      <c r="AS89" s="61">
        <v>0</v>
      </c>
      <c r="AT89" s="61">
        <v>0</v>
      </c>
      <c r="AU89" s="61">
        <v>4983</v>
      </c>
      <c r="AV89" s="61">
        <v>1611</v>
      </c>
      <c r="AW89" s="176">
        <v>4294</v>
      </c>
      <c r="AX89" s="359"/>
      <c r="AY89" s="33" t="s">
        <v>287</v>
      </c>
      <c r="AZ89" s="61">
        <v>10133</v>
      </c>
      <c r="BA89" s="61">
        <v>6276</v>
      </c>
      <c r="BB89" s="61">
        <v>0</v>
      </c>
      <c r="BC89" s="61">
        <v>0</v>
      </c>
      <c r="BD89" s="61">
        <v>0</v>
      </c>
      <c r="BE89" s="61">
        <v>0</v>
      </c>
      <c r="BF89" s="61">
        <v>0</v>
      </c>
      <c r="BG89" s="61">
        <v>4738</v>
      </c>
      <c r="BH89" s="61">
        <v>1538</v>
      </c>
      <c r="BI89" s="176">
        <v>3857</v>
      </c>
    </row>
    <row r="90" spans="2:61" ht="16.899999999999999" customHeight="1">
      <c r="B90" s="360"/>
      <c r="C90" s="4" t="s">
        <v>212</v>
      </c>
      <c r="D90" s="137">
        <f t="shared" ref="D90:M90" si="80">SUM(D87:D89)</f>
        <v>98414</v>
      </c>
      <c r="E90" s="137">
        <f t="shared" si="80"/>
        <v>74407</v>
      </c>
      <c r="F90" s="137">
        <f t="shared" si="80"/>
        <v>0</v>
      </c>
      <c r="G90" s="137">
        <f t="shared" si="80"/>
        <v>0</v>
      </c>
      <c r="H90" s="137">
        <f t="shared" si="80"/>
        <v>0</v>
      </c>
      <c r="I90" s="137">
        <f t="shared" si="80"/>
        <v>0</v>
      </c>
      <c r="J90" s="137">
        <f t="shared" si="80"/>
        <v>0</v>
      </c>
      <c r="K90" s="137">
        <f t="shared" si="80"/>
        <v>40499</v>
      </c>
      <c r="L90" s="137">
        <f t="shared" si="80"/>
        <v>33908</v>
      </c>
      <c r="M90" s="175">
        <f t="shared" si="80"/>
        <v>24007</v>
      </c>
      <c r="N90" s="360"/>
      <c r="O90" s="4" t="s">
        <v>212</v>
      </c>
      <c r="P90" s="137">
        <f t="shared" ref="P90:Y90" si="81">SUM(P87:P89)</f>
        <v>95856</v>
      </c>
      <c r="Q90" s="137">
        <f t="shared" si="81"/>
        <v>72904</v>
      </c>
      <c r="R90" s="137">
        <f t="shared" si="81"/>
        <v>0</v>
      </c>
      <c r="S90" s="137">
        <f t="shared" si="81"/>
        <v>0</v>
      </c>
      <c r="T90" s="137">
        <f t="shared" si="81"/>
        <v>0</v>
      </c>
      <c r="U90" s="137">
        <f t="shared" si="81"/>
        <v>0</v>
      </c>
      <c r="V90" s="137">
        <f t="shared" si="81"/>
        <v>0</v>
      </c>
      <c r="W90" s="137">
        <f t="shared" si="81"/>
        <v>41231</v>
      </c>
      <c r="X90" s="137">
        <f t="shared" si="81"/>
        <v>31673</v>
      </c>
      <c r="Y90" s="175">
        <f t="shared" si="81"/>
        <v>22952</v>
      </c>
      <c r="Z90" s="360"/>
      <c r="AA90" s="4" t="s">
        <v>212</v>
      </c>
      <c r="AB90" s="137">
        <f t="shared" ref="AB90:AK90" si="82">SUM(AB87:AB89)</f>
        <v>91765</v>
      </c>
      <c r="AC90" s="137">
        <f t="shared" si="82"/>
        <v>70409</v>
      </c>
      <c r="AD90" s="137">
        <f t="shared" si="82"/>
        <v>0</v>
      </c>
      <c r="AE90" s="137">
        <f t="shared" si="82"/>
        <v>0</v>
      </c>
      <c r="AF90" s="137">
        <f t="shared" si="82"/>
        <v>0</v>
      </c>
      <c r="AG90" s="137">
        <f t="shared" si="82"/>
        <v>0</v>
      </c>
      <c r="AH90" s="137">
        <f t="shared" si="82"/>
        <v>0</v>
      </c>
      <c r="AI90" s="137">
        <f t="shared" si="82"/>
        <v>35632</v>
      </c>
      <c r="AJ90" s="137">
        <f t="shared" si="82"/>
        <v>34777</v>
      </c>
      <c r="AK90" s="175">
        <f t="shared" si="82"/>
        <v>21356</v>
      </c>
      <c r="AL90" s="360"/>
      <c r="AM90" s="4" t="s">
        <v>212</v>
      </c>
      <c r="AN90" s="137">
        <f t="shared" ref="AN90:AW90" si="83">SUM(AN87:AN89)</f>
        <v>86882</v>
      </c>
      <c r="AO90" s="137">
        <f t="shared" si="83"/>
        <v>67293</v>
      </c>
      <c r="AP90" s="137">
        <f t="shared" si="83"/>
        <v>0</v>
      </c>
      <c r="AQ90" s="137">
        <f t="shared" si="83"/>
        <v>0</v>
      </c>
      <c r="AR90" s="137">
        <f t="shared" si="83"/>
        <v>0</v>
      </c>
      <c r="AS90" s="137">
        <f t="shared" si="83"/>
        <v>0</v>
      </c>
      <c r="AT90" s="137">
        <f t="shared" si="83"/>
        <v>0</v>
      </c>
      <c r="AU90" s="137">
        <f t="shared" si="83"/>
        <v>33925</v>
      </c>
      <c r="AV90" s="137">
        <f t="shared" si="83"/>
        <v>33368</v>
      </c>
      <c r="AW90" s="175">
        <f t="shared" si="83"/>
        <v>19589</v>
      </c>
      <c r="AX90" s="360"/>
      <c r="AY90" s="4" t="s">
        <v>212</v>
      </c>
      <c r="AZ90" s="137">
        <f t="shared" ref="AZ90:BI90" si="84">SUM(AZ87:AZ89)</f>
        <v>82207</v>
      </c>
      <c r="BA90" s="137">
        <f t="shared" si="84"/>
        <v>64389</v>
      </c>
      <c r="BB90" s="137">
        <f t="shared" si="84"/>
        <v>0</v>
      </c>
      <c r="BC90" s="137">
        <f t="shared" si="84"/>
        <v>0</v>
      </c>
      <c r="BD90" s="137">
        <f t="shared" si="84"/>
        <v>0</v>
      </c>
      <c r="BE90" s="137">
        <f t="shared" si="84"/>
        <v>0</v>
      </c>
      <c r="BF90" s="137">
        <f t="shared" si="84"/>
        <v>0</v>
      </c>
      <c r="BG90" s="137">
        <f t="shared" si="84"/>
        <v>32193</v>
      </c>
      <c r="BH90" s="137">
        <f t="shared" si="84"/>
        <v>32196</v>
      </c>
      <c r="BI90" s="175">
        <f t="shared" si="84"/>
        <v>17818</v>
      </c>
    </row>
    <row r="91" spans="2:61" ht="16.899999999999999" customHeight="1">
      <c r="B91" s="37" t="s">
        <v>282</v>
      </c>
      <c r="C91" s="60" t="s">
        <v>292</v>
      </c>
      <c r="D91" s="137">
        <v>15628</v>
      </c>
      <c r="E91" s="137">
        <v>0</v>
      </c>
      <c r="F91" s="137">
        <v>0</v>
      </c>
      <c r="G91" s="137">
        <v>0</v>
      </c>
      <c r="H91" s="137">
        <v>0</v>
      </c>
      <c r="I91" s="137">
        <v>0</v>
      </c>
      <c r="J91" s="137">
        <v>0</v>
      </c>
      <c r="K91" s="137">
        <v>0</v>
      </c>
      <c r="L91" s="137">
        <v>0</v>
      </c>
      <c r="M91" s="175">
        <v>15628</v>
      </c>
      <c r="N91" s="37" t="s">
        <v>282</v>
      </c>
      <c r="O91" s="60" t="s">
        <v>292</v>
      </c>
      <c r="P91" s="137">
        <v>15061</v>
      </c>
      <c r="Q91" s="137">
        <v>10333</v>
      </c>
      <c r="R91" s="137">
        <v>0</v>
      </c>
      <c r="S91" s="137">
        <v>0</v>
      </c>
      <c r="T91" s="137">
        <v>0</v>
      </c>
      <c r="U91" s="137">
        <v>0</v>
      </c>
      <c r="V91" s="137">
        <v>0</v>
      </c>
      <c r="W91" s="137">
        <v>0</v>
      </c>
      <c r="X91" s="137">
        <v>10333</v>
      </c>
      <c r="Y91" s="175">
        <v>4728</v>
      </c>
      <c r="Z91" s="37" t="s">
        <v>282</v>
      </c>
      <c r="AA91" s="60" t="s">
        <v>292</v>
      </c>
      <c r="AB91" s="137">
        <v>14479</v>
      </c>
      <c r="AC91" s="137">
        <v>10124</v>
      </c>
      <c r="AD91" s="137">
        <v>0</v>
      </c>
      <c r="AE91" s="137">
        <v>0</v>
      </c>
      <c r="AF91" s="137">
        <v>0</v>
      </c>
      <c r="AG91" s="137">
        <v>0</v>
      </c>
      <c r="AH91" s="137">
        <v>0</v>
      </c>
      <c r="AI91" s="137">
        <v>0</v>
      </c>
      <c r="AJ91" s="137">
        <v>10124</v>
      </c>
      <c r="AK91" s="175">
        <v>4355</v>
      </c>
      <c r="AL91" s="37" t="s">
        <v>282</v>
      </c>
      <c r="AM91" s="60" t="s">
        <v>292</v>
      </c>
      <c r="AN91" s="137">
        <v>13436</v>
      </c>
      <c r="AO91" s="137">
        <v>9466</v>
      </c>
      <c r="AP91" s="137">
        <v>0</v>
      </c>
      <c r="AQ91" s="137">
        <v>0</v>
      </c>
      <c r="AR91" s="137">
        <v>0</v>
      </c>
      <c r="AS91" s="137">
        <v>0</v>
      </c>
      <c r="AT91" s="137">
        <v>0</v>
      </c>
      <c r="AU91" s="137">
        <v>0</v>
      </c>
      <c r="AV91" s="137">
        <v>9466</v>
      </c>
      <c r="AW91" s="175">
        <v>3970</v>
      </c>
      <c r="AX91" s="37" t="s">
        <v>282</v>
      </c>
      <c r="AY91" s="60" t="s">
        <v>292</v>
      </c>
      <c r="AZ91" s="137">
        <v>12117</v>
      </c>
      <c r="BA91" s="137">
        <v>8659</v>
      </c>
      <c r="BB91" s="137">
        <v>0</v>
      </c>
      <c r="BC91" s="137">
        <v>0</v>
      </c>
      <c r="BD91" s="137">
        <v>0</v>
      </c>
      <c r="BE91" s="137">
        <v>0</v>
      </c>
      <c r="BF91" s="137">
        <v>0</v>
      </c>
      <c r="BG91" s="137">
        <v>0</v>
      </c>
      <c r="BH91" s="137">
        <v>8659</v>
      </c>
      <c r="BI91" s="175">
        <v>3458</v>
      </c>
    </row>
    <row r="92" spans="2:61" ht="16.899999999999999" customHeight="1" thickBot="1">
      <c r="B92" s="361" t="s">
        <v>311</v>
      </c>
      <c r="C92" s="362"/>
      <c r="D92" s="138">
        <f t="shared" ref="D92:M92" si="85">SUM(D90:D91)</f>
        <v>114042</v>
      </c>
      <c r="E92" s="138">
        <f t="shared" si="85"/>
        <v>74407</v>
      </c>
      <c r="F92" s="138">
        <f t="shared" si="85"/>
        <v>0</v>
      </c>
      <c r="G92" s="138">
        <f t="shared" si="85"/>
        <v>0</v>
      </c>
      <c r="H92" s="138">
        <f t="shared" si="85"/>
        <v>0</v>
      </c>
      <c r="I92" s="138">
        <f t="shared" si="85"/>
        <v>0</v>
      </c>
      <c r="J92" s="138">
        <f t="shared" si="85"/>
        <v>0</v>
      </c>
      <c r="K92" s="138">
        <f t="shared" si="85"/>
        <v>40499</v>
      </c>
      <c r="L92" s="138">
        <f t="shared" si="85"/>
        <v>33908</v>
      </c>
      <c r="M92" s="178">
        <f t="shared" si="85"/>
        <v>39635</v>
      </c>
      <c r="N92" s="361" t="s">
        <v>311</v>
      </c>
      <c r="O92" s="362"/>
      <c r="P92" s="138">
        <f t="shared" ref="P92:Y92" si="86">SUM(P90:P91)</f>
        <v>110917</v>
      </c>
      <c r="Q92" s="138">
        <f t="shared" si="86"/>
        <v>83237</v>
      </c>
      <c r="R92" s="138">
        <f t="shared" si="86"/>
        <v>0</v>
      </c>
      <c r="S92" s="138">
        <f t="shared" si="86"/>
        <v>0</v>
      </c>
      <c r="T92" s="138">
        <f t="shared" si="86"/>
        <v>0</v>
      </c>
      <c r="U92" s="138">
        <f t="shared" si="86"/>
        <v>0</v>
      </c>
      <c r="V92" s="138">
        <f t="shared" si="86"/>
        <v>0</v>
      </c>
      <c r="W92" s="138">
        <f t="shared" si="86"/>
        <v>41231</v>
      </c>
      <c r="X92" s="138">
        <f t="shared" si="86"/>
        <v>42006</v>
      </c>
      <c r="Y92" s="178">
        <f t="shared" si="86"/>
        <v>27680</v>
      </c>
      <c r="Z92" s="361" t="s">
        <v>311</v>
      </c>
      <c r="AA92" s="362"/>
      <c r="AB92" s="138">
        <f t="shared" ref="AB92:AK92" si="87">SUM(AB90:AB91)</f>
        <v>106244</v>
      </c>
      <c r="AC92" s="138">
        <f t="shared" si="87"/>
        <v>80533</v>
      </c>
      <c r="AD92" s="138">
        <f t="shared" si="87"/>
        <v>0</v>
      </c>
      <c r="AE92" s="138">
        <f t="shared" si="87"/>
        <v>0</v>
      </c>
      <c r="AF92" s="138">
        <f t="shared" si="87"/>
        <v>0</v>
      </c>
      <c r="AG92" s="138">
        <f t="shared" si="87"/>
        <v>0</v>
      </c>
      <c r="AH92" s="138">
        <f t="shared" si="87"/>
        <v>0</v>
      </c>
      <c r="AI92" s="138">
        <f t="shared" si="87"/>
        <v>35632</v>
      </c>
      <c r="AJ92" s="138">
        <f t="shared" si="87"/>
        <v>44901</v>
      </c>
      <c r="AK92" s="178">
        <f t="shared" si="87"/>
        <v>25711</v>
      </c>
      <c r="AL92" s="361" t="s">
        <v>311</v>
      </c>
      <c r="AM92" s="362"/>
      <c r="AN92" s="138">
        <f t="shared" ref="AN92:AW92" si="88">SUM(AN90:AN91)</f>
        <v>100318</v>
      </c>
      <c r="AO92" s="138">
        <f t="shared" si="88"/>
        <v>76759</v>
      </c>
      <c r="AP92" s="138">
        <f t="shared" si="88"/>
        <v>0</v>
      </c>
      <c r="AQ92" s="138">
        <f t="shared" si="88"/>
        <v>0</v>
      </c>
      <c r="AR92" s="138">
        <f t="shared" si="88"/>
        <v>0</v>
      </c>
      <c r="AS92" s="138">
        <f t="shared" si="88"/>
        <v>0</v>
      </c>
      <c r="AT92" s="138">
        <f t="shared" si="88"/>
        <v>0</v>
      </c>
      <c r="AU92" s="138">
        <f t="shared" si="88"/>
        <v>33925</v>
      </c>
      <c r="AV92" s="138">
        <f t="shared" si="88"/>
        <v>42834</v>
      </c>
      <c r="AW92" s="178">
        <f t="shared" si="88"/>
        <v>23559</v>
      </c>
      <c r="AX92" s="361" t="s">
        <v>311</v>
      </c>
      <c r="AY92" s="362"/>
      <c r="AZ92" s="138">
        <f t="shared" ref="AZ92:BI92" si="89">SUM(AZ90:AZ91)</f>
        <v>94324</v>
      </c>
      <c r="BA92" s="138">
        <f t="shared" si="89"/>
        <v>73048</v>
      </c>
      <c r="BB92" s="138">
        <f t="shared" si="89"/>
        <v>0</v>
      </c>
      <c r="BC92" s="138">
        <f t="shared" si="89"/>
        <v>0</v>
      </c>
      <c r="BD92" s="138">
        <f t="shared" si="89"/>
        <v>0</v>
      </c>
      <c r="BE92" s="138">
        <f t="shared" si="89"/>
        <v>0</v>
      </c>
      <c r="BF92" s="138">
        <f t="shared" si="89"/>
        <v>0</v>
      </c>
      <c r="BG92" s="138">
        <f t="shared" si="89"/>
        <v>32193</v>
      </c>
      <c r="BH92" s="138">
        <f t="shared" si="89"/>
        <v>40855</v>
      </c>
      <c r="BI92" s="178">
        <f t="shared" si="89"/>
        <v>21276</v>
      </c>
    </row>
    <row r="93" spans="2:61" ht="16.899999999999999" customHeight="1">
      <c r="B93" s="3"/>
      <c r="C93" s="32" t="s">
        <v>283</v>
      </c>
      <c r="D93" s="62">
        <v>8809</v>
      </c>
      <c r="E93" s="62">
        <v>0</v>
      </c>
      <c r="F93" s="62">
        <v>0</v>
      </c>
      <c r="G93" s="62">
        <v>0</v>
      </c>
      <c r="H93" s="62">
        <v>0</v>
      </c>
      <c r="I93" s="62">
        <v>0</v>
      </c>
      <c r="J93" s="62">
        <v>0</v>
      </c>
      <c r="K93" s="62">
        <v>0</v>
      </c>
      <c r="L93" s="62">
        <v>0</v>
      </c>
      <c r="M93" s="177">
        <v>8809</v>
      </c>
      <c r="N93" s="3"/>
      <c r="O93" s="32" t="s">
        <v>283</v>
      </c>
      <c r="P93" s="62">
        <v>8560</v>
      </c>
      <c r="Q93" s="62">
        <v>0</v>
      </c>
      <c r="R93" s="62">
        <v>0</v>
      </c>
      <c r="S93" s="62">
        <v>0</v>
      </c>
      <c r="T93" s="62">
        <v>0</v>
      </c>
      <c r="U93" s="62">
        <v>0</v>
      </c>
      <c r="V93" s="62">
        <v>0</v>
      </c>
      <c r="W93" s="62">
        <v>0</v>
      </c>
      <c r="X93" s="62">
        <v>0</v>
      </c>
      <c r="Y93" s="177">
        <v>8560</v>
      </c>
      <c r="Z93" s="3"/>
      <c r="AA93" s="32" t="s">
        <v>283</v>
      </c>
      <c r="AB93" s="62">
        <v>8352</v>
      </c>
      <c r="AC93" s="62">
        <v>0</v>
      </c>
      <c r="AD93" s="62">
        <v>0</v>
      </c>
      <c r="AE93" s="62">
        <v>0</v>
      </c>
      <c r="AF93" s="62">
        <v>0</v>
      </c>
      <c r="AG93" s="62">
        <v>0</v>
      </c>
      <c r="AH93" s="62">
        <v>0</v>
      </c>
      <c r="AI93" s="62">
        <v>0</v>
      </c>
      <c r="AJ93" s="62">
        <v>0</v>
      </c>
      <c r="AK93" s="177">
        <v>8352</v>
      </c>
      <c r="AL93" s="3"/>
      <c r="AM93" s="32" t="s">
        <v>283</v>
      </c>
      <c r="AN93" s="62">
        <v>7908</v>
      </c>
      <c r="AO93" s="62">
        <v>0</v>
      </c>
      <c r="AP93" s="62">
        <v>0</v>
      </c>
      <c r="AQ93" s="62">
        <v>0</v>
      </c>
      <c r="AR93" s="62">
        <v>0</v>
      </c>
      <c r="AS93" s="62">
        <v>0</v>
      </c>
      <c r="AT93" s="62">
        <v>0</v>
      </c>
      <c r="AU93" s="62">
        <v>0</v>
      </c>
      <c r="AV93" s="62">
        <v>0</v>
      </c>
      <c r="AW93" s="177">
        <v>7908</v>
      </c>
      <c r="AX93" s="3"/>
      <c r="AY93" s="32" t="s">
        <v>283</v>
      </c>
      <c r="AZ93" s="62">
        <v>7324</v>
      </c>
      <c r="BA93" s="62">
        <v>0</v>
      </c>
      <c r="BB93" s="62">
        <v>0</v>
      </c>
      <c r="BC93" s="62">
        <v>0</v>
      </c>
      <c r="BD93" s="62">
        <v>0</v>
      </c>
      <c r="BE93" s="62">
        <v>0</v>
      </c>
      <c r="BF93" s="62">
        <v>0</v>
      </c>
      <c r="BG93" s="62">
        <v>0</v>
      </c>
      <c r="BH93" s="62">
        <v>0</v>
      </c>
      <c r="BI93" s="177">
        <v>7324</v>
      </c>
    </row>
    <row r="94" spans="2:61" ht="16.899999999999999" customHeight="1" thickBot="1">
      <c r="B94" s="3"/>
      <c r="C94" s="32" t="s">
        <v>284</v>
      </c>
      <c r="D94" s="64">
        <v>4323</v>
      </c>
      <c r="E94" s="64">
        <v>0</v>
      </c>
      <c r="F94" s="64">
        <v>0</v>
      </c>
      <c r="G94" s="64">
        <v>0</v>
      </c>
      <c r="H94" s="64">
        <v>0</v>
      </c>
      <c r="I94" s="64">
        <v>0</v>
      </c>
      <c r="J94" s="64">
        <v>0</v>
      </c>
      <c r="K94" s="64">
        <v>0</v>
      </c>
      <c r="L94" s="64">
        <v>0</v>
      </c>
      <c r="M94" s="180">
        <v>4323</v>
      </c>
      <c r="N94" s="3"/>
      <c r="O94" s="32" t="s">
        <v>284</v>
      </c>
      <c r="P94" s="64">
        <v>4119</v>
      </c>
      <c r="Q94" s="64">
        <v>0</v>
      </c>
      <c r="R94" s="64">
        <v>0</v>
      </c>
      <c r="S94" s="64">
        <v>0</v>
      </c>
      <c r="T94" s="64">
        <v>0</v>
      </c>
      <c r="U94" s="64">
        <v>0</v>
      </c>
      <c r="V94" s="64">
        <v>0</v>
      </c>
      <c r="W94" s="64">
        <v>0</v>
      </c>
      <c r="X94" s="64">
        <v>0</v>
      </c>
      <c r="Y94" s="180">
        <v>4119</v>
      </c>
      <c r="Z94" s="3"/>
      <c r="AA94" s="32" t="s">
        <v>284</v>
      </c>
      <c r="AB94" s="64">
        <v>3795</v>
      </c>
      <c r="AC94" s="64">
        <v>0</v>
      </c>
      <c r="AD94" s="64">
        <v>0</v>
      </c>
      <c r="AE94" s="64">
        <v>0</v>
      </c>
      <c r="AF94" s="64">
        <v>0</v>
      </c>
      <c r="AG94" s="64">
        <v>0</v>
      </c>
      <c r="AH94" s="64">
        <v>0</v>
      </c>
      <c r="AI94" s="64">
        <v>0</v>
      </c>
      <c r="AJ94" s="64">
        <v>0</v>
      </c>
      <c r="AK94" s="180">
        <v>3795</v>
      </c>
      <c r="AL94" s="3"/>
      <c r="AM94" s="32" t="s">
        <v>284</v>
      </c>
      <c r="AN94" s="64">
        <v>3348</v>
      </c>
      <c r="AO94" s="64">
        <v>0</v>
      </c>
      <c r="AP94" s="64">
        <v>0</v>
      </c>
      <c r="AQ94" s="64">
        <v>0</v>
      </c>
      <c r="AR94" s="64">
        <v>0</v>
      </c>
      <c r="AS94" s="64">
        <v>0</v>
      </c>
      <c r="AT94" s="64">
        <v>0</v>
      </c>
      <c r="AU94" s="64">
        <v>0</v>
      </c>
      <c r="AV94" s="64">
        <v>0</v>
      </c>
      <c r="AW94" s="180">
        <v>3348</v>
      </c>
      <c r="AX94" s="3"/>
      <c r="AY94" s="32" t="s">
        <v>284</v>
      </c>
      <c r="AZ94" s="64">
        <v>2915</v>
      </c>
      <c r="BA94" s="64">
        <v>0</v>
      </c>
      <c r="BB94" s="64">
        <v>0</v>
      </c>
      <c r="BC94" s="64">
        <v>0</v>
      </c>
      <c r="BD94" s="64">
        <v>0</v>
      </c>
      <c r="BE94" s="64">
        <v>0</v>
      </c>
      <c r="BF94" s="64">
        <v>0</v>
      </c>
      <c r="BG94" s="64">
        <v>0</v>
      </c>
      <c r="BH94" s="64">
        <v>0</v>
      </c>
      <c r="BI94" s="180">
        <v>2915</v>
      </c>
    </row>
    <row r="95" spans="2:61" ht="16.899999999999999" customHeight="1" thickTop="1">
      <c r="B95" s="366" t="s">
        <v>342</v>
      </c>
      <c r="C95" s="367"/>
      <c r="D95" s="62">
        <v>0</v>
      </c>
      <c r="E95" s="62">
        <f t="shared" ref="E95:L95" si="90">SUM(E8:E9,E12:E13,E17,E21:E27,E31,E36:E39,E45:E48,E51:E55,E58,E61,E65:E66,E70,E73,E75,E77)</f>
        <v>6450318</v>
      </c>
      <c r="F95" s="62">
        <f t="shared" si="90"/>
        <v>1337855</v>
      </c>
      <c r="G95" s="62">
        <f t="shared" si="90"/>
        <v>3377847</v>
      </c>
      <c r="H95" s="62">
        <f t="shared" si="90"/>
        <v>537580</v>
      </c>
      <c r="I95" s="62">
        <f t="shared" si="90"/>
        <v>5253282</v>
      </c>
      <c r="J95" s="62">
        <f t="shared" si="90"/>
        <v>1197036</v>
      </c>
      <c r="K95" s="62">
        <f t="shared" si="90"/>
        <v>0</v>
      </c>
      <c r="L95" s="62">
        <f t="shared" si="90"/>
        <v>0</v>
      </c>
      <c r="M95" s="177">
        <v>0</v>
      </c>
      <c r="N95" s="366" t="s">
        <v>342</v>
      </c>
      <c r="O95" s="367"/>
      <c r="P95" s="62">
        <v>0</v>
      </c>
      <c r="Q95" s="62">
        <f t="shared" ref="Q95:X95" si="91">SUM(Q8:Q9,Q12:Q13,Q17,Q21:Q27,Q31,Q36:Q39,Q45:Q48,Q51:Q55,Q58,Q61,Q65:Q66,Q70,Q73,Q75,Q77)</f>
        <v>6627027</v>
      </c>
      <c r="R95" s="62">
        <f t="shared" si="91"/>
        <v>1349179</v>
      </c>
      <c r="S95" s="62">
        <f t="shared" si="91"/>
        <v>3684638</v>
      </c>
      <c r="T95" s="62">
        <f t="shared" si="91"/>
        <v>402247</v>
      </c>
      <c r="U95" s="62">
        <f t="shared" si="91"/>
        <v>5436064</v>
      </c>
      <c r="V95" s="62">
        <f t="shared" si="91"/>
        <v>1190963</v>
      </c>
      <c r="W95" s="62">
        <f t="shared" si="91"/>
        <v>0</v>
      </c>
      <c r="X95" s="62">
        <f t="shared" si="91"/>
        <v>0</v>
      </c>
      <c r="Y95" s="177">
        <v>0</v>
      </c>
      <c r="Z95" s="366" t="s">
        <v>342</v>
      </c>
      <c r="AA95" s="367"/>
      <c r="AB95" s="62">
        <v>0</v>
      </c>
      <c r="AC95" s="62">
        <f t="shared" ref="AC95:AJ95" si="92">SUM(AC8:AC9,AC12:AC13,AC17,AC21:AC27,AC31,AC36:AC39,AC45:AC48,AC51:AC55,AC58,AC61,AC65:AC66,AC70,AC73,AC75,AC77)</f>
        <v>6752297</v>
      </c>
      <c r="AD95" s="62">
        <f t="shared" si="92"/>
        <v>1391758</v>
      </c>
      <c r="AE95" s="62">
        <f t="shared" si="92"/>
        <v>3790126</v>
      </c>
      <c r="AF95" s="62">
        <f t="shared" si="92"/>
        <v>392494</v>
      </c>
      <c r="AG95" s="62">
        <f t="shared" si="92"/>
        <v>5574378</v>
      </c>
      <c r="AH95" s="62">
        <f t="shared" si="92"/>
        <v>1177919</v>
      </c>
      <c r="AI95" s="62">
        <f t="shared" si="92"/>
        <v>0</v>
      </c>
      <c r="AJ95" s="62">
        <f t="shared" si="92"/>
        <v>0</v>
      </c>
      <c r="AK95" s="177">
        <v>0</v>
      </c>
      <c r="AL95" s="366" t="s">
        <v>342</v>
      </c>
      <c r="AM95" s="367"/>
      <c r="AN95" s="62">
        <v>0</v>
      </c>
      <c r="AO95" s="62">
        <f t="shared" ref="AO95:AV95" si="93">SUM(AO8:AO9,AO12:AO13,AO17,AO21:AO27,AO31,AO36:AO39,AO45:AO48,AO51:AO55,AO58,AO61,AO65:AO66,AO70,AO73,AO75,AO77)</f>
        <v>6906000.4000000004</v>
      </c>
      <c r="AP95" s="62">
        <f t="shared" si="93"/>
        <v>1449706.1717792382</v>
      </c>
      <c r="AQ95" s="62">
        <f t="shared" si="93"/>
        <v>3887479.5594144296</v>
      </c>
      <c r="AR95" s="62">
        <f t="shared" si="93"/>
        <v>390559.06880633201</v>
      </c>
      <c r="AS95" s="62">
        <f t="shared" si="93"/>
        <v>5727744.7999999998</v>
      </c>
      <c r="AT95" s="62">
        <f t="shared" si="93"/>
        <v>1178255.6000000001</v>
      </c>
      <c r="AU95" s="62">
        <f t="shared" si="93"/>
        <v>0</v>
      </c>
      <c r="AV95" s="62">
        <f t="shared" si="93"/>
        <v>0</v>
      </c>
      <c r="AW95" s="177">
        <v>0</v>
      </c>
      <c r="AX95" s="366" t="s">
        <v>342</v>
      </c>
      <c r="AY95" s="367"/>
      <c r="AZ95" s="62">
        <v>0</v>
      </c>
      <c r="BA95" s="62">
        <f t="shared" ref="BA95:BH95" si="94">SUM(BA8:BA9,BA12:BA13,BA17,BA21:BA27,BA31,BA36:BA39,BA45:BA48,BA51:BA55,BA58,BA61,BA65:BA66,BA70,BA73,BA75,BA77)</f>
        <v>6993361</v>
      </c>
      <c r="BB95" s="62">
        <f t="shared" si="94"/>
        <v>1485846.666568931</v>
      </c>
      <c r="BC95" s="62">
        <f t="shared" si="94"/>
        <v>3977830.2098044418</v>
      </c>
      <c r="BD95" s="62">
        <f t="shared" si="94"/>
        <v>378237.04773465422</v>
      </c>
      <c r="BE95" s="62">
        <f t="shared" si="94"/>
        <v>5841914</v>
      </c>
      <c r="BF95" s="62">
        <f t="shared" si="94"/>
        <v>1151447</v>
      </c>
      <c r="BG95" s="62">
        <f t="shared" si="94"/>
        <v>0</v>
      </c>
      <c r="BH95" s="62">
        <f t="shared" si="94"/>
        <v>0</v>
      </c>
      <c r="BI95" s="177">
        <v>0</v>
      </c>
    </row>
    <row r="96" spans="2:61" ht="16.899999999999999" customHeight="1">
      <c r="B96" s="364" t="s">
        <v>343</v>
      </c>
      <c r="C96" s="365"/>
      <c r="D96" s="61">
        <v>0</v>
      </c>
      <c r="E96" s="61">
        <f t="shared" ref="E96:L96" si="95">SUM(E40,E71,E82,E85,E90,E91)</f>
        <v>211294</v>
      </c>
      <c r="F96" s="61">
        <f t="shared" si="95"/>
        <v>0</v>
      </c>
      <c r="G96" s="61">
        <f t="shared" si="95"/>
        <v>0</v>
      </c>
      <c r="H96" s="61">
        <f t="shared" si="95"/>
        <v>0</v>
      </c>
      <c r="I96" s="61">
        <f t="shared" si="95"/>
        <v>0</v>
      </c>
      <c r="J96" s="61">
        <f t="shared" si="95"/>
        <v>0</v>
      </c>
      <c r="K96" s="61">
        <f t="shared" si="95"/>
        <v>71443</v>
      </c>
      <c r="L96" s="61">
        <f t="shared" si="95"/>
        <v>139851</v>
      </c>
      <c r="M96" s="176">
        <v>0</v>
      </c>
      <c r="N96" s="364" t="s">
        <v>343</v>
      </c>
      <c r="O96" s="365"/>
      <c r="P96" s="61">
        <v>0</v>
      </c>
      <c r="Q96" s="61">
        <f t="shared" ref="Q96:X96" si="96">SUM(Q40,Q71,Q82,Q85,Q90,Q91)</f>
        <v>237495</v>
      </c>
      <c r="R96" s="61">
        <f t="shared" si="96"/>
        <v>0</v>
      </c>
      <c r="S96" s="61">
        <f t="shared" si="96"/>
        <v>0</v>
      </c>
      <c r="T96" s="61">
        <f t="shared" si="96"/>
        <v>0</v>
      </c>
      <c r="U96" s="61">
        <f t="shared" si="96"/>
        <v>0</v>
      </c>
      <c r="V96" s="61">
        <f t="shared" si="96"/>
        <v>0</v>
      </c>
      <c r="W96" s="61">
        <f t="shared" si="96"/>
        <v>73188</v>
      </c>
      <c r="X96" s="61">
        <f t="shared" si="96"/>
        <v>164307</v>
      </c>
      <c r="Y96" s="176">
        <v>0</v>
      </c>
      <c r="Z96" s="364" t="s">
        <v>343</v>
      </c>
      <c r="AA96" s="365"/>
      <c r="AB96" s="61">
        <v>0</v>
      </c>
      <c r="AC96" s="61">
        <f t="shared" ref="AC96:AJ96" si="97">SUM(AC40,AC71,AC82,AC85,AC90,AC91)</f>
        <v>233624</v>
      </c>
      <c r="AD96" s="61">
        <f t="shared" si="97"/>
        <v>0</v>
      </c>
      <c r="AE96" s="61">
        <f t="shared" si="97"/>
        <v>0</v>
      </c>
      <c r="AF96" s="61">
        <f t="shared" si="97"/>
        <v>0</v>
      </c>
      <c r="AG96" s="61">
        <f t="shared" si="97"/>
        <v>0</v>
      </c>
      <c r="AH96" s="61">
        <f t="shared" si="97"/>
        <v>0</v>
      </c>
      <c r="AI96" s="61">
        <f t="shared" si="97"/>
        <v>69029</v>
      </c>
      <c r="AJ96" s="61">
        <f t="shared" si="97"/>
        <v>164595</v>
      </c>
      <c r="AK96" s="176">
        <v>0</v>
      </c>
      <c r="AL96" s="364" t="s">
        <v>343</v>
      </c>
      <c r="AM96" s="365"/>
      <c r="AN96" s="61">
        <v>0</v>
      </c>
      <c r="AO96" s="61">
        <f t="shared" ref="AO96:AV96" si="98">SUM(AO40,AO71,AO82,AO85,AO90,AO91)</f>
        <v>226119.58000000002</v>
      </c>
      <c r="AP96" s="61">
        <f t="shared" si="98"/>
        <v>0</v>
      </c>
      <c r="AQ96" s="61">
        <f t="shared" si="98"/>
        <v>0</v>
      </c>
      <c r="AR96" s="61">
        <f t="shared" si="98"/>
        <v>0</v>
      </c>
      <c r="AS96" s="61">
        <f t="shared" si="98"/>
        <v>0</v>
      </c>
      <c r="AT96" s="61">
        <f t="shared" si="98"/>
        <v>0</v>
      </c>
      <c r="AU96" s="61">
        <f t="shared" si="98"/>
        <v>67161</v>
      </c>
      <c r="AV96" s="61">
        <f t="shared" si="98"/>
        <v>158958.58000000002</v>
      </c>
      <c r="AW96" s="176">
        <v>0</v>
      </c>
      <c r="AX96" s="364" t="s">
        <v>343</v>
      </c>
      <c r="AY96" s="365"/>
      <c r="AZ96" s="61">
        <v>0</v>
      </c>
      <c r="BA96" s="61">
        <f t="shared" ref="BA96:BH96" si="99">SUM(BA40,BA71,BA82,BA85,BA90,BA91)</f>
        <v>216881</v>
      </c>
      <c r="BB96" s="61">
        <f t="shared" si="99"/>
        <v>0</v>
      </c>
      <c r="BC96" s="61">
        <f t="shared" si="99"/>
        <v>0</v>
      </c>
      <c r="BD96" s="61">
        <f t="shared" si="99"/>
        <v>0</v>
      </c>
      <c r="BE96" s="61">
        <f t="shared" si="99"/>
        <v>0</v>
      </c>
      <c r="BF96" s="61">
        <f t="shared" si="99"/>
        <v>0</v>
      </c>
      <c r="BG96" s="61">
        <f t="shared" si="99"/>
        <v>64194</v>
      </c>
      <c r="BH96" s="61">
        <f t="shared" si="99"/>
        <v>152687</v>
      </c>
      <c r="BI96" s="176">
        <v>0</v>
      </c>
    </row>
    <row r="97" spans="2:61" ht="16.899999999999999" customHeight="1">
      <c r="B97" s="373" t="s">
        <v>512</v>
      </c>
      <c r="C97" s="374"/>
      <c r="D97" s="61">
        <v>0</v>
      </c>
      <c r="E97" s="61">
        <f t="shared" ref="E97:L97" si="100">SUM(E93:E94)</f>
        <v>0</v>
      </c>
      <c r="F97" s="61">
        <f t="shared" si="100"/>
        <v>0</v>
      </c>
      <c r="G97" s="61">
        <f t="shared" si="100"/>
        <v>0</v>
      </c>
      <c r="H97" s="61">
        <f t="shared" si="100"/>
        <v>0</v>
      </c>
      <c r="I97" s="61">
        <f t="shared" si="100"/>
        <v>0</v>
      </c>
      <c r="J97" s="61">
        <f t="shared" si="100"/>
        <v>0</v>
      </c>
      <c r="K97" s="61">
        <f t="shared" si="100"/>
        <v>0</v>
      </c>
      <c r="L97" s="61">
        <f t="shared" si="100"/>
        <v>0</v>
      </c>
      <c r="M97" s="176">
        <f>SUM(M92:M94,M86,M72,M32)</f>
        <v>97699</v>
      </c>
      <c r="N97" s="373" t="s">
        <v>512</v>
      </c>
      <c r="O97" s="374"/>
      <c r="P97" s="61">
        <v>0</v>
      </c>
      <c r="Q97" s="61">
        <f t="shared" ref="Q97:X97" si="101">SUM(Q93:Q94)</f>
        <v>0</v>
      </c>
      <c r="R97" s="61">
        <f t="shared" si="101"/>
        <v>0</v>
      </c>
      <c r="S97" s="61">
        <f t="shared" si="101"/>
        <v>0</v>
      </c>
      <c r="T97" s="61">
        <f t="shared" si="101"/>
        <v>0</v>
      </c>
      <c r="U97" s="61">
        <f t="shared" si="101"/>
        <v>0</v>
      </c>
      <c r="V97" s="61">
        <f t="shared" si="101"/>
        <v>0</v>
      </c>
      <c r="W97" s="61">
        <f t="shared" si="101"/>
        <v>0</v>
      </c>
      <c r="X97" s="61">
        <f t="shared" si="101"/>
        <v>0</v>
      </c>
      <c r="Y97" s="176">
        <f>SUM(Y92:Y94,Y86,Y72,Y32)</f>
        <v>73484</v>
      </c>
      <c r="Z97" s="373" t="s">
        <v>341</v>
      </c>
      <c r="AA97" s="374"/>
      <c r="AB97" s="61">
        <v>0</v>
      </c>
      <c r="AC97" s="61">
        <f t="shared" ref="AC97:AJ97" si="102">SUM(AC93:AC94)</f>
        <v>0</v>
      </c>
      <c r="AD97" s="61">
        <f t="shared" si="102"/>
        <v>0</v>
      </c>
      <c r="AE97" s="61">
        <f t="shared" si="102"/>
        <v>0</v>
      </c>
      <c r="AF97" s="61">
        <f t="shared" si="102"/>
        <v>0</v>
      </c>
      <c r="AG97" s="61">
        <f t="shared" si="102"/>
        <v>0</v>
      </c>
      <c r="AH97" s="61">
        <f t="shared" si="102"/>
        <v>0</v>
      </c>
      <c r="AI97" s="61">
        <f t="shared" si="102"/>
        <v>0</v>
      </c>
      <c r="AJ97" s="61">
        <f t="shared" si="102"/>
        <v>0</v>
      </c>
      <c r="AK97" s="176">
        <f>SUM(AK92:AK94,AK86,AK72,AK32)</f>
        <v>68322</v>
      </c>
      <c r="AL97" s="373" t="s">
        <v>341</v>
      </c>
      <c r="AM97" s="374"/>
      <c r="AN97" s="61">
        <v>0</v>
      </c>
      <c r="AO97" s="61">
        <f t="shared" ref="AO97:AV97" si="103">SUM(AO93:AO94)</f>
        <v>0</v>
      </c>
      <c r="AP97" s="61">
        <f t="shared" si="103"/>
        <v>0</v>
      </c>
      <c r="AQ97" s="61">
        <f t="shared" si="103"/>
        <v>0</v>
      </c>
      <c r="AR97" s="61">
        <f t="shared" si="103"/>
        <v>0</v>
      </c>
      <c r="AS97" s="61">
        <f t="shared" si="103"/>
        <v>0</v>
      </c>
      <c r="AT97" s="61">
        <f t="shared" si="103"/>
        <v>0</v>
      </c>
      <c r="AU97" s="61">
        <f t="shared" si="103"/>
        <v>0</v>
      </c>
      <c r="AV97" s="61">
        <f t="shared" si="103"/>
        <v>0</v>
      </c>
      <c r="AW97" s="176">
        <f>SUM(AW92:AW94,AW86,AW72,AW32)</f>
        <v>62436</v>
      </c>
      <c r="AX97" s="373" t="s">
        <v>512</v>
      </c>
      <c r="AY97" s="374"/>
      <c r="AZ97" s="61">
        <v>0</v>
      </c>
      <c r="BA97" s="61">
        <f t="shared" ref="BA97:BH97" si="104">SUM(BA93:BA94)</f>
        <v>0</v>
      </c>
      <c r="BB97" s="61">
        <f t="shared" si="104"/>
        <v>0</v>
      </c>
      <c r="BC97" s="61">
        <f t="shared" si="104"/>
        <v>0</v>
      </c>
      <c r="BD97" s="61">
        <f t="shared" si="104"/>
        <v>0</v>
      </c>
      <c r="BE97" s="61">
        <f t="shared" si="104"/>
        <v>0</v>
      </c>
      <c r="BF97" s="61">
        <f t="shared" si="104"/>
        <v>0</v>
      </c>
      <c r="BG97" s="61">
        <f t="shared" si="104"/>
        <v>0</v>
      </c>
      <c r="BH97" s="61">
        <f t="shared" si="104"/>
        <v>0</v>
      </c>
      <c r="BI97" s="176">
        <f>SUM(BI92:BI94,BI86,BI72,BI32)</f>
        <v>56292</v>
      </c>
    </row>
    <row r="98" spans="2:61" ht="16.899999999999999" customHeight="1" thickBot="1">
      <c r="B98" s="371" t="s">
        <v>125</v>
      </c>
      <c r="C98" s="372"/>
      <c r="D98" s="140">
        <f>SUM(D92:D94,D86,D72,D32)</f>
        <v>6759311</v>
      </c>
      <c r="E98" s="140">
        <f t="shared" ref="E98:M98" si="105">SUM(E95:E97)</f>
        <v>6661612</v>
      </c>
      <c r="F98" s="140">
        <f t="shared" si="105"/>
        <v>1337855</v>
      </c>
      <c r="G98" s="140">
        <f t="shared" si="105"/>
        <v>3377847</v>
      </c>
      <c r="H98" s="140">
        <f t="shared" si="105"/>
        <v>537580</v>
      </c>
      <c r="I98" s="140">
        <f t="shared" si="105"/>
        <v>5253282</v>
      </c>
      <c r="J98" s="140">
        <f t="shared" si="105"/>
        <v>1197036</v>
      </c>
      <c r="K98" s="140">
        <f t="shared" si="105"/>
        <v>71443</v>
      </c>
      <c r="L98" s="140">
        <f t="shared" si="105"/>
        <v>139851</v>
      </c>
      <c r="M98" s="181">
        <f t="shared" si="105"/>
        <v>97699</v>
      </c>
      <c r="N98" s="371" t="s">
        <v>125</v>
      </c>
      <c r="O98" s="372"/>
      <c r="P98" s="140">
        <f>SUM(P92:P94,P86,P72,P32)</f>
        <v>6938006</v>
      </c>
      <c r="Q98" s="140">
        <f t="shared" ref="Q98:Y98" si="106">SUM(Q95:Q97)</f>
        <v>6864522</v>
      </c>
      <c r="R98" s="140">
        <f t="shared" si="106"/>
        <v>1349179</v>
      </c>
      <c r="S98" s="140">
        <f t="shared" si="106"/>
        <v>3684638</v>
      </c>
      <c r="T98" s="140">
        <f t="shared" si="106"/>
        <v>402247</v>
      </c>
      <c r="U98" s="140">
        <f t="shared" si="106"/>
        <v>5436064</v>
      </c>
      <c r="V98" s="140">
        <f t="shared" si="106"/>
        <v>1190963</v>
      </c>
      <c r="W98" s="140">
        <f t="shared" si="106"/>
        <v>73188</v>
      </c>
      <c r="X98" s="140">
        <f t="shared" si="106"/>
        <v>164307</v>
      </c>
      <c r="Y98" s="181">
        <f t="shared" si="106"/>
        <v>73484</v>
      </c>
      <c r="Z98" s="371" t="s">
        <v>125</v>
      </c>
      <c r="AA98" s="372"/>
      <c r="AB98" s="140">
        <f>SUM(AB92:AB94,AB86,AB72,AB32)</f>
        <v>7054243</v>
      </c>
      <c r="AC98" s="140">
        <f t="shared" ref="AC98:AK98" si="107">SUM(AC95:AC97)</f>
        <v>6985921</v>
      </c>
      <c r="AD98" s="140">
        <f t="shared" si="107"/>
        <v>1391758</v>
      </c>
      <c r="AE98" s="140">
        <f t="shared" si="107"/>
        <v>3790126</v>
      </c>
      <c r="AF98" s="140">
        <f t="shared" si="107"/>
        <v>392494</v>
      </c>
      <c r="AG98" s="140">
        <f t="shared" si="107"/>
        <v>5574378</v>
      </c>
      <c r="AH98" s="140">
        <f t="shared" si="107"/>
        <v>1177919</v>
      </c>
      <c r="AI98" s="140">
        <f t="shared" si="107"/>
        <v>69029</v>
      </c>
      <c r="AJ98" s="140">
        <f t="shared" si="107"/>
        <v>164595</v>
      </c>
      <c r="AK98" s="181">
        <f t="shared" si="107"/>
        <v>68322</v>
      </c>
      <c r="AL98" s="371" t="s">
        <v>125</v>
      </c>
      <c r="AM98" s="372"/>
      <c r="AN98" s="140">
        <f>SUM(AN92:AN94,AN86,AN72,AN32)</f>
        <v>7194555.9800000004</v>
      </c>
      <c r="AO98" s="140">
        <f t="shared" ref="AO98:AW98" si="108">SUM(AO95:AO97)</f>
        <v>7132119.9800000004</v>
      </c>
      <c r="AP98" s="140">
        <f t="shared" si="108"/>
        <v>1449706.1717792382</v>
      </c>
      <c r="AQ98" s="140">
        <f t="shared" si="108"/>
        <v>3887479.5594144296</v>
      </c>
      <c r="AR98" s="140">
        <f t="shared" si="108"/>
        <v>390559.06880633201</v>
      </c>
      <c r="AS98" s="140">
        <f t="shared" si="108"/>
        <v>5727744.7999999998</v>
      </c>
      <c r="AT98" s="140">
        <f t="shared" si="108"/>
        <v>1178255.6000000001</v>
      </c>
      <c r="AU98" s="140">
        <f t="shared" si="108"/>
        <v>67161</v>
      </c>
      <c r="AV98" s="140">
        <f t="shared" si="108"/>
        <v>158958.58000000002</v>
      </c>
      <c r="AW98" s="181">
        <f t="shared" si="108"/>
        <v>62436</v>
      </c>
      <c r="AX98" s="371" t="s">
        <v>125</v>
      </c>
      <c r="AY98" s="372"/>
      <c r="AZ98" s="140">
        <f>SUM(AZ92:AZ94,AZ86,AZ72,AZ32)</f>
        <v>7266534</v>
      </c>
      <c r="BA98" s="140">
        <f t="shared" ref="BA98:BI98" si="109">SUM(BA95:BA97)</f>
        <v>7210242</v>
      </c>
      <c r="BB98" s="140">
        <f t="shared" si="109"/>
        <v>1485846.666568931</v>
      </c>
      <c r="BC98" s="140">
        <f t="shared" si="109"/>
        <v>3977830.2098044418</v>
      </c>
      <c r="BD98" s="140">
        <f t="shared" si="109"/>
        <v>378237.04773465422</v>
      </c>
      <c r="BE98" s="140">
        <f t="shared" si="109"/>
        <v>5841914</v>
      </c>
      <c r="BF98" s="140">
        <f t="shared" si="109"/>
        <v>1151447</v>
      </c>
      <c r="BG98" s="140">
        <f t="shared" si="109"/>
        <v>64194</v>
      </c>
      <c r="BH98" s="140">
        <f t="shared" si="109"/>
        <v>152687</v>
      </c>
      <c r="BI98" s="181">
        <f t="shared" si="109"/>
        <v>56292</v>
      </c>
    </row>
    <row r="99" spans="2:61" ht="16.899999999999999" customHeight="1">
      <c r="B99" s="1" t="s">
        <v>384</v>
      </c>
      <c r="J99" s="9"/>
      <c r="K99" s="9"/>
      <c r="L99" s="1"/>
      <c r="M99" s="2"/>
      <c r="N99" s="1" t="s">
        <v>384</v>
      </c>
      <c r="V99" s="9"/>
      <c r="W99" s="9"/>
      <c r="X99" s="1"/>
      <c r="Y99" s="2"/>
      <c r="Z99" s="1" t="s">
        <v>384</v>
      </c>
      <c r="AH99" s="9"/>
      <c r="AI99" s="9"/>
      <c r="AJ99" s="1"/>
      <c r="AK99" s="2"/>
      <c r="AL99" s="1" t="s">
        <v>384</v>
      </c>
      <c r="AT99" s="9"/>
      <c r="AU99" s="9"/>
      <c r="AV99" s="1"/>
      <c r="AW99" s="2"/>
      <c r="AX99" s="1" t="s">
        <v>384</v>
      </c>
      <c r="AZ99" s="6"/>
      <c r="BA99" s="6"/>
      <c r="BB99" s="6"/>
      <c r="BC99" s="6"/>
      <c r="BD99" s="6"/>
      <c r="BE99" s="6"/>
      <c r="BF99" s="9"/>
      <c r="BG99" s="9"/>
      <c r="BH99" s="1"/>
      <c r="BI99" s="2"/>
    </row>
    <row r="100" spans="2:61" ht="16.899999999999999" customHeight="1">
      <c r="B100" s="1" t="s">
        <v>513</v>
      </c>
      <c r="J100" s="9"/>
      <c r="K100" s="9"/>
      <c r="L100" s="1"/>
      <c r="M100" s="2"/>
      <c r="N100" s="1" t="s">
        <v>513</v>
      </c>
      <c r="V100" s="9"/>
      <c r="W100" s="9"/>
      <c r="X100" s="1"/>
      <c r="Y100" s="2"/>
      <c r="Z100" s="1" t="s">
        <v>513</v>
      </c>
      <c r="AH100" s="9"/>
      <c r="AI100" s="9"/>
      <c r="AJ100" s="1"/>
      <c r="AK100" s="2"/>
      <c r="AL100" s="1" t="s">
        <v>513</v>
      </c>
      <c r="AT100" s="9"/>
      <c r="AU100" s="9"/>
      <c r="AV100" s="1"/>
      <c r="AW100" s="2"/>
      <c r="AX100" s="1" t="s">
        <v>513</v>
      </c>
      <c r="AZ100" s="6"/>
      <c r="BA100" s="6"/>
      <c r="BB100" s="6"/>
      <c r="BC100" s="6"/>
      <c r="BD100" s="6"/>
      <c r="BE100" s="6"/>
      <c r="BF100" s="9"/>
      <c r="BG100" s="9"/>
      <c r="BH100" s="1"/>
      <c r="BI100" s="2"/>
    </row>
    <row r="101" spans="2:61" ht="16.899999999999999" customHeight="1">
      <c r="B101" s="1" t="s">
        <v>566</v>
      </c>
      <c r="J101" s="9"/>
      <c r="K101" s="9"/>
      <c r="L101" s="1"/>
      <c r="M101" s="2"/>
      <c r="N101" s="1" t="s">
        <v>566</v>
      </c>
      <c r="V101" s="9"/>
      <c r="W101" s="9"/>
      <c r="X101" s="1"/>
      <c r="Y101" s="2"/>
      <c r="Z101" s="1" t="s">
        <v>566</v>
      </c>
      <c r="AH101" s="9"/>
      <c r="AI101" s="9"/>
      <c r="AJ101" s="1"/>
      <c r="AK101" s="2"/>
      <c r="AL101" s="1" t="s">
        <v>566</v>
      </c>
      <c r="AT101" s="9"/>
      <c r="AU101" s="9"/>
      <c r="AV101" s="1"/>
      <c r="AW101" s="2"/>
      <c r="AX101" s="1" t="s">
        <v>566</v>
      </c>
      <c r="AZ101" s="6"/>
      <c r="BA101" s="6"/>
      <c r="BB101" s="6"/>
      <c r="BC101" s="6"/>
      <c r="BD101" s="6"/>
      <c r="BE101" s="6"/>
      <c r="BF101" s="9"/>
      <c r="BG101" s="9"/>
      <c r="BH101" s="1"/>
      <c r="BI101" s="2"/>
    </row>
    <row r="102" spans="2:61" ht="16.899999999999999" customHeight="1">
      <c r="B102" s="7" t="s">
        <v>561</v>
      </c>
      <c r="J102" s="9"/>
      <c r="K102" s="9"/>
      <c r="L102" s="1"/>
      <c r="M102" s="2"/>
      <c r="N102" s="7" t="s">
        <v>561</v>
      </c>
      <c r="V102" s="9"/>
      <c r="W102" s="9"/>
      <c r="X102" s="1"/>
      <c r="Y102" s="2"/>
      <c r="Z102" s="7" t="s">
        <v>561</v>
      </c>
      <c r="AH102" s="9"/>
      <c r="AI102" s="9"/>
      <c r="AJ102" s="1"/>
      <c r="AK102" s="2"/>
      <c r="AL102" s="7" t="s">
        <v>561</v>
      </c>
      <c r="AT102" s="9"/>
      <c r="AU102" s="9"/>
      <c r="AV102" s="1"/>
      <c r="AW102" s="2"/>
      <c r="AX102" s="7" t="s">
        <v>561</v>
      </c>
      <c r="AZ102" s="6"/>
      <c r="BA102" s="6"/>
      <c r="BB102" s="6"/>
      <c r="BC102" s="6"/>
      <c r="BD102" s="6"/>
      <c r="BE102" s="6"/>
      <c r="BF102" s="9"/>
      <c r="BG102" s="9"/>
      <c r="BH102" s="1"/>
      <c r="BI102" s="2"/>
    </row>
    <row r="103" spans="2:61" ht="16.899999999999999" customHeight="1">
      <c r="B103" s="7" t="s">
        <v>562</v>
      </c>
      <c r="J103" s="9"/>
      <c r="K103" s="9"/>
      <c r="L103" s="1"/>
      <c r="M103" s="2"/>
      <c r="N103" s="7" t="s">
        <v>562</v>
      </c>
      <c r="V103" s="9"/>
      <c r="W103" s="9"/>
      <c r="X103" s="1"/>
      <c r="Y103" s="2"/>
      <c r="Z103" s="7" t="s">
        <v>562</v>
      </c>
      <c r="AH103" s="9"/>
      <c r="AI103" s="9"/>
      <c r="AJ103" s="1"/>
      <c r="AK103" s="2"/>
      <c r="AL103" s="7" t="s">
        <v>562</v>
      </c>
      <c r="AT103" s="9"/>
      <c r="AU103" s="9"/>
      <c r="AV103" s="1"/>
      <c r="AW103" s="2"/>
      <c r="AX103" s="7" t="s">
        <v>562</v>
      </c>
      <c r="AZ103" s="6"/>
      <c r="BA103" s="6"/>
      <c r="BB103" s="6"/>
      <c r="BC103" s="6"/>
      <c r="BD103" s="6"/>
      <c r="BE103" s="6"/>
      <c r="BF103" s="9"/>
      <c r="BG103" s="9"/>
      <c r="BH103" s="1"/>
      <c r="BI103" s="2"/>
    </row>
    <row r="104" spans="2:61" ht="16.899999999999999" customHeight="1">
      <c r="B104" s="7" t="s">
        <v>563</v>
      </c>
      <c r="J104" s="9"/>
      <c r="K104" s="9"/>
      <c r="L104" s="1"/>
      <c r="M104" s="2"/>
      <c r="N104" s="7" t="s">
        <v>563</v>
      </c>
      <c r="V104" s="9"/>
      <c r="W104" s="9"/>
      <c r="X104" s="1"/>
      <c r="Y104" s="2"/>
      <c r="Z104" s="7" t="s">
        <v>563</v>
      </c>
      <c r="AH104" s="9"/>
      <c r="AI104" s="9"/>
      <c r="AJ104" s="1"/>
      <c r="AK104" s="2"/>
      <c r="AL104" s="7" t="s">
        <v>563</v>
      </c>
      <c r="AT104" s="9"/>
      <c r="AU104" s="9"/>
      <c r="AV104" s="1"/>
      <c r="AW104" s="2"/>
      <c r="AX104" s="7" t="s">
        <v>563</v>
      </c>
      <c r="AZ104" s="6"/>
      <c r="BA104" s="6"/>
      <c r="BB104" s="6"/>
      <c r="BC104" s="6"/>
      <c r="BD104" s="6"/>
      <c r="BE104" s="6"/>
      <c r="BF104" s="9"/>
      <c r="BG104" s="9"/>
      <c r="BH104" s="1"/>
      <c r="BI104" s="2"/>
    </row>
    <row r="105" spans="2:61" ht="16.899999999999999" customHeight="1">
      <c r="B105" s="7" t="s">
        <v>564</v>
      </c>
      <c r="J105" s="9"/>
      <c r="K105" s="9"/>
      <c r="L105" s="14"/>
      <c r="M105" s="14"/>
      <c r="N105" s="7" t="s">
        <v>564</v>
      </c>
      <c r="V105" s="9"/>
      <c r="W105" s="9"/>
      <c r="X105" s="14"/>
      <c r="Y105" s="14"/>
      <c r="Z105" s="7" t="s">
        <v>564</v>
      </c>
      <c r="AH105" s="9"/>
      <c r="AI105" s="9"/>
      <c r="AJ105" s="14"/>
      <c r="AK105" s="14"/>
      <c r="AL105" s="7" t="s">
        <v>564</v>
      </c>
      <c r="AT105" s="9"/>
      <c r="AU105" s="9"/>
      <c r="AV105" s="14"/>
      <c r="AW105" s="14"/>
      <c r="AX105" s="7" t="s">
        <v>564</v>
      </c>
      <c r="AZ105" s="6"/>
      <c r="BA105" s="6"/>
      <c r="BB105" s="6"/>
      <c r="BC105" s="6"/>
      <c r="BD105" s="6"/>
      <c r="BE105" s="6"/>
      <c r="BF105" s="9"/>
      <c r="BG105" s="9"/>
      <c r="BH105" s="14"/>
      <c r="BI105" s="14"/>
    </row>
    <row r="106" spans="2:61" ht="16.899999999999999" customHeight="1">
      <c r="B106" s="7" t="s">
        <v>565</v>
      </c>
      <c r="J106" s="9"/>
      <c r="K106" s="9"/>
      <c r="L106" s="14"/>
      <c r="M106" s="14"/>
      <c r="N106" s="7" t="s">
        <v>565</v>
      </c>
      <c r="V106" s="9"/>
      <c r="W106" s="9"/>
      <c r="X106" s="14"/>
      <c r="Y106" s="14"/>
      <c r="Z106" s="7" t="s">
        <v>565</v>
      </c>
      <c r="AH106" s="9"/>
      <c r="AI106" s="9"/>
      <c r="AJ106" s="14"/>
      <c r="AK106" s="14"/>
      <c r="AL106" s="7" t="s">
        <v>565</v>
      </c>
      <c r="AT106" s="9"/>
      <c r="AU106" s="9"/>
      <c r="AV106" s="14"/>
      <c r="AW106" s="14"/>
      <c r="AX106" s="7" t="s">
        <v>565</v>
      </c>
      <c r="AZ106" s="6"/>
      <c r="BA106" s="6"/>
      <c r="BB106" s="6"/>
      <c r="BC106" s="6"/>
      <c r="BD106" s="6"/>
      <c r="BE106" s="6"/>
      <c r="BF106" s="9"/>
      <c r="BG106" s="9"/>
      <c r="BH106" s="14"/>
      <c r="BI106" s="14"/>
    </row>
    <row r="107" spans="2:61" s="46" customFormat="1" ht="16.899999999999999" customHeight="1"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</row>
    <row r="108" spans="2:61" s="46" customFormat="1" ht="16.899999999999999" customHeight="1"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</row>
    <row r="109" spans="2:61" s="46" customFormat="1" ht="16.5" customHeight="1"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</row>
    <row r="110" spans="2:61" ht="16.899999999999999" customHeight="1">
      <c r="B110" s="6"/>
      <c r="C110" s="6"/>
      <c r="L110" s="6"/>
      <c r="M110" s="6"/>
      <c r="N110" s="6"/>
      <c r="O110" s="6"/>
      <c r="X110" s="6"/>
      <c r="Y110" s="6"/>
      <c r="Z110" s="6"/>
      <c r="AA110" s="6"/>
      <c r="AJ110" s="6"/>
      <c r="AK110" s="6"/>
      <c r="AL110" s="6"/>
      <c r="AM110" s="6"/>
      <c r="AV110" s="6"/>
      <c r="AW110" s="6"/>
    </row>
    <row r="111" spans="2:61" ht="16.5" customHeight="1">
      <c r="B111" s="6"/>
      <c r="C111" s="6"/>
      <c r="L111" s="6"/>
      <c r="M111" s="6"/>
      <c r="N111" s="6"/>
      <c r="O111" s="6"/>
      <c r="X111" s="6"/>
      <c r="Y111" s="6"/>
      <c r="Z111" s="6"/>
      <c r="AA111" s="6"/>
      <c r="AJ111" s="6"/>
      <c r="AK111" s="6"/>
      <c r="AL111" s="6"/>
      <c r="AM111" s="6"/>
    </row>
    <row r="112" spans="2:61" ht="16.5" customHeight="1">
      <c r="B112" s="1"/>
      <c r="N112" s="1"/>
      <c r="Z112" s="1"/>
      <c r="AL112" s="1"/>
    </row>
    <row r="113" spans="2:49" ht="16.5" customHeight="1">
      <c r="B113" s="7"/>
      <c r="N113" s="7"/>
      <c r="Z113" s="7"/>
      <c r="AL113" s="7"/>
    </row>
    <row r="114" spans="2:49" ht="16.5" customHeight="1">
      <c r="B114" s="7"/>
      <c r="N114" s="7"/>
      <c r="Z114" s="7"/>
      <c r="AL114" s="7"/>
    </row>
    <row r="115" spans="2:49" ht="16.5" customHeight="1"/>
    <row r="116" spans="2:49" ht="16.5" customHeight="1"/>
    <row r="117" spans="2:49" ht="16.5" customHeight="1">
      <c r="L117" s="6"/>
      <c r="M117" s="6"/>
      <c r="N117" s="6"/>
      <c r="O117" s="6"/>
      <c r="X117" s="6"/>
      <c r="Y117" s="6"/>
      <c r="Z117" s="6"/>
      <c r="AA117" s="6"/>
      <c r="AJ117" s="6"/>
      <c r="AK117" s="6"/>
      <c r="AL117" s="6"/>
      <c r="AM117" s="6"/>
      <c r="AV117" s="6"/>
      <c r="AW117" s="6"/>
    </row>
    <row r="118" spans="2:49" ht="16.5" customHeight="1"/>
    <row r="119" spans="2:49" ht="16.5" customHeight="1"/>
    <row r="120" spans="2:49" ht="16.5" customHeight="1"/>
    <row r="121" spans="2:49" ht="16.5" customHeight="1"/>
    <row r="122" spans="2:49" ht="16.5" customHeight="1"/>
    <row r="123" spans="2:49" ht="16.5" customHeight="1"/>
    <row r="124" spans="2:49" ht="16.5" customHeight="1"/>
    <row r="125" spans="2:49" ht="16.5" customHeight="1"/>
    <row r="126" spans="2:49" ht="16.5" customHeight="1"/>
    <row r="127" spans="2:49" ht="16.5" customHeight="1"/>
    <row r="128" spans="2:49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</sheetData>
  <mergeCells count="190">
    <mergeCell ref="AX97:AY97"/>
    <mergeCell ref="AX98:AY98"/>
    <mergeCell ref="AX67:AX70"/>
    <mergeCell ref="AX72:AY72"/>
    <mergeCell ref="AX78:AX82"/>
    <mergeCell ref="AX83:AX85"/>
    <mergeCell ref="AX86:AY86"/>
    <mergeCell ref="AX87:AX90"/>
    <mergeCell ref="B32:C32"/>
    <mergeCell ref="B33:B36"/>
    <mergeCell ref="B41:B45"/>
    <mergeCell ref="B49:B51"/>
    <mergeCell ref="B56:B58"/>
    <mergeCell ref="B59:B61"/>
    <mergeCell ref="Z32:AA32"/>
    <mergeCell ref="Z33:Z36"/>
    <mergeCell ref="Z41:Z45"/>
    <mergeCell ref="AL32:AM32"/>
    <mergeCell ref="AL33:AL36"/>
    <mergeCell ref="AL41:AL45"/>
    <mergeCell ref="AX59:AX61"/>
    <mergeCell ref="AX62:AX65"/>
    <mergeCell ref="Z49:Z51"/>
    <mergeCell ref="Z56:Z58"/>
    <mergeCell ref="BG5:BG7"/>
    <mergeCell ref="BH5:BH7"/>
    <mergeCell ref="BB6:BB7"/>
    <mergeCell ref="BC6:BC7"/>
    <mergeCell ref="BD6:BD7"/>
    <mergeCell ref="BE6:BE7"/>
    <mergeCell ref="AX92:AY92"/>
    <mergeCell ref="AX3:AX7"/>
    <mergeCell ref="AY3:AY7"/>
    <mergeCell ref="AZ3:BI3"/>
    <mergeCell ref="AZ4:AZ7"/>
    <mergeCell ref="BA4:BA7"/>
    <mergeCell ref="BB4:BF4"/>
    <mergeCell ref="BG4:BH4"/>
    <mergeCell ref="BI4:BI7"/>
    <mergeCell ref="BB5:BE5"/>
    <mergeCell ref="AX28:AX31"/>
    <mergeCell ref="AX32:AY32"/>
    <mergeCell ref="BF5:BF7"/>
    <mergeCell ref="AX9:AX11"/>
    <mergeCell ref="AX95:AY95"/>
    <mergeCell ref="AX96:AY96"/>
    <mergeCell ref="Z14:Z17"/>
    <mergeCell ref="Z18:Z21"/>
    <mergeCell ref="Z28:Z31"/>
    <mergeCell ref="AL14:AL17"/>
    <mergeCell ref="AL18:AL21"/>
    <mergeCell ref="AL28:AL31"/>
    <mergeCell ref="Z59:Z61"/>
    <mergeCell ref="Z62:Z65"/>
    <mergeCell ref="AL56:AL58"/>
    <mergeCell ref="AL59:AL61"/>
    <mergeCell ref="AX14:AX17"/>
    <mergeCell ref="AX18:AX21"/>
    <mergeCell ref="AX33:AX36"/>
    <mergeCell ref="AX41:AX45"/>
    <mergeCell ref="AX49:AX51"/>
    <mergeCell ref="AX56:AX58"/>
    <mergeCell ref="AL78:AL82"/>
    <mergeCell ref="AL72:AM72"/>
    <mergeCell ref="B95:C95"/>
    <mergeCell ref="B14:B17"/>
    <mergeCell ref="B18:B21"/>
    <mergeCell ref="B28:B31"/>
    <mergeCell ref="B72:C72"/>
    <mergeCell ref="B67:B70"/>
    <mergeCell ref="N41:N45"/>
    <mergeCell ref="AL49:AL51"/>
    <mergeCell ref="AL62:AL65"/>
    <mergeCell ref="AL67:AL70"/>
    <mergeCell ref="B62:B65"/>
    <mergeCell ref="N56:N58"/>
    <mergeCell ref="N59:N61"/>
    <mergeCell ref="N62:N65"/>
    <mergeCell ref="AL86:AM86"/>
    <mergeCell ref="B78:B82"/>
    <mergeCell ref="B83:B85"/>
    <mergeCell ref="N78:N82"/>
    <mergeCell ref="N72:O72"/>
    <mergeCell ref="N67:N70"/>
    <mergeCell ref="N32:O32"/>
    <mergeCell ref="AL98:AM98"/>
    <mergeCell ref="AL97:AM97"/>
    <mergeCell ref="Z86:AA86"/>
    <mergeCell ref="AL92:AM92"/>
    <mergeCell ref="AL95:AM95"/>
    <mergeCell ref="AL96:AM96"/>
    <mergeCell ref="Z92:AA92"/>
    <mergeCell ref="AL83:AL85"/>
    <mergeCell ref="B98:C98"/>
    <mergeCell ref="B97:C97"/>
    <mergeCell ref="N83:N85"/>
    <mergeCell ref="AL87:AL90"/>
    <mergeCell ref="Z87:Z90"/>
    <mergeCell ref="N98:O98"/>
    <mergeCell ref="N86:O86"/>
    <mergeCell ref="N97:O97"/>
    <mergeCell ref="N95:O95"/>
    <mergeCell ref="N87:N90"/>
    <mergeCell ref="N96:O96"/>
    <mergeCell ref="N92:O92"/>
    <mergeCell ref="B96:C96"/>
    <mergeCell ref="B86:C86"/>
    <mergeCell ref="B87:B90"/>
    <mergeCell ref="B92:C92"/>
    <mergeCell ref="Z98:AA98"/>
    <mergeCell ref="Z95:AA95"/>
    <mergeCell ref="N3:N7"/>
    <mergeCell ref="V5:V7"/>
    <mergeCell ref="R4:V4"/>
    <mergeCell ref="P4:P7"/>
    <mergeCell ref="P3:Y3"/>
    <mergeCell ref="W4:X4"/>
    <mergeCell ref="U6:U7"/>
    <mergeCell ref="O3:O7"/>
    <mergeCell ref="R6:R7"/>
    <mergeCell ref="Q4:Q7"/>
    <mergeCell ref="Z97:AA97"/>
    <mergeCell ref="Z78:Z82"/>
    <mergeCell ref="Z83:Z85"/>
    <mergeCell ref="Z96:AA96"/>
    <mergeCell ref="N14:N17"/>
    <mergeCell ref="N18:N21"/>
    <mergeCell ref="N28:N31"/>
    <mergeCell ref="Z67:Z70"/>
    <mergeCell ref="N49:N51"/>
    <mergeCell ref="Z72:AA72"/>
    <mergeCell ref="N33:N36"/>
    <mergeCell ref="T6:T7"/>
    <mergeCell ref="AN3:AW3"/>
    <mergeCell ref="AN4:AN7"/>
    <mergeCell ref="AW4:AW7"/>
    <mergeCell ref="AV5:AV7"/>
    <mergeCell ref="AQ6:AQ7"/>
    <mergeCell ref="AU4:AV4"/>
    <mergeCell ref="AS6:AS7"/>
    <mergeCell ref="AR6:AR7"/>
    <mergeCell ref="AU5:AU7"/>
    <mergeCell ref="AO4:AO7"/>
    <mergeCell ref="AP4:AT4"/>
    <mergeCell ref="AP5:AS5"/>
    <mergeCell ref="AT5:AT7"/>
    <mergeCell ref="AP6:AP7"/>
    <mergeCell ref="Z3:Z7"/>
    <mergeCell ref="R5:U5"/>
    <mergeCell ref="AB4:AB7"/>
    <mergeCell ref="AC4:AC7"/>
    <mergeCell ref="AE6:AE7"/>
    <mergeCell ref="AG6:AG7"/>
    <mergeCell ref="AD6:AD7"/>
    <mergeCell ref="S6:S7"/>
    <mergeCell ref="AA3:AA7"/>
    <mergeCell ref="B3:B7"/>
    <mergeCell ref="C3:C7"/>
    <mergeCell ref="G6:G7"/>
    <mergeCell ref="D3:M3"/>
    <mergeCell ref="D4:D7"/>
    <mergeCell ref="E4:E7"/>
    <mergeCell ref="F5:I5"/>
    <mergeCell ref="J5:J7"/>
    <mergeCell ref="F4:J4"/>
    <mergeCell ref="K4:L4"/>
    <mergeCell ref="B9:B11"/>
    <mergeCell ref="N9:N11"/>
    <mergeCell ref="Z9:Z11"/>
    <mergeCell ref="AL9:AL11"/>
    <mergeCell ref="AM3:AM7"/>
    <mergeCell ref="AL3:AL7"/>
    <mergeCell ref="W5:W7"/>
    <mergeCell ref="Y4:Y7"/>
    <mergeCell ref="AB3:AK3"/>
    <mergeCell ref="AI5:AI7"/>
    <mergeCell ref="AD5:AG5"/>
    <mergeCell ref="AF6:AF7"/>
    <mergeCell ref="AK4:AK7"/>
    <mergeCell ref="X5:X7"/>
    <mergeCell ref="AH5:AH7"/>
    <mergeCell ref="AD4:AH4"/>
    <mergeCell ref="AJ5:AJ7"/>
    <mergeCell ref="AI4:AJ4"/>
    <mergeCell ref="M4:M7"/>
    <mergeCell ref="F6:F7"/>
    <mergeCell ref="H6:H7"/>
    <mergeCell ref="I6:I7"/>
    <mergeCell ref="K5:K7"/>
    <mergeCell ref="L5:L7"/>
  </mergeCells>
  <phoneticPr fontId="8"/>
  <printOptions horizontalCentered="1"/>
  <pageMargins left="0.39370078740157483" right="0.39370078740157483" top="0.59055118110236227" bottom="0.59055118110236227" header="0" footer="0"/>
  <pageSetup paperSize="9" scale="60" orientation="portrait" r:id="rId1"/>
  <headerFooter alignWithMargins="0"/>
  <rowBreaks count="1" manualBreakCount="1">
    <brk id="72" min="1" max="60" man="1"/>
  </rowBreaks>
  <colBreaks count="4" manualBreakCount="4">
    <brk id="13" min="1" max="112" man="1"/>
    <brk id="25" max="1048575" man="1"/>
    <brk id="37" min="1" max="112" man="1"/>
    <brk id="49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rgb="FFFF0000"/>
  </sheetPr>
  <dimension ref="A1:BI149"/>
  <sheetViews>
    <sheetView view="pageBreakPreview" topLeftCell="AU1" zoomScaleNormal="85" zoomScaleSheetLayoutView="100" workbookViewId="0">
      <pane ySplit="8" topLeftCell="A33" activePane="bottomLeft" state="frozen"/>
      <selection activeCell="A71" sqref="A71:XFD71"/>
      <selection pane="bottomLeft" activeCell="AX8" sqref="AX8"/>
    </sheetView>
  </sheetViews>
  <sheetFormatPr defaultRowHeight="12"/>
  <cols>
    <col min="1" max="1" width="2.85546875" style="14" customWidth="1"/>
    <col min="2" max="2" width="11.7109375" style="14" customWidth="1"/>
    <col min="3" max="3" width="19" style="14" customWidth="1"/>
    <col min="4" max="11" width="11.7109375" style="15" customWidth="1"/>
    <col min="12" max="13" width="11.7109375" style="18" customWidth="1"/>
    <col min="14" max="14" width="11.7109375" style="14" customWidth="1"/>
    <col min="15" max="15" width="19" style="14" customWidth="1"/>
    <col min="16" max="23" width="11.7109375" style="15" customWidth="1"/>
    <col min="24" max="25" width="11.7109375" style="18" customWidth="1"/>
    <col min="26" max="26" width="11.7109375" style="14" customWidth="1"/>
    <col min="27" max="27" width="19" style="14" customWidth="1"/>
    <col min="28" max="35" width="11.7109375" style="15" customWidth="1"/>
    <col min="36" max="37" width="11.7109375" style="18" customWidth="1"/>
    <col min="38" max="38" width="11.7109375" style="14" customWidth="1"/>
    <col min="39" max="39" width="19" style="14" customWidth="1"/>
    <col min="40" max="47" width="11.7109375" style="15" customWidth="1"/>
    <col min="48" max="49" width="11.7109375" style="18" customWidth="1"/>
    <col min="50" max="50" width="11.7109375" style="14" customWidth="1"/>
    <col min="51" max="51" width="19" style="14" customWidth="1"/>
    <col min="52" max="61" width="11.7109375" style="14" customWidth="1"/>
    <col min="62" max="16384" width="9.140625" style="14"/>
  </cols>
  <sheetData>
    <row r="1" spans="1:61" ht="15" customHeight="1">
      <c r="B1" s="16"/>
      <c r="C1" s="16"/>
      <c r="D1" s="17"/>
      <c r="G1" s="29"/>
      <c r="N1" s="16"/>
      <c r="O1" s="16"/>
      <c r="P1" s="17"/>
      <c r="Z1" s="16"/>
      <c r="AA1" s="16"/>
      <c r="AB1" s="17"/>
      <c r="AL1" s="16"/>
      <c r="AM1" s="16"/>
      <c r="AN1" s="17"/>
    </row>
    <row r="2" spans="1:61" ht="21.75" customHeight="1" thickBot="1">
      <c r="B2" s="20" t="s">
        <v>480</v>
      </c>
      <c r="C2" s="15"/>
      <c r="J2" s="18"/>
      <c r="K2" s="18"/>
      <c r="L2" s="19"/>
      <c r="M2" s="14"/>
      <c r="N2" s="20" t="s">
        <v>481</v>
      </c>
      <c r="O2" s="15"/>
      <c r="V2" s="18"/>
      <c r="W2" s="18"/>
      <c r="X2" s="19"/>
      <c r="Y2" s="14"/>
      <c r="Z2" s="20" t="s">
        <v>482</v>
      </c>
      <c r="AA2" s="15"/>
      <c r="AH2" s="18"/>
      <c r="AI2" s="18"/>
      <c r="AJ2" s="19"/>
      <c r="AK2" s="14"/>
      <c r="AL2" s="20" t="s">
        <v>483</v>
      </c>
      <c r="AM2" s="15"/>
      <c r="AT2" s="18"/>
      <c r="AU2" s="18"/>
      <c r="AV2" s="19"/>
      <c r="AW2" s="14"/>
      <c r="AX2" s="20" t="s">
        <v>479</v>
      </c>
      <c r="AY2" s="15"/>
      <c r="AZ2" s="15"/>
      <c r="BA2" s="15"/>
      <c r="BB2" s="15"/>
      <c r="BC2" s="15"/>
      <c r="BD2" s="15"/>
      <c r="BE2" s="15"/>
      <c r="BF2" s="18"/>
      <c r="BG2" s="18"/>
      <c r="BH2" s="19"/>
    </row>
    <row r="3" spans="1:61" ht="16.899999999999999" customHeight="1">
      <c r="B3" s="393" t="s">
        <v>28</v>
      </c>
      <c r="C3" s="378" t="s">
        <v>2</v>
      </c>
      <c r="D3" s="385" t="s">
        <v>299</v>
      </c>
      <c r="E3" s="385"/>
      <c r="F3" s="385"/>
      <c r="G3" s="385"/>
      <c r="H3" s="385"/>
      <c r="I3" s="385"/>
      <c r="J3" s="385"/>
      <c r="K3" s="385"/>
      <c r="L3" s="385"/>
      <c r="M3" s="386"/>
      <c r="N3" s="393" t="s">
        <v>28</v>
      </c>
      <c r="O3" s="378" t="s">
        <v>2</v>
      </c>
      <c r="P3" s="385" t="s">
        <v>300</v>
      </c>
      <c r="Q3" s="401"/>
      <c r="R3" s="401"/>
      <c r="S3" s="401"/>
      <c r="T3" s="401"/>
      <c r="U3" s="401"/>
      <c r="V3" s="401"/>
      <c r="W3" s="401"/>
      <c r="X3" s="401"/>
      <c r="Y3" s="402"/>
      <c r="Z3" s="393" t="s">
        <v>28</v>
      </c>
      <c r="AA3" s="378" t="s">
        <v>2</v>
      </c>
      <c r="AB3" s="385" t="s">
        <v>124</v>
      </c>
      <c r="AC3" s="401"/>
      <c r="AD3" s="401"/>
      <c r="AE3" s="401"/>
      <c r="AF3" s="401"/>
      <c r="AG3" s="401"/>
      <c r="AH3" s="401"/>
      <c r="AI3" s="401"/>
      <c r="AJ3" s="401"/>
      <c r="AK3" s="402"/>
      <c r="AL3" s="393" t="s">
        <v>28</v>
      </c>
      <c r="AM3" s="378" t="s">
        <v>2</v>
      </c>
      <c r="AN3" s="385" t="s">
        <v>301</v>
      </c>
      <c r="AO3" s="401"/>
      <c r="AP3" s="401"/>
      <c r="AQ3" s="401"/>
      <c r="AR3" s="401"/>
      <c r="AS3" s="401"/>
      <c r="AT3" s="401"/>
      <c r="AU3" s="401"/>
      <c r="AV3" s="401"/>
      <c r="AW3" s="402"/>
      <c r="AX3" s="393" t="s">
        <v>1</v>
      </c>
      <c r="AY3" s="378" t="s">
        <v>2</v>
      </c>
      <c r="AZ3" s="385" t="s">
        <v>478</v>
      </c>
      <c r="BA3" s="401"/>
      <c r="BB3" s="401"/>
      <c r="BC3" s="401"/>
      <c r="BD3" s="401"/>
      <c r="BE3" s="401"/>
      <c r="BF3" s="401"/>
      <c r="BG3" s="401"/>
      <c r="BH3" s="401"/>
      <c r="BI3" s="402"/>
    </row>
    <row r="4" spans="1:61" ht="16.899999999999999" customHeight="1">
      <c r="B4" s="394"/>
      <c r="C4" s="379"/>
      <c r="D4" s="398" t="s">
        <v>29</v>
      </c>
      <c r="E4" s="398" t="s">
        <v>24</v>
      </c>
      <c r="F4" s="383" t="s">
        <v>26</v>
      </c>
      <c r="G4" s="383"/>
      <c r="H4" s="383"/>
      <c r="I4" s="383"/>
      <c r="J4" s="383"/>
      <c r="K4" s="383" t="s">
        <v>27</v>
      </c>
      <c r="L4" s="383"/>
      <c r="M4" s="404" t="s">
        <v>8</v>
      </c>
      <c r="N4" s="394"/>
      <c r="O4" s="379"/>
      <c r="P4" s="398" t="s">
        <v>9</v>
      </c>
      <c r="Q4" s="398" t="s">
        <v>24</v>
      </c>
      <c r="R4" s="383" t="s">
        <v>26</v>
      </c>
      <c r="S4" s="383"/>
      <c r="T4" s="383"/>
      <c r="U4" s="383"/>
      <c r="V4" s="383"/>
      <c r="W4" s="383" t="s">
        <v>27</v>
      </c>
      <c r="X4" s="383"/>
      <c r="Y4" s="404" t="s">
        <v>8</v>
      </c>
      <c r="Z4" s="394"/>
      <c r="AA4" s="379"/>
      <c r="AB4" s="398" t="s">
        <v>9</v>
      </c>
      <c r="AC4" s="398" t="s">
        <v>24</v>
      </c>
      <c r="AD4" s="383" t="s">
        <v>26</v>
      </c>
      <c r="AE4" s="383"/>
      <c r="AF4" s="383"/>
      <c r="AG4" s="383"/>
      <c r="AH4" s="383"/>
      <c r="AI4" s="383" t="s">
        <v>27</v>
      </c>
      <c r="AJ4" s="383"/>
      <c r="AK4" s="404" t="s">
        <v>8</v>
      </c>
      <c r="AL4" s="394"/>
      <c r="AM4" s="379"/>
      <c r="AN4" s="398" t="s">
        <v>9</v>
      </c>
      <c r="AO4" s="398" t="s">
        <v>24</v>
      </c>
      <c r="AP4" s="383" t="s">
        <v>26</v>
      </c>
      <c r="AQ4" s="383"/>
      <c r="AR4" s="383"/>
      <c r="AS4" s="383"/>
      <c r="AT4" s="383"/>
      <c r="AU4" s="383" t="s">
        <v>27</v>
      </c>
      <c r="AV4" s="383"/>
      <c r="AW4" s="404" t="s">
        <v>8</v>
      </c>
      <c r="AX4" s="394"/>
      <c r="AY4" s="379"/>
      <c r="AZ4" s="398" t="s">
        <v>4</v>
      </c>
      <c r="BA4" s="398" t="s">
        <v>5</v>
      </c>
      <c r="BB4" s="383" t="s">
        <v>6</v>
      </c>
      <c r="BC4" s="383"/>
      <c r="BD4" s="383"/>
      <c r="BE4" s="383"/>
      <c r="BF4" s="383"/>
      <c r="BG4" s="383" t="s">
        <v>7</v>
      </c>
      <c r="BH4" s="383"/>
      <c r="BI4" s="404" t="s">
        <v>8</v>
      </c>
    </row>
    <row r="5" spans="1:61" ht="16.899999999999999" customHeight="1">
      <c r="B5" s="394"/>
      <c r="C5" s="379"/>
      <c r="D5" s="399"/>
      <c r="E5" s="399"/>
      <c r="F5" s="383" t="s">
        <v>12</v>
      </c>
      <c r="G5" s="383"/>
      <c r="H5" s="383"/>
      <c r="I5" s="383"/>
      <c r="J5" s="407" t="s">
        <v>25</v>
      </c>
      <c r="K5" s="398" t="s">
        <v>14</v>
      </c>
      <c r="L5" s="398" t="s">
        <v>15</v>
      </c>
      <c r="M5" s="405"/>
      <c r="N5" s="394"/>
      <c r="O5" s="379"/>
      <c r="P5" s="399"/>
      <c r="Q5" s="399"/>
      <c r="R5" s="383" t="s">
        <v>16</v>
      </c>
      <c r="S5" s="383"/>
      <c r="T5" s="383"/>
      <c r="U5" s="383"/>
      <c r="V5" s="407" t="s">
        <v>25</v>
      </c>
      <c r="W5" s="398" t="s">
        <v>14</v>
      </c>
      <c r="X5" s="398" t="s">
        <v>15</v>
      </c>
      <c r="Y5" s="405"/>
      <c r="Z5" s="394"/>
      <c r="AA5" s="379"/>
      <c r="AB5" s="399"/>
      <c r="AC5" s="399"/>
      <c r="AD5" s="383" t="s">
        <v>16</v>
      </c>
      <c r="AE5" s="383"/>
      <c r="AF5" s="383"/>
      <c r="AG5" s="383"/>
      <c r="AH5" s="407" t="s">
        <v>25</v>
      </c>
      <c r="AI5" s="398" t="s">
        <v>14</v>
      </c>
      <c r="AJ5" s="398" t="s">
        <v>15</v>
      </c>
      <c r="AK5" s="405"/>
      <c r="AL5" s="394"/>
      <c r="AM5" s="379"/>
      <c r="AN5" s="399"/>
      <c r="AO5" s="399"/>
      <c r="AP5" s="383" t="s">
        <v>16</v>
      </c>
      <c r="AQ5" s="383"/>
      <c r="AR5" s="383"/>
      <c r="AS5" s="383"/>
      <c r="AT5" s="407" t="s">
        <v>25</v>
      </c>
      <c r="AU5" s="398" t="s">
        <v>14</v>
      </c>
      <c r="AV5" s="398" t="s">
        <v>15</v>
      </c>
      <c r="AW5" s="405"/>
      <c r="AX5" s="394"/>
      <c r="AY5" s="379"/>
      <c r="AZ5" s="399"/>
      <c r="BA5" s="399"/>
      <c r="BB5" s="383" t="s">
        <v>12</v>
      </c>
      <c r="BC5" s="383"/>
      <c r="BD5" s="383"/>
      <c r="BE5" s="383"/>
      <c r="BF5" s="407" t="s">
        <v>13</v>
      </c>
      <c r="BG5" s="398" t="s">
        <v>14</v>
      </c>
      <c r="BH5" s="398" t="s">
        <v>15</v>
      </c>
      <c r="BI5" s="405"/>
    </row>
    <row r="6" spans="1:61" ht="16.899999999999999" customHeight="1">
      <c r="A6" s="21"/>
      <c r="B6" s="394"/>
      <c r="C6" s="379"/>
      <c r="D6" s="399"/>
      <c r="E6" s="399"/>
      <c r="F6" s="403" t="s">
        <v>30</v>
      </c>
      <c r="G6" s="403" t="s">
        <v>31</v>
      </c>
      <c r="H6" s="403" t="s">
        <v>20</v>
      </c>
      <c r="I6" s="398" t="s">
        <v>21</v>
      </c>
      <c r="J6" s="407"/>
      <c r="K6" s="398"/>
      <c r="L6" s="398"/>
      <c r="M6" s="405"/>
      <c r="N6" s="394"/>
      <c r="O6" s="379"/>
      <c r="P6" s="399"/>
      <c r="Q6" s="399"/>
      <c r="R6" s="403" t="s">
        <v>22</v>
      </c>
      <c r="S6" s="403" t="s">
        <v>23</v>
      </c>
      <c r="T6" s="403" t="s">
        <v>20</v>
      </c>
      <c r="U6" s="398" t="s">
        <v>21</v>
      </c>
      <c r="V6" s="407"/>
      <c r="W6" s="398"/>
      <c r="X6" s="398"/>
      <c r="Y6" s="405"/>
      <c r="Z6" s="394"/>
      <c r="AA6" s="379"/>
      <c r="AB6" s="399"/>
      <c r="AC6" s="399"/>
      <c r="AD6" s="403" t="s">
        <v>22</v>
      </c>
      <c r="AE6" s="403" t="s">
        <v>23</v>
      </c>
      <c r="AF6" s="403" t="s">
        <v>20</v>
      </c>
      <c r="AG6" s="398" t="s">
        <v>21</v>
      </c>
      <c r="AH6" s="407"/>
      <c r="AI6" s="398"/>
      <c r="AJ6" s="398"/>
      <c r="AK6" s="405"/>
      <c r="AL6" s="394"/>
      <c r="AM6" s="379"/>
      <c r="AN6" s="399"/>
      <c r="AO6" s="399"/>
      <c r="AP6" s="403" t="s">
        <v>22</v>
      </c>
      <c r="AQ6" s="403" t="s">
        <v>23</v>
      </c>
      <c r="AR6" s="403" t="s">
        <v>20</v>
      </c>
      <c r="AS6" s="398" t="s">
        <v>21</v>
      </c>
      <c r="AT6" s="407"/>
      <c r="AU6" s="398"/>
      <c r="AV6" s="398"/>
      <c r="AW6" s="405"/>
      <c r="AX6" s="394"/>
      <c r="AY6" s="379"/>
      <c r="AZ6" s="399"/>
      <c r="BA6" s="399"/>
      <c r="BB6" s="403" t="s">
        <v>18</v>
      </c>
      <c r="BC6" s="403" t="s">
        <v>19</v>
      </c>
      <c r="BD6" s="403" t="s">
        <v>20</v>
      </c>
      <c r="BE6" s="398" t="s">
        <v>21</v>
      </c>
      <c r="BF6" s="407"/>
      <c r="BG6" s="398"/>
      <c r="BH6" s="398"/>
      <c r="BI6" s="405"/>
    </row>
    <row r="7" spans="1:61" ht="16.899999999999999" customHeight="1" thickBot="1">
      <c r="A7" s="21"/>
      <c r="B7" s="395"/>
      <c r="C7" s="380"/>
      <c r="D7" s="400"/>
      <c r="E7" s="400"/>
      <c r="F7" s="400"/>
      <c r="G7" s="400"/>
      <c r="H7" s="400"/>
      <c r="I7" s="408"/>
      <c r="J7" s="400"/>
      <c r="K7" s="400"/>
      <c r="L7" s="400"/>
      <c r="M7" s="406"/>
      <c r="N7" s="395"/>
      <c r="O7" s="380"/>
      <c r="P7" s="400"/>
      <c r="Q7" s="400"/>
      <c r="R7" s="400"/>
      <c r="S7" s="400"/>
      <c r="T7" s="400"/>
      <c r="U7" s="408"/>
      <c r="V7" s="400"/>
      <c r="W7" s="400"/>
      <c r="X7" s="400"/>
      <c r="Y7" s="406"/>
      <c r="Z7" s="395"/>
      <c r="AA7" s="380"/>
      <c r="AB7" s="400"/>
      <c r="AC7" s="400"/>
      <c r="AD7" s="400"/>
      <c r="AE7" s="400"/>
      <c r="AF7" s="400"/>
      <c r="AG7" s="408"/>
      <c r="AH7" s="400"/>
      <c r="AI7" s="400"/>
      <c r="AJ7" s="400"/>
      <c r="AK7" s="406"/>
      <c r="AL7" s="395"/>
      <c r="AM7" s="380"/>
      <c r="AN7" s="400"/>
      <c r="AO7" s="400"/>
      <c r="AP7" s="400"/>
      <c r="AQ7" s="400"/>
      <c r="AR7" s="400"/>
      <c r="AS7" s="408"/>
      <c r="AT7" s="400"/>
      <c r="AU7" s="400"/>
      <c r="AV7" s="400"/>
      <c r="AW7" s="406"/>
      <c r="AX7" s="395"/>
      <c r="AY7" s="380"/>
      <c r="AZ7" s="400"/>
      <c r="BA7" s="400"/>
      <c r="BB7" s="400"/>
      <c r="BC7" s="400"/>
      <c r="BD7" s="400"/>
      <c r="BE7" s="408"/>
      <c r="BF7" s="400"/>
      <c r="BG7" s="400"/>
      <c r="BH7" s="400"/>
      <c r="BI7" s="406"/>
    </row>
    <row r="8" spans="1:61" ht="16.899999999999999" customHeight="1">
      <c r="A8" s="5"/>
      <c r="B8" s="173" t="s">
        <v>307</v>
      </c>
      <c r="C8" s="57" t="s">
        <v>121</v>
      </c>
      <c r="D8" s="147">
        <f>IF('A-1(1)'!D8=0,0,'A-1(2)'!D8/'A-1(1)'!D8)</f>
        <v>49.479080649600881</v>
      </c>
      <c r="E8" s="143">
        <f>IF('A-1(1)'!E8=0,0,'A-1(2)'!E8/'A-1(1)'!E8)</f>
        <v>49.479080649600881</v>
      </c>
      <c r="F8" s="143">
        <f>IF('A-1(1)'!F8=0,0,'A-1(2)'!F8/'A-1(1)'!F8)</f>
        <v>103.82908654517038</v>
      </c>
      <c r="G8" s="143">
        <f>IF('A-1(1)'!G8=0,0,'A-1(2)'!G8/'A-1(1)'!G8)</f>
        <v>85.687238949184803</v>
      </c>
      <c r="H8" s="143">
        <f>IF('A-1(1)'!H8=0,0,'A-1(2)'!H8/'A-1(1)'!H8)</f>
        <v>41.34013605442177</v>
      </c>
      <c r="I8" s="143">
        <f>IF('A-1(1)'!I8=0,0,'A-1(2)'!I8/'A-1(1)'!I8)</f>
        <v>86.85985401459854</v>
      </c>
      <c r="J8" s="143">
        <f>IF('A-1(1)'!J8=0,0,'A-1(2)'!J8/'A-1(1)'!J8)</f>
        <v>11.67752352832626</v>
      </c>
      <c r="K8" s="143">
        <f>IF('A-1(1)'!K8=0,0,'A-1(2)'!K8/'A-1(1)'!K8)</f>
        <v>0</v>
      </c>
      <c r="L8" s="143">
        <f>IF('A-1(1)'!L8=0,0,'A-1(2)'!L8/'A-1(1)'!L8)</f>
        <v>0</v>
      </c>
      <c r="M8" s="194">
        <f>IF('A-1(1)'!M8=0,0,'A-1(2)'!M8/'A-1(1)'!M8)</f>
        <v>0</v>
      </c>
      <c r="N8" s="173" t="s">
        <v>307</v>
      </c>
      <c r="O8" s="57" t="s">
        <v>121</v>
      </c>
      <c r="P8" s="143">
        <f>IF('A-1(1)'!P8=0,0,'A-1(2)'!P8/'A-1(1)'!P8)</f>
        <v>52.10814290312198</v>
      </c>
      <c r="Q8" s="143">
        <f>IF('A-1(1)'!Q8=0,0,'A-1(2)'!Q8/'A-1(1)'!Q8)</f>
        <v>52.10814290312198</v>
      </c>
      <c r="R8" s="143">
        <f>IF('A-1(1)'!R8=0,0,'A-1(2)'!R8/'A-1(1)'!R8)</f>
        <v>107.9110677446334</v>
      </c>
      <c r="S8" s="143">
        <f>IF('A-1(1)'!S8=0,0,'A-1(2)'!S8/'A-1(1)'!S8)</f>
        <v>88.060864272671935</v>
      </c>
      <c r="T8" s="143">
        <f>IF('A-1(1)'!T8=0,0,'A-1(2)'!T8/'A-1(1)'!T8)</f>
        <v>32.530812324929975</v>
      </c>
      <c r="U8" s="143">
        <f>IF('A-1(1)'!U8=0,0,'A-1(2)'!U8/'A-1(1)'!U8)</f>
        <v>87.362302580478115</v>
      </c>
      <c r="V8" s="143">
        <f>IF('A-1(1)'!V8=0,0,'A-1(2)'!V8/'A-1(1)'!V8)</f>
        <v>11.910352292855737</v>
      </c>
      <c r="W8" s="143">
        <f>IF('A-1(1)'!W8=0,0,'A-1(2)'!W8/'A-1(1)'!W8)</f>
        <v>0</v>
      </c>
      <c r="X8" s="143">
        <f>IF('A-1(1)'!X8=0,0,'A-1(2)'!X8/'A-1(1)'!X8)</f>
        <v>0</v>
      </c>
      <c r="Y8" s="194">
        <f>IF('A-1(1)'!Y8=0,0,'A-1(2)'!Y8/'A-1(1)'!Y8)</f>
        <v>0</v>
      </c>
      <c r="Z8" s="173" t="s">
        <v>307</v>
      </c>
      <c r="AA8" s="57" t="s">
        <v>121</v>
      </c>
      <c r="AB8" s="143">
        <f>IF('A-1(1)'!AB8=0,0,'A-1(2)'!AB8/'A-1(1)'!AB8)</f>
        <v>54.085889006391099</v>
      </c>
      <c r="AC8" s="143">
        <f>IF('A-1(1)'!AC8=0,0,'A-1(2)'!AC8/'A-1(1)'!AC8)</f>
        <v>54.085889006391099</v>
      </c>
      <c r="AD8" s="143">
        <f>IF('A-1(1)'!AD8=0,0,'A-1(2)'!AD8/'A-1(1)'!AD8)</f>
        <v>112.4250124288792</v>
      </c>
      <c r="AE8" s="143">
        <f>IF('A-1(1)'!AE8=0,0,'A-1(2)'!AE8/'A-1(1)'!AE8)</f>
        <v>90.322924059616753</v>
      </c>
      <c r="AF8" s="143">
        <f>IF('A-1(1)'!AF8=0,0,'A-1(2)'!AF8/'A-1(1)'!AF8)</f>
        <v>31.812811980033278</v>
      </c>
      <c r="AG8" s="143">
        <f>IF('A-1(1)'!AG8=0,0,'A-1(2)'!AG8/'A-1(1)'!AG8)</f>
        <v>91.159609176750863</v>
      </c>
      <c r="AH8" s="143">
        <f>IF('A-1(1)'!AH8=0,0,'A-1(2)'!AH8/'A-1(1)'!AH8)</f>
        <v>11.822752676322418</v>
      </c>
      <c r="AI8" s="143">
        <f>IF('A-1(1)'!AI8=0,0,'A-1(2)'!AI8/'A-1(1)'!AI8)</f>
        <v>0</v>
      </c>
      <c r="AJ8" s="143">
        <f>IF('A-1(1)'!AJ8=0,0,'A-1(2)'!AJ8/'A-1(1)'!AJ8)</f>
        <v>0</v>
      </c>
      <c r="AK8" s="194">
        <f>IF('A-1(1)'!AK8=0,0,'A-1(2)'!AK8/'A-1(1)'!AK8)</f>
        <v>0</v>
      </c>
      <c r="AL8" s="173" t="s">
        <v>307</v>
      </c>
      <c r="AM8" s="57" t="s">
        <v>121</v>
      </c>
      <c r="AN8" s="143">
        <f>IF('A-1(1)'!AN8=0,0,'A-1(2)'!AN8/'A-1(1)'!AN8)</f>
        <v>56.206446273391883</v>
      </c>
      <c r="AO8" s="143">
        <f>IF('A-1(1)'!AO8=0,0,'A-1(2)'!AO8/'A-1(1)'!AO8)</f>
        <v>56.206446273391883</v>
      </c>
      <c r="AP8" s="143">
        <f>IF('A-1(1)'!AP8=0,0,'A-1(2)'!AP8/'A-1(1)'!AP8)</f>
        <v>116.97713813722304</v>
      </c>
      <c r="AQ8" s="143">
        <f>IF('A-1(1)'!AQ8=0,0,'A-1(2)'!AQ8/'A-1(1)'!AQ8)</f>
        <v>92.558623335842427</v>
      </c>
      <c r="AR8" s="143">
        <f>IF('A-1(1)'!AR8=0,0,'A-1(2)'!AR8/'A-1(1)'!AR8)</f>
        <v>32.501850089251825</v>
      </c>
      <c r="AS8" s="143">
        <f>IF('A-1(1)'!AS8=0,0,'A-1(2)'!AS8/'A-1(1)'!AS8)</f>
        <v>94.399384510172681</v>
      </c>
      <c r="AT8" s="143">
        <f>IF('A-1(1)'!AT8=0,0,'A-1(2)'!AT8/'A-1(1)'!AT8)</f>
        <v>11.755049248830963</v>
      </c>
      <c r="AU8" s="143">
        <f>IF('A-1(1)'!AU8=0,0,'A-1(2)'!AU8/'A-1(1)'!AU8)</f>
        <v>0</v>
      </c>
      <c r="AV8" s="143">
        <f>IF('A-1(1)'!AV8=0,0,'A-1(2)'!AV8/'A-1(1)'!AV8)</f>
        <v>0</v>
      </c>
      <c r="AW8" s="194">
        <f>IF('A-1(1)'!AW8=0,0,'A-1(2)'!AW8/'A-1(1)'!AW8)</f>
        <v>0</v>
      </c>
      <c r="AX8" s="173" t="s">
        <v>307</v>
      </c>
      <c r="AY8" s="57" t="s">
        <v>121</v>
      </c>
      <c r="AZ8" s="147">
        <f>IF('A-1(1)'!AZ8=0,0,'A-1(2)'!AZ8/'A-1(1)'!AZ8)</f>
        <v>58.132686381824016</v>
      </c>
      <c r="BA8" s="147">
        <f>IF('A-1(1)'!BA8=0,0,'A-1(2)'!BA8/'A-1(1)'!BA8)</f>
        <v>58.132889227437524</v>
      </c>
      <c r="BB8" s="147">
        <f>IF('A-1(1)'!BB8=0,0,'A-1(2)'!BB8/'A-1(1)'!BB8)</f>
        <v>123.40933364643251</v>
      </c>
      <c r="BC8" s="147">
        <f>IF('A-1(1)'!BC8=0,0,'A-1(2)'!BC8/'A-1(1)'!BC8)</f>
        <v>93.895210231599762</v>
      </c>
      <c r="BD8" s="147">
        <f>IF('A-1(1)'!BD8=0,0,'A-1(2)'!BD8/'A-1(1)'!BD8)</f>
        <v>37.93957010636985</v>
      </c>
      <c r="BE8" s="147">
        <f>IF('A-1(1)'!BE8=0,0,'A-1(2)'!BE8/'A-1(1)'!BE8)</f>
        <v>97.909015029323129</v>
      </c>
      <c r="BF8" s="147">
        <f>IF('A-1(1)'!BF8=0,0,'A-1(2)'!BF8/'A-1(1)'!BF8)</f>
        <v>11.811448481831759</v>
      </c>
      <c r="BG8" s="147">
        <f>IF('A-1(1)'!BG8=0,0,'A-1(2)'!BG8/'A-1(1)'!BG8)</f>
        <v>0</v>
      </c>
      <c r="BH8" s="147">
        <f>IF('A-1(1)'!BH8=0,0,'A-1(2)'!BH8/'A-1(1)'!BH8)</f>
        <v>0</v>
      </c>
      <c r="BI8" s="153">
        <f>IF('A-1(1)'!BI8=0,0,'A-1(2)'!BI8/'A-1(1)'!BI8)</f>
        <v>0</v>
      </c>
    </row>
    <row r="9" spans="1:61" ht="16.899999999999999" customHeight="1">
      <c r="A9" s="5"/>
      <c r="B9" s="358" t="s">
        <v>196</v>
      </c>
      <c r="C9" s="4" t="s">
        <v>509</v>
      </c>
      <c r="D9" s="141">
        <f>IF('A-1(1)'!D9=0,0,'A-1(2)'!D9/'A-1(1)'!D9)</f>
        <v>81.574199806013581</v>
      </c>
      <c r="E9" s="141">
        <f>IF('A-1(1)'!E9=0,0,'A-1(2)'!E9/'A-1(1)'!E9)</f>
        <v>81.574199806013581</v>
      </c>
      <c r="F9" s="141">
        <f>IF('A-1(1)'!F9=0,0,'A-1(2)'!F9/'A-1(1)'!F9)</f>
        <v>133.04190824941512</v>
      </c>
      <c r="G9" s="141">
        <f>IF('A-1(1)'!G9=0,0,'A-1(2)'!G9/'A-1(1)'!G9)</f>
        <v>72.353474868444934</v>
      </c>
      <c r="H9" s="141">
        <f>IF('A-1(1)'!H9=0,0,'A-1(2)'!H9/'A-1(1)'!H9)</f>
        <v>48.821471814879594</v>
      </c>
      <c r="I9" s="141">
        <f>IF('A-1(1)'!I9=0,0,'A-1(2)'!I9/'A-1(1)'!I9)</f>
        <v>90.987374199451054</v>
      </c>
      <c r="J9" s="141">
        <f>IF('A-1(1)'!J9=0,0,'A-1(2)'!J9/'A-1(1)'!J9)</f>
        <v>10.224687933425798</v>
      </c>
      <c r="K9" s="141">
        <f>IF('A-1(1)'!K9=0,0,'A-1(2)'!K9/'A-1(1)'!K9)</f>
        <v>0</v>
      </c>
      <c r="L9" s="141">
        <f>IF('A-1(1)'!L9=0,0,'A-1(2)'!L9/'A-1(1)'!L9)</f>
        <v>0</v>
      </c>
      <c r="M9" s="195">
        <f>IF('A-1(1)'!M9=0,0,'A-1(2)'!M9/'A-1(1)'!M9)</f>
        <v>0</v>
      </c>
      <c r="N9" s="358" t="s">
        <v>196</v>
      </c>
      <c r="O9" s="4" t="s">
        <v>509</v>
      </c>
      <c r="P9" s="141">
        <f>IF('A-1(1)'!P9=0,0,'A-1(2)'!P9/'A-1(1)'!P9)</f>
        <v>83.031305470388901</v>
      </c>
      <c r="Q9" s="141">
        <f>IF('A-1(1)'!Q9=0,0,'A-1(2)'!Q9/'A-1(1)'!Q9)</f>
        <v>83.031305470388901</v>
      </c>
      <c r="R9" s="141">
        <f>IF('A-1(1)'!R9=0,0,'A-1(2)'!R9/'A-1(1)'!R9)</f>
        <v>132.08138351983723</v>
      </c>
      <c r="S9" s="141">
        <f>IF('A-1(1)'!S9=0,0,'A-1(2)'!S9/'A-1(1)'!S9)</f>
        <v>75.41771292840177</v>
      </c>
      <c r="T9" s="141">
        <f>IF('A-1(1)'!T9=0,0,'A-1(2)'!T9/'A-1(1)'!T9)</f>
        <v>43.162454873646212</v>
      </c>
      <c r="U9" s="141">
        <f>IF('A-1(1)'!U9=0,0,'A-1(2)'!U9/'A-1(1)'!U9)</f>
        <v>92.526065483811962</v>
      </c>
      <c r="V9" s="141">
        <f>IF('A-1(1)'!V9=0,0,'A-1(2)'!V9/'A-1(1)'!V9)</f>
        <v>11.924657534246576</v>
      </c>
      <c r="W9" s="141">
        <f>IF('A-1(1)'!W9=0,0,'A-1(2)'!W9/'A-1(1)'!W9)</f>
        <v>0</v>
      </c>
      <c r="X9" s="141">
        <f>IF('A-1(1)'!X9=0,0,'A-1(2)'!X9/'A-1(1)'!X9)</f>
        <v>0</v>
      </c>
      <c r="Y9" s="195">
        <f>IF('A-1(1)'!Y9=0,0,'A-1(2)'!Y9/'A-1(1)'!Y9)</f>
        <v>0</v>
      </c>
      <c r="Z9" s="358" t="s">
        <v>196</v>
      </c>
      <c r="AA9" s="4" t="s">
        <v>509</v>
      </c>
      <c r="AB9" s="141">
        <f>IF('A-1(1)'!AB9=0,0,'A-1(2)'!AB9/'A-1(1)'!AB9)</f>
        <v>86.886235275133131</v>
      </c>
      <c r="AC9" s="141">
        <f>IF('A-1(1)'!AC9=0,0,'A-1(2)'!AC9/'A-1(1)'!AC9)</f>
        <v>86.886235275133131</v>
      </c>
      <c r="AD9" s="141">
        <f>IF('A-1(1)'!AD9=0,0,'A-1(2)'!AD9/'A-1(1)'!AD9)</f>
        <v>138.7886493083808</v>
      </c>
      <c r="AE9" s="141">
        <f>IF('A-1(1)'!AE9=0,0,'A-1(2)'!AE9/'A-1(1)'!AE9)</f>
        <v>74.17882536728635</v>
      </c>
      <c r="AF9" s="141">
        <f>IF('A-1(1)'!AF9=0,0,'A-1(2)'!AF9/'A-1(1)'!AF9)</f>
        <v>46.441201117925445</v>
      </c>
      <c r="AG9" s="141">
        <f>IF('A-1(1)'!AG9=0,0,'A-1(2)'!AG9/'A-1(1)'!AG9)</f>
        <v>94.775196634351559</v>
      </c>
      <c r="AH9" s="141">
        <f>IF('A-1(1)'!AH9=0,0,'A-1(2)'!AH9/'A-1(1)'!AH9)</f>
        <v>27.805479452054794</v>
      </c>
      <c r="AI9" s="141">
        <f>IF('A-1(1)'!AI9=0,0,'A-1(2)'!AI9/'A-1(1)'!AI9)</f>
        <v>0</v>
      </c>
      <c r="AJ9" s="141">
        <f>IF('A-1(1)'!AJ9=0,0,'A-1(2)'!AJ9/'A-1(1)'!AJ9)</f>
        <v>0</v>
      </c>
      <c r="AK9" s="195">
        <f>IF('A-1(1)'!AK9=0,0,'A-1(2)'!AK9/'A-1(1)'!AK9)</f>
        <v>0</v>
      </c>
      <c r="AL9" s="358" t="s">
        <v>196</v>
      </c>
      <c r="AM9" s="4" t="s">
        <v>509</v>
      </c>
      <c r="AN9" s="141">
        <f>IF('A-1(1)'!AN9=0,0,'A-1(2)'!AN9/'A-1(1)'!AN9)</f>
        <v>90.609327093755041</v>
      </c>
      <c r="AO9" s="141">
        <f>IF('A-1(1)'!AO9=0,0,'A-1(2)'!AO9/'A-1(1)'!AO9)</f>
        <v>90.609327093755041</v>
      </c>
      <c r="AP9" s="141">
        <f>IF('A-1(1)'!AP9=0,0,'A-1(2)'!AP9/'A-1(1)'!AP9)</f>
        <v>145.42872069708599</v>
      </c>
      <c r="AQ9" s="141">
        <f>IF('A-1(1)'!AQ9=0,0,'A-1(2)'!AQ9/'A-1(1)'!AQ9)</f>
        <v>80.385609191048204</v>
      </c>
      <c r="AR9" s="141">
        <f>IF('A-1(1)'!AR9=0,0,'A-1(2)'!AR9/'A-1(1)'!AR9)</f>
        <v>51.136846019049237</v>
      </c>
      <c r="AS9" s="141">
        <f>IF('A-1(1)'!AS9=0,0,'A-1(2)'!AS9/'A-1(1)'!AS9)</f>
        <v>101.40552405341138</v>
      </c>
      <c r="AT9" s="141">
        <f>IF('A-1(1)'!AT9=0,0,'A-1(2)'!AT9/'A-1(1)'!AT9)</f>
        <v>9.7561643835616429</v>
      </c>
      <c r="AU9" s="141">
        <f>IF('A-1(1)'!AU9=0,0,'A-1(2)'!AU9/'A-1(1)'!AU9)</f>
        <v>0</v>
      </c>
      <c r="AV9" s="141">
        <f>IF('A-1(1)'!AV9=0,0,'A-1(2)'!AV9/'A-1(1)'!AV9)</f>
        <v>0</v>
      </c>
      <c r="AW9" s="195">
        <f>IF('A-1(1)'!AW9=0,0,'A-1(2)'!AW9/'A-1(1)'!AW9)</f>
        <v>0</v>
      </c>
      <c r="AX9" s="358" t="s">
        <v>522</v>
      </c>
      <c r="AY9" s="4" t="s">
        <v>509</v>
      </c>
      <c r="AZ9" s="145">
        <f>IF('A-1(1)'!AZ9=0,0,'A-1(2)'!AZ9/'A-1(1)'!AZ9)</f>
        <v>93.319128329297826</v>
      </c>
      <c r="BA9" s="145">
        <f>IF('A-1(1)'!BA9=0,0,'A-1(2)'!BA9/'A-1(1)'!BA9)</f>
        <v>93.319128329297826</v>
      </c>
      <c r="BB9" s="145">
        <f>IF('A-1(1)'!BB9=0,0,'A-1(2)'!BB9/'A-1(1)'!BB9)</f>
        <v>149.08664764459053</v>
      </c>
      <c r="BC9" s="145">
        <f>IF('A-1(1)'!BC9=0,0,'A-1(2)'!BC9/'A-1(1)'!BC9)</f>
        <v>81.127581755346654</v>
      </c>
      <c r="BD9" s="145">
        <f>IF('A-1(1)'!BD9=0,0,'A-1(2)'!BD9/'A-1(1)'!BD9)</f>
        <v>62.842506789465816</v>
      </c>
      <c r="BE9" s="145">
        <f>IF('A-1(1)'!BE9=0,0,'A-1(2)'!BE9/'A-1(1)'!BE9)</f>
        <v>104.33967441009695</v>
      </c>
      <c r="BF9" s="145">
        <f>IF('A-1(1)'!BF9=0,0,'A-1(2)'!BF9/'A-1(1)'!BF9)</f>
        <v>10.559065934065934</v>
      </c>
      <c r="BG9" s="145">
        <f>IF('A-1(1)'!BG9=0,0,'A-1(2)'!BG9/'A-1(1)'!BG9)</f>
        <v>0</v>
      </c>
      <c r="BH9" s="145">
        <f>IF('A-1(1)'!BH9=0,0,'A-1(2)'!BH9/'A-1(1)'!BH9)</f>
        <v>0</v>
      </c>
      <c r="BI9" s="149">
        <f>IF('A-1(1)'!BI9=0,0,'A-1(2)'!BI9/'A-1(1)'!BI9)</f>
        <v>0</v>
      </c>
    </row>
    <row r="10" spans="1:61" ht="16.899999999999999" customHeight="1">
      <c r="A10" s="5"/>
      <c r="B10" s="359"/>
      <c r="C10" s="136" t="s">
        <v>510</v>
      </c>
      <c r="D10" s="40">
        <f>IF('A-1(1)'!D10=0,0,'A-1(2)'!D10/'A-1(1)'!D10)</f>
        <v>80.642112827883579</v>
      </c>
      <c r="E10" s="40">
        <f>IF('A-1(1)'!E10=0,0,'A-1(2)'!E10/'A-1(1)'!E10)</f>
        <v>80.642112827883579</v>
      </c>
      <c r="F10" s="40">
        <f>IF('A-1(1)'!F10=0,0,'A-1(2)'!F10/'A-1(1)'!F10)</f>
        <v>139.02303120356612</v>
      </c>
      <c r="G10" s="40">
        <f>IF('A-1(1)'!G10=0,0,'A-1(2)'!G10/'A-1(1)'!G10)</f>
        <v>72.649507339634027</v>
      </c>
      <c r="H10" s="40">
        <f>IF('A-1(1)'!H10=0,0,'A-1(2)'!H10/'A-1(1)'!H10)</f>
        <v>48.821471814879594</v>
      </c>
      <c r="I10" s="40">
        <f>IF('A-1(1)'!I10=0,0,'A-1(2)'!I10/'A-1(1)'!I10)</f>
        <v>91.121155830753352</v>
      </c>
      <c r="J10" s="40">
        <f>IF('A-1(1)'!J10=0,0,'A-1(2)'!J10/'A-1(1)'!J10)</f>
        <v>10.224687933425798</v>
      </c>
      <c r="K10" s="40">
        <f>IF('A-1(1)'!K10=0,0,'A-1(2)'!K10/'A-1(1)'!K10)</f>
        <v>0</v>
      </c>
      <c r="L10" s="40">
        <f>IF('A-1(1)'!L10=0,0,'A-1(2)'!L10/'A-1(1)'!L10)</f>
        <v>0</v>
      </c>
      <c r="M10" s="150">
        <f>IF('A-1(1)'!M10=0,0,'A-1(2)'!M10/'A-1(1)'!M10)</f>
        <v>0</v>
      </c>
      <c r="N10" s="359"/>
      <c r="O10" s="136" t="s">
        <v>510</v>
      </c>
      <c r="P10" s="40">
        <f>IF('A-1(1)'!P10=0,0,'A-1(2)'!P10/'A-1(1)'!P10)</f>
        <v>82.516053811659191</v>
      </c>
      <c r="Q10" s="40">
        <f>IF('A-1(1)'!Q10=0,0,'A-1(2)'!Q10/'A-1(1)'!Q10)</f>
        <v>82.516053811659191</v>
      </c>
      <c r="R10" s="40">
        <f>IF('A-1(1)'!R10=0,0,'A-1(2)'!R10/'A-1(1)'!R10)</f>
        <v>138.59071207430341</v>
      </c>
      <c r="S10" s="40">
        <f>IF('A-1(1)'!S10=0,0,'A-1(2)'!S10/'A-1(1)'!S10)</f>
        <v>76.078475336322867</v>
      </c>
      <c r="T10" s="40">
        <f>IF('A-1(1)'!T10=0,0,'A-1(2)'!T10/'A-1(1)'!T10)</f>
        <v>43.162454873646212</v>
      </c>
      <c r="U10" s="40">
        <f>IF('A-1(1)'!U10=0,0,'A-1(2)'!U10/'A-1(1)'!U10)</f>
        <v>93.152115583075329</v>
      </c>
      <c r="V10" s="40">
        <f>IF('A-1(1)'!V10=0,0,'A-1(2)'!V10/'A-1(1)'!V10)</f>
        <v>11.924657534246576</v>
      </c>
      <c r="W10" s="40">
        <f>IF('A-1(1)'!W10=0,0,'A-1(2)'!W10/'A-1(1)'!W10)</f>
        <v>0</v>
      </c>
      <c r="X10" s="40">
        <f>IF('A-1(1)'!X10=0,0,'A-1(2)'!X10/'A-1(1)'!X10)</f>
        <v>0</v>
      </c>
      <c r="Y10" s="150">
        <f>IF('A-1(1)'!Y10=0,0,'A-1(2)'!Y10/'A-1(1)'!Y10)</f>
        <v>0</v>
      </c>
      <c r="Z10" s="359"/>
      <c r="AA10" s="136" t="s">
        <v>510</v>
      </c>
      <c r="AB10" s="40">
        <f>IF('A-1(1)'!AB10=0,0,'A-1(2)'!AB10/'A-1(1)'!AB10)</f>
        <v>86.112825112107629</v>
      </c>
      <c r="AC10" s="40">
        <f>IF('A-1(1)'!AC10=0,0,'A-1(2)'!AC10/'A-1(1)'!AC10)</f>
        <v>86.112825112107629</v>
      </c>
      <c r="AD10" s="40">
        <f>IF('A-1(1)'!AD10=0,0,'A-1(2)'!AD10/'A-1(1)'!AD10)</f>
        <v>146.25123823675085</v>
      </c>
      <c r="AE10" s="40">
        <f>IF('A-1(1)'!AE10=0,0,'A-1(2)'!AE10/'A-1(1)'!AE10)</f>
        <v>73.596164025223004</v>
      </c>
      <c r="AF10" s="40">
        <f>IF('A-1(1)'!AF10=0,0,'A-1(2)'!AF10/'A-1(1)'!AF10)</f>
        <v>46.441201117925445</v>
      </c>
      <c r="AG10" s="40">
        <f>IF('A-1(1)'!AG10=0,0,'A-1(2)'!AG10/'A-1(1)'!AG10)</f>
        <v>94.898039215686268</v>
      </c>
      <c r="AH10" s="40">
        <f>IF('A-1(1)'!AH10=0,0,'A-1(2)'!AH10/'A-1(1)'!AH10)</f>
        <v>27.805479452054794</v>
      </c>
      <c r="AI10" s="40">
        <f>IF('A-1(1)'!AI10=0,0,'A-1(2)'!AI10/'A-1(1)'!AI10)</f>
        <v>0</v>
      </c>
      <c r="AJ10" s="40">
        <f>IF('A-1(1)'!AJ10=0,0,'A-1(2)'!AJ10/'A-1(1)'!AJ10)</f>
        <v>0</v>
      </c>
      <c r="AK10" s="150">
        <f>IF('A-1(1)'!AK10=0,0,'A-1(2)'!AK10/'A-1(1)'!AK10)</f>
        <v>0</v>
      </c>
      <c r="AL10" s="359"/>
      <c r="AM10" s="136" t="s">
        <v>510</v>
      </c>
      <c r="AN10" s="40">
        <f>IF('A-1(1)'!AN10=0,0,'A-1(2)'!AN10/'A-1(1)'!AN10)</f>
        <v>89.793363228699548</v>
      </c>
      <c r="AO10" s="40">
        <f>IF('A-1(1)'!AO10=0,0,'A-1(2)'!AO10/'A-1(1)'!AO10)</f>
        <v>89.793363228699548</v>
      </c>
      <c r="AP10" s="40">
        <f>IF('A-1(1)'!AP10=0,0,'A-1(2)'!AP10/'A-1(1)'!AP10)</f>
        <v>152.9637410640575</v>
      </c>
      <c r="AQ10" s="40">
        <f>IF('A-1(1)'!AQ10=0,0,'A-1(2)'!AQ10/'A-1(1)'!AQ10)</f>
        <v>80.294197273661027</v>
      </c>
      <c r="AR10" s="40">
        <f>IF('A-1(1)'!AR10=0,0,'A-1(2)'!AR10/'A-1(1)'!AR10)</f>
        <v>51.136846019049237</v>
      </c>
      <c r="AS10" s="40">
        <f>IF('A-1(1)'!AS10=0,0,'A-1(2)'!AS10/'A-1(1)'!AS10)</f>
        <v>101.85263157894737</v>
      </c>
      <c r="AT10" s="40">
        <f>IF('A-1(1)'!AT10=0,0,'A-1(2)'!AT10/'A-1(1)'!AT10)</f>
        <v>9.7561643835616429</v>
      </c>
      <c r="AU10" s="40">
        <f>IF('A-1(1)'!AU10=0,0,'A-1(2)'!AU10/'A-1(1)'!AU10)</f>
        <v>0</v>
      </c>
      <c r="AV10" s="40">
        <f>IF('A-1(1)'!AV10=0,0,'A-1(2)'!AV10/'A-1(1)'!AV10)</f>
        <v>0</v>
      </c>
      <c r="AW10" s="150">
        <f>IF('A-1(1)'!AW10=0,0,'A-1(2)'!AW10/'A-1(1)'!AW10)</f>
        <v>0</v>
      </c>
      <c r="AX10" s="359"/>
      <c r="AY10" s="136" t="s">
        <v>510</v>
      </c>
      <c r="AZ10" s="40">
        <f>IF('A-1(1)'!AZ10=0,0,'A-1(2)'!AZ10/'A-1(1)'!AZ10)</f>
        <v>93.319128329297826</v>
      </c>
      <c r="BA10" s="40">
        <f>IF('A-1(1)'!BA10=0,0,'A-1(2)'!BA10/'A-1(1)'!BA10)</f>
        <v>93.319128329297826</v>
      </c>
      <c r="BB10" s="40">
        <f>IF('A-1(1)'!BB10=0,0,'A-1(2)'!BB10/'A-1(1)'!BB10)</f>
        <v>149.08664764459053</v>
      </c>
      <c r="BC10" s="40">
        <f>IF('A-1(1)'!BC10=0,0,'A-1(2)'!BC10/'A-1(1)'!BC10)</f>
        <v>81.127581755346654</v>
      </c>
      <c r="BD10" s="40">
        <f>IF('A-1(1)'!BD10=0,0,'A-1(2)'!BD10/'A-1(1)'!BD10)</f>
        <v>62.842506789465816</v>
      </c>
      <c r="BE10" s="40">
        <f>IF('A-1(1)'!BE10=0,0,'A-1(2)'!BE10/'A-1(1)'!BE10)</f>
        <v>104.33967441009695</v>
      </c>
      <c r="BF10" s="40">
        <f>IF('A-1(1)'!BF10=0,0,'A-1(2)'!BF10/'A-1(1)'!BF10)</f>
        <v>10.559065934065934</v>
      </c>
      <c r="BG10" s="40">
        <f>IF('A-1(1)'!BG10=0,0,'A-1(2)'!BG10/'A-1(1)'!BG10)</f>
        <v>0</v>
      </c>
      <c r="BH10" s="40">
        <f>IF('A-1(1)'!BH10=0,0,'A-1(2)'!BH10/'A-1(1)'!BH10)</f>
        <v>0</v>
      </c>
      <c r="BI10" s="150">
        <f>IF('A-1(1)'!BI10=0,0,'A-1(2)'!BI10/'A-1(1)'!BI10)</f>
        <v>0</v>
      </c>
    </row>
    <row r="11" spans="1:61" ht="16.899999999999999" customHeight="1">
      <c r="A11" s="5"/>
      <c r="B11" s="360"/>
      <c r="C11" s="32" t="s">
        <v>511</v>
      </c>
      <c r="D11" s="40">
        <f>IF('A-1(1)'!D11=0,0,'A-1(2)'!D11/'A-1(1)'!D11)</f>
        <v>89.941935483870964</v>
      </c>
      <c r="E11" s="40">
        <f>IF('A-1(1)'!E11=0,0,'A-1(2)'!E11/'A-1(1)'!E11)</f>
        <v>89.941935483870964</v>
      </c>
      <c r="F11" s="40">
        <f>IF('A-1(1)'!F11=0,0,'A-1(2)'!F11/'A-1(1)'!F11)</f>
        <v>105.51851851851852</v>
      </c>
      <c r="G11" s="40">
        <f>IF('A-1(1)'!G11=0,0,'A-1(2)'!G11/'A-1(1)'!G11)</f>
        <v>69.617100371747213</v>
      </c>
      <c r="H11" s="40">
        <f>IF('A-1(1)'!H11=0,0,'A-1(2)'!H11/'A-1(1)'!H11)</f>
        <v>0</v>
      </c>
      <c r="I11" s="40">
        <f>IF('A-1(1)'!I11=0,0,'A-1(2)'!I11/'A-1(1)'!I11)</f>
        <v>89.941935483870964</v>
      </c>
      <c r="J11" s="40">
        <f>IF('A-1(1)'!J11=0,0,'A-1(2)'!J11/'A-1(1)'!J11)</f>
        <v>0</v>
      </c>
      <c r="K11" s="40">
        <f>IF('A-1(1)'!K11=0,0,'A-1(2)'!K11/'A-1(1)'!K11)</f>
        <v>0</v>
      </c>
      <c r="L11" s="40">
        <f>IF('A-1(1)'!L11=0,0,'A-1(2)'!L11/'A-1(1)'!L11)</f>
        <v>0</v>
      </c>
      <c r="M11" s="150">
        <f>IF('A-1(1)'!M11=0,0,'A-1(2)'!M11/'A-1(1)'!M11)</f>
        <v>0</v>
      </c>
      <c r="N11" s="360"/>
      <c r="O11" s="32" t="s">
        <v>511</v>
      </c>
      <c r="P11" s="40">
        <f>IF('A-1(1)'!P11=0,0,'A-1(2)'!P11/'A-1(1)'!P11)</f>
        <v>87.649517684887456</v>
      </c>
      <c r="Q11" s="40">
        <f>IF('A-1(1)'!Q11=0,0,'A-1(2)'!Q11/'A-1(1)'!Q11)</f>
        <v>87.649517684887456</v>
      </c>
      <c r="R11" s="40">
        <f>IF('A-1(1)'!R11=0,0,'A-1(2)'!R11/'A-1(1)'!R11)</f>
        <v>102.13105413105413</v>
      </c>
      <c r="S11" s="40">
        <f>IF('A-1(1)'!S11=0,0,'A-1(2)'!S11/'A-1(1)'!S11)</f>
        <v>68.892988929889299</v>
      </c>
      <c r="T11" s="40">
        <f>IF('A-1(1)'!T11=0,0,'A-1(2)'!T11/'A-1(1)'!T11)</f>
        <v>0</v>
      </c>
      <c r="U11" s="40">
        <f>IF('A-1(1)'!U11=0,0,'A-1(2)'!U11/'A-1(1)'!U11)</f>
        <v>87.649517684887456</v>
      </c>
      <c r="V11" s="40">
        <f>IF('A-1(1)'!V11=0,0,'A-1(2)'!V11/'A-1(1)'!V11)</f>
        <v>0</v>
      </c>
      <c r="W11" s="40">
        <f>IF('A-1(1)'!W11=0,0,'A-1(2)'!W11/'A-1(1)'!W11)</f>
        <v>0</v>
      </c>
      <c r="X11" s="40">
        <f>IF('A-1(1)'!X11=0,0,'A-1(2)'!X11/'A-1(1)'!X11)</f>
        <v>0</v>
      </c>
      <c r="Y11" s="150">
        <f>IF('A-1(1)'!Y11=0,0,'A-1(2)'!Y11/'A-1(1)'!Y11)</f>
        <v>0</v>
      </c>
      <c r="Z11" s="360"/>
      <c r="AA11" s="32" t="s">
        <v>511</v>
      </c>
      <c r="AB11" s="40">
        <f>IF('A-1(1)'!AB11=0,0,'A-1(2)'!AB11/'A-1(1)'!AB11)</f>
        <v>93.818327974276528</v>
      </c>
      <c r="AC11" s="40">
        <f>IF('A-1(1)'!AC11=0,0,'A-1(2)'!AC11/'A-1(1)'!AC11)</f>
        <v>93.818327974276528</v>
      </c>
      <c r="AD11" s="40">
        <f>IF('A-1(1)'!AD11=0,0,'A-1(2)'!AD11/'A-1(1)'!AD11)</f>
        <v>104.46753986332574</v>
      </c>
      <c r="AE11" s="40">
        <f>IF('A-1(1)'!AE11=0,0,'A-1(2)'!AE11/'A-1(1)'!AE11)</f>
        <v>80.007385524372225</v>
      </c>
      <c r="AF11" s="40">
        <f>IF('A-1(1)'!AF11=0,0,'A-1(2)'!AF11/'A-1(1)'!AF11)</f>
        <v>0</v>
      </c>
      <c r="AG11" s="40">
        <f>IF('A-1(1)'!AG11=0,0,'A-1(2)'!AG11/'A-1(1)'!AG11)</f>
        <v>93.818327974276528</v>
      </c>
      <c r="AH11" s="40">
        <f>IF('A-1(1)'!AH11=0,0,'A-1(2)'!AH11/'A-1(1)'!AH11)</f>
        <v>0</v>
      </c>
      <c r="AI11" s="40">
        <f>IF('A-1(1)'!AI11=0,0,'A-1(2)'!AI11/'A-1(1)'!AI11)</f>
        <v>0</v>
      </c>
      <c r="AJ11" s="40">
        <f>IF('A-1(1)'!AJ11=0,0,'A-1(2)'!AJ11/'A-1(1)'!AJ11)</f>
        <v>0</v>
      </c>
      <c r="AK11" s="150">
        <f>IF('A-1(1)'!AK11=0,0,'A-1(2)'!AK11/'A-1(1)'!AK11)</f>
        <v>0</v>
      </c>
      <c r="AL11" s="360"/>
      <c r="AM11" s="32" t="s">
        <v>511</v>
      </c>
      <c r="AN11" s="40">
        <f>IF('A-1(1)'!AN11=0,0,'A-1(2)'!AN11/'A-1(1)'!AN11)</f>
        <v>97.922829581993568</v>
      </c>
      <c r="AO11" s="40">
        <f>IF('A-1(1)'!AO11=0,0,'A-1(2)'!AO11/'A-1(1)'!AO11)</f>
        <v>97.922829581993568</v>
      </c>
      <c r="AP11" s="40">
        <f>IF('A-1(1)'!AP11=0,0,'A-1(2)'!AP11/'A-1(1)'!AP11)</f>
        <v>110.81714285714285</v>
      </c>
      <c r="AQ11" s="40">
        <f>IF('A-1(1)'!AQ11=0,0,'A-1(2)'!AQ11/'A-1(1)'!AQ11)</f>
        <v>81.330882352941174</v>
      </c>
      <c r="AR11" s="40">
        <f>IF('A-1(1)'!AR11=0,0,'A-1(2)'!AR11/'A-1(1)'!AR11)</f>
        <v>0</v>
      </c>
      <c r="AS11" s="40">
        <f>IF('A-1(1)'!AS11=0,0,'A-1(2)'!AS11/'A-1(1)'!AS11)</f>
        <v>97.922829581993568</v>
      </c>
      <c r="AT11" s="40">
        <f>IF('A-1(1)'!AT11=0,0,'A-1(2)'!AT11/'A-1(1)'!AT11)</f>
        <v>0</v>
      </c>
      <c r="AU11" s="40">
        <f>IF('A-1(1)'!AU11=0,0,'A-1(2)'!AU11/'A-1(1)'!AU11)</f>
        <v>0</v>
      </c>
      <c r="AV11" s="40">
        <f>IF('A-1(1)'!AV11=0,0,'A-1(2)'!AV11/'A-1(1)'!AV11)</f>
        <v>0</v>
      </c>
      <c r="AW11" s="150">
        <f>IF('A-1(1)'!AW11=0,0,'A-1(2)'!AW11/'A-1(1)'!AW11)</f>
        <v>0</v>
      </c>
      <c r="AX11" s="360"/>
      <c r="AY11" s="32" t="s">
        <v>511</v>
      </c>
      <c r="AZ11" s="40">
        <f>IF('A-1(1)'!AZ11=0,0,'A-1(2)'!AZ11/'A-1(1)'!AZ11)</f>
        <v>0</v>
      </c>
      <c r="BA11" s="40">
        <f>IF('A-1(1)'!BA11=0,0,'A-1(2)'!BA11/'A-1(1)'!BA11)</f>
        <v>0</v>
      </c>
      <c r="BB11" s="40">
        <f>IF('A-1(1)'!BB11=0,0,'A-1(2)'!BB11/'A-1(1)'!BB11)</f>
        <v>0</v>
      </c>
      <c r="BC11" s="40">
        <f>IF('A-1(1)'!BC11=0,0,'A-1(2)'!BC11/'A-1(1)'!BC11)</f>
        <v>0</v>
      </c>
      <c r="BD11" s="40">
        <f>IF('A-1(1)'!BD11=0,0,'A-1(2)'!BD11/'A-1(1)'!BD11)</f>
        <v>0</v>
      </c>
      <c r="BE11" s="40">
        <f>IF('A-1(1)'!BE11=0,0,'A-1(2)'!BE11/'A-1(1)'!BE11)</f>
        <v>0</v>
      </c>
      <c r="BF11" s="40">
        <f>IF('A-1(1)'!BF11=0,0,'A-1(2)'!BF11/'A-1(1)'!BF11)</f>
        <v>0</v>
      </c>
      <c r="BG11" s="40">
        <f>IF('A-1(1)'!BG11=0,0,'A-1(2)'!BG11/'A-1(1)'!BG11)</f>
        <v>0</v>
      </c>
      <c r="BH11" s="40">
        <f>IF('A-1(1)'!BH11=0,0,'A-1(2)'!BH11/'A-1(1)'!BH11)</f>
        <v>0</v>
      </c>
      <c r="BI11" s="150">
        <f>IF('A-1(1)'!BI11=0,0,'A-1(2)'!BI11/'A-1(1)'!BI11)</f>
        <v>0</v>
      </c>
    </row>
    <row r="12" spans="1:61" ht="16.899999999999999" customHeight="1">
      <c r="A12" s="5"/>
      <c r="B12" s="3" t="s">
        <v>226</v>
      </c>
      <c r="C12" s="4" t="s">
        <v>227</v>
      </c>
      <c r="D12" s="141">
        <f>IF('A-1(1)'!D12=0,0,'A-1(2)'!D12/'A-1(1)'!D12)</f>
        <v>44.599944320712694</v>
      </c>
      <c r="E12" s="141">
        <f>IF('A-1(1)'!E12=0,0,'A-1(2)'!E12/'A-1(1)'!E12)</f>
        <v>44.599944320712694</v>
      </c>
      <c r="F12" s="141">
        <f>IF('A-1(1)'!F12=0,0,'A-1(2)'!F12/'A-1(1)'!F12)</f>
        <v>110.14444444444445</v>
      </c>
      <c r="G12" s="141">
        <f>IF('A-1(1)'!G12=0,0,'A-1(2)'!G12/'A-1(1)'!G12)</f>
        <v>99.170455056938394</v>
      </c>
      <c r="H12" s="141">
        <f>IF('A-1(1)'!H12=0,0,'A-1(2)'!H12/'A-1(1)'!H12)</f>
        <v>54.369747899159663</v>
      </c>
      <c r="I12" s="141">
        <f>IF('A-1(1)'!I12=0,0,'A-1(2)'!I12/'A-1(1)'!I12)</f>
        <v>97.334051724137936</v>
      </c>
      <c r="J12" s="141">
        <f>IF('A-1(1)'!J12=0,0,'A-1(2)'!J12/'A-1(1)'!J12)</f>
        <v>11.233636363636364</v>
      </c>
      <c r="K12" s="141">
        <f>IF('A-1(1)'!K12=0,0,'A-1(2)'!K12/'A-1(1)'!K12)</f>
        <v>0</v>
      </c>
      <c r="L12" s="141">
        <f>IF('A-1(1)'!L12=0,0,'A-1(2)'!L12/'A-1(1)'!L12)</f>
        <v>0</v>
      </c>
      <c r="M12" s="195">
        <f>IF('A-1(1)'!M12=0,0,'A-1(2)'!M12/'A-1(1)'!M12)</f>
        <v>0</v>
      </c>
      <c r="N12" s="3" t="s">
        <v>226</v>
      </c>
      <c r="O12" s="4" t="s">
        <v>227</v>
      </c>
      <c r="P12" s="141">
        <f>IF('A-1(1)'!P12=0,0,'A-1(2)'!P12/'A-1(1)'!P12)</f>
        <v>45.853590776496738</v>
      </c>
      <c r="Q12" s="141">
        <f>IF('A-1(1)'!Q12=0,0,'A-1(2)'!Q12/'A-1(1)'!Q12)</f>
        <v>45.853590776496738</v>
      </c>
      <c r="R12" s="141">
        <f>IF('A-1(1)'!R12=0,0,'A-1(2)'!R12/'A-1(1)'!R12)</f>
        <v>121.43888888888888</v>
      </c>
      <c r="S12" s="141">
        <f>IF('A-1(1)'!S12=0,0,'A-1(2)'!S12/'A-1(1)'!S12)</f>
        <v>102.64732343679712</v>
      </c>
      <c r="T12" s="141">
        <f>IF('A-1(1)'!T12=0,0,'A-1(2)'!T12/'A-1(1)'!T12)</f>
        <v>52.331325301204821</v>
      </c>
      <c r="U12" s="141">
        <f>IF('A-1(1)'!U12=0,0,'A-1(2)'!U12/'A-1(1)'!U12)</f>
        <v>102.06984357948345</v>
      </c>
      <c r="V12" s="141">
        <f>IF('A-1(1)'!V12=0,0,'A-1(2)'!V12/'A-1(1)'!V12)</f>
        <v>11.125842696629213</v>
      </c>
      <c r="W12" s="141">
        <f>IF('A-1(1)'!W12=0,0,'A-1(2)'!W12/'A-1(1)'!W12)</f>
        <v>0</v>
      </c>
      <c r="X12" s="141">
        <f>IF('A-1(1)'!X12=0,0,'A-1(2)'!X12/'A-1(1)'!X12)</f>
        <v>0</v>
      </c>
      <c r="Y12" s="195">
        <f>IF('A-1(1)'!Y12=0,0,'A-1(2)'!Y12/'A-1(1)'!Y12)</f>
        <v>0</v>
      </c>
      <c r="Z12" s="3" t="s">
        <v>226</v>
      </c>
      <c r="AA12" s="4" t="s">
        <v>227</v>
      </c>
      <c r="AB12" s="141">
        <f>IF('A-1(1)'!AB12=0,0,'A-1(2)'!AB12/'A-1(1)'!AB12)</f>
        <v>46.687039866648142</v>
      </c>
      <c r="AC12" s="141">
        <f>IF('A-1(1)'!AC12=0,0,'A-1(2)'!AC12/'A-1(1)'!AC12)</f>
        <v>46.687039866648142</v>
      </c>
      <c r="AD12" s="141">
        <f>IF('A-1(1)'!AD12=0,0,'A-1(2)'!AD12/'A-1(1)'!AD12)</f>
        <v>133.35833333333332</v>
      </c>
      <c r="AE12" s="141">
        <f>IF('A-1(1)'!AE12=0,0,'A-1(2)'!AE12/'A-1(1)'!AE12)</f>
        <v>101.93359287600126</v>
      </c>
      <c r="AF12" s="141">
        <f>IF('A-1(1)'!AF12=0,0,'A-1(2)'!AF12/'A-1(1)'!AF12)</f>
        <v>65.443940375891117</v>
      </c>
      <c r="AG12" s="141">
        <f>IF('A-1(1)'!AG12=0,0,'A-1(2)'!AG12/'A-1(1)'!AG12)</f>
        <v>104.00072753728628</v>
      </c>
      <c r="AH12" s="141">
        <f>IF('A-1(1)'!AH12=0,0,'A-1(2)'!AH12/'A-1(1)'!AH12)</f>
        <v>11.281348314606742</v>
      </c>
      <c r="AI12" s="141">
        <f>IF('A-1(1)'!AI12=0,0,'A-1(2)'!AI12/'A-1(1)'!AI12)</f>
        <v>0</v>
      </c>
      <c r="AJ12" s="141">
        <f>IF('A-1(1)'!AJ12=0,0,'A-1(2)'!AJ12/'A-1(1)'!AJ12)</f>
        <v>0</v>
      </c>
      <c r="AK12" s="195">
        <f>IF('A-1(1)'!AK12=0,0,'A-1(2)'!AK12/'A-1(1)'!AK12)</f>
        <v>0</v>
      </c>
      <c r="AL12" s="3" t="s">
        <v>226</v>
      </c>
      <c r="AM12" s="4" t="s">
        <v>227</v>
      </c>
      <c r="AN12" s="141">
        <f>IF('A-1(1)'!AN12=0,0,'A-1(2)'!AN12/'A-1(1)'!AN12)</f>
        <v>47.496041116821779</v>
      </c>
      <c r="AO12" s="141">
        <f>IF('A-1(1)'!AO12=0,0,'A-1(2)'!AO12/'A-1(1)'!AO12)</f>
        <v>47.496041116821779</v>
      </c>
      <c r="AP12" s="141">
        <f>IF('A-1(1)'!AP12=0,0,'A-1(2)'!AP12/'A-1(1)'!AP12)</f>
        <v>141.2722583085891</v>
      </c>
      <c r="AQ12" s="141">
        <f>IF('A-1(1)'!AQ12=0,0,'A-1(2)'!AQ12/'A-1(1)'!AQ12)</f>
        <v>102.02136152169794</v>
      </c>
      <c r="AR12" s="141">
        <f>IF('A-1(1)'!AR12=0,0,'A-1(2)'!AR12/'A-1(1)'!AR12)</f>
        <v>66.81723871670259</v>
      </c>
      <c r="AS12" s="141">
        <f>IF('A-1(1)'!AS12=0,0,'A-1(2)'!AS12/'A-1(1)'!AS12)</f>
        <v>105.65296471444161</v>
      </c>
      <c r="AT12" s="141">
        <f>IF('A-1(1)'!AT12=0,0,'A-1(2)'!AT12/'A-1(1)'!AT12)</f>
        <v>11.569438202247191</v>
      </c>
      <c r="AU12" s="141">
        <f>IF('A-1(1)'!AU12=0,0,'A-1(2)'!AU12/'A-1(1)'!AU12)</f>
        <v>0</v>
      </c>
      <c r="AV12" s="141">
        <f>IF('A-1(1)'!AV12=0,0,'A-1(2)'!AV12/'A-1(1)'!AV12)</f>
        <v>0</v>
      </c>
      <c r="AW12" s="195">
        <f>IF('A-1(1)'!AW12=0,0,'A-1(2)'!AW12/'A-1(1)'!AW12)</f>
        <v>0</v>
      </c>
      <c r="AX12" s="3" t="s">
        <v>226</v>
      </c>
      <c r="AY12" s="4" t="s">
        <v>227</v>
      </c>
      <c r="AZ12" s="145">
        <f>IF('A-1(1)'!AZ12=0,0,'A-1(2)'!AZ12/'A-1(1)'!AZ12)</f>
        <v>47.203716544168628</v>
      </c>
      <c r="BA12" s="145">
        <f>IF('A-1(1)'!BA12=0,0,'A-1(2)'!BA12/'A-1(1)'!BA12)</f>
        <v>47.203716544168628</v>
      </c>
      <c r="BB12" s="145">
        <f>IF('A-1(1)'!BB12=0,0,'A-1(2)'!BB12/'A-1(1)'!BB12)</f>
        <v>142.01741008649162</v>
      </c>
      <c r="BC12" s="145">
        <f>IF('A-1(1)'!BC12=0,0,'A-1(2)'!BC12/'A-1(1)'!BC12)</f>
        <v>101.85635233743244</v>
      </c>
      <c r="BD12" s="145">
        <f>IF('A-1(1)'!BD12=0,0,'A-1(2)'!BD12/'A-1(1)'!BD12)</f>
        <v>68.060403241443069</v>
      </c>
      <c r="BE12" s="145">
        <f>IF('A-1(1)'!BE12=0,0,'A-1(2)'!BE12/'A-1(1)'!BE12)</f>
        <v>105.87777373590397</v>
      </c>
      <c r="BF12" s="145">
        <f>IF('A-1(1)'!BF12=0,0,'A-1(2)'!BF12/'A-1(1)'!BF12)</f>
        <v>11.055132227700582</v>
      </c>
      <c r="BG12" s="145">
        <f>IF('A-1(1)'!BG12=0,0,'A-1(2)'!BG12/'A-1(1)'!BG12)</f>
        <v>0</v>
      </c>
      <c r="BH12" s="145">
        <f>IF('A-1(1)'!BH12=0,0,'A-1(2)'!BH12/'A-1(1)'!BH12)</f>
        <v>0</v>
      </c>
      <c r="BI12" s="149">
        <f>IF('A-1(1)'!BI12=0,0,'A-1(2)'!BI12/'A-1(1)'!BI12)</f>
        <v>0</v>
      </c>
    </row>
    <row r="13" spans="1:61" ht="16.899999999999999" customHeight="1">
      <c r="A13" s="5"/>
      <c r="B13" s="3" t="s">
        <v>228</v>
      </c>
      <c r="C13" s="4" t="s">
        <v>229</v>
      </c>
      <c r="D13" s="141">
        <f>IF('A-1(1)'!D13=0,0,'A-1(2)'!D13/'A-1(1)'!D13)</f>
        <v>35.879398496240604</v>
      </c>
      <c r="E13" s="141">
        <f>IF('A-1(1)'!E13=0,0,'A-1(2)'!E13/'A-1(1)'!E13)</f>
        <v>35.879398496240604</v>
      </c>
      <c r="F13" s="141">
        <f>IF('A-1(1)'!F13=0,0,'A-1(2)'!F13/'A-1(1)'!F13)</f>
        <v>101.08251324753975</v>
      </c>
      <c r="G13" s="141">
        <f>IF('A-1(1)'!G13=0,0,'A-1(2)'!G13/'A-1(1)'!G13)</f>
        <v>92.774459113498324</v>
      </c>
      <c r="H13" s="141">
        <f>IF('A-1(1)'!H13=0,0,'A-1(2)'!H13/'A-1(1)'!H13)</f>
        <v>75.879586077140175</v>
      </c>
      <c r="I13" s="141">
        <f>IF('A-1(1)'!I13=0,0,'A-1(2)'!I13/'A-1(1)'!I13)</f>
        <v>92.461331540013447</v>
      </c>
      <c r="J13" s="141">
        <f>IF('A-1(1)'!J13=0,0,'A-1(2)'!J13/'A-1(1)'!J13)</f>
        <v>7.322774069464872</v>
      </c>
      <c r="K13" s="141">
        <f>IF('A-1(1)'!K13=0,0,'A-1(2)'!K13/'A-1(1)'!K13)</f>
        <v>0</v>
      </c>
      <c r="L13" s="141">
        <f>IF('A-1(1)'!L13=0,0,'A-1(2)'!L13/'A-1(1)'!L13)</f>
        <v>0</v>
      </c>
      <c r="M13" s="195">
        <f>IF('A-1(1)'!M13=0,0,'A-1(2)'!M13/'A-1(1)'!M13)</f>
        <v>0</v>
      </c>
      <c r="N13" s="3" t="s">
        <v>228</v>
      </c>
      <c r="O13" s="4" t="s">
        <v>229</v>
      </c>
      <c r="P13" s="141">
        <f>IF('A-1(1)'!P13=0,0,'A-1(2)'!P13/'A-1(1)'!P13)</f>
        <v>36.514701424674143</v>
      </c>
      <c r="Q13" s="141">
        <f>IF('A-1(1)'!Q13=0,0,'A-1(2)'!Q13/'A-1(1)'!Q13)</f>
        <v>36.514701424674143</v>
      </c>
      <c r="R13" s="141">
        <f>IF('A-1(1)'!R13=0,0,'A-1(2)'!R13/'A-1(1)'!R13)</f>
        <v>82.401515151515156</v>
      </c>
      <c r="S13" s="141">
        <f>IF('A-1(1)'!S13=0,0,'A-1(2)'!S13/'A-1(1)'!S13)</f>
        <v>97.271169354838705</v>
      </c>
      <c r="T13" s="141">
        <f>IF('A-1(1)'!T13=0,0,'A-1(2)'!T13/'A-1(1)'!T13)</f>
        <v>42.55238095238095</v>
      </c>
      <c r="U13" s="141">
        <f>IF('A-1(1)'!U13=0,0,'A-1(2)'!U13/'A-1(1)'!U13)</f>
        <v>93.800540297163437</v>
      </c>
      <c r="V13" s="141">
        <f>IF('A-1(1)'!V13=0,0,'A-1(2)'!V13/'A-1(1)'!V13)</f>
        <v>7.446424491660955</v>
      </c>
      <c r="W13" s="141">
        <f>IF('A-1(1)'!W13=0,0,'A-1(2)'!W13/'A-1(1)'!W13)</f>
        <v>0</v>
      </c>
      <c r="X13" s="141">
        <f>IF('A-1(1)'!X13=0,0,'A-1(2)'!X13/'A-1(1)'!X13)</f>
        <v>0</v>
      </c>
      <c r="Y13" s="195">
        <f>IF('A-1(1)'!Y13=0,0,'A-1(2)'!Y13/'A-1(1)'!Y13)</f>
        <v>0</v>
      </c>
      <c r="Z13" s="3" t="s">
        <v>228</v>
      </c>
      <c r="AA13" s="4" t="s">
        <v>229</v>
      </c>
      <c r="AB13" s="141">
        <f>IF('A-1(1)'!AB13=0,0,'A-1(2)'!AB13/'A-1(1)'!AB13)</f>
        <v>36.148774610103217</v>
      </c>
      <c r="AC13" s="141">
        <f>IF('A-1(1)'!AC13=0,0,'A-1(2)'!AC13/'A-1(1)'!AC13)</f>
        <v>36.148774610103217</v>
      </c>
      <c r="AD13" s="141">
        <f>IF('A-1(1)'!AD13=0,0,'A-1(2)'!AD13/'A-1(1)'!AD13)</f>
        <v>89.182437547312645</v>
      </c>
      <c r="AE13" s="141">
        <f>IF('A-1(1)'!AE13=0,0,'A-1(2)'!AE13/'A-1(1)'!AE13)</f>
        <v>95.545449977388074</v>
      </c>
      <c r="AF13" s="141">
        <f>IF('A-1(1)'!AF13=0,0,'A-1(2)'!AF13/'A-1(1)'!AF13)</f>
        <v>43.839103869653769</v>
      </c>
      <c r="AG13" s="141">
        <f>IF('A-1(1)'!AG13=0,0,'A-1(2)'!AG13/'A-1(1)'!AG13)</f>
        <v>92.880111691587103</v>
      </c>
      <c r="AH13" s="141">
        <f>IF('A-1(1)'!AH13=0,0,'A-1(2)'!AH13/'A-1(1)'!AH13)</f>
        <v>7.3729297544260426</v>
      </c>
      <c r="AI13" s="141">
        <f>IF('A-1(1)'!AI13=0,0,'A-1(2)'!AI13/'A-1(1)'!AI13)</f>
        <v>0</v>
      </c>
      <c r="AJ13" s="141">
        <f>IF('A-1(1)'!AJ13=0,0,'A-1(2)'!AJ13/'A-1(1)'!AJ13)</f>
        <v>0</v>
      </c>
      <c r="AK13" s="195">
        <f>IF('A-1(1)'!AK13=0,0,'A-1(2)'!AK13/'A-1(1)'!AK13)</f>
        <v>0</v>
      </c>
      <c r="AL13" s="3" t="s">
        <v>228</v>
      </c>
      <c r="AM13" s="4" t="s">
        <v>229</v>
      </c>
      <c r="AN13" s="141">
        <f>IF('A-1(1)'!AN13=0,0,'A-1(2)'!AN13/'A-1(1)'!AN13)</f>
        <v>35.946437502841817</v>
      </c>
      <c r="AO13" s="141">
        <f>IF('A-1(1)'!AO13=0,0,'A-1(2)'!AO13/'A-1(1)'!AO13)</f>
        <v>35.946437502841817</v>
      </c>
      <c r="AP13" s="141">
        <f>IF('A-1(1)'!AP13=0,0,'A-1(2)'!AP13/'A-1(1)'!AP13)</f>
        <v>95.60734104108397</v>
      </c>
      <c r="AQ13" s="141">
        <f>IF('A-1(1)'!AQ13=0,0,'A-1(2)'!AQ13/'A-1(1)'!AQ13)</f>
        <v>94.398352082959178</v>
      </c>
      <c r="AR13" s="141">
        <f>IF('A-1(1)'!AR13=0,0,'A-1(2)'!AR13/'A-1(1)'!AR13)</f>
        <v>44.123111771143428</v>
      </c>
      <c r="AS13" s="141">
        <f>IF('A-1(1)'!AS13=0,0,'A-1(2)'!AS13/'A-1(1)'!AS13)</f>
        <v>92.264907223923615</v>
      </c>
      <c r="AT13" s="141">
        <f>IF('A-1(1)'!AT13=0,0,'A-1(2)'!AT13/'A-1(1)'!AT13)</f>
        <v>7.3800114220445456</v>
      </c>
      <c r="AU13" s="141">
        <f>IF('A-1(1)'!AU13=0,0,'A-1(2)'!AU13/'A-1(1)'!AU13)</f>
        <v>0</v>
      </c>
      <c r="AV13" s="141">
        <f>IF('A-1(1)'!AV13=0,0,'A-1(2)'!AV13/'A-1(1)'!AV13)</f>
        <v>0</v>
      </c>
      <c r="AW13" s="195">
        <f>IF('A-1(1)'!AW13=0,0,'A-1(2)'!AW13/'A-1(1)'!AW13)</f>
        <v>0</v>
      </c>
      <c r="AX13" s="3" t="s">
        <v>228</v>
      </c>
      <c r="AY13" s="4" t="s">
        <v>229</v>
      </c>
      <c r="AZ13" s="145">
        <f>IF('A-1(1)'!AZ13=0,0,'A-1(2)'!AZ13/'A-1(1)'!AZ13)</f>
        <v>35.258939393939393</v>
      </c>
      <c r="BA13" s="145">
        <f>IF('A-1(1)'!BA13=0,0,'A-1(2)'!BA13/'A-1(1)'!BA13)</f>
        <v>35.258939393939393</v>
      </c>
      <c r="BB13" s="145">
        <f>IF('A-1(1)'!BB13=0,0,'A-1(2)'!BB13/'A-1(1)'!BB13)</f>
        <v>96.118631699189493</v>
      </c>
      <c r="BC13" s="145">
        <f>IF('A-1(1)'!BC13=0,0,'A-1(2)'!BC13/'A-1(1)'!BC13)</f>
        <v>92.561334764496266</v>
      </c>
      <c r="BD13" s="145">
        <f>IF('A-1(1)'!BD13=0,0,'A-1(2)'!BD13/'A-1(1)'!BD13)</f>
        <v>37.173246282356558</v>
      </c>
      <c r="BE13" s="145">
        <f>IF('A-1(1)'!BE13=0,0,'A-1(2)'!BE13/'A-1(1)'!BE13)</f>
        <v>90.902089713565118</v>
      </c>
      <c r="BF13" s="145">
        <f>IF('A-1(1)'!BF13=0,0,'A-1(2)'!BF13/'A-1(1)'!BF13)</f>
        <v>7.0485889122294267</v>
      </c>
      <c r="BG13" s="145">
        <f>IF('A-1(1)'!BG13=0,0,'A-1(2)'!BG13/'A-1(1)'!BG13)</f>
        <v>0</v>
      </c>
      <c r="BH13" s="145">
        <f>IF('A-1(1)'!BH13=0,0,'A-1(2)'!BH13/'A-1(1)'!BH13)</f>
        <v>0</v>
      </c>
      <c r="BI13" s="149">
        <f>IF('A-1(1)'!BI13=0,0,'A-1(2)'!BI13/'A-1(1)'!BI13)</f>
        <v>0</v>
      </c>
    </row>
    <row r="14" spans="1:61" ht="16.899999999999999" customHeight="1">
      <c r="A14" s="5"/>
      <c r="B14" s="358" t="s">
        <v>197</v>
      </c>
      <c r="C14" s="32" t="s">
        <v>198</v>
      </c>
      <c r="D14" s="40">
        <f>IF('A-1(1)'!D14=0,0,'A-1(2)'!D14/'A-1(1)'!D14)</f>
        <v>79.103448275862064</v>
      </c>
      <c r="E14" s="40">
        <f>IF('A-1(1)'!E14=0,0,'A-1(2)'!E14/'A-1(1)'!E14)</f>
        <v>79.103448275862064</v>
      </c>
      <c r="F14" s="40">
        <f>IF('A-1(1)'!F14=0,0,'A-1(2)'!F14/'A-1(1)'!F14)</f>
        <v>120.91395348837209</v>
      </c>
      <c r="G14" s="40">
        <f>IF('A-1(1)'!G14=0,0,'A-1(2)'!G14/'A-1(1)'!G14)</f>
        <v>79.584225900681602</v>
      </c>
      <c r="H14" s="40">
        <f>IF('A-1(1)'!H14=0,0,'A-1(2)'!H14/'A-1(1)'!H14)</f>
        <v>0</v>
      </c>
      <c r="I14" s="40">
        <f>IF('A-1(1)'!I14=0,0,'A-1(2)'!I14/'A-1(1)'!I14)</f>
        <v>86.738727858293075</v>
      </c>
      <c r="J14" s="40">
        <f>IF('A-1(1)'!J14=0,0,'A-1(2)'!J14/'A-1(1)'!J14)</f>
        <v>9.1180811808118083</v>
      </c>
      <c r="K14" s="40">
        <f>IF('A-1(1)'!K14=0,0,'A-1(2)'!K14/'A-1(1)'!K14)</f>
        <v>0</v>
      </c>
      <c r="L14" s="40">
        <f>IF('A-1(1)'!L14=0,0,'A-1(2)'!L14/'A-1(1)'!L14)</f>
        <v>0</v>
      </c>
      <c r="M14" s="150">
        <f>IF('A-1(1)'!M14=0,0,'A-1(2)'!M14/'A-1(1)'!M14)</f>
        <v>0</v>
      </c>
      <c r="N14" s="358" t="s">
        <v>197</v>
      </c>
      <c r="O14" s="32" t="s">
        <v>198</v>
      </c>
      <c r="P14" s="40">
        <f>IF('A-1(1)'!P14=0,0,'A-1(2)'!P14/'A-1(1)'!P14)</f>
        <v>82.063457330415758</v>
      </c>
      <c r="Q14" s="40">
        <f>IF('A-1(1)'!Q14=0,0,'A-1(2)'!Q14/'A-1(1)'!Q14)</f>
        <v>82.063457330415758</v>
      </c>
      <c r="R14" s="40">
        <f>IF('A-1(1)'!R14=0,0,'A-1(2)'!R14/'A-1(1)'!R14)</f>
        <v>125.43236714975845</v>
      </c>
      <c r="S14" s="40">
        <f>IF('A-1(1)'!S14=0,0,'A-1(2)'!S14/'A-1(1)'!S14)</f>
        <v>82.949927078269326</v>
      </c>
      <c r="T14" s="40">
        <f>IF('A-1(1)'!T14=0,0,'A-1(2)'!T14/'A-1(1)'!T14)</f>
        <v>77.666666666666671</v>
      </c>
      <c r="U14" s="40">
        <f>IF('A-1(1)'!U14=0,0,'A-1(2)'!U14/'A-1(1)'!U14)</f>
        <v>90.052546483427648</v>
      </c>
      <c r="V14" s="40">
        <f>IF('A-1(1)'!V14=0,0,'A-1(2)'!V14/'A-1(1)'!V14)</f>
        <v>8.3134328358208958</v>
      </c>
      <c r="W14" s="40">
        <f>IF('A-1(1)'!W14=0,0,'A-1(2)'!W14/'A-1(1)'!W14)</f>
        <v>0</v>
      </c>
      <c r="X14" s="40">
        <f>IF('A-1(1)'!X14=0,0,'A-1(2)'!X14/'A-1(1)'!X14)</f>
        <v>0</v>
      </c>
      <c r="Y14" s="150">
        <f>IF('A-1(1)'!Y14=0,0,'A-1(2)'!Y14/'A-1(1)'!Y14)</f>
        <v>0</v>
      </c>
      <c r="Z14" s="358" t="s">
        <v>197</v>
      </c>
      <c r="AA14" s="32" t="s">
        <v>198</v>
      </c>
      <c r="AB14" s="40">
        <f>IF('A-1(1)'!AB14=0,0,'A-1(2)'!AB14/'A-1(1)'!AB14)</f>
        <v>86.183807439824946</v>
      </c>
      <c r="AC14" s="40">
        <f>IF('A-1(1)'!AC14=0,0,'A-1(2)'!AC14/'A-1(1)'!AC14)</f>
        <v>86.183807439824946</v>
      </c>
      <c r="AD14" s="40">
        <f>IF('A-1(1)'!AD14=0,0,'A-1(2)'!AD14/'A-1(1)'!AD14)</f>
        <v>128.01401304662963</v>
      </c>
      <c r="AE14" s="40">
        <f>IF('A-1(1)'!AE14=0,0,'A-1(2)'!AE14/'A-1(1)'!AE14)</f>
        <v>87.868183143773692</v>
      </c>
      <c r="AF14" s="40">
        <f>IF('A-1(1)'!AF14=0,0,'A-1(2)'!AF14/'A-1(1)'!AF14)</f>
        <v>93.333333333333329</v>
      </c>
      <c r="AG14" s="40">
        <f>IF('A-1(1)'!AG14=0,0,'A-1(2)'!AG14/'A-1(1)'!AG14)</f>
        <v>94.590541632983019</v>
      </c>
      <c r="AH14" s="40">
        <f>IF('A-1(1)'!AH14=0,0,'A-1(2)'!AH14/'A-1(1)'!AH14)</f>
        <v>8.5783582089552244</v>
      </c>
      <c r="AI14" s="40">
        <f>IF('A-1(1)'!AI14=0,0,'A-1(2)'!AI14/'A-1(1)'!AI14)</f>
        <v>0</v>
      </c>
      <c r="AJ14" s="40">
        <f>IF('A-1(1)'!AJ14=0,0,'A-1(2)'!AJ14/'A-1(1)'!AJ14)</f>
        <v>0</v>
      </c>
      <c r="AK14" s="150">
        <f>IF('A-1(1)'!AK14=0,0,'A-1(2)'!AK14/'A-1(1)'!AK14)</f>
        <v>0</v>
      </c>
      <c r="AL14" s="358" t="s">
        <v>197</v>
      </c>
      <c r="AM14" s="32" t="s">
        <v>198</v>
      </c>
      <c r="AN14" s="40">
        <f>IF('A-1(1)'!AN14=0,0,'A-1(2)'!AN14/'A-1(1)'!AN14)</f>
        <v>88.933260393873084</v>
      </c>
      <c r="AO14" s="40">
        <f>IF('A-1(1)'!AO14=0,0,'A-1(2)'!AO14/'A-1(1)'!AO14)</f>
        <v>88.933260393873084</v>
      </c>
      <c r="AP14" s="40">
        <f>IF('A-1(1)'!AP14=0,0,'A-1(2)'!AP14/'A-1(1)'!AP14)</f>
        <v>126.86057042379535</v>
      </c>
      <c r="AQ14" s="40">
        <f>IF('A-1(1)'!AQ14=0,0,'A-1(2)'!AQ14/'A-1(1)'!AQ14)</f>
        <v>89.906010041210209</v>
      </c>
      <c r="AR14" s="40">
        <f>IF('A-1(1)'!AR14=0,0,'A-1(2)'!AR14/'A-1(1)'!AR14)</f>
        <v>65.262855528497795</v>
      </c>
      <c r="AS14" s="40">
        <f>IF('A-1(1)'!AS14=0,0,'A-1(2)'!AS14/'A-1(1)'!AS14)</f>
        <v>96.36854838709678</v>
      </c>
      <c r="AT14" s="40">
        <f>IF('A-1(1)'!AT14=0,0,'A-1(2)'!AT14/'A-1(1)'!AT14)</f>
        <v>18.553435114503817</v>
      </c>
      <c r="AU14" s="40">
        <f>IF('A-1(1)'!AU14=0,0,'A-1(2)'!AU14/'A-1(1)'!AU14)</f>
        <v>0</v>
      </c>
      <c r="AV14" s="40">
        <f>IF('A-1(1)'!AV14=0,0,'A-1(2)'!AV14/'A-1(1)'!AV14)</f>
        <v>0</v>
      </c>
      <c r="AW14" s="150">
        <f>IF('A-1(1)'!AW14=0,0,'A-1(2)'!AW14/'A-1(1)'!AW14)</f>
        <v>0</v>
      </c>
      <c r="AX14" s="358" t="s">
        <v>197</v>
      </c>
      <c r="AY14" s="32" t="s">
        <v>198</v>
      </c>
      <c r="AZ14" s="40">
        <f>IF('A-1(1)'!AZ14=0,0,'A-1(2)'!AZ14/'A-1(1)'!AZ14)</f>
        <v>89.961398397669342</v>
      </c>
      <c r="BA14" s="40">
        <f>IF('A-1(1)'!BA14=0,0,'A-1(2)'!BA14/'A-1(1)'!BA14)</f>
        <v>89.961398397669342</v>
      </c>
      <c r="BB14" s="40">
        <f>IF('A-1(1)'!BB14=0,0,'A-1(2)'!BB14/'A-1(1)'!BB14)</f>
        <v>126.62403776189772</v>
      </c>
      <c r="BC14" s="40">
        <f>IF('A-1(1)'!BC14=0,0,'A-1(2)'!BC14/'A-1(1)'!BC14)</f>
        <v>92.155338899139068</v>
      </c>
      <c r="BD14" s="40">
        <f>IF('A-1(1)'!BD14=0,0,'A-1(2)'!BD14/'A-1(1)'!BD14)</f>
        <v>88.192771084337352</v>
      </c>
      <c r="BE14" s="40">
        <f>IF('A-1(1)'!BE14=0,0,'A-1(2)'!BE14/'A-1(1)'!BE14)</f>
        <v>98.206451612903223</v>
      </c>
      <c r="BF14" s="40">
        <f>IF('A-1(1)'!BF14=0,0,'A-1(2)'!BF14/'A-1(1)'!BF14)</f>
        <v>13.090225563909774</v>
      </c>
      <c r="BG14" s="40">
        <f>IF('A-1(1)'!BG14=0,0,'A-1(2)'!BG14/'A-1(1)'!BG14)</f>
        <v>0</v>
      </c>
      <c r="BH14" s="40">
        <f>IF('A-1(1)'!BH14=0,0,'A-1(2)'!BH14/'A-1(1)'!BH14)</f>
        <v>0</v>
      </c>
      <c r="BI14" s="150">
        <f>IF('A-1(1)'!BI14=0,0,'A-1(2)'!BI14/'A-1(1)'!BI14)</f>
        <v>0</v>
      </c>
    </row>
    <row r="15" spans="1:61" ht="16.899999999999999" customHeight="1">
      <c r="A15" s="5"/>
      <c r="B15" s="359"/>
      <c r="C15" s="32" t="s">
        <v>199</v>
      </c>
      <c r="D15" s="40">
        <f>IF('A-1(1)'!D15=0,0,'A-1(2)'!D15/'A-1(1)'!D15)</f>
        <v>41.56843267108168</v>
      </c>
      <c r="E15" s="40">
        <f>IF('A-1(1)'!E15=0,0,'A-1(2)'!E15/'A-1(1)'!E15)</f>
        <v>41.56843267108168</v>
      </c>
      <c r="F15" s="40">
        <f>IF('A-1(1)'!F15=0,0,'A-1(2)'!F15/'A-1(1)'!F15)</f>
        <v>0</v>
      </c>
      <c r="G15" s="40">
        <f>IF('A-1(1)'!G15=0,0,'A-1(2)'!G15/'A-1(1)'!G15)</f>
        <v>62.599843382928739</v>
      </c>
      <c r="H15" s="40">
        <f>IF('A-1(1)'!H15=0,0,'A-1(2)'!H15/'A-1(1)'!H15)</f>
        <v>75.64625850340137</v>
      </c>
      <c r="I15" s="40">
        <f>IF('A-1(1)'!I15=0,0,'A-1(2)'!I15/'A-1(1)'!I15)</f>
        <v>62.964795432921029</v>
      </c>
      <c r="J15" s="40">
        <f>IF('A-1(1)'!J15=0,0,'A-1(2)'!J15/'A-1(1)'!J15)</f>
        <v>12.018396846254928</v>
      </c>
      <c r="K15" s="40">
        <f>IF('A-1(1)'!K15=0,0,'A-1(2)'!K15/'A-1(1)'!K15)</f>
        <v>0</v>
      </c>
      <c r="L15" s="40">
        <f>IF('A-1(1)'!L15=0,0,'A-1(2)'!L15/'A-1(1)'!L15)</f>
        <v>0</v>
      </c>
      <c r="M15" s="150">
        <f>IF('A-1(1)'!M15=0,0,'A-1(2)'!M15/'A-1(1)'!M15)</f>
        <v>0</v>
      </c>
      <c r="N15" s="359"/>
      <c r="O15" s="32" t="s">
        <v>199</v>
      </c>
      <c r="P15" s="40">
        <f>IF('A-1(1)'!P15=0,0,'A-1(2)'!P15/'A-1(1)'!P15)</f>
        <v>41.571824736550191</v>
      </c>
      <c r="Q15" s="40">
        <f>IF('A-1(1)'!Q15=0,0,'A-1(2)'!Q15/'A-1(1)'!Q15)</f>
        <v>41.571824736550191</v>
      </c>
      <c r="R15" s="40">
        <f>IF('A-1(1)'!R15=0,0,'A-1(2)'!R15/'A-1(1)'!R15)</f>
        <v>0</v>
      </c>
      <c r="S15" s="40">
        <f>IF('A-1(1)'!S15=0,0,'A-1(2)'!S15/'A-1(1)'!S15)</f>
        <v>59.648553900087641</v>
      </c>
      <c r="T15" s="40">
        <f>IF('A-1(1)'!T15=0,0,'A-1(2)'!T15/'A-1(1)'!T15)</f>
        <v>15.596273291925465</v>
      </c>
      <c r="U15" s="40">
        <f>IF('A-1(1)'!U15=0,0,'A-1(2)'!U15/'A-1(1)'!U15)</f>
        <v>54.20122887864823</v>
      </c>
      <c r="V15" s="40">
        <f>IF('A-1(1)'!V15=0,0,'A-1(2)'!V15/'A-1(1)'!V15)</f>
        <v>8.7504990019960083</v>
      </c>
      <c r="W15" s="40">
        <f>IF('A-1(1)'!W15=0,0,'A-1(2)'!W15/'A-1(1)'!W15)</f>
        <v>0</v>
      </c>
      <c r="X15" s="40">
        <f>IF('A-1(1)'!X15=0,0,'A-1(2)'!X15/'A-1(1)'!X15)</f>
        <v>0</v>
      </c>
      <c r="Y15" s="150">
        <f>IF('A-1(1)'!Y15=0,0,'A-1(2)'!Y15/'A-1(1)'!Y15)</f>
        <v>0</v>
      </c>
      <c r="Z15" s="359"/>
      <c r="AA15" s="32" t="s">
        <v>199</v>
      </c>
      <c r="AB15" s="40">
        <f>IF('A-1(1)'!AB15=0,0,'A-1(2)'!AB15/'A-1(1)'!AB15)</f>
        <v>41.878535773710482</v>
      </c>
      <c r="AC15" s="40">
        <f>IF('A-1(1)'!AC15=0,0,'A-1(2)'!AC15/'A-1(1)'!AC15)</f>
        <v>41.878535773710482</v>
      </c>
      <c r="AD15" s="40">
        <f>IF('A-1(1)'!AD15=0,0,'A-1(2)'!AD15/'A-1(1)'!AD15)</f>
        <v>0</v>
      </c>
      <c r="AE15" s="40">
        <f>IF('A-1(1)'!AE15=0,0,'A-1(2)'!AE15/'A-1(1)'!AE15)</f>
        <v>60.243134511107222</v>
      </c>
      <c r="AF15" s="40">
        <f>IF('A-1(1)'!AF15=0,0,'A-1(2)'!AF15/'A-1(1)'!AF15)</f>
        <v>12.886923562855337</v>
      </c>
      <c r="AG15" s="40">
        <f>IF('A-1(1)'!AG15=0,0,'A-1(2)'!AG15/'A-1(1)'!AG15)</f>
        <v>54.484136129676578</v>
      </c>
      <c r="AH15" s="40">
        <f>IF('A-1(1)'!AH15=0,0,'A-1(2)'!AH15/'A-1(1)'!AH15)</f>
        <v>9.1462198284460392</v>
      </c>
      <c r="AI15" s="40">
        <f>IF('A-1(1)'!AI15=0,0,'A-1(2)'!AI15/'A-1(1)'!AI15)</f>
        <v>0</v>
      </c>
      <c r="AJ15" s="40">
        <f>IF('A-1(1)'!AJ15=0,0,'A-1(2)'!AJ15/'A-1(1)'!AJ15)</f>
        <v>0</v>
      </c>
      <c r="AK15" s="150">
        <f>IF('A-1(1)'!AK15=0,0,'A-1(2)'!AK15/'A-1(1)'!AK15)</f>
        <v>0</v>
      </c>
      <c r="AL15" s="359"/>
      <c r="AM15" s="32" t="s">
        <v>199</v>
      </c>
      <c r="AN15" s="40">
        <f>IF('A-1(1)'!AN15=0,0,'A-1(2)'!AN15/'A-1(1)'!AN15)</f>
        <v>46.021630615640596</v>
      </c>
      <c r="AO15" s="40">
        <f>IF('A-1(1)'!AO15=0,0,'A-1(2)'!AO15/'A-1(1)'!AO15)</f>
        <v>46.021630615640596</v>
      </c>
      <c r="AP15" s="40">
        <f>IF('A-1(1)'!AP15=0,0,'A-1(2)'!AP15/'A-1(1)'!AP15)</f>
        <v>0</v>
      </c>
      <c r="AQ15" s="40">
        <f>IF('A-1(1)'!AQ15=0,0,'A-1(2)'!AQ15/'A-1(1)'!AQ15)</f>
        <v>64.533313641353374</v>
      </c>
      <c r="AR15" s="40">
        <f>IF('A-1(1)'!AR15=0,0,'A-1(2)'!AR15/'A-1(1)'!AR15)</f>
        <v>30.564666236576713</v>
      </c>
      <c r="AS15" s="40">
        <f>IF('A-1(1)'!AS15=0,0,'A-1(2)'!AS15/'A-1(1)'!AS15)</f>
        <v>60.281388591527758</v>
      </c>
      <c r="AT15" s="40">
        <f>IF('A-1(1)'!AT15=0,0,'A-1(2)'!AT15/'A-1(1)'!AT15)</f>
        <v>8.3622778675282721</v>
      </c>
      <c r="AU15" s="40">
        <f>IF('A-1(1)'!AU15=0,0,'A-1(2)'!AU15/'A-1(1)'!AU15)</f>
        <v>0</v>
      </c>
      <c r="AV15" s="40">
        <f>IF('A-1(1)'!AV15=0,0,'A-1(2)'!AV15/'A-1(1)'!AV15)</f>
        <v>0</v>
      </c>
      <c r="AW15" s="150">
        <f>IF('A-1(1)'!AW15=0,0,'A-1(2)'!AW15/'A-1(1)'!AW15)</f>
        <v>0</v>
      </c>
      <c r="AX15" s="359"/>
      <c r="AY15" s="32" t="s">
        <v>199</v>
      </c>
      <c r="AZ15" s="40">
        <f>IF('A-1(1)'!AZ15=0,0,'A-1(2)'!AZ15/'A-1(1)'!AZ15)</f>
        <v>48.122641509433961</v>
      </c>
      <c r="BA15" s="40">
        <f>IF('A-1(1)'!BA15=0,0,'A-1(2)'!BA15/'A-1(1)'!BA15)</f>
        <v>48.122641509433961</v>
      </c>
      <c r="BB15" s="40">
        <f>IF('A-1(1)'!BB15=0,0,'A-1(2)'!BB15/'A-1(1)'!BB15)</f>
        <v>0</v>
      </c>
      <c r="BC15" s="40">
        <f>IF('A-1(1)'!BC15=0,0,'A-1(2)'!BC15/'A-1(1)'!BC15)</f>
        <v>66.273957490597908</v>
      </c>
      <c r="BD15" s="40">
        <f>IF('A-1(1)'!BD15=0,0,'A-1(2)'!BD15/'A-1(1)'!BD15)</f>
        <v>41.518752886992615</v>
      </c>
      <c r="BE15" s="40">
        <f>IF('A-1(1)'!BE15=0,0,'A-1(2)'!BE15/'A-1(1)'!BE15)</f>
        <v>63.323394495412842</v>
      </c>
      <c r="BF15" s="40">
        <f>IF('A-1(1)'!BF15=0,0,'A-1(2)'!BF15/'A-1(1)'!BF15)</f>
        <v>7.8744939271255063</v>
      </c>
      <c r="BG15" s="40">
        <f>IF('A-1(1)'!BG15=0,0,'A-1(2)'!BG15/'A-1(1)'!BG15)</f>
        <v>0</v>
      </c>
      <c r="BH15" s="40">
        <f>IF('A-1(1)'!BH15=0,0,'A-1(2)'!BH15/'A-1(1)'!BH15)</f>
        <v>0</v>
      </c>
      <c r="BI15" s="150">
        <f>IF('A-1(1)'!BI15=0,0,'A-1(2)'!BI15/'A-1(1)'!BI15)</f>
        <v>0</v>
      </c>
    </row>
    <row r="16" spans="1:61" ht="16.899999999999999" customHeight="1">
      <c r="A16" s="5"/>
      <c r="B16" s="359"/>
      <c r="C16" s="32" t="s">
        <v>200</v>
      </c>
      <c r="D16" s="40">
        <f>IF('A-1(1)'!D16=0,0,'A-1(2)'!D16/'A-1(1)'!D16)</f>
        <v>43.932916803683</v>
      </c>
      <c r="E16" s="40">
        <f>IF('A-1(1)'!E16=0,0,'A-1(2)'!E16/'A-1(1)'!E16)</f>
        <v>43.932916803683</v>
      </c>
      <c r="F16" s="40">
        <f>IF('A-1(1)'!F16=0,0,'A-1(2)'!F16/'A-1(1)'!F16)</f>
        <v>0</v>
      </c>
      <c r="G16" s="40">
        <f>IF('A-1(1)'!G16=0,0,'A-1(2)'!G16/'A-1(1)'!G16)</f>
        <v>104.87527269278195</v>
      </c>
      <c r="H16" s="40">
        <f>IF('A-1(1)'!H16=0,0,'A-1(2)'!H16/'A-1(1)'!H16)</f>
        <v>59.11655530809206</v>
      </c>
      <c r="I16" s="40">
        <f>IF('A-1(1)'!I16=0,0,'A-1(2)'!I16/'A-1(1)'!I16)</f>
        <v>99.691337258200164</v>
      </c>
      <c r="J16" s="40">
        <f>IF('A-1(1)'!J16=0,0,'A-1(2)'!J16/'A-1(1)'!J16)</f>
        <v>8.1355291576673867</v>
      </c>
      <c r="K16" s="40">
        <f>IF('A-1(1)'!K16=0,0,'A-1(2)'!K16/'A-1(1)'!K16)</f>
        <v>0</v>
      </c>
      <c r="L16" s="40">
        <f>IF('A-1(1)'!L16=0,0,'A-1(2)'!L16/'A-1(1)'!L16)</f>
        <v>0</v>
      </c>
      <c r="M16" s="150">
        <f>IF('A-1(1)'!M16=0,0,'A-1(2)'!M16/'A-1(1)'!M16)</f>
        <v>0</v>
      </c>
      <c r="N16" s="359"/>
      <c r="O16" s="32" t="s">
        <v>200</v>
      </c>
      <c r="P16" s="40">
        <f>IF('A-1(1)'!P16=0,0,'A-1(2)'!P16/'A-1(1)'!P16)</f>
        <v>43.093390332127591</v>
      </c>
      <c r="Q16" s="40">
        <f>IF('A-1(1)'!Q16=0,0,'A-1(2)'!Q16/'A-1(1)'!Q16)</f>
        <v>43.093390332127591</v>
      </c>
      <c r="R16" s="40">
        <f>IF('A-1(1)'!R16=0,0,'A-1(2)'!R16/'A-1(1)'!R16)</f>
        <v>0</v>
      </c>
      <c r="S16" s="40">
        <f>IF('A-1(1)'!S16=0,0,'A-1(2)'!S16/'A-1(1)'!S16)</f>
        <v>99.075571177504401</v>
      </c>
      <c r="T16" s="40">
        <f>IF('A-1(1)'!T16=0,0,'A-1(2)'!T16/'A-1(1)'!T16)</f>
        <v>18.771784232365146</v>
      </c>
      <c r="U16" s="40">
        <f>IF('A-1(1)'!U16=0,0,'A-1(2)'!U16/'A-1(1)'!U16)</f>
        <v>85.041334300217542</v>
      </c>
      <c r="V16" s="40">
        <f>IF('A-1(1)'!V16=0,0,'A-1(2)'!V16/'A-1(1)'!V16)</f>
        <v>8.2882069795427196</v>
      </c>
      <c r="W16" s="40">
        <f>IF('A-1(1)'!W16=0,0,'A-1(2)'!W16/'A-1(1)'!W16)</f>
        <v>0</v>
      </c>
      <c r="X16" s="40">
        <f>IF('A-1(1)'!X16=0,0,'A-1(2)'!X16/'A-1(1)'!X16)</f>
        <v>0</v>
      </c>
      <c r="Y16" s="150">
        <f>IF('A-1(1)'!Y16=0,0,'A-1(2)'!Y16/'A-1(1)'!Y16)</f>
        <v>0</v>
      </c>
      <c r="Z16" s="359"/>
      <c r="AA16" s="32" t="s">
        <v>200</v>
      </c>
      <c r="AB16" s="40">
        <f>IF('A-1(1)'!AB16=0,0,'A-1(2)'!AB16/'A-1(1)'!AB16)</f>
        <v>42.182834593883591</v>
      </c>
      <c r="AC16" s="40">
        <f>IF('A-1(1)'!AC16=0,0,'A-1(2)'!AC16/'A-1(1)'!AC16)</f>
        <v>42.182834593883591</v>
      </c>
      <c r="AD16" s="40">
        <f>IF('A-1(1)'!AD16=0,0,'A-1(2)'!AD16/'A-1(1)'!AD16)</f>
        <v>0</v>
      </c>
      <c r="AE16" s="40">
        <f>IF('A-1(1)'!AE16=0,0,'A-1(2)'!AE16/'A-1(1)'!AE16)</f>
        <v>97.071876933958109</v>
      </c>
      <c r="AF16" s="40">
        <f>IF('A-1(1)'!AF16=0,0,'A-1(2)'!AF16/'A-1(1)'!AF16)</f>
        <v>19.183508488278093</v>
      </c>
      <c r="AG16" s="40">
        <f>IF('A-1(1)'!AG16=0,0,'A-1(2)'!AG16/'A-1(1)'!AG16)</f>
        <v>83.093217265143267</v>
      </c>
      <c r="AH16" s="40">
        <f>IF('A-1(1)'!AH16=0,0,'A-1(2)'!AH16/'A-1(1)'!AH16)</f>
        <v>8.2610526315789468</v>
      </c>
      <c r="AI16" s="40">
        <f>IF('A-1(1)'!AI16=0,0,'A-1(2)'!AI16/'A-1(1)'!AI16)</f>
        <v>0</v>
      </c>
      <c r="AJ16" s="40">
        <f>IF('A-1(1)'!AJ16=0,0,'A-1(2)'!AJ16/'A-1(1)'!AJ16)</f>
        <v>0</v>
      </c>
      <c r="AK16" s="150">
        <f>IF('A-1(1)'!AK16=0,0,'A-1(2)'!AK16/'A-1(1)'!AK16)</f>
        <v>0</v>
      </c>
      <c r="AL16" s="359"/>
      <c r="AM16" s="32" t="s">
        <v>200</v>
      </c>
      <c r="AN16" s="40">
        <f>IF('A-1(1)'!AN16=0,0,'A-1(2)'!AN16/'A-1(1)'!AN16)</f>
        <v>43.214403156856299</v>
      </c>
      <c r="AO16" s="40">
        <f>IF('A-1(1)'!AO16=0,0,'A-1(2)'!AO16/'A-1(1)'!AO16)</f>
        <v>43.214403156856299</v>
      </c>
      <c r="AP16" s="40">
        <f>IF('A-1(1)'!AP16=0,0,'A-1(2)'!AP16/'A-1(1)'!AP16)</f>
        <v>0</v>
      </c>
      <c r="AQ16" s="40">
        <f>IF('A-1(1)'!AQ16=0,0,'A-1(2)'!AQ16/'A-1(1)'!AQ16)</f>
        <v>85.301238307412135</v>
      </c>
      <c r="AR16" s="40">
        <f>IF('A-1(1)'!AR16=0,0,'A-1(2)'!AR16/'A-1(1)'!AR16)</f>
        <v>21.931293604442459</v>
      </c>
      <c r="AS16" s="40">
        <f>IF('A-1(1)'!AS16=0,0,'A-1(2)'!AS16/'A-1(1)'!AS16)</f>
        <v>70.438952162058513</v>
      </c>
      <c r="AT16" s="40">
        <f>IF('A-1(1)'!AT16=0,0,'A-1(2)'!AT16/'A-1(1)'!AT16)</f>
        <v>17.459699186022007</v>
      </c>
      <c r="AU16" s="40">
        <f>IF('A-1(1)'!AU16=0,0,'A-1(2)'!AU16/'A-1(1)'!AU16)</f>
        <v>0</v>
      </c>
      <c r="AV16" s="40">
        <f>IF('A-1(1)'!AV16=0,0,'A-1(2)'!AV16/'A-1(1)'!AV16)</f>
        <v>0</v>
      </c>
      <c r="AW16" s="150">
        <f>IF('A-1(1)'!AW16=0,0,'A-1(2)'!AW16/'A-1(1)'!AW16)</f>
        <v>0</v>
      </c>
      <c r="AX16" s="359"/>
      <c r="AY16" s="32" t="s">
        <v>200</v>
      </c>
      <c r="AZ16" s="40">
        <f>IF('A-1(1)'!AZ16=0,0,'A-1(2)'!AZ16/'A-1(1)'!AZ16)</f>
        <v>45.310653833388649</v>
      </c>
      <c r="BA16" s="40">
        <f>IF('A-1(1)'!BA16=0,0,'A-1(2)'!BA16/'A-1(1)'!BA16)</f>
        <v>45.310653833388649</v>
      </c>
      <c r="BB16" s="40">
        <f>IF('A-1(1)'!BB16=0,0,'A-1(2)'!BB16/'A-1(1)'!BB16)</f>
        <v>0</v>
      </c>
      <c r="BC16" s="40">
        <f>IF('A-1(1)'!BC16=0,0,'A-1(2)'!BC16/'A-1(1)'!BC16)</f>
        <v>92.869528752281468</v>
      </c>
      <c r="BD16" s="40">
        <f>IF('A-1(1)'!BD16=0,0,'A-1(2)'!BD16/'A-1(1)'!BD16)</f>
        <v>33.489354344471032</v>
      </c>
      <c r="BE16" s="40">
        <f>IF('A-1(1)'!BE16=0,0,'A-1(2)'!BE16/'A-1(1)'!BE16)</f>
        <v>79.850948509485093</v>
      </c>
      <c r="BF16" s="40">
        <f>IF('A-1(1)'!BF16=0,0,'A-1(2)'!BF16/'A-1(1)'!BF16)</f>
        <v>12.141184124918674</v>
      </c>
      <c r="BG16" s="40">
        <f>IF('A-1(1)'!BG16=0,0,'A-1(2)'!BG16/'A-1(1)'!BG16)</f>
        <v>0</v>
      </c>
      <c r="BH16" s="40">
        <f>IF('A-1(1)'!BH16=0,0,'A-1(2)'!BH16/'A-1(1)'!BH16)</f>
        <v>0</v>
      </c>
      <c r="BI16" s="150">
        <f>IF('A-1(1)'!BI16=0,0,'A-1(2)'!BI16/'A-1(1)'!BI16)</f>
        <v>0</v>
      </c>
    </row>
    <row r="17" spans="1:61" ht="16.899999999999999" customHeight="1">
      <c r="A17" s="5"/>
      <c r="B17" s="360"/>
      <c r="C17" s="4" t="s">
        <v>201</v>
      </c>
      <c r="D17" s="141">
        <f>IF('A-1(1)'!D17=0,0,'A-1(2)'!D17/'A-1(1)'!D17)</f>
        <v>56.105678233438489</v>
      </c>
      <c r="E17" s="141">
        <f>IF('A-1(1)'!E17=0,0,'A-1(2)'!E17/'A-1(1)'!E17)</f>
        <v>56.105678233438489</v>
      </c>
      <c r="F17" s="141">
        <f>IF('A-1(1)'!F17=0,0,'A-1(2)'!F17/'A-1(1)'!F17)</f>
        <v>120.91395348837209</v>
      </c>
      <c r="G17" s="141">
        <f>IF('A-1(1)'!G17=0,0,'A-1(2)'!G17/'A-1(1)'!G17)</f>
        <v>81.839269715973757</v>
      </c>
      <c r="H17" s="141">
        <f>IF('A-1(1)'!H17=0,0,'A-1(2)'!H17/'A-1(1)'!H17)</f>
        <v>62.078001218769046</v>
      </c>
      <c r="I17" s="141">
        <f>IF('A-1(1)'!I17=0,0,'A-1(2)'!I17/'A-1(1)'!I17)</f>
        <v>84.709568162574087</v>
      </c>
      <c r="J17" s="141">
        <f>IF('A-1(1)'!J17=0,0,'A-1(2)'!J17/'A-1(1)'!J17)</f>
        <v>9.2524271844660202</v>
      </c>
      <c r="K17" s="141">
        <f>IF('A-1(1)'!K17=0,0,'A-1(2)'!K17/'A-1(1)'!K17)</f>
        <v>0</v>
      </c>
      <c r="L17" s="141">
        <f>IF('A-1(1)'!L17=0,0,'A-1(2)'!L17/'A-1(1)'!L17)</f>
        <v>0</v>
      </c>
      <c r="M17" s="195">
        <f>IF('A-1(1)'!M17=0,0,'A-1(2)'!M17/'A-1(1)'!M17)</f>
        <v>0</v>
      </c>
      <c r="N17" s="360"/>
      <c r="O17" s="4" t="s">
        <v>201</v>
      </c>
      <c r="P17" s="141">
        <f>IF('A-1(1)'!P17=0,0,'A-1(2)'!P17/'A-1(1)'!P17)</f>
        <v>56.817690482467704</v>
      </c>
      <c r="Q17" s="141">
        <f>IF('A-1(1)'!Q17=0,0,'A-1(2)'!Q17/'A-1(1)'!Q17)</f>
        <v>56.817690482467704</v>
      </c>
      <c r="R17" s="141">
        <f>IF('A-1(1)'!R17=0,0,'A-1(2)'!R17/'A-1(1)'!R17)</f>
        <v>125.43236714975845</v>
      </c>
      <c r="S17" s="141">
        <f>IF('A-1(1)'!S17=0,0,'A-1(2)'!S17/'A-1(1)'!S17)</f>
        <v>81.050507380073796</v>
      </c>
      <c r="T17" s="141">
        <f>IF('A-1(1)'!T17=0,0,'A-1(2)'!T17/'A-1(1)'!T17)</f>
        <v>17.945679012345678</v>
      </c>
      <c r="U17" s="141">
        <f>IF('A-1(1)'!U17=0,0,'A-1(2)'!U17/'A-1(1)'!U17)</f>
        <v>79.657032007759454</v>
      </c>
      <c r="V17" s="141">
        <f>IF('A-1(1)'!V17=0,0,'A-1(2)'!V17/'A-1(1)'!V17)</f>
        <v>8.3862607980255035</v>
      </c>
      <c r="W17" s="141">
        <f>IF('A-1(1)'!W17=0,0,'A-1(2)'!W17/'A-1(1)'!W17)</f>
        <v>0</v>
      </c>
      <c r="X17" s="141">
        <f>IF('A-1(1)'!X17=0,0,'A-1(2)'!X17/'A-1(1)'!X17)</f>
        <v>0</v>
      </c>
      <c r="Y17" s="195">
        <f>IF('A-1(1)'!Y17=0,0,'A-1(2)'!Y17/'A-1(1)'!Y17)</f>
        <v>0</v>
      </c>
      <c r="Z17" s="360"/>
      <c r="AA17" s="4" t="s">
        <v>201</v>
      </c>
      <c r="AB17" s="141">
        <f>IF('A-1(1)'!AB17=0,0,'A-1(2)'!AB17/'A-1(1)'!AB17)</f>
        <v>58.014895860796202</v>
      </c>
      <c r="AC17" s="141">
        <f>IF('A-1(1)'!AC17=0,0,'A-1(2)'!AC17/'A-1(1)'!AC17)</f>
        <v>58.014895860796202</v>
      </c>
      <c r="AD17" s="141">
        <f>IF('A-1(1)'!AD17=0,0,'A-1(2)'!AD17/'A-1(1)'!AD17)</f>
        <v>128.01401304662963</v>
      </c>
      <c r="AE17" s="141">
        <f>IF('A-1(1)'!AE17=0,0,'A-1(2)'!AE17/'A-1(1)'!AE17)</f>
        <v>82.979754841986207</v>
      </c>
      <c r="AF17" s="141">
        <f>IF('A-1(1)'!AF17=0,0,'A-1(2)'!AF17/'A-1(1)'!AF17)</f>
        <v>17.233104799216456</v>
      </c>
      <c r="AG17" s="141">
        <f>IF('A-1(1)'!AG17=0,0,'A-1(2)'!AG17/'A-1(1)'!AG17)</f>
        <v>81.386636141399251</v>
      </c>
      <c r="AH17" s="141">
        <f>IF('A-1(1)'!AH17=0,0,'A-1(2)'!AH17/'A-1(1)'!AH17)</f>
        <v>8.4784932971461462</v>
      </c>
      <c r="AI17" s="141">
        <f>IF('A-1(1)'!AI17=0,0,'A-1(2)'!AI17/'A-1(1)'!AI17)</f>
        <v>0</v>
      </c>
      <c r="AJ17" s="141">
        <f>IF('A-1(1)'!AJ17=0,0,'A-1(2)'!AJ17/'A-1(1)'!AJ17)</f>
        <v>0</v>
      </c>
      <c r="AK17" s="195">
        <f>IF('A-1(1)'!AK17=0,0,'A-1(2)'!AK17/'A-1(1)'!AK17)</f>
        <v>0</v>
      </c>
      <c r="AL17" s="360"/>
      <c r="AM17" s="4" t="s">
        <v>201</v>
      </c>
      <c r="AN17" s="141">
        <f>IF('A-1(1)'!AN17=0,0,'A-1(2)'!AN17/'A-1(1)'!AN17)</f>
        <v>60.406933825467966</v>
      </c>
      <c r="AO17" s="141">
        <f>IF('A-1(1)'!AO17=0,0,'A-1(2)'!AO17/'A-1(1)'!AO17)</f>
        <v>60.406933825467966</v>
      </c>
      <c r="AP17" s="141">
        <f>IF('A-1(1)'!AP17=0,0,'A-1(2)'!AP17/'A-1(1)'!AP17)</f>
        <v>126.86057042379535</v>
      </c>
      <c r="AQ17" s="141">
        <f>IF('A-1(1)'!AQ17=0,0,'A-1(2)'!AQ17/'A-1(1)'!AQ17)</f>
        <v>81.975329364524441</v>
      </c>
      <c r="AR17" s="141">
        <f>IF('A-1(1)'!AR17=0,0,'A-1(2)'!AR17/'A-1(1)'!AR17)</f>
        <v>24.920733069366236</v>
      </c>
      <c r="AS17" s="141">
        <f>IF('A-1(1)'!AS17=0,0,'A-1(2)'!AS17/'A-1(1)'!AS17)</f>
        <v>80.127561590249314</v>
      </c>
      <c r="AT17" s="141">
        <f>IF('A-1(1)'!AT17=0,0,'A-1(2)'!AT17/'A-1(1)'!AT17)</f>
        <v>15.641296434383088</v>
      </c>
      <c r="AU17" s="141">
        <f>IF('A-1(1)'!AU17=0,0,'A-1(2)'!AU17/'A-1(1)'!AU17)</f>
        <v>0</v>
      </c>
      <c r="AV17" s="141">
        <f>IF('A-1(1)'!AV17=0,0,'A-1(2)'!AV17/'A-1(1)'!AV17)</f>
        <v>0</v>
      </c>
      <c r="AW17" s="195">
        <f>IF('A-1(1)'!AW17=0,0,'A-1(2)'!AW17/'A-1(1)'!AW17)</f>
        <v>0</v>
      </c>
      <c r="AX17" s="360"/>
      <c r="AY17" s="4" t="s">
        <v>201</v>
      </c>
      <c r="AZ17" s="145">
        <f>IF('A-1(1)'!AZ17=0,0,'A-1(2)'!AZ17/'A-1(1)'!AZ17)</f>
        <v>62.197063880439096</v>
      </c>
      <c r="BA17" s="145">
        <f>IF('A-1(1)'!BA17=0,0,'A-1(2)'!BA17/'A-1(1)'!BA17)</f>
        <v>62.197063880439096</v>
      </c>
      <c r="BB17" s="145">
        <f>IF('A-1(1)'!BB17=0,0,'A-1(2)'!BB17/'A-1(1)'!BB17)</f>
        <v>126.62403776189772</v>
      </c>
      <c r="BC17" s="145">
        <f>IF('A-1(1)'!BC17=0,0,'A-1(2)'!BC17/'A-1(1)'!BC17)</f>
        <v>85.486623626474341</v>
      </c>
      <c r="BD17" s="145">
        <f>IF('A-1(1)'!BD17=0,0,'A-1(2)'!BD17/'A-1(1)'!BD17)</f>
        <v>36.219185786820113</v>
      </c>
      <c r="BE17" s="145">
        <f>IF('A-1(1)'!BE17=0,0,'A-1(2)'!BE17/'A-1(1)'!BE17)</f>
        <v>84.391907294832833</v>
      </c>
      <c r="BF17" s="145">
        <f>IF('A-1(1)'!BF17=0,0,'A-1(2)'!BF17/'A-1(1)'!BF17)</f>
        <v>11.333478450152374</v>
      </c>
      <c r="BG17" s="145">
        <f>IF('A-1(1)'!BG17=0,0,'A-1(2)'!BG17/'A-1(1)'!BG17)</f>
        <v>0</v>
      </c>
      <c r="BH17" s="145">
        <f>IF('A-1(1)'!BH17=0,0,'A-1(2)'!BH17/'A-1(1)'!BH17)</f>
        <v>0</v>
      </c>
      <c r="BI17" s="149">
        <f>IF('A-1(1)'!BI17=0,0,'A-1(2)'!BI17/'A-1(1)'!BI17)</f>
        <v>0</v>
      </c>
    </row>
    <row r="18" spans="1:61" ht="16.899999999999999" customHeight="1">
      <c r="A18" s="5"/>
      <c r="B18" s="358" t="s">
        <v>208</v>
      </c>
      <c r="C18" s="32" t="s">
        <v>209</v>
      </c>
      <c r="D18" s="40">
        <f>IF('A-1(1)'!D18=0,0,'A-1(2)'!D18/'A-1(1)'!D18)</f>
        <v>49.933534237401638</v>
      </c>
      <c r="E18" s="40">
        <f>IF('A-1(1)'!E18=0,0,'A-1(2)'!E18/'A-1(1)'!E18)</f>
        <v>49.933534237401638</v>
      </c>
      <c r="F18" s="40">
        <f>IF('A-1(1)'!F18=0,0,'A-1(2)'!F18/'A-1(1)'!F18)</f>
        <v>109.50416948388551</v>
      </c>
      <c r="G18" s="40">
        <f>IF('A-1(1)'!G18=0,0,'A-1(2)'!G18/'A-1(1)'!G18)</f>
        <v>95.033420072452671</v>
      </c>
      <c r="H18" s="40">
        <f>IF('A-1(1)'!H18=0,0,'A-1(2)'!H18/'A-1(1)'!H18)</f>
        <v>39.374407582938389</v>
      </c>
      <c r="I18" s="40">
        <f>IF('A-1(1)'!I18=0,0,'A-1(2)'!I18/'A-1(1)'!I18)</f>
        <v>95.25208241999124</v>
      </c>
      <c r="J18" s="40">
        <f>IF('A-1(1)'!J18=0,0,'A-1(2)'!J18/'A-1(1)'!J18)</f>
        <v>17.106729409047606</v>
      </c>
      <c r="K18" s="40">
        <f>IF('A-1(1)'!K18=0,0,'A-1(2)'!K18/'A-1(1)'!K18)</f>
        <v>0</v>
      </c>
      <c r="L18" s="40">
        <f>IF('A-1(1)'!L18=0,0,'A-1(2)'!L18/'A-1(1)'!L18)</f>
        <v>0</v>
      </c>
      <c r="M18" s="150">
        <f>IF('A-1(1)'!M18=0,0,'A-1(2)'!M18/'A-1(1)'!M18)</f>
        <v>0</v>
      </c>
      <c r="N18" s="358" t="s">
        <v>208</v>
      </c>
      <c r="O18" s="32" t="s">
        <v>209</v>
      </c>
      <c r="P18" s="40">
        <f>IF('A-1(1)'!P18=0,0,'A-1(2)'!P18/'A-1(1)'!P18)</f>
        <v>51.120378046758418</v>
      </c>
      <c r="Q18" s="40">
        <f>IF('A-1(1)'!Q18=0,0,'A-1(2)'!Q18/'A-1(1)'!Q18)</f>
        <v>51.120378046758418</v>
      </c>
      <c r="R18" s="40">
        <f>IF('A-1(1)'!R18=0,0,'A-1(2)'!R18/'A-1(1)'!R18)</f>
        <v>111.627539503386</v>
      </c>
      <c r="S18" s="40">
        <f>IF('A-1(1)'!S18=0,0,'A-1(2)'!S18/'A-1(1)'!S18)</f>
        <v>94.853415559772301</v>
      </c>
      <c r="T18" s="40">
        <f>IF('A-1(1)'!T18=0,0,'A-1(2)'!T18/'A-1(1)'!T18)</f>
        <v>4.6230529595015577</v>
      </c>
      <c r="U18" s="40">
        <f>IF('A-1(1)'!U18=0,0,'A-1(2)'!U18/'A-1(1)'!U18)</f>
        <v>87.355849582172695</v>
      </c>
      <c r="V18" s="40">
        <f>IF('A-1(1)'!V18=0,0,'A-1(2)'!V18/'A-1(1)'!V18)</f>
        <v>18.176954732510289</v>
      </c>
      <c r="W18" s="40">
        <f>IF('A-1(1)'!W18=0,0,'A-1(2)'!W18/'A-1(1)'!W18)</f>
        <v>0</v>
      </c>
      <c r="X18" s="40">
        <f>IF('A-1(1)'!X18=0,0,'A-1(2)'!X18/'A-1(1)'!X18)</f>
        <v>0</v>
      </c>
      <c r="Y18" s="150">
        <f>IF('A-1(1)'!Y18=0,0,'A-1(2)'!Y18/'A-1(1)'!Y18)</f>
        <v>0</v>
      </c>
      <c r="Z18" s="358" t="s">
        <v>208</v>
      </c>
      <c r="AA18" s="32" t="s">
        <v>209</v>
      </c>
      <c r="AB18" s="40">
        <f>IF('A-1(1)'!AB18=0,0,'A-1(2)'!AB18/'A-1(1)'!AB18)</f>
        <v>52.36059756926597</v>
      </c>
      <c r="AC18" s="40">
        <f>IF('A-1(1)'!AC18=0,0,'A-1(2)'!AC18/'A-1(1)'!AC18)</f>
        <v>52.36059756926597</v>
      </c>
      <c r="AD18" s="40">
        <f>IF('A-1(1)'!AD18=0,0,'A-1(2)'!AD18/'A-1(1)'!AD18)</f>
        <v>114.41063781834573</v>
      </c>
      <c r="AE18" s="40">
        <f>IF('A-1(1)'!AE18=0,0,'A-1(2)'!AE18/'A-1(1)'!AE18)</f>
        <v>97.309938743530083</v>
      </c>
      <c r="AF18" s="40">
        <f>IF('A-1(1)'!AF18=0,0,'A-1(2)'!AF18/'A-1(1)'!AF18)</f>
        <v>5.4956629491945472</v>
      </c>
      <c r="AG18" s="40">
        <f>IF('A-1(1)'!AG18=0,0,'A-1(2)'!AG18/'A-1(1)'!AG18)</f>
        <v>89.633407603397856</v>
      </c>
      <c r="AH18" s="40">
        <f>IF('A-1(1)'!AH18=0,0,'A-1(2)'!AH18/'A-1(1)'!AH18)</f>
        <v>18.466141134010829</v>
      </c>
      <c r="AI18" s="40">
        <f>IF('A-1(1)'!AI18=0,0,'A-1(2)'!AI18/'A-1(1)'!AI18)</f>
        <v>0</v>
      </c>
      <c r="AJ18" s="40">
        <f>IF('A-1(1)'!AJ18=0,0,'A-1(2)'!AJ18/'A-1(1)'!AJ18)</f>
        <v>0</v>
      </c>
      <c r="AK18" s="150">
        <f>IF('A-1(1)'!AK18=0,0,'A-1(2)'!AK18/'A-1(1)'!AK18)</f>
        <v>0</v>
      </c>
      <c r="AL18" s="358" t="s">
        <v>208</v>
      </c>
      <c r="AM18" s="32" t="s">
        <v>209</v>
      </c>
      <c r="AN18" s="40">
        <f>IF('A-1(1)'!AN18=0,0,'A-1(2)'!AN18/'A-1(1)'!AN18)</f>
        <v>54.105055462519275</v>
      </c>
      <c r="AO18" s="40">
        <f>IF('A-1(1)'!AO18=0,0,'A-1(2)'!AO18/'A-1(1)'!AO18)</f>
        <v>54.105055462519275</v>
      </c>
      <c r="AP18" s="40">
        <f>IF('A-1(1)'!AP18=0,0,'A-1(2)'!AP18/'A-1(1)'!AP18)</f>
        <v>118.75594724374082</v>
      </c>
      <c r="AQ18" s="40">
        <f>IF('A-1(1)'!AQ18=0,0,'A-1(2)'!AQ18/'A-1(1)'!AQ18)</f>
        <v>100.11479552293781</v>
      </c>
      <c r="AR18" s="40">
        <f>IF('A-1(1)'!AR18=0,0,'A-1(2)'!AR18/'A-1(1)'!AR18)</f>
        <v>15.154489799598689</v>
      </c>
      <c r="AS18" s="40">
        <f>IF('A-1(1)'!AS18=0,0,'A-1(2)'!AS18/'A-1(1)'!AS18)</f>
        <v>93.544074641414838</v>
      </c>
      <c r="AT18" s="40">
        <f>IF('A-1(1)'!AT18=0,0,'A-1(2)'!AT18/'A-1(1)'!AT18)</f>
        <v>18.240731946686928</v>
      </c>
      <c r="AU18" s="40">
        <f>IF('A-1(1)'!AU18=0,0,'A-1(2)'!AU18/'A-1(1)'!AU18)</f>
        <v>0</v>
      </c>
      <c r="AV18" s="40">
        <f>IF('A-1(1)'!AV18=0,0,'A-1(2)'!AV18/'A-1(1)'!AV18)</f>
        <v>0</v>
      </c>
      <c r="AW18" s="150">
        <f>IF('A-1(1)'!AW18=0,0,'A-1(2)'!AW18/'A-1(1)'!AW18)</f>
        <v>0</v>
      </c>
      <c r="AX18" s="358" t="s">
        <v>208</v>
      </c>
      <c r="AY18" s="32" t="s">
        <v>209</v>
      </c>
      <c r="AZ18" s="40">
        <f>IF('A-1(1)'!AZ18=0,0,'A-1(2)'!AZ18/'A-1(1)'!AZ18)</f>
        <v>56.025564409030544</v>
      </c>
      <c r="BA18" s="40">
        <f>IF('A-1(1)'!BA18=0,0,'A-1(2)'!BA18/'A-1(1)'!BA18)</f>
        <v>56.025564409030544</v>
      </c>
      <c r="BB18" s="40">
        <f>IF('A-1(1)'!BB18=0,0,'A-1(2)'!BB18/'A-1(1)'!BB18)</f>
        <v>122.91694797070892</v>
      </c>
      <c r="BC18" s="40">
        <f>IF('A-1(1)'!BC18=0,0,'A-1(2)'!BC18/'A-1(1)'!BC18)</f>
        <v>98.585928023620824</v>
      </c>
      <c r="BD18" s="40">
        <f>IF('A-1(1)'!BD18=0,0,'A-1(2)'!BD18/'A-1(1)'!BD18)</f>
        <v>44.279598769619696</v>
      </c>
      <c r="BE18" s="40">
        <f>IF('A-1(1)'!BE18=0,0,'A-1(2)'!BE18/'A-1(1)'!BE18)</f>
        <v>96.808592118089393</v>
      </c>
      <c r="BF18" s="40">
        <f>IF('A-1(1)'!BF18=0,0,'A-1(2)'!BF18/'A-1(1)'!BF18)</f>
        <v>18.855501967254728</v>
      </c>
      <c r="BG18" s="40">
        <f>IF('A-1(1)'!BG18=0,0,'A-1(2)'!BG18/'A-1(1)'!BG18)</f>
        <v>0</v>
      </c>
      <c r="BH18" s="40">
        <f>IF('A-1(1)'!BH18=0,0,'A-1(2)'!BH18/'A-1(1)'!BH18)</f>
        <v>0</v>
      </c>
      <c r="BI18" s="150">
        <f>IF('A-1(1)'!BI18=0,0,'A-1(2)'!BI18/'A-1(1)'!BI18)</f>
        <v>0</v>
      </c>
    </row>
    <row r="19" spans="1:61" ht="16.899999999999999" customHeight="1">
      <c r="A19" s="5"/>
      <c r="B19" s="359"/>
      <c r="C19" s="32" t="s">
        <v>210</v>
      </c>
      <c r="D19" s="41">
        <f>IF('A-1(1)'!D19=0,0,'A-1(2)'!D19/'A-1(1)'!D19)</f>
        <v>17.001612903225805</v>
      </c>
      <c r="E19" s="41">
        <f>IF('A-1(1)'!E19=0,0,'A-1(2)'!E19/'A-1(1)'!E19)</f>
        <v>17.001612903225805</v>
      </c>
      <c r="F19" s="41">
        <f>IF('A-1(1)'!F19=0,0,'A-1(2)'!F19/'A-1(1)'!F19)</f>
        <v>0</v>
      </c>
      <c r="G19" s="41">
        <f>IF('A-1(1)'!G19=0,0,'A-1(2)'!G19/'A-1(1)'!G19)</f>
        <v>102.11480362537765</v>
      </c>
      <c r="H19" s="41">
        <f>IF('A-1(1)'!H19=0,0,'A-1(2)'!H19/'A-1(1)'!H19)</f>
        <v>13.780952380952382</v>
      </c>
      <c r="I19" s="41">
        <f>IF('A-1(1)'!I19=0,0,'A-1(2)'!I19/'A-1(1)'!I19)</f>
        <v>67.826247689463955</v>
      </c>
      <c r="J19" s="41">
        <f>IF('A-1(1)'!J19=0,0,'A-1(2)'!J19/'A-1(1)'!J19)</f>
        <v>6.2567409144196953</v>
      </c>
      <c r="K19" s="41">
        <f>IF('A-1(1)'!K19=0,0,'A-1(2)'!K19/'A-1(1)'!K19)</f>
        <v>0</v>
      </c>
      <c r="L19" s="41">
        <f>IF('A-1(1)'!L19=0,0,'A-1(2)'!L19/'A-1(1)'!L19)</f>
        <v>0</v>
      </c>
      <c r="M19" s="152">
        <f>IF('A-1(1)'!M19=0,0,'A-1(2)'!M19/'A-1(1)'!M19)</f>
        <v>0</v>
      </c>
      <c r="N19" s="359"/>
      <c r="O19" s="32" t="s">
        <v>210</v>
      </c>
      <c r="P19" s="41">
        <f>IF('A-1(1)'!P19=0,0,'A-1(2)'!P19/'A-1(1)'!P19)</f>
        <v>17.923149905123338</v>
      </c>
      <c r="Q19" s="41">
        <f>IF('A-1(1)'!Q19=0,0,'A-1(2)'!Q19/'A-1(1)'!Q19)</f>
        <v>17.923149905123338</v>
      </c>
      <c r="R19" s="41">
        <f>IF('A-1(1)'!R19=0,0,'A-1(2)'!R19/'A-1(1)'!R19)</f>
        <v>0</v>
      </c>
      <c r="S19" s="41">
        <f>IF('A-1(1)'!S19=0,0,'A-1(2)'!S19/'A-1(1)'!S19)</f>
        <v>101.96961325966851</v>
      </c>
      <c r="T19" s="41">
        <f>IF('A-1(1)'!T19=0,0,'A-1(2)'!T19/'A-1(1)'!T19)</f>
        <v>19.420338983050847</v>
      </c>
      <c r="U19" s="41">
        <f>IF('A-1(1)'!U19=0,0,'A-1(2)'!U19/'A-1(1)'!U19)</f>
        <v>64.904109589041099</v>
      </c>
      <c r="V19" s="41">
        <f>IF('A-1(1)'!V19=0,0,'A-1(2)'!V19/'A-1(1)'!V19)</f>
        <v>5.6011976047904195</v>
      </c>
      <c r="W19" s="41">
        <f>IF('A-1(1)'!W19=0,0,'A-1(2)'!W19/'A-1(1)'!W19)</f>
        <v>0</v>
      </c>
      <c r="X19" s="41">
        <f>IF('A-1(1)'!X19=0,0,'A-1(2)'!X19/'A-1(1)'!X19)</f>
        <v>0</v>
      </c>
      <c r="Y19" s="152">
        <f>IF('A-1(1)'!Y19=0,0,'A-1(2)'!Y19/'A-1(1)'!Y19)</f>
        <v>0</v>
      </c>
      <c r="Z19" s="359"/>
      <c r="AA19" s="32" t="s">
        <v>210</v>
      </c>
      <c r="AB19" s="41">
        <f>IF('A-1(1)'!AB19=0,0,'A-1(2)'!AB19/'A-1(1)'!AB19)</f>
        <v>19.065148640101203</v>
      </c>
      <c r="AC19" s="41">
        <f>IF('A-1(1)'!AC19=0,0,'A-1(2)'!AC19/'A-1(1)'!AC19)</f>
        <v>19.065148640101203</v>
      </c>
      <c r="AD19" s="41">
        <f>IF('A-1(1)'!AD19=0,0,'A-1(2)'!AD19/'A-1(1)'!AD19)</f>
        <v>0</v>
      </c>
      <c r="AE19" s="41">
        <f>IF('A-1(1)'!AE19=0,0,'A-1(2)'!AE19/'A-1(1)'!AE19)</f>
        <v>99.026972523317369</v>
      </c>
      <c r="AF19" s="41">
        <f>IF('A-1(1)'!AF19=0,0,'A-1(2)'!AF19/'A-1(1)'!AF19)</f>
        <v>28.19161215852251</v>
      </c>
      <c r="AG19" s="41">
        <f>IF('A-1(1)'!AG19=0,0,'A-1(2)'!AG19/'A-1(1)'!AG19)</f>
        <v>70.9884252208346</v>
      </c>
      <c r="AH19" s="41">
        <f>IF('A-1(1)'!AH19=0,0,'A-1(2)'!AH19/'A-1(1)'!AH19)</f>
        <v>5.4574119901013809</v>
      </c>
      <c r="AI19" s="41">
        <f>IF('A-1(1)'!AI19=0,0,'A-1(2)'!AI19/'A-1(1)'!AI19)</f>
        <v>0</v>
      </c>
      <c r="AJ19" s="41">
        <f>IF('A-1(1)'!AJ19=0,0,'A-1(2)'!AJ19/'A-1(1)'!AJ19)</f>
        <v>0</v>
      </c>
      <c r="AK19" s="152">
        <f>IF('A-1(1)'!AK19=0,0,'A-1(2)'!AK19/'A-1(1)'!AK19)</f>
        <v>0</v>
      </c>
      <c r="AL19" s="359"/>
      <c r="AM19" s="32" t="s">
        <v>210</v>
      </c>
      <c r="AN19" s="41">
        <f>IF('A-1(1)'!AN19=0,0,'A-1(2)'!AN19/'A-1(1)'!AN19)</f>
        <v>20.650853889943075</v>
      </c>
      <c r="AO19" s="41">
        <f>IF('A-1(1)'!AO19=0,0,'A-1(2)'!AO19/'A-1(1)'!AO19)</f>
        <v>20.650853889943075</v>
      </c>
      <c r="AP19" s="41">
        <f>IF('A-1(1)'!AP19=0,0,'A-1(2)'!AP19/'A-1(1)'!AP19)</f>
        <v>0</v>
      </c>
      <c r="AQ19" s="41">
        <f>IF('A-1(1)'!AQ19=0,0,'A-1(2)'!AQ19/'A-1(1)'!AQ19)</f>
        <v>94.643076351504874</v>
      </c>
      <c r="AR19" s="41">
        <f>IF('A-1(1)'!AR19=0,0,'A-1(2)'!AR19/'A-1(1)'!AR19)</f>
        <v>25.233470131456659</v>
      </c>
      <c r="AS19" s="41">
        <f>IF('A-1(1)'!AS19=0,0,'A-1(2)'!AS19/'A-1(1)'!AS19)</f>
        <v>75.677250218467805</v>
      </c>
      <c r="AT19" s="41">
        <f>IF('A-1(1)'!AT19=0,0,'A-1(2)'!AT19/'A-1(1)'!AT19)</f>
        <v>5.3882200856427245</v>
      </c>
      <c r="AU19" s="41">
        <f>IF('A-1(1)'!AU19=0,0,'A-1(2)'!AU19/'A-1(1)'!AU19)</f>
        <v>0</v>
      </c>
      <c r="AV19" s="41">
        <f>IF('A-1(1)'!AV19=0,0,'A-1(2)'!AV19/'A-1(1)'!AV19)</f>
        <v>0</v>
      </c>
      <c r="AW19" s="152">
        <f>IF('A-1(1)'!AW19=0,0,'A-1(2)'!AW19/'A-1(1)'!AW19)</f>
        <v>0</v>
      </c>
      <c r="AX19" s="359"/>
      <c r="AY19" s="32" t="s">
        <v>210</v>
      </c>
      <c r="AZ19" s="41">
        <f>IF('A-1(1)'!AZ19=0,0,'A-1(2)'!AZ19/'A-1(1)'!AZ19)</f>
        <v>22.027163613392293</v>
      </c>
      <c r="BA19" s="41">
        <f>IF('A-1(1)'!BA19=0,0,'A-1(2)'!BA19/'A-1(1)'!BA19)</f>
        <v>22.027163613392293</v>
      </c>
      <c r="BB19" s="41">
        <f>IF('A-1(1)'!BB19=0,0,'A-1(2)'!BB19/'A-1(1)'!BB19)</f>
        <v>0</v>
      </c>
      <c r="BC19" s="41">
        <f>IF('A-1(1)'!BC19=0,0,'A-1(2)'!BC19/'A-1(1)'!BC19)</f>
        <v>94.315927625060013</v>
      </c>
      <c r="BD19" s="41">
        <f>IF('A-1(1)'!BD19=0,0,'A-1(2)'!BD19/'A-1(1)'!BD19)</f>
        <v>52.861532514764946</v>
      </c>
      <c r="BE19" s="41">
        <f>IF('A-1(1)'!BE19=0,0,'A-1(2)'!BE19/'A-1(1)'!BE19)</f>
        <v>82.990096125837454</v>
      </c>
      <c r="BF19" s="41">
        <f>IF('A-1(1)'!BF19=0,0,'A-1(2)'!BF19/'A-1(1)'!BF19)</f>
        <v>5.1451964184883439</v>
      </c>
      <c r="BG19" s="41">
        <f>IF('A-1(1)'!BG19=0,0,'A-1(2)'!BG19/'A-1(1)'!BG19)</f>
        <v>0</v>
      </c>
      <c r="BH19" s="41">
        <f>IF('A-1(1)'!BH19=0,0,'A-1(2)'!BH19/'A-1(1)'!BH19)</f>
        <v>0</v>
      </c>
      <c r="BI19" s="152">
        <f>IF('A-1(1)'!BI19=0,0,'A-1(2)'!BI19/'A-1(1)'!BI19)</f>
        <v>0</v>
      </c>
    </row>
    <row r="20" spans="1:61" ht="16.899999999999999" customHeight="1">
      <c r="A20" s="5"/>
      <c r="B20" s="359"/>
      <c r="C20" s="32" t="s">
        <v>211</v>
      </c>
      <c r="D20" s="40">
        <f>IF('A-1(1)'!D20=0,0,'A-1(2)'!D20/'A-1(1)'!D20)</f>
        <v>16.752110977080822</v>
      </c>
      <c r="E20" s="40">
        <f>IF('A-1(1)'!E20=0,0,'A-1(2)'!E20/'A-1(1)'!E20)</f>
        <v>16.752110977080822</v>
      </c>
      <c r="F20" s="40">
        <f>IF('A-1(1)'!F20=0,0,'A-1(2)'!F20/'A-1(1)'!F20)</f>
        <v>0</v>
      </c>
      <c r="G20" s="40">
        <f>IF('A-1(1)'!G20=0,0,'A-1(2)'!G20/'A-1(1)'!G20)</f>
        <v>74.87104337631888</v>
      </c>
      <c r="H20" s="40">
        <f>IF('A-1(1)'!H20=0,0,'A-1(2)'!H20/'A-1(1)'!H20)</f>
        <v>46.175059952038367</v>
      </c>
      <c r="I20" s="40">
        <f>IF('A-1(1)'!I20=0,0,'A-1(2)'!I20/'A-1(1)'!I20)</f>
        <v>65.448818897637793</v>
      </c>
      <c r="J20" s="40">
        <f>IF('A-1(1)'!J20=0,0,'A-1(2)'!J20/'A-1(1)'!J20)</f>
        <v>7.9423076923076925</v>
      </c>
      <c r="K20" s="40">
        <f>IF('A-1(1)'!K20=0,0,'A-1(2)'!K20/'A-1(1)'!K20)</f>
        <v>0</v>
      </c>
      <c r="L20" s="40">
        <f>IF('A-1(1)'!L20=0,0,'A-1(2)'!L20/'A-1(1)'!L20)</f>
        <v>0</v>
      </c>
      <c r="M20" s="150">
        <f>IF('A-1(1)'!M20=0,0,'A-1(2)'!M20/'A-1(1)'!M20)</f>
        <v>0</v>
      </c>
      <c r="N20" s="359"/>
      <c r="O20" s="32" t="s">
        <v>211</v>
      </c>
      <c r="P20" s="40">
        <f>IF('A-1(1)'!P20=0,0,'A-1(2)'!P20/'A-1(1)'!P20)</f>
        <v>17.892108508014797</v>
      </c>
      <c r="Q20" s="40">
        <f>IF('A-1(1)'!Q20=0,0,'A-1(2)'!Q20/'A-1(1)'!Q20)</f>
        <v>17.892108508014797</v>
      </c>
      <c r="R20" s="40">
        <f>IF('A-1(1)'!R20=0,0,'A-1(2)'!R20/'A-1(1)'!R20)</f>
        <v>0</v>
      </c>
      <c r="S20" s="40">
        <f>IF('A-1(1)'!S20=0,0,'A-1(2)'!S20/'A-1(1)'!S20)</f>
        <v>83.671568627450981</v>
      </c>
      <c r="T20" s="40">
        <f>IF('A-1(1)'!T20=0,0,'A-1(2)'!T20/'A-1(1)'!T20)</f>
        <v>18.706896551724139</v>
      </c>
      <c r="U20" s="40">
        <f>IF('A-1(1)'!U20=0,0,'A-1(2)'!U20/'A-1(1)'!U20)</f>
        <v>69.290076335877856</v>
      </c>
      <c r="V20" s="40">
        <f>IF('A-1(1)'!V20=0,0,'A-1(2)'!V20/'A-1(1)'!V20)</f>
        <v>7.990441176470588</v>
      </c>
      <c r="W20" s="40">
        <f>IF('A-1(1)'!W20=0,0,'A-1(2)'!W20/'A-1(1)'!W20)</f>
        <v>0</v>
      </c>
      <c r="X20" s="40">
        <f>IF('A-1(1)'!X20=0,0,'A-1(2)'!X20/'A-1(1)'!X20)</f>
        <v>0</v>
      </c>
      <c r="Y20" s="150">
        <f>IF('A-1(1)'!Y20=0,0,'A-1(2)'!Y20/'A-1(1)'!Y20)</f>
        <v>0</v>
      </c>
      <c r="Z20" s="359"/>
      <c r="AA20" s="32" t="s">
        <v>211</v>
      </c>
      <c r="AB20" s="40">
        <f>IF('A-1(1)'!AB20=0,0,'A-1(2)'!AB20/'A-1(1)'!AB20)</f>
        <v>19.024044389642416</v>
      </c>
      <c r="AC20" s="40">
        <f>IF('A-1(1)'!AC20=0,0,'A-1(2)'!AC20/'A-1(1)'!AC20)</f>
        <v>19.024044389642416</v>
      </c>
      <c r="AD20" s="40">
        <f>IF('A-1(1)'!AD20=0,0,'A-1(2)'!AD20/'A-1(1)'!AD20)</f>
        <v>0</v>
      </c>
      <c r="AE20" s="40">
        <f>IF('A-1(1)'!AE20=0,0,'A-1(2)'!AE20/'A-1(1)'!AE20)</f>
        <v>78.596635207221993</v>
      </c>
      <c r="AF20" s="40">
        <f>IF('A-1(1)'!AF20=0,0,'A-1(2)'!AF20/'A-1(1)'!AF20)</f>
        <v>52.944444444444443</v>
      </c>
      <c r="AG20" s="40">
        <f>IF('A-1(1)'!AG20=0,0,'A-1(2)'!AG20/'A-1(1)'!AG20)</f>
        <v>76.832250668704631</v>
      </c>
      <c r="AH20" s="40">
        <f>IF('A-1(1)'!AH20=0,0,'A-1(2)'!AH20/'A-1(1)'!AH20)</f>
        <v>7.9026685290009562</v>
      </c>
      <c r="AI20" s="40">
        <f>IF('A-1(1)'!AI20=0,0,'A-1(2)'!AI20/'A-1(1)'!AI20)</f>
        <v>0</v>
      </c>
      <c r="AJ20" s="40">
        <f>IF('A-1(1)'!AJ20=0,0,'A-1(2)'!AJ20/'A-1(1)'!AJ20)</f>
        <v>0</v>
      </c>
      <c r="AK20" s="150">
        <f>IF('A-1(1)'!AK20=0,0,'A-1(2)'!AK20/'A-1(1)'!AK20)</f>
        <v>0</v>
      </c>
      <c r="AL20" s="359"/>
      <c r="AM20" s="32" t="s">
        <v>211</v>
      </c>
      <c r="AN20" s="40">
        <f>IF('A-1(1)'!AN20=0,0,'A-1(2)'!AN20/'A-1(1)'!AN20)</f>
        <v>19.206535141800245</v>
      </c>
      <c r="AO20" s="40">
        <f>IF('A-1(1)'!AO20=0,0,'A-1(2)'!AO20/'A-1(1)'!AO20)</f>
        <v>19.206535141800245</v>
      </c>
      <c r="AP20" s="40">
        <f>IF('A-1(1)'!AP20=0,0,'A-1(2)'!AP20/'A-1(1)'!AP20)</f>
        <v>0</v>
      </c>
      <c r="AQ20" s="40">
        <f>IF('A-1(1)'!AQ20=0,0,'A-1(2)'!AQ20/'A-1(1)'!AQ20)</f>
        <v>81.555479789369997</v>
      </c>
      <c r="AR20" s="40">
        <f>IF('A-1(1)'!AR20=0,0,'A-1(2)'!AR20/'A-1(1)'!AR20)</f>
        <v>28.964162984781545</v>
      </c>
      <c r="AS20" s="40">
        <f>IF('A-1(1)'!AS20=0,0,'A-1(2)'!AS20/'A-1(1)'!AS20)</f>
        <v>79.60168517809268</v>
      </c>
      <c r="AT20" s="40">
        <f>IF('A-1(1)'!AT20=0,0,'A-1(2)'!AT20/'A-1(1)'!AT20)</f>
        <v>7.6192225732970824</v>
      </c>
      <c r="AU20" s="40">
        <f>IF('A-1(1)'!AU20=0,0,'A-1(2)'!AU20/'A-1(1)'!AU20)</f>
        <v>0</v>
      </c>
      <c r="AV20" s="40">
        <f>IF('A-1(1)'!AV20=0,0,'A-1(2)'!AV20/'A-1(1)'!AV20)</f>
        <v>0</v>
      </c>
      <c r="AW20" s="150">
        <f>IF('A-1(1)'!AW20=0,0,'A-1(2)'!AW20/'A-1(1)'!AW20)</f>
        <v>0</v>
      </c>
      <c r="AX20" s="359"/>
      <c r="AY20" s="32" t="s">
        <v>211</v>
      </c>
      <c r="AZ20" s="40">
        <f>IF('A-1(1)'!AZ20=0,0,'A-1(2)'!AZ20/'A-1(1)'!AZ20)</f>
        <v>18.556172839506171</v>
      </c>
      <c r="BA20" s="40">
        <f>IF('A-1(1)'!BA20=0,0,'A-1(2)'!BA20/'A-1(1)'!BA20)</f>
        <v>18.556172839506171</v>
      </c>
      <c r="BB20" s="40">
        <f>IF('A-1(1)'!BB20=0,0,'A-1(2)'!BB20/'A-1(1)'!BB20)</f>
        <v>0</v>
      </c>
      <c r="BC20" s="40">
        <f>IF('A-1(1)'!BC20=0,0,'A-1(2)'!BC20/'A-1(1)'!BC20)</f>
        <v>79.627517037418016</v>
      </c>
      <c r="BD20" s="40">
        <f>IF('A-1(1)'!BD20=0,0,'A-1(2)'!BD20/'A-1(1)'!BD20)</f>
        <v>7.5355233002291833</v>
      </c>
      <c r="BE20" s="40">
        <f>IF('A-1(1)'!BE20=0,0,'A-1(2)'!BE20/'A-1(1)'!BE20)</f>
        <v>77.279693486590034</v>
      </c>
      <c r="BF20" s="40">
        <f>IF('A-1(1)'!BF20=0,0,'A-1(2)'!BF20/'A-1(1)'!BF20)</f>
        <v>7.2781456953642385</v>
      </c>
      <c r="BG20" s="40">
        <f>IF('A-1(1)'!BG20=0,0,'A-1(2)'!BG20/'A-1(1)'!BG20)</f>
        <v>0</v>
      </c>
      <c r="BH20" s="40">
        <f>IF('A-1(1)'!BH20=0,0,'A-1(2)'!BH20/'A-1(1)'!BH20)</f>
        <v>0</v>
      </c>
      <c r="BI20" s="150">
        <f>IF('A-1(1)'!BI20=0,0,'A-1(2)'!BI20/'A-1(1)'!BI20)</f>
        <v>0</v>
      </c>
    </row>
    <row r="21" spans="1:61" ht="16.899999999999999" customHeight="1">
      <c r="A21" s="5"/>
      <c r="B21" s="360"/>
      <c r="C21" s="4" t="s">
        <v>212</v>
      </c>
      <c r="D21" s="141">
        <f>IF('A-1(1)'!D21=0,0,'A-1(2)'!D21/'A-1(1)'!D21)</f>
        <v>35.293355698443762</v>
      </c>
      <c r="E21" s="141">
        <f>IF('A-1(1)'!E21=0,0,'A-1(2)'!E21/'A-1(1)'!E21)</f>
        <v>35.293355698443762</v>
      </c>
      <c r="F21" s="141">
        <f>IF('A-1(1)'!F21=0,0,'A-1(2)'!F21/'A-1(1)'!F21)</f>
        <v>109.50416948388551</v>
      </c>
      <c r="G21" s="141">
        <f>IF('A-1(1)'!G21=0,0,'A-1(2)'!G21/'A-1(1)'!G21)</f>
        <v>94.588259191549867</v>
      </c>
      <c r="H21" s="141">
        <f>IF('A-1(1)'!H21=0,0,'A-1(2)'!H21/'A-1(1)'!H21)</f>
        <v>27.322637252444224</v>
      </c>
      <c r="I21" s="141">
        <f>IF('A-1(1)'!I21=0,0,'A-1(2)'!I21/'A-1(1)'!I21)</f>
        <v>88.470385278895918</v>
      </c>
      <c r="J21" s="141">
        <f>IF('A-1(1)'!J21=0,0,'A-1(2)'!J21/'A-1(1)'!J21)</f>
        <v>11.635810365024438</v>
      </c>
      <c r="K21" s="141">
        <f>IF('A-1(1)'!K21=0,0,'A-1(2)'!K21/'A-1(1)'!K21)</f>
        <v>0</v>
      </c>
      <c r="L21" s="141">
        <f>IF('A-1(1)'!L21=0,0,'A-1(2)'!L21/'A-1(1)'!L21)</f>
        <v>0</v>
      </c>
      <c r="M21" s="195">
        <f>IF('A-1(1)'!M21=0,0,'A-1(2)'!M21/'A-1(1)'!M21)</f>
        <v>0</v>
      </c>
      <c r="N21" s="360"/>
      <c r="O21" s="4" t="s">
        <v>212</v>
      </c>
      <c r="P21" s="141">
        <f>IF('A-1(1)'!P21=0,0,'A-1(2)'!P21/'A-1(1)'!P21)</f>
        <v>36.430975496994911</v>
      </c>
      <c r="Q21" s="141">
        <f>IF('A-1(1)'!Q21=0,0,'A-1(2)'!Q21/'A-1(1)'!Q21)</f>
        <v>36.430975496994911</v>
      </c>
      <c r="R21" s="141">
        <f>IF('A-1(1)'!R21=0,0,'A-1(2)'!R21/'A-1(1)'!R21)</f>
        <v>111.627539503386</v>
      </c>
      <c r="S21" s="141">
        <f>IF('A-1(1)'!S21=0,0,'A-1(2)'!S21/'A-1(1)'!S21)</f>
        <v>94.963724756918481</v>
      </c>
      <c r="T21" s="141">
        <f>IF('A-1(1)'!T21=0,0,'A-1(2)'!T21/'A-1(1)'!T21)</f>
        <v>12.311572700296736</v>
      </c>
      <c r="U21" s="141">
        <f>IF('A-1(1)'!U21=0,0,'A-1(2)'!U21/'A-1(1)'!U21)</f>
        <v>82.216301767343708</v>
      </c>
      <c r="V21" s="141">
        <f>IF('A-1(1)'!V21=0,0,'A-1(2)'!V21/'A-1(1)'!V21)</f>
        <v>11.719675398633257</v>
      </c>
      <c r="W21" s="141">
        <f>IF('A-1(1)'!W21=0,0,'A-1(2)'!W21/'A-1(1)'!W21)</f>
        <v>0</v>
      </c>
      <c r="X21" s="141">
        <f>IF('A-1(1)'!X21=0,0,'A-1(2)'!X21/'A-1(1)'!X21)</f>
        <v>0</v>
      </c>
      <c r="Y21" s="195">
        <f>IF('A-1(1)'!Y21=0,0,'A-1(2)'!Y21/'A-1(1)'!Y21)</f>
        <v>0</v>
      </c>
      <c r="Z21" s="360"/>
      <c r="AA21" s="4" t="s">
        <v>212</v>
      </c>
      <c r="AB21" s="141">
        <f>IF('A-1(1)'!AB21=0,0,'A-1(2)'!AB21/'A-1(1)'!AB21)</f>
        <v>37.62637423602186</v>
      </c>
      <c r="AC21" s="141">
        <f>IF('A-1(1)'!AC21=0,0,'A-1(2)'!AC21/'A-1(1)'!AC21)</f>
        <v>37.62637423602186</v>
      </c>
      <c r="AD21" s="141">
        <f>IF('A-1(1)'!AD21=0,0,'A-1(2)'!AD21/'A-1(1)'!AD21)</f>
        <v>114.41063781834573</v>
      </c>
      <c r="AE21" s="141">
        <f>IF('A-1(1)'!AE21=0,0,'A-1(2)'!AE21/'A-1(1)'!AE21)</f>
        <v>95.897389214579633</v>
      </c>
      <c r="AF21" s="141">
        <f>IF('A-1(1)'!AF21=0,0,'A-1(2)'!AF21/'A-1(1)'!AF21)</f>
        <v>16.737140003329447</v>
      </c>
      <c r="AG21" s="141">
        <f>IF('A-1(1)'!AG21=0,0,'A-1(2)'!AG21/'A-1(1)'!AG21)</f>
        <v>85.52008863798244</v>
      </c>
      <c r="AH21" s="141">
        <f>IF('A-1(1)'!AH21=0,0,'A-1(2)'!AH21/'A-1(1)'!AH21)</f>
        <v>11.780650304652355</v>
      </c>
      <c r="AI21" s="141">
        <f>IF('A-1(1)'!AI21=0,0,'A-1(2)'!AI21/'A-1(1)'!AI21)</f>
        <v>0</v>
      </c>
      <c r="AJ21" s="141">
        <f>IF('A-1(1)'!AJ21=0,0,'A-1(2)'!AJ21/'A-1(1)'!AJ21)</f>
        <v>0</v>
      </c>
      <c r="AK21" s="195">
        <f>IF('A-1(1)'!AK21=0,0,'A-1(2)'!AK21/'A-1(1)'!AK21)</f>
        <v>0</v>
      </c>
      <c r="AL21" s="360"/>
      <c r="AM21" s="4" t="s">
        <v>212</v>
      </c>
      <c r="AN21" s="141">
        <f>IF('A-1(1)'!AN21=0,0,'A-1(2)'!AN21/'A-1(1)'!AN21)</f>
        <v>39.090160978631729</v>
      </c>
      <c r="AO21" s="141">
        <f>IF('A-1(1)'!AO21=0,0,'A-1(2)'!AO21/'A-1(1)'!AO21)</f>
        <v>39.090160978631729</v>
      </c>
      <c r="AP21" s="141">
        <f>IF('A-1(1)'!AP21=0,0,'A-1(2)'!AP21/'A-1(1)'!AP21)</f>
        <v>118.75594724374082</v>
      </c>
      <c r="AQ21" s="141">
        <f>IF('A-1(1)'!AQ21=0,0,'A-1(2)'!AQ21/'A-1(1)'!AQ21)</f>
        <v>97.528360011283269</v>
      </c>
      <c r="AR21" s="141">
        <f>IF('A-1(1)'!AR21=0,0,'A-1(2)'!AR21/'A-1(1)'!AR21)</f>
        <v>19.072508665247856</v>
      </c>
      <c r="AS21" s="141">
        <f>IF('A-1(1)'!AS21=0,0,'A-1(2)'!AS21/'A-1(1)'!AS21)</f>
        <v>89.379859165990425</v>
      </c>
      <c r="AT21" s="141">
        <f>IF('A-1(1)'!AT21=0,0,'A-1(2)'!AT21/'A-1(1)'!AT21)</f>
        <v>11.62601858470336</v>
      </c>
      <c r="AU21" s="141">
        <f>IF('A-1(1)'!AU21=0,0,'A-1(2)'!AU21/'A-1(1)'!AU21)</f>
        <v>0</v>
      </c>
      <c r="AV21" s="141">
        <f>IF('A-1(1)'!AV21=0,0,'A-1(2)'!AV21/'A-1(1)'!AV21)</f>
        <v>0</v>
      </c>
      <c r="AW21" s="195">
        <f>IF('A-1(1)'!AW21=0,0,'A-1(2)'!AW21/'A-1(1)'!AW21)</f>
        <v>0</v>
      </c>
      <c r="AX21" s="360"/>
      <c r="AY21" s="4" t="s">
        <v>212</v>
      </c>
      <c r="AZ21" s="145">
        <f>IF('A-1(1)'!AZ21=0,0,'A-1(2)'!AZ21/'A-1(1)'!AZ21)</f>
        <v>40.453006475485658</v>
      </c>
      <c r="BA21" s="145">
        <f>IF('A-1(1)'!BA21=0,0,'A-1(2)'!BA21/'A-1(1)'!BA21)</f>
        <v>40.453006475485658</v>
      </c>
      <c r="BB21" s="145">
        <f>IF('A-1(1)'!BB21=0,0,'A-1(2)'!BB21/'A-1(1)'!BB21)</f>
        <v>122.91694797070892</v>
      </c>
      <c r="BC21" s="145">
        <f>IF('A-1(1)'!BC21=0,0,'A-1(2)'!BC21/'A-1(1)'!BC21)</f>
        <v>96.19009475739584</v>
      </c>
      <c r="BD21" s="145">
        <f>IF('A-1(1)'!BD21=0,0,'A-1(2)'!BD21/'A-1(1)'!BD21)</f>
        <v>46.933935863229728</v>
      </c>
      <c r="BE21" s="145">
        <f>IF('A-1(1)'!BE21=0,0,'A-1(2)'!BE21/'A-1(1)'!BE21)</f>
        <v>92.99057591623037</v>
      </c>
      <c r="BF21" s="145">
        <f>IF('A-1(1)'!BF21=0,0,'A-1(2)'!BF21/'A-1(1)'!BF21)</f>
        <v>11.741487839771102</v>
      </c>
      <c r="BG21" s="145">
        <f>IF('A-1(1)'!BG21=0,0,'A-1(2)'!BG21/'A-1(1)'!BG21)</f>
        <v>0</v>
      </c>
      <c r="BH21" s="145">
        <f>IF('A-1(1)'!BH21=0,0,'A-1(2)'!BH21/'A-1(1)'!BH21)</f>
        <v>0</v>
      </c>
      <c r="BI21" s="149">
        <f>IF('A-1(1)'!BI21=0,0,'A-1(2)'!BI21/'A-1(1)'!BI21)</f>
        <v>0</v>
      </c>
    </row>
    <row r="22" spans="1:61" ht="16.899999999999999" customHeight="1">
      <c r="A22" s="5"/>
      <c r="B22" s="3" t="s">
        <v>202</v>
      </c>
      <c r="C22" s="4" t="s">
        <v>203</v>
      </c>
      <c r="D22" s="141">
        <f>IF('A-1(1)'!D22=0,0,'A-1(2)'!D22/'A-1(1)'!D22)</f>
        <v>141.49508840864439</v>
      </c>
      <c r="E22" s="141">
        <f>IF('A-1(1)'!E22=0,0,'A-1(2)'!E22/'A-1(1)'!E22)</f>
        <v>141.49508840864439</v>
      </c>
      <c r="F22" s="141">
        <f>IF('A-1(1)'!F22=0,0,'A-1(2)'!F22/'A-1(1)'!F22)</f>
        <v>150.1505564041021</v>
      </c>
      <c r="G22" s="141">
        <f>IF('A-1(1)'!G22=0,0,'A-1(2)'!G22/'A-1(1)'!G22)</f>
        <v>63.254437869822482</v>
      </c>
      <c r="H22" s="141">
        <f>IF('A-1(1)'!H22=0,0,'A-1(2)'!H22/'A-1(1)'!H22)</f>
        <v>0</v>
      </c>
      <c r="I22" s="141">
        <f>IF('A-1(1)'!I22=0,0,'A-1(2)'!I22/'A-1(1)'!I22)</f>
        <v>141.49508840864439</v>
      </c>
      <c r="J22" s="141">
        <f>IF('A-1(1)'!J22=0,0,'A-1(2)'!J22/'A-1(1)'!J22)</f>
        <v>0</v>
      </c>
      <c r="K22" s="141">
        <f>IF('A-1(1)'!K22=0,0,'A-1(2)'!K22/'A-1(1)'!K22)</f>
        <v>0</v>
      </c>
      <c r="L22" s="141">
        <f>IF('A-1(1)'!L22=0,0,'A-1(2)'!L22/'A-1(1)'!L22)</f>
        <v>0</v>
      </c>
      <c r="M22" s="195">
        <f>IF('A-1(1)'!M22=0,0,'A-1(2)'!M22/'A-1(1)'!M22)</f>
        <v>0</v>
      </c>
      <c r="N22" s="3" t="s">
        <v>202</v>
      </c>
      <c r="O22" s="4" t="s">
        <v>203</v>
      </c>
      <c r="P22" s="141">
        <f>IF('A-1(1)'!P22=0,0,'A-1(2)'!P22/'A-1(1)'!P22)</f>
        <v>139.33921568627451</v>
      </c>
      <c r="Q22" s="141">
        <f>IF('A-1(1)'!Q22=0,0,'A-1(2)'!Q22/'A-1(1)'!Q22)</f>
        <v>139.33921568627451</v>
      </c>
      <c r="R22" s="141">
        <f>IF('A-1(1)'!R22=0,0,'A-1(2)'!R22/'A-1(1)'!R22)</f>
        <v>147.30065359477123</v>
      </c>
      <c r="S22" s="141">
        <f>IF('A-1(1)'!S22=0,0,'A-1(2)'!S22/'A-1(1)'!S22)</f>
        <v>67.686274509803923</v>
      </c>
      <c r="T22" s="141">
        <f>IF('A-1(1)'!T22=0,0,'A-1(2)'!T22/'A-1(1)'!T22)</f>
        <v>0</v>
      </c>
      <c r="U22" s="141">
        <f>IF('A-1(1)'!U22=0,0,'A-1(2)'!U22/'A-1(1)'!U22)</f>
        <v>139.33921568627451</v>
      </c>
      <c r="V22" s="141">
        <f>IF('A-1(1)'!V22=0,0,'A-1(2)'!V22/'A-1(1)'!V22)</f>
        <v>0</v>
      </c>
      <c r="W22" s="141">
        <f>IF('A-1(1)'!W22=0,0,'A-1(2)'!W22/'A-1(1)'!W22)</f>
        <v>0</v>
      </c>
      <c r="X22" s="141">
        <f>IF('A-1(1)'!X22=0,0,'A-1(2)'!X22/'A-1(1)'!X22)</f>
        <v>0</v>
      </c>
      <c r="Y22" s="195">
        <f>IF('A-1(1)'!Y22=0,0,'A-1(2)'!Y22/'A-1(1)'!Y22)</f>
        <v>0</v>
      </c>
      <c r="Z22" s="3" t="s">
        <v>202</v>
      </c>
      <c r="AA22" s="4" t="s">
        <v>203</v>
      </c>
      <c r="AB22" s="141">
        <f>IF('A-1(1)'!AB22=0,0,'A-1(2)'!AB22/'A-1(1)'!AB22)</f>
        <v>137.27450980392157</v>
      </c>
      <c r="AC22" s="141">
        <f>IF('A-1(1)'!AC22=0,0,'A-1(2)'!AC22/'A-1(1)'!AC22)</f>
        <v>137.27450980392157</v>
      </c>
      <c r="AD22" s="141">
        <f>IF('A-1(1)'!AD22=0,0,'A-1(2)'!AD22/'A-1(1)'!AD22)</f>
        <v>143.95384280426737</v>
      </c>
      <c r="AE22" s="141">
        <f>IF('A-1(1)'!AE22=0,0,'A-1(2)'!AE22/'A-1(1)'!AE22)</f>
        <v>76.765285996055226</v>
      </c>
      <c r="AF22" s="141">
        <f>IF('A-1(1)'!AF22=0,0,'A-1(2)'!AF22/'A-1(1)'!AF22)</f>
        <v>0</v>
      </c>
      <c r="AG22" s="141">
        <f>IF('A-1(1)'!AG22=0,0,'A-1(2)'!AG22/'A-1(1)'!AG22)</f>
        <v>137.27450980392157</v>
      </c>
      <c r="AH22" s="141">
        <f>IF('A-1(1)'!AH22=0,0,'A-1(2)'!AH22/'A-1(1)'!AH22)</f>
        <v>0</v>
      </c>
      <c r="AI22" s="141">
        <f>IF('A-1(1)'!AI22=0,0,'A-1(2)'!AI22/'A-1(1)'!AI22)</f>
        <v>0</v>
      </c>
      <c r="AJ22" s="141">
        <f>IF('A-1(1)'!AJ22=0,0,'A-1(2)'!AJ22/'A-1(1)'!AJ22)</f>
        <v>0</v>
      </c>
      <c r="AK22" s="195">
        <f>IF('A-1(1)'!AK22=0,0,'A-1(2)'!AK22/'A-1(1)'!AK22)</f>
        <v>0</v>
      </c>
      <c r="AL22" s="3" t="s">
        <v>202</v>
      </c>
      <c r="AM22" s="4" t="s">
        <v>203</v>
      </c>
      <c r="AN22" s="141">
        <f>IF('A-1(1)'!AN22=0,0,'A-1(2)'!AN22/'A-1(1)'!AN22)</f>
        <v>140.19999999999999</v>
      </c>
      <c r="AO22" s="141">
        <f>IF('A-1(1)'!AO22=0,0,'A-1(2)'!AO22/'A-1(1)'!AO22)</f>
        <v>140.19999999999999</v>
      </c>
      <c r="AP22" s="141">
        <f>IF('A-1(1)'!AP22=0,0,'A-1(2)'!AP22/'A-1(1)'!AP22)</f>
        <v>148.11638806892762</v>
      </c>
      <c r="AQ22" s="141">
        <f>IF('A-1(1)'!AQ22=0,0,'A-1(2)'!AQ22/'A-1(1)'!AQ22)</f>
        <v>90.439846423883452</v>
      </c>
      <c r="AR22" s="141">
        <f>IF('A-1(1)'!AR22=0,0,'A-1(2)'!AR22/'A-1(1)'!AR22)</f>
        <v>0</v>
      </c>
      <c r="AS22" s="141">
        <f>IF('A-1(1)'!AS22=0,0,'A-1(2)'!AS22/'A-1(1)'!AS22)</f>
        <v>140.19999999999999</v>
      </c>
      <c r="AT22" s="141">
        <f>IF('A-1(1)'!AT22=0,0,'A-1(2)'!AT22/'A-1(1)'!AT22)</f>
        <v>0</v>
      </c>
      <c r="AU22" s="141">
        <f>IF('A-1(1)'!AU22=0,0,'A-1(2)'!AU22/'A-1(1)'!AU22)</f>
        <v>0</v>
      </c>
      <c r="AV22" s="141">
        <f>IF('A-1(1)'!AV22=0,0,'A-1(2)'!AV22/'A-1(1)'!AV22)</f>
        <v>0</v>
      </c>
      <c r="AW22" s="195">
        <f>IF('A-1(1)'!AW22=0,0,'A-1(2)'!AW22/'A-1(1)'!AW22)</f>
        <v>0</v>
      </c>
      <c r="AX22" s="3" t="s">
        <v>202</v>
      </c>
      <c r="AY22" s="4" t="s">
        <v>203</v>
      </c>
      <c r="AZ22" s="145">
        <f>IF('A-1(1)'!AZ22=0,0,'A-1(2)'!AZ22/'A-1(1)'!AZ22)</f>
        <v>141.40900195694715</v>
      </c>
      <c r="BA22" s="145">
        <f>IF('A-1(1)'!BA22=0,0,'A-1(2)'!BA22/'A-1(1)'!BA22)</f>
        <v>141.40900195694715</v>
      </c>
      <c r="BB22" s="145">
        <f>IF('A-1(1)'!BB22=0,0,'A-1(2)'!BB22/'A-1(1)'!BB22)</f>
        <v>149.04509805188056</v>
      </c>
      <c r="BC22" s="145">
        <f>IF('A-1(1)'!BC22=0,0,'A-1(2)'!BC22/'A-1(1)'!BC22)</f>
        <v>94.086716298204905</v>
      </c>
      <c r="BD22" s="145">
        <f>IF('A-1(1)'!BD22=0,0,'A-1(2)'!BD22/'A-1(1)'!BD22)</f>
        <v>0</v>
      </c>
      <c r="BE22" s="145">
        <f>IF('A-1(1)'!BE22=0,0,'A-1(2)'!BE22/'A-1(1)'!BE22)</f>
        <v>141.40900195694715</v>
      </c>
      <c r="BF22" s="145">
        <f>IF('A-1(1)'!BF22=0,0,'A-1(2)'!BF22/'A-1(1)'!BF22)</f>
        <v>0</v>
      </c>
      <c r="BG22" s="145">
        <f>IF('A-1(1)'!BG22=0,0,'A-1(2)'!BG22/'A-1(1)'!BG22)</f>
        <v>0</v>
      </c>
      <c r="BH22" s="145">
        <f>IF('A-1(1)'!BH22=0,0,'A-1(2)'!BH22/'A-1(1)'!BH22)</f>
        <v>0</v>
      </c>
      <c r="BI22" s="149">
        <f>IF('A-1(1)'!BI22=0,0,'A-1(2)'!BI22/'A-1(1)'!BI22)</f>
        <v>0</v>
      </c>
    </row>
    <row r="23" spans="1:61" ht="16.899999999999999" customHeight="1">
      <c r="A23" s="5"/>
      <c r="B23" s="3" t="s">
        <v>204</v>
      </c>
      <c r="C23" s="4" t="s">
        <v>205</v>
      </c>
      <c r="D23" s="141">
        <f>IF('A-1(1)'!D23=0,0,'A-1(2)'!D23/'A-1(1)'!D23)</f>
        <v>54.176013325930036</v>
      </c>
      <c r="E23" s="141">
        <f>IF('A-1(1)'!E23=0,0,'A-1(2)'!E23/'A-1(1)'!E23)</f>
        <v>54.176013325930036</v>
      </c>
      <c r="F23" s="141">
        <f>IF('A-1(1)'!F23=0,0,'A-1(2)'!F23/'A-1(1)'!F23)</f>
        <v>123.71463414634147</v>
      </c>
      <c r="G23" s="141">
        <f>IF('A-1(1)'!G23=0,0,'A-1(2)'!G23/'A-1(1)'!G23)</f>
        <v>50.011627906976742</v>
      </c>
      <c r="H23" s="141">
        <f>IF('A-1(1)'!H23=0,0,'A-1(2)'!H23/'A-1(1)'!H23)</f>
        <v>57.28358208955224</v>
      </c>
      <c r="I23" s="141">
        <f>IF('A-1(1)'!I23=0,0,'A-1(2)'!I23/'A-1(1)'!I23)</f>
        <v>72.977561705310393</v>
      </c>
      <c r="J23" s="141">
        <f>IF('A-1(1)'!J23=0,0,'A-1(2)'!J23/'A-1(1)'!J23)</f>
        <v>0</v>
      </c>
      <c r="K23" s="141">
        <f>IF('A-1(1)'!K23=0,0,'A-1(2)'!K23/'A-1(1)'!K23)</f>
        <v>0</v>
      </c>
      <c r="L23" s="141">
        <f>IF('A-1(1)'!L23=0,0,'A-1(2)'!L23/'A-1(1)'!L23)</f>
        <v>0</v>
      </c>
      <c r="M23" s="195">
        <f>IF('A-1(1)'!M23=0,0,'A-1(2)'!M23/'A-1(1)'!M23)</f>
        <v>0</v>
      </c>
      <c r="N23" s="3" t="s">
        <v>204</v>
      </c>
      <c r="O23" s="4" t="s">
        <v>205</v>
      </c>
      <c r="P23" s="141">
        <f>IF('A-1(1)'!P23=0,0,'A-1(2)'!P23/'A-1(1)'!P23)</f>
        <v>59.460099064391855</v>
      </c>
      <c r="Q23" s="141">
        <f>IF('A-1(1)'!Q23=0,0,'A-1(2)'!Q23/'A-1(1)'!Q23)</f>
        <v>59.460099064391855</v>
      </c>
      <c r="R23" s="141">
        <f>IF('A-1(1)'!R23=0,0,'A-1(2)'!R23/'A-1(1)'!R23)</f>
        <v>136.6829268292683</v>
      </c>
      <c r="S23" s="141">
        <f>IF('A-1(1)'!S23=0,0,'A-1(2)'!S23/'A-1(1)'!S23)</f>
        <v>56.093851132686083</v>
      </c>
      <c r="T23" s="141">
        <f>IF('A-1(1)'!T23=0,0,'A-1(2)'!T23/'A-1(1)'!T23)</f>
        <v>0</v>
      </c>
      <c r="U23" s="141">
        <f>IF('A-1(1)'!U23=0,0,'A-1(2)'!U23/'A-1(1)'!U23)</f>
        <v>80.807030665669416</v>
      </c>
      <c r="V23" s="141">
        <f>IF('A-1(1)'!V23=0,0,'A-1(2)'!V23/'A-1(1)'!V23)</f>
        <v>0</v>
      </c>
      <c r="W23" s="141">
        <f>IF('A-1(1)'!W23=0,0,'A-1(2)'!W23/'A-1(1)'!W23)</f>
        <v>0</v>
      </c>
      <c r="X23" s="141">
        <f>IF('A-1(1)'!X23=0,0,'A-1(2)'!X23/'A-1(1)'!X23)</f>
        <v>0</v>
      </c>
      <c r="Y23" s="195">
        <f>IF('A-1(1)'!Y23=0,0,'A-1(2)'!Y23/'A-1(1)'!Y23)</f>
        <v>0</v>
      </c>
      <c r="Z23" s="3" t="s">
        <v>204</v>
      </c>
      <c r="AA23" s="4" t="s">
        <v>205</v>
      </c>
      <c r="AB23" s="141">
        <f>IF('A-1(1)'!AB23=0,0,'A-1(2)'!AB23/'A-1(1)'!AB23)</f>
        <v>64.224545954870663</v>
      </c>
      <c r="AC23" s="141">
        <f>IF('A-1(1)'!AC23=0,0,'A-1(2)'!AC23/'A-1(1)'!AC23)</f>
        <v>64.224545954870663</v>
      </c>
      <c r="AD23" s="141">
        <f>IF('A-1(1)'!AD23=0,0,'A-1(2)'!AD23/'A-1(1)'!AD23)</f>
        <v>153.27670527670529</v>
      </c>
      <c r="AE23" s="141">
        <f>IF('A-1(1)'!AE23=0,0,'A-1(2)'!AE23/'A-1(1)'!AE23)</f>
        <v>60.147601476014763</v>
      </c>
      <c r="AF23" s="141">
        <f>IF('A-1(1)'!AF23=0,0,'A-1(2)'!AF23/'A-1(1)'!AF23)</f>
        <v>0</v>
      </c>
      <c r="AG23" s="141">
        <f>IF('A-1(1)'!AG23=0,0,'A-1(2)'!AG23/'A-1(1)'!AG23)</f>
        <v>87.208676140613306</v>
      </c>
      <c r="AH23" s="141">
        <f>IF('A-1(1)'!AH23=0,0,'A-1(2)'!AH23/'A-1(1)'!AH23)</f>
        <v>0.20416666666666666</v>
      </c>
      <c r="AI23" s="141">
        <f>IF('A-1(1)'!AI23=0,0,'A-1(2)'!AI23/'A-1(1)'!AI23)</f>
        <v>0</v>
      </c>
      <c r="AJ23" s="141">
        <f>IF('A-1(1)'!AJ23=0,0,'A-1(2)'!AJ23/'A-1(1)'!AJ23)</f>
        <v>0</v>
      </c>
      <c r="AK23" s="195">
        <f>IF('A-1(1)'!AK23=0,0,'A-1(2)'!AK23/'A-1(1)'!AK23)</f>
        <v>0</v>
      </c>
      <c r="AL23" s="3" t="s">
        <v>204</v>
      </c>
      <c r="AM23" s="4" t="s">
        <v>205</v>
      </c>
      <c r="AN23" s="141">
        <f>IF('A-1(1)'!AN23=0,0,'A-1(2)'!AN23/'A-1(1)'!AN23)</f>
        <v>67.737479361585031</v>
      </c>
      <c r="AO23" s="141">
        <f>IF('A-1(1)'!AO23=0,0,'A-1(2)'!AO23/'A-1(1)'!AO23)</f>
        <v>67.737479361585031</v>
      </c>
      <c r="AP23" s="141">
        <f>IF('A-1(1)'!AP23=0,0,'A-1(2)'!AP23/'A-1(1)'!AP23)</f>
        <v>156.06891832100334</v>
      </c>
      <c r="AQ23" s="141">
        <f>IF('A-1(1)'!AQ23=0,0,'A-1(2)'!AQ23/'A-1(1)'!AQ23)</f>
        <v>65.836821541687087</v>
      </c>
      <c r="AR23" s="141">
        <f>IF('A-1(1)'!AR23=0,0,'A-1(2)'!AR23/'A-1(1)'!AR23)</f>
        <v>0</v>
      </c>
      <c r="AS23" s="141">
        <f>IF('A-1(1)'!AS23=0,0,'A-1(2)'!AS23/'A-1(1)'!AS23)</f>
        <v>92.056095736724004</v>
      </c>
      <c r="AT23" s="141">
        <f>IF('A-1(1)'!AT23=0,0,'A-1(2)'!AT23/'A-1(1)'!AT23)</f>
        <v>0</v>
      </c>
      <c r="AU23" s="141">
        <f>IF('A-1(1)'!AU23=0,0,'A-1(2)'!AU23/'A-1(1)'!AU23)</f>
        <v>0</v>
      </c>
      <c r="AV23" s="141">
        <f>IF('A-1(1)'!AV23=0,0,'A-1(2)'!AV23/'A-1(1)'!AV23)</f>
        <v>0</v>
      </c>
      <c r="AW23" s="195">
        <f>IF('A-1(1)'!AW23=0,0,'A-1(2)'!AW23/'A-1(1)'!AW23)</f>
        <v>0</v>
      </c>
      <c r="AX23" s="3" t="s">
        <v>204</v>
      </c>
      <c r="AY23" s="4" t="s">
        <v>205</v>
      </c>
      <c r="AZ23" s="145">
        <f>IF('A-1(1)'!AZ23=0,0,'A-1(2)'!AZ23/'A-1(1)'!AZ23)</f>
        <v>74.848818031885656</v>
      </c>
      <c r="BA23" s="145">
        <f>IF('A-1(1)'!BA23=0,0,'A-1(2)'!BA23/'A-1(1)'!BA23)</f>
        <v>74.848818031885656</v>
      </c>
      <c r="BB23" s="145">
        <f>IF('A-1(1)'!BB23=0,0,'A-1(2)'!BB23/'A-1(1)'!BB23)</f>
        <v>173.07779948036114</v>
      </c>
      <c r="BC23" s="145">
        <f>IF('A-1(1)'!BC23=0,0,'A-1(2)'!BC23/'A-1(1)'!BC23)</f>
        <v>72.607564472197879</v>
      </c>
      <c r="BD23" s="145">
        <f>IF('A-1(1)'!BD23=0,0,'A-1(2)'!BD23/'A-1(1)'!BD23)</f>
        <v>0</v>
      </c>
      <c r="BE23" s="145">
        <f>IF('A-1(1)'!BE23=0,0,'A-1(2)'!BE23/'A-1(1)'!BE23)</f>
        <v>101.80179506357517</v>
      </c>
      <c r="BF23" s="145">
        <f>IF('A-1(1)'!BF23=0,0,'A-1(2)'!BF23/'A-1(1)'!BF23)</f>
        <v>8.5062240663900418E-2</v>
      </c>
      <c r="BG23" s="145">
        <f>IF('A-1(1)'!BG23=0,0,'A-1(2)'!BG23/'A-1(1)'!BG23)</f>
        <v>0</v>
      </c>
      <c r="BH23" s="145">
        <f>IF('A-1(1)'!BH23=0,0,'A-1(2)'!BH23/'A-1(1)'!BH23)</f>
        <v>0</v>
      </c>
      <c r="BI23" s="149">
        <f>IF('A-1(1)'!BI23=0,0,'A-1(2)'!BI23/'A-1(1)'!BI23)</f>
        <v>0</v>
      </c>
    </row>
    <row r="24" spans="1:61" ht="16.5" customHeight="1">
      <c r="A24" s="5"/>
      <c r="B24" s="3" t="s">
        <v>213</v>
      </c>
      <c r="C24" s="4" t="s">
        <v>214</v>
      </c>
      <c r="D24" s="141">
        <f>IF('A-1(1)'!D24=0,0,'A-1(2)'!D24/'A-1(1)'!D24)</f>
        <v>62.311023622047244</v>
      </c>
      <c r="E24" s="141">
        <f>IF('A-1(1)'!E24=0,0,'A-1(2)'!E24/'A-1(1)'!E24)</f>
        <v>62.311023622047244</v>
      </c>
      <c r="F24" s="141">
        <f>IF('A-1(1)'!F24=0,0,'A-1(2)'!F24/'A-1(1)'!F24)</f>
        <v>134.58623825401637</v>
      </c>
      <c r="G24" s="141">
        <f>IF('A-1(1)'!G24=0,0,'A-1(2)'!G24/'A-1(1)'!G24)</f>
        <v>88.872595395774198</v>
      </c>
      <c r="H24" s="141">
        <f>IF('A-1(1)'!H24=0,0,'A-1(2)'!H24/'A-1(1)'!H24)</f>
        <v>58.752556237218819</v>
      </c>
      <c r="I24" s="141">
        <f>IF('A-1(1)'!I24=0,0,'A-1(2)'!I24/'A-1(1)'!I24)</f>
        <v>102.30602171767029</v>
      </c>
      <c r="J24" s="141">
        <f>IF('A-1(1)'!J24=0,0,'A-1(2)'!J24/'A-1(1)'!J24)</f>
        <v>9.3503267973856214</v>
      </c>
      <c r="K24" s="141">
        <f>IF('A-1(1)'!K24=0,0,'A-1(2)'!K24/'A-1(1)'!K24)</f>
        <v>0</v>
      </c>
      <c r="L24" s="141">
        <f>IF('A-1(1)'!L24=0,0,'A-1(2)'!L24/'A-1(1)'!L24)</f>
        <v>0</v>
      </c>
      <c r="M24" s="195">
        <f>IF('A-1(1)'!M24=0,0,'A-1(2)'!M24/'A-1(1)'!M24)</f>
        <v>0</v>
      </c>
      <c r="N24" s="3" t="s">
        <v>213</v>
      </c>
      <c r="O24" s="4" t="s">
        <v>214</v>
      </c>
      <c r="P24" s="141">
        <f>IF('A-1(1)'!P24=0,0,'A-1(2)'!P24/'A-1(1)'!P24)</f>
        <v>65.131664853101199</v>
      </c>
      <c r="Q24" s="141">
        <f>IF('A-1(1)'!Q24=0,0,'A-1(2)'!Q24/'A-1(1)'!Q24)</f>
        <v>65.131664853101199</v>
      </c>
      <c r="R24" s="141">
        <f>IF('A-1(1)'!R24=0,0,'A-1(2)'!R24/'A-1(1)'!R24)</f>
        <v>144.62187499999999</v>
      </c>
      <c r="S24" s="141">
        <f>IF('A-1(1)'!S24=0,0,'A-1(2)'!S24/'A-1(1)'!S24)</f>
        <v>99.25496183206107</v>
      </c>
      <c r="T24" s="141">
        <f>IF('A-1(1)'!T24=0,0,'A-1(2)'!T24/'A-1(1)'!T24)</f>
        <v>50.428571428571431</v>
      </c>
      <c r="U24" s="141">
        <f>IF('A-1(1)'!U24=0,0,'A-1(2)'!U24/'A-1(1)'!U24)</f>
        <v>111.93663366336634</v>
      </c>
      <c r="V24" s="141">
        <f>IF('A-1(1)'!V24=0,0,'A-1(2)'!V24/'A-1(1)'!V24)</f>
        <v>8.0386473429951693</v>
      </c>
      <c r="W24" s="141">
        <f>IF('A-1(1)'!W24=0,0,'A-1(2)'!W24/'A-1(1)'!W24)</f>
        <v>0</v>
      </c>
      <c r="X24" s="141">
        <f>IF('A-1(1)'!X24=0,0,'A-1(2)'!X24/'A-1(1)'!X24)</f>
        <v>0</v>
      </c>
      <c r="Y24" s="195">
        <f>IF('A-1(1)'!Y24=0,0,'A-1(2)'!Y24/'A-1(1)'!Y24)</f>
        <v>0</v>
      </c>
      <c r="Z24" s="3" t="s">
        <v>213</v>
      </c>
      <c r="AA24" s="4" t="s">
        <v>214</v>
      </c>
      <c r="AB24" s="141">
        <f>IF('A-1(1)'!AB24=0,0,'A-1(2)'!AB24/'A-1(1)'!AB24)</f>
        <v>67.678454842219807</v>
      </c>
      <c r="AC24" s="141">
        <f>IF('A-1(1)'!AC24=0,0,'A-1(2)'!AC24/'A-1(1)'!AC24)</f>
        <v>67.678454842219807</v>
      </c>
      <c r="AD24" s="141">
        <f>IF('A-1(1)'!AD24=0,0,'A-1(2)'!AD24/'A-1(1)'!AD24)</f>
        <v>146.08695652173913</v>
      </c>
      <c r="AE24" s="141">
        <f>IF('A-1(1)'!AE24=0,0,'A-1(2)'!AE24/'A-1(1)'!AE24)</f>
        <v>106.26872516050136</v>
      </c>
      <c r="AF24" s="141">
        <f>IF('A-1(1)'!AF24=0,0,'A-1(2)'!AF24/'A-1(1)'!AF24)</f>
        <v>63.711911357340718</v>
      </c>
      <c r="AG24" s="141">
        <f>IF('A-1(1)'!AG24=0,0,'A-1(2)'!AG24/'A-1(1)'!AG24)</f>
        <v>117.35148514851485</v>
      </c>
      <c r="AH24" s="141">
        <f>IF('A-1(1)'!AH24=0,0,'A-1(2)'!AH24/'A-1(1)'!AH24)</f>
        <v>7.0869565217391308</v>
      </c>
      <c r="AI24" s="141">
        <f>IF('A-1(1)'!AI24=0,0,'A-1(2)'!AI24/'A-1(1)'!AI24)</f>
        <v>0</v>
      </c>
      <c r="AJ24" s="141">
        <f>IF('A-1(1)'!AJ24=0,0,'A-1(2)'!AJ24/'A-1(1)'!AJ24)</f>
        <v>0</v>
      </c>
      <c r="AK24" s="195">
        <f>IF('A-1(1)'!AK24=0,0,'A-1(2)'!AK24/'A-1(1)'!AK24)</f>
        <v>0</v>
      </c>
      <c r="AL24" s="3" t="s">
        <v>213</v>
      </c>
      <c r="AM24" s="4" t="s">
        <v>214</v>
      </c>
      <c r="AN24" s="141">
        <f>IF('A-1(1)'!AN24=0,0,'A-1(2)'!AN24/'A-1(1)'!AN24)</f>
        <v>70.560935799782371</v>
      </c>
      <c r="AO24" s="141">
        <f>IF('A-1(1)'!AO24=0,0,'A-1(2)'!AO24/'A-1(1)'!AO24)</f>
        <v>70.560935799782371</v>
      </c>
      <c r="AP24" s="141">
        <f>IF('A-1(1)'!AP24=0,0,'A-1(2)'!AP24/'A-1(1)'!AP24)</f>
        <v>151.51538244496771</v>
      </c>
      <c r="AQ24" s="141">
        <f>IF('A-1(1)'!AQ24=0,0,'A-1(2)'!AQ24/'A-1(1)'!AQ24)</f>
        <v>105.97006064007607</v>
      </c>
      <c r="AR24" s="141">
        <f>IF('A-1(1)'!AR24=0,0,'A-1(2)'!AR24/'A-1(1)'!AR24)</f>
        <v>71.761520277479335</v>
      </c>
      <c r="AS24" s="141">
        <f>IF('A-1(1)'!AS24=0,0,'A-1(2)'!AS24/'A-1(1)'!AS24)</f>
        <v>118.97086466165413</v>
      </c>
      <c r="AT24" s="141">
        <f>IF('A-1(1)'!AT24=0,0,'A-1(2)'!AT24/'A-1(1)'!AT24)</f>
        <v>4.0129198966408266</v>
      </c>
      <c r="AU24" s="141">
        <f>IF('A-1(1)'!AU24=0,0,'A-1(2)'!AU24/'A-1(1)'!AU24)</f>
        <v>0</v>
      </c>
      <c r="AV24" s="141">
        <f>IF('A-1(1)'!AV24=0,0,'A-1(2)'!AV24/'A-1(1)'!AV24)</f>
        <v>0</v>
      </c>
      <c r="AW24" s="195">
        <f>IF('A-1(1)'!AW24=0,0,'A-1(2)'!AW24/'A-1(1)'!AW24)</f>
        <v>0</v>
      </c>
      <c r="AX24" s="3" t="s">
        <v>213</v>
      </c>
      <c r="AY24" s="4" t="s">
        <v>214</v>
      </c>
      <c r="AZ24" s="145">
        <f>IF('A-1(1)'!AZ24=0,0,'A-1(2)'!AZ24/'A-1(1)'!AZ24)</f>
        <v>74.317884405670668</v>
      </c>
      <c r="BA24" s="145">
        <f>IF('A-1(1)'!BA24=0,0,'A-1(2)'!BA24/'A-1(1)'!BA24)</f>
        <v>74.317884405670668</v>
      </c>
      <c r="BB24" s="145">
        <f>IF('A-1(1)'!BB24=0,0,'A-1(2)'!BB24/'A-1(1)'!BB24)</f>
        <v>157.22035688004451</v>
      </c>
      <c r="BC24" s="145">
        <f>IF('A-1(1)'!BC24=0,0,'A-1(2)'!BC24/'A-1(1)'!BC24)</f>
        <v>111.15015965414888</v>
      </c>
      <c r="BD24" s="145">
        <f>IF('A-1(1)'!BD24=0,0,'A-1(2)'!BD24/'A-1(1)'!BD24)</f>
        <v>86.311041958673357</v>
      </c>
      <c r="BE24" s="145">
        <f>IF('A-1(1)'!BE24=0,0,'A-1(2)'!BE24/'A-1(1)'!BE24)</f>
        <v>125.19650244452801</v>
      </c>
      <c r="BF24" s="145">
        <f>IF('A-1(1)'!BF24=0,0,'A-1(2)'!BF24/'A-1(1)'!BF24)</f>
        <v>4.0758047767393562</v>
      </c>
      <c r="BG24" s="145">
        <f>IF('A-1(1)'!BG24=0,0,'A-1(2)'!BG24/'A-1(1)'!BG24)</f>
        <v>0</v>
      </c>
      <c r="BH24" s="145">
        <f>IF('A-1(1)'!BH24=0,0,'A-1(2)'!BH24/'A-1(1)'!BH24)</f>
        <v>0</v>
      </c>
      <c r="BI24" s="149">
        <f>IF('A-1(1)'!BI24=0,0,'A-1(2)'!BI24/'A-1(1)'!BI24)</f>
        <v>0</v>
      </c>
    </row>
    <row r="25" spans="1:61" ht="16.899999999999999" customHeight="1">
      <c r="A25" s="5"/>
      <c r="B25" s="3" t="s">
        <v>215</v>
      </c>
      <c r="C25" s="4" t="s">
        <v>216</v>
      </c>
      <c r="D25" s="141">
        <f>IF('A-1(1)'!D25=0,0,'A-1(2)'!D25/'A-1(1)'!D25)</f>
        <v>71.828316610925313</v>
      </c>
      <c r="E25" s="141">
        <f>IF('A-1(1)'!E25=0,0,'A-1(2)'!E25/'A-1(1)'!E25)</f>
        <v>71.828316610925313</v>
      </c>
      <c r="F25" s="141">
        <f>IF('A-1(1)'!F25=0,0,'A-1(2)'!F25/'A-1(1)'!F25)</f>
        <v>119.88235294117646</v>
      </c>
      <c r="G25" s="141">
        <f>IF('A-1(1)'!G25=0,0,'A-1(2)'!G25/'A-1(1)'!G25)</f>
        <v>94.667405764966745</v>
      </c>
      <c r="H25" s="141">
        <f>IF('A-1(1)'!H25=0,0,'A-1(2)'!H25/'A-1(1)'!H25)</f>
        <v>44.65</v>
      </c>
      <c r="I25" s="141">
        <f>IF('A-1(1)'!I25=0,0,'A-1(2)'!I25/'A-1(1)'!I25)</f>
        <v>99.794071762870516</v>
      </c>
      <c r="J25" s="141">
        <f>IF('A-1(1)'!J25=0,0,'A-1(2)'!J25/'A-1(1)'!J25)</f>
        <v>1.8046875</v>
      </c>
      <c r="K25" s="141">
        <f>IF('A-1(1)'!K25=0,0,'A-1(2)'!K25/'A-1(1)'!K25)</f>
        <v>0</v>
      </c>
      <c r="L25" s="141">
        <f>IF('A-1(1)'!L25=0,0,'A-1(2)'!L25/'A-1(1)'!L25)</f>
        <v>0</v>
      </c>
      <c r="M25" s="195">
        <f>IF('A-1(1)'!M25=0,0,'A-1(2)'!M25/'A-1(1)'!M25)</f>
        <v>0</v>
      </c>
      <c r="N25" s="3" t="s">
        <v>215</v>
      </c>
      <c r="O25" s="4" t="s">
        <v>216</v>
      </c>
      <c r="P25" s="141">
        <f>IF('A-1(1)'!P25=0,0,'A-1(2)'!P25/'A-1(1)'!P25)</f>
        <v>71.827814569536429</v>
      </c>
      <c r="Q25" s="141">
        <f>IF('A-1(1)'!Q25=0,0,'A-1(2)'!Q25/'A-1(1)'!Q25)</f>
        <v>71.827814569536429</v>
      </c>
      <c r="R25" s="141">
        <f>IF('A-1(1)'!R25=0,0,'A-1(2)'!R25/'A-1(1)'!R25)</f>
        <v>124.44117647058823</v>
      </c>
      <c r="S25" s="141">
        <f>IF('A-1(1)'!S25=0,0,'A-1(2)'!S25/'A-1(1)'!S25)</f>
        <v>96.617370892018783</v>
      </c>
      <c r="T25" s="141">
        <f>IF('A-1(1)'!T25=0,0,'A-1(2)'!T25/'A-1(1)'!T25)</f>
        <v>46.822222222222223</v>
      </c>
      <c r="U25" s="141">
        <f>IF('A-1(1)'!U25=0,0,'A-1(2)'!U25/'A-1(1)'!U25)</f>
        <v>100.50078003120124</v>
      </c>
      <c r="V25" s="141">
        <f>IF('A-1(1)'!V25=0,0,'A-1(2)'!V25/'A-1(1)'!V25)</f>
        <v>2.4716981132075473</v>
      </c>
      <c r="W25" s="141">
        <f>IF('A-1(1)'!W25=0,0,'A-1(2)'!W25/'A-1(1)'!W25)</f>
        <v>0</v>
      </c>
      <c r="X25" s="141">
        <f>IF('A-1(1)'!X25=0,0,'A-1(2)'!X25/'A-1(1)'!X25)</f>
        <v>0</v>
      </c>
      <c r="Y25" s="195">
        <f>IF('A-1(1)'!Y25=0,0,'A-1(2)'!Y25/'A-1(1)'!Y25)</f>
        <v>0</v>
      </c>
      <c r="Z25" s="3" t="s">
        <v>215</v>
      </c>
      <c r="AA25" s="4" t="s">
        <v>216</v>
      </c>
      <c r="AB25" s="141">
        <f>IF('A-1(1)'!AB25=0,0,'A-1(2)'!AB25/'A-1(1)'!AB25)</f>
        <v>74.445916114790293</v>
      </c>
      <c r="AC25" s="141">
        <f>IF('A-1(1)'!AC25=0,0,'A-1(2)'!AC25/'A-1(1)'!AC25)</f>
        <v>74.445916114790293</v>
      </c>
      <c r="AD25" s="141">
        <f>IF('A-1(1)'!AD25=0,0,'A-1(2)'!AD25/'A-1(1)'!AD25)</f>
        <v>133.09411764705882</v>
      </c>
      <c r="AE25" s="141">
        <f>IF('A-1(1)'!AE25=0,0,'A-1(2)'!AE25/'A-1(1)'!AE25)</f>
        <v>97.684282150147425</v>
      </c>
      <c r="AF25" s="141">
        <f>IF('A-1(1)'!AF25=0,0,'A-1(2)'!AF25/'A-1(1)'!AF25)</f>
        <v>44.418604651162788</v>
      </c>
      <c r="AG25" s="141">
        <f>IF('A-1(1)'!AG25=0,0,'A-1(2)'!AG25/'A-1(1)'!AG25)</f>
        <v>104.57410296411857</v>
      </c>
      <c r="AH25" s="141">
        <f>IF('A-1(1)'!AH25=0,0,'A-1(2)'!AH25/'A-1(1)'!AH25)</f>
        <v>1.5698113207547171</v>
      </c>
      <c r="AI25" s="141">
        <f>IF('A-1(1)'!AI25=0,0,'A-1(2)'!AI25/'A-1(1)'!AI25)</f>
        <v>0</v>
      </c>
      <c r="AJ25" s="141">
        <f>IF('A-1(1)'!AJ25=0,0,'A-1(2)'!AJ25/'A-1(1)'!AJ25)</f>
        <v>0</v>
      </c>
      <c r="AK25" s="195">
        <f>IF('A-1(1)'!AK25=0,0,'A-1(2)'!AK25/'A-1(1)'!AK25)</f>
        <v>0</v>
      </c>
      <c r="AL25" s="3" t="s">
        <v>215</v>
      </c>
      <c r="AM25" s="4" t="s">
        <v>216</v>
      </c>
      <c r="AN25" s="141">
        <f>IF('A-1(1)'!AN25=0,0,'A-1(2)'!AN25/'A-1(1)'!AN25)</f>
        <v>76.833333333333329</v>
      </c>
      <c r="AO25" s="141">
        <f>IF('A-1(1)'!AO25=0,0,'A-1(2)'!AO25/'A-1(1)'!AO25)</f>
        <v>76.833333333333329</v>
      </c>
      <c r="AP25" s="141">
        <f>IF('A-1(1)'!AP25=0,0,'A-1(2)'!AP25/'A-1(1)'!AP25)</f>
        <v>137.41802255813496</v>
      </c>
      <c r="AQ25" s="141">
        <f>IF('A-1(1)'!AQ25=0,0,'A-1(2)'!AQ25/'A-1(1)'!AQ25)</f>
        <v>100.18443764564748</v>
      </c>
      <c r="AR25" s="141">
        <f>IF('A-1(1)'!AR25=0,0,'A-1(2)'!AR25/'A-1(1)'!AR25)</f>
        <v>54.256930067300068</v>
      </c>
      <c r="AS25" s="141">
        <f>IF('A-1(1)'!AS25=0,0,'A-1(2)'!AS25/'A-1(1)'!AS25)</f>
        <v>108.01716068642746</v>
      </c>
      <c r="AT25" s="141">
        <f>IF('A-1(1)'!AT25=0,0,'A-1(2)'!AT25/'A-1(1)'!AT25)</f>
        <v>1.4037735849056603</v>
      </c>
      <c r="AU25" s="141">
        <f>IF('A-1(1)'!AU25=0,0,'A-1(2)'!AU25/'A-1(1)'!AU25)</f>
        <v>0</v>
      </c>
      <c r="AV25" s="141">
        <f>IF('A-1(1)'!AV25=0,0,'A-1(2)'!AV25/'A-1(1)'!AV25)</f>
        <v>0</v>
      </c>
      <c r="AW25" s="195">
        <f>IF('A-1(1)'!AW25=0,0,'A-1(2)'!AW25/'A-1(1)'!AW25)</f>
        <v>0</v>
      </c>
      <c r="AX25" s="3" t="s">
        <v>215</v>
      </c>
      <c r="AY25" s="4" t="s">
        <v>216</v>
      </c>
      <c r="AZ25" s="145">
        <f>IF('A-1(1)'!AZ25=0,0,'A-1(2)'!AZ25/'A-1(1)'!AZ25)</f>
        <v>80.30497237569061</v>
      </c>
      <c r="BA25" s="145">
        <f>IF('A-1(1)'!BA25=0,0,'A-1(2)'!BA25/'A-1(1)'!BA25)</f>
        <v>80.30497237569061</v>
      </c>
      <c r="BB25" s="145">
        <f>IF('A-1(1)'!BB25=0,0,'A-1(2)'!BB25/'A-1(1)'!BB25)</f>
        <v>145.37526225327267</v>
      </c>
      <c r="BC25" s="145">
        <f>IF('A-1(1)'!BC25=0,0,'A-1(2)'!BC25/'A-1(1)'!BC25)</f>
        <v>102.7989152487138</v>
      </c>
      <c r="BD25" s="145">
        <f>IF('A-1(1)'!BD25=0,0,'A-1(2)'!BD25/'A-1(1)'!BD25)</f>
        <v>64.823270663781784</v>
      </c>
      <c r="BE25" s="145">
        <f>IF('A-1(1)'!BE25=0,0,'A-1(2)'!BE25/'A-1(1)'!BE25)</f>
        <v>112.83463338533541</v>
      </c>
      <c r="BF25" s="145">
        <f>IF('A-1(1)'!BF25=0,0,'A-1(2)'!BF25/'A-1(1)'!BF25)</f>
        <v>1.321969696969697</v>
      </c>
      <c r="BG25" s="145">
        <f>IF('A-1(1)'!BG25=0,0,'A-1(2)'!BG25/'A-1(1)'!BG25)</f>
        <v>0</v>
      </c>
      <c r="BH25" s="145">
        <f>IF('A-1(1)'!BH25=0,0,'A-1(2)'!BH25/'A-1(1)'!BH25)</f>
        <v>0</v>
      </c>
      <c r="BI25" s="149">
        <f>IF('A-1(1)'!BI25=0,0,'A-1(2)'!BI25/'A-1(1)'!BI25)</f>
        <v>0</v>
      </c>
    </row>
    <row r="26" spans="1:61" ht="16.899999999999999" customHeight="1">
      <c r="A26" s="5"/>
      <c r="B26" s="3" t="s">
        <v>206</v>
      </c>
      <c r="C26" s="4" t="s">
        <v>207</v>
      </c>
      <c r="D26" s="141">
        <f>IF('A-1(1)'!D26=0,0,'A-1(2)'!D26/'A-1(1)'!D26)</f>
        <v>54.048359240069082</v>
      </c>
      <c r="E26" s="141">
        <f>IF('A-1(1)'!E26=0,0,'A-1(2)'!E26/'A-1(1)'!E26)</f>
        <v>54.048359240069082</v>
      </c>
      <c r="F26" s="141">
        <f>IF('A-1(1)'!F26=0,0,'A-1(2)'!F26/'A-1(1)'!F26)</f>
        <v>114.55174800969195</v>
      </c>
      <c r="G26" s="141">
        <f>IF('A-1(1)'!G26=0,0,'A-1(2)'!G26/'A-1(1)'!G26)</f>
        <v>78.259523072158572</v>
      </c>
      <c r="H26" s="141">
        <f>IF('A-1(1)'!H26=0,0,'A-1(2)'!H26/'A-1(1)'!H26)</f>
        <v>0.1927437641723356</v>
      </c>
      <c r="I26" s="141">
        <f>IF('A-1(1)'!I26=0,0,'A-1(2)'!I26/'A-1(1)'!I26)</f>
        <v>83.401428571428568</v>
      </c>
      <c r="J26" s="141">
        <f>IF('A-1(1)'!J26=0,0,'A-1(2)'!J26/'A-1(1)'!J26)</f>
        <v>9.1855895196506552</v>
      </c>
      <c r="K26" s="141">
        <f>IF('A-1(1)'!K26=0,0,'A-1(2)'!K26/'A-1(1)'!K26)</f>
        <v>0</v>
      </c>
      <c r="L26" s="141">
        <f>IF('A-1(1)'!L26=0,0,'A-1(2)'!L26/'A-1(1)'!L26)</f>
        <v>0</v>
      </c>
      <c r="M26" s="195">
        <f>IF('A-1(1)'!M26=0,0,'A-1(2)'!M26/'A-1(1)'!M26)</f>
        <v>0</v>
      </c>
      <c r="N26" s="3" t="s">
        <v>206</v>
      </c>
      <c r="O26" s="4" t="s">
        <v>207</v>
      </c>
      <c r="P26" s="141">
        <f>IF('A-1(1)'!P26=0,0,'A-1(2)'!P26/'A-1(1)'!P26)</f>
        <v>63.559782608695649</v>
      </c>
      <c r="Q26" s="141">
        <f>IF('A-1(1)'!Q26=0,0,'A-1(2)'!Q26/'A-1(1)'!Q26)</f>
        <v>63.559782608695649</v>
      </c>
      <c r="R26" s="141">
        <f>IF('A-1(1)'!R26=0,0,'A-1(2)'!R26/'A-1(1)'!R26)</f>
        <v>112.4314381270903</v>
      </c>
      <c r="S26" s="141">
        <f>IF('A-1(1)'!S26=0,0,'A-1(2)'!S26/'A-1(1)'!S26)</f>
        <v>93.71913580246914</v>
      </c>
      <c r="T26" s="141">
        <f>IF('A-1(1)'!T26=0,0,'A-1(2)'!T26/'A-1(1)'!T26)</f>
        <v>11.770491803278688</v>
      </c>
      <c r="U26" s="141">
        <f>IF('A-1(1)'!U26=0,0,'A-1(2)'!U26/'A-1(1)'!U26)</f>
        <v>94.590643274853804</v>
      </c>
      <c r="V26" s="141">
        <f>IF('A-1(1)'!V26=0,0,'A-1(2)'!V26/'A-1(1)'!V26)</f>
        <v>13.023809523809524</v>
      </c>
      <c r="W26" s="141">
        <f>IF('A-1(1)'!W26=0,0,'A-1(2)'!W26/'A-1(1)'!W26)</f>
        <v>0</v>
      </c>
      <c r="X26" s="141">
        <f>IF('A-1(1)'!X26=0,0,'A-1(2)'!X26/'A-1(1)'!X26)</f>
        <v>0</v>
      </c>
      <c r="Y26" s="195">
        <f>IF('A-1(1)'!Y26=0,0,'A-1(2)'!Y26/'A-1(1)'!Y26)</f>
        <v>0</v>
      </c>
      <c r="Z26" s="3" t="s">
        <v>206</v>
      </c>
      <c r="AA26" s="4" t="s">
        <v>207</v>
      </c>
      <c r="AB26" s="141">
        <f>IF('A-1(1)'!AB26=0,0,'A-1(2)'!AB26/'A-1(1)'!AB26)</f>
        <v>69.463768115942031</v>
      </c>
      <c r="AC26" s="141">
        <f>IF('A-1(1)'!AC26=0,0,'A-1(2)'!AC26/'A-1(1)'!AC26)</f>
        <v>69.463768115942031</v>
      </c>
      <c r="AD26" s="141">
        <f>IF('A-1(1)'!AD26=0,0,'A-1(2)'!AD26/'A-1(1)'!AD26)</f>
        <v>125.90026773761713</v>
      </c>
      <c r="AE26" s="141">
        <f>IF('A-1(1)'!AE26=0,0,'A-1(2)'!AE26/'A-1(1)'!AE26)</f>
        <v>101.91728212703102</v>
      </c>
      <c r="AF26" s="141">
        <f>IF('A-1(1)'!AF26=0,0,'A-1(2)'!AF26/'A-1(1)'!AF26)</f>
        <v>8.7601957585644374</v>
      </c>
      <c r="AG26" s="141">
        <f>IF('A-1(1)'!AG26=0,0,'A-1(2)'!AG26/'A-1(1)'!AG26)</f>
        <v>104.00085886057829</v>
      </c>
      <c r="AH26" s="141">
        <f>IF('A-1(1)'!AH26=0,0,'A-1(2)'!AH26/'A-1(1)'!AH26)</f>
        <v>9.9481993093241243</v>
      </c>
      <c r="AI26" s="141">
        <f>IF('A-1(1)'!AI26=0,0,'A-1(2)'!AI26/'A-1(1)'!AI26)</f>
        <v>0</v>
      </c>
      <c r="AJ26" s="141">
        <f>IF('A-1(1)'!AJ26=0,0,'A-1(2)'!AJ26/'A-1(1)'!AJ26)</f>
        <v>0</v>
      </c>
      <c r="AK26" s="195">
        <f>IF('A-1(1)'!AK26=0,0,'A-1(2)'!AK26/'A-1(1)'!AK26)</f>
        <v>0</v>
      </c>
      <c r="AL26" s="3" t="s">
        <v>206</v>
      </c>
      <c r="AM26" s="4" t="s">
        <v>207</v>
      </c>
      <c r="AN26" s="141">
        <f>IF('A-1(1)'!AN26=0,0,'A-1(2)'!AN26/'A-1(1)'!AN26)</f>
        <v>73.138586956521735</v>
      </c>
      <c r="AO26" s="141">
        <f>IF('A-1(1)'!AO26=0,0,'A-1(2)'!AO26/'A-1(1)'!AO26)</f>
        <v>73.138586956521735</v>
      </c>
      <c r="AP26" s="141">
        <f>IF('A-1(1)'!AP26=0,0,'A-1(2)'!AP26/'A-1(1)'!AP26)</f>
        <v>116.18085439209641</v>
      </c>
      <c r="AQ26" s="141">
        <f>IF('A-1(1)'!AQ26=0,0,'A-1(2)'!AQ26/'A-1(1)'!AQ26)</f>
        <v>110.86451344986786</v>
      </c>
      <c r="AR26" s="141">
        <f>IF('A-1(1)'!AR26=0,0,'A-1(2)'!AR26/'A-1(1)'!AR26)</f>
        <v>5.0008587931296535</v>
      </c>
      <c r="AS26" s="141">
        <f>IF('A-1(1)'!AS26=0,0,'A-1(2)'!AS26/'A-1(1)'!AS26)</f>
        <v>100.61255115961801</v>
      </c>
      <c r="AT26" s="141">
        <f>IF('A-1(1)'!AT26=0,0,'A-1(2)'!AT26/'A-1(1)'!AT26)</f>
        <v>18.857142857142858</v>
      </c>
      <c r="AU26" s="141">
        <f>IF('A-1(1)'!AU26=0,0,'A-1(2)'!AU26/'A-1(1)'!AU26)</f>
        <v>0</v>
      </c>
      <c r="AV26" s="141">
        <f>IF('A-1(1)'!AV26=0,0,'A-1(2)'!AV26/'A-1(1)'!AV26)</f>
        <v>0</v>
      </c>
      <c r="AW26" s="195">
        <f>IF('A-1(1)'!AW26=0,0,'A-1(2)'!AW26/'A-1(1)'!AW26)</f>
        <v>0</v>
      </c>
      <c r="AX26" s="3" t="s">
        <v>206</v>
      </c>
      <c r="AY26" s="4" t="s">
        <v>207</v>
      </c>
      <c r="AZ26" s="145">
        <f>IF('A-1(1)'!AZ26=0,0,'A-1(2)'!AZ26/'A-1(1)'!AZ26)</f>
        <v>73.211956521739125</v>
      </c>
      <c r="BA26" s="145">
        <f>IF('A-1(1)'!BA26=0,0,'A-1(2)'!BA26/'A-1(1)'!BA26)</f>
        <v>73.211956521739125</v>
      </c>
      <c r="BB26" s="145">
        <f>IF('A-1(1)'!BB26=0,0,'A-1(2)'!BB26/'A-1(1)'!BB26)</f>
        <v>119.47690689153598</v>
      </c>
      <c r="BC26" s="145">
        <f>IF('A-1(1)'!BC26=0,0,'A-1(2)'!BC26/'A-1(1)'!BC26)</f>
        <v>116.17264355661126</v>
      </c>
      <c r="BD26" s="145">
        <f>IF('A-1(1)'!BD26=0,0,'A-1(2)'!BD26/'A-1(1)'!BD26)</f>
        <v>5.9584095362168936</v>
      </c>
      <c r="BE26" s="145">
        <f>IF('A-1(1)'!BE26=0,0,'A-1(2)'!BE26/'A-1(1)'!BE26)</f>
        <v>104.35049544803401</v>
      </c>
      <c r="BF26" s="145">
        <f>IF('A-1(1)'!BF26=0,0,'A-1(2)'!BF26/'A-1(1)'!BF26)</f>
        <v>11.684636118598382</v>
      </c>
      <c r="BG26" s="145">
        <f>IF('A-1(1)'!BG26=0,0,'A-1(2)'!BG26/'A-1(1)'!BG26)</f>
        <v>0</v>
      </c>
      <c r="BH26" s="145">
        <f>IF('A-1(1)'!BH26=0,0,'A-1(2)'!BH26/'A-1(1)'!BH26)</f>
        <v>0</v>
      </c>
      <c r="BI26" s="149">
        <f>IF('A-1(1)'!BI26=0,0,'A-1(2)'!BI26/'A-1(1)'!BI26)</f>
        <v>0</v>
      </c>
    </row>
    <row r="27" spans="1:61" ht="16.899999999999999" customHeight="1">
      <c r="A27" s="5"/>
      <c r="B27" s="3" t="s">
        <v>217</v>
      </c>
      <c r="C27" s="4" t="s">
        <v>218</v>
      </c>
      <c r="D27" s="141">
        <f>IF('A-1(1)'!D27=0,0,'A-1(2)'!D27/'A-1(1)'!D27)</f>
        <v>63.226736566186105</v>
      </c>
      <c r="E27" s="141">
        <f>IF('A-1(1)'!E27=0,0,'A-1(2)'!E27/'A-1(1)'!E27)</f>
        <v>63.226736566186105</v>
      </c>
      <c r="F27" s="141">
        <f>IF('A-1(1)'!F27=0,0,'A-1(2)'!F27/'A-1(1)'!F27)</f>
        <v>0</v>
      </c>
      <c r="G27" s="141">
        <f>IF('A-1(1)'!G27=0,0,'A-1(2)'!G27/'A-1(1)'!G27)</f>
        <v>104.52901746339742</v>
      </c>
      <c r="H27" s="141">
        <f>IF('A-1(1)'!H27=0,0,'A-1(2)'!H27/'A-1(1)'!H27)</f>
        <v>68.280871670702183</v>
      </c>
      <c r="I27" s="141">
        <f>IF('A-1(1)'!I27=0,0,'A-1(2)'!I27/'A-1(1)'!I27)</f>
        <v>99.919168591224022</v>
      </c>
      <c r="J27" s="141">
        <f>IF('A-1(1)'!J27=0,0,'A-1(2)'!J27/'A-1(1)'!J27)</f>
        <v>15.081818181818182</v>
      </c>
      <c r="K27" s="141">
        <f>IF('A-1(1)'!K27=0,0,'A-1(2)'!K27/'A-1(1)'!K27)</f>
        <v>0</v>
      </c>
      <c r="L27" s="141">
        <f>IF('A-1(1)'!L27=0,0,'A-1(2)'!L27/'A-1(1)'!L27)</f>
        <v>0</v>
      </c>
      <c r="M27" s="195">
        <f>IF('A-1(1)'!M27=0,0,'A-1(2)'!M27/'A-1(1)'!M27)</f>
        <v>0</v>
      </c>
      <c r="N27" s="3" t="s">
        <v>217</v>
      </c>
      <c r="O27" s="4" t="s">
        <v>218</v>
      </c>
      <c r="P27" s="141">
        <f>IF('A-1(1)'!P27=0,0,'A-1(2)'!P27/'A-1(1)'!P27)</f>
        <v>65.575000000000003</v>
      </c>
      <c r="Q27" s="141">
        <f>IF('A-1(1)'!Q27=0,0,'A-1(2)'!Q27/'A-1(1)'!Q27)</f>
        <v>65.575000000000003</v>
      </c>
      <c r="R27" s="141">
        <f>IF('A-1(1)'!R27=0,0,'A-1(2)'!R27/'A-1(1)'!R27)</f>
        <v>0</v>
      </c>
      <c r="S27" s="141">
        <f>IF('A-1(1)'!S27=0,0,'A-1(2)'!S27/'A-1(1)'!S27)</f>
        <v>104.85748407643312</v>
      </c>
      <c r="T27" s="141">
        <f>IF('A-1(1)'!T27=0,0,'A-1(2)'!T27/'A-1(1)'!T27)</f>
        <v>69.255813953488371</v>
      </c>
      <c r="U27" s="141">
        <f>IF('A-1(1)'!U27=0,0,'A-1(2)'!U27/'A-1(1)'!U27)</f>
        <v>103.67898383371825</v>
      </c>
      <c r="V27" s="141">
        <f>IF('A-1(1)'!V27=0,0,'A-1(2)'!V27/'A-1(1)'!V27)</f>
        <v>15.119266055045872</v>
      </c>
      <c r="W27" s="141">
        <f>IF('A-1(1)'!W27=0,0,'A-1(2)'!W27/'A-1(1)'!W27)</f>
        <v>0</v>
      </c>
      <c r="X27" s="141">
        <f>IF('A-1(1)'!X27=0,0,'A-1(2)'!X27/'A-1(1)'!X27)</f>
        <v>0</v>
      </c>
      <c r="Y27" s="195">
        <f>IF('A-1(1)'!Y27=0,0,'A-1(2)'!Y27/'A-1(1)'!Y27)</f>
        <v>0</v>
      </c>
      <c r="Z27" s="3" t="s">
        <v>217</v>
      </c>
      <c r="AA27" s="4" t="s">
        <v>218</v>
      </c>
      <c r="AB27" s="141">
        <f>IF('A-1(1)'!AB27=0,0,'A-1(2)'!AB27/'A-1(1)'!AB27)</f>
        <v>67.239035087719301</v>
      </c>
      <c r="AC27" s="141">
        <f>IF('A-1(1)'!AC27=0,0,'A-1(2)'!AC27/'A-1(1)'!AC27)</f>
        <v>67.239035087719301</v>
      </c>
      <c r="AD27" s="141">
        <f>IF('A-1(1)'!AD27=0,0,'A-1(2)'!AD27/'A-1(1)'!AD27)</f>
        <v>0</v>
      </c>
      <c r="AE27" s="141">
        <f>IF('A-1(1)'!AE27=0,0,'A-1(2)'!AE27/'A-1(1)'!AE27)</f>
        <v>108.28365462497976</v>
      </c>
      <c r="AF27" s="141">
        <f>IF('A-1(1)'!AF27=0,0,'A-1(2)'!AF27/'A-1(1)'!AF27)</f>
        <v>75.170807453416145</v>
      </c>
      <c r="AG27" s="141">
        <f>IF('A-1(1)'!AG27=0,0,'A-1(2)'!AG27/'A-1(1)'!AG27)</f>
        <v>106.64203233256352</v>
      </c>
      <c r="AH27" s="141">
        <f>IF('A-1(1)'!AH27=0,0,'A-1(2)'!AH27/'A-1(1)'!AH27)</f>
        <v>15.063200815494394</v>
      </c>
      <c r="AI27" s="141">
        <f>IF('A-1(1)'!AI27=0,0,'A-1(2)'!AI27/'A-1(1)'!AI27)</f>
        <v>0</v>
      </c>
      <c r="AJ27" s="141">
        <f>IF('A-1(1)'!AJ27=0,0,'A-1(2)'!AJ27/'A-1(1)'!AJ27)</f>
        <v>0</v>
      </c>
      <c r="AK27" s="195">
        <f>IF('A-1(1)'!AK27=0,0,'A-1(2)'!AK27/'A-1(1)'!AK27)</f>
        <v>0</v>
      </c>
      <c r="AL27" s="3" t="s">
        <v>217</v>
      </c>
      <c r="AM27" s="4" t="s">
        <v>218</v>
      </c>
      <c r="AN27" s="141">
        <f>IF('A-1(1)'!AN27=0,0,'A-1(2)'!AN27/'A-1(1)'!AN27)</f>
        <v>69.626819856165582</v>
      </c>
      <c r="AO27" s="141">
        <f>IF('A-1(1)'!AO27=0,0,'A-1(2)'!AO27/'A-1(1)'!AO27)</f>
        <v>69.626819856165582</v>
      </c>
      <c r="AP27" s="141">
        <f>IF('A-1(1)'!AP27=0,0,'A-1(2)'!AP27/'A-1(1)'!AP27)</f>
        <v>0</v>
      </c>
      <c r="AQ27" s="141">
        <f>IF('A-1(1)'!AQ27=0,0,'A-1(2)'!AQ27/'A-1(1)'!AQ27)</f>
        <v>111.01748838348024</v>
      </c>
      <c r="AR27" s="141">
        <f>IF('A-1(1)'!AR27=0,0,'A-1(2)'!AR27/'A-1(1)'!AR27)</f>
        <v>82.520336220139654</v>
      </c>
      <c r="AS27" s="141">
        <f>IF('A-1(1)'!AS27=0,0,'A-1(2)'!AS27/'A-1(1)'!AS27)</f>
        <v>109.69563253012048</v>
      </c>
      <c r="AT27" s="141">
        <f>IF('A-1(1)'!AT27=0,0,'A-1(2)'!AT27/'A-1(1)'!AT27)</f>
        <v>13.755984880302394</v>
      </c>
      <c r="AU27" s="141">
        <f>IF('A-1(1)'!AU27=0,0,'A-1(2)'!AU27/'A-1(1)'!AU27)</f>
        <v>0</v>
      </c>
      <c r="AV27" s="141">
        <f>IF('A-1(1)'!AV27=0,0,'A-1(2)'!AV27/'A-1(1)'!AV27)</f>
        <v>0</v>
      </c>
      <c r="AW27" s="195">
        <f>IF('A-1(1)'!AW27=0,0,'A-1(2)'!AW27/'A-1(1)'!AW27)</f>
        <v>0</v>
      </c>
      <c r="AX27" s="3" t="s">
        <v>217</v>
      </c>
      <c r="AY27" s="4" t="s">
        <v>218</v>
      </c>
      <c r="AZ27" s="145">
        <f>IF('A-1(1)'!AZ27=0,0,'A-1(2)'!AZ27/'A-1(1)'!AZ27)</f>
        <v>71.168568920105358</v>
      </c>
      <c r="BA27" s="145">
        <f>IF('A-1(1)'!BA27=0,0,'A-1(2)'!BA27/'A-1(1)'!BA27)</f>
        <v>71.168568920105358</v>
      </c>
      <c r="BB27" s="145">
        <f>IF('A-1(1)'!BB27=0,0,'A-1(2)'!BB27/'A-1(1)'!BB27)</f>
        <v>0</v>
      </c>
      <c r="BC27" s="145">
        <f>IF('A-1(1)'!BC27=0,0,'A-1(2)'!BC27/'A-1(1)'!BC27)</f>
        <v>113.12830797052885</v>
      </c>
      <c r="BD27" s="145">
        <f>IF('A-1(1)'!BD27=0,0,'A-1(2)'!BD27/'A-1(1)'!BD27)</f>
        <v>79.086594236323108</v>
      </c>
      <c r="BE27" s="145">
        <f>IF('A-1(1)'!BE27=0,0,'A-1(2)'!BE27/'A-1(1)'!BE27)</f>
        <v>111.54770848985726</v>
      </c>
      <c r="BF27" s="145">
        <f>IF('A-1(1)'!BF27=0,0,'A-1(2)'!BF27/'A-1(1)'!BF27)</f>
        <v>14.416050686378036</v>
      </c>
      <c r="BG27" s="145">
        <f>IF('A-1(1)'!BG27=0,0,'A-1(2)'!BG27/'A-1(1)'!BG27)</f>
        <v>0</v>
      </c>
      <c r="BH27" s="145">
        <f>IF('A-1(1)'!BH27=0,0,'A-1(2)'!BH27/'A-1(1)'!BH27)</f>
        <v>0</v>
      </c>
      <c r="BI27" s="149">
        <f>IF('A-1(1)'!BI27=0,0,'A-1(2)'!BI27/'A-1(1)'!BI27)</f>
        <v>0</v>
      </c>
    </row>
    <row r="28" spans="1:61" ht="16.899999999999999" customHeight="1">
      <c r="A28" s="5"/>
      <c r="B28" s="358" t="s">
        <v>219</v>
      </c>
      <c r="C28" s="32" t="s">
        <v>220</v>
      </c>
      <c r="D28" s="40">
        <f>IF('A-1(1)'!D28=0,0,'A-1(2)'!D28/'A-1(1)'!D28)</f>
        <v>49.678278688524593</v>
      </c>
      <c r="E28" s="40">
        <f>IF('A-1(1)'!E28=0,0,'A-1(2)'!E28/'A-1(1)'!E28)</f>
        <v>49.678278688524593</v>
      </c>
      <c r="F28" s="40">
        <f>IF('A-1(1)'!F28=0,0,'A-1(2)'!F28/'A-1(1)'!F28)</f>
        <v>132.79112754158965</v>
      </c>
      <c r="G28" s="40">
        <f>IF('A-1(1)'!G28=0,0,'A-1(2)'!G28/'A-1(1)'!G28)</f>
        <v>127.07264113699171</v>
      </c>
      <c r="H28" s="40">
        <f>IF('A-1(1)'!H28=0,0,'A-1(2)'!H28/'A-1(1)'!H28)</f>
        <v>45.991058122205665</v>
      </c>
      <c r="I28" s="40">
        <f>IF('A-1(1)'!I28=0,0,'A-1(2)'!I28/'A-1(1)'!I28)</f>
        <v>113.37116154873164</v>
      </c>
      <c r="J28" s="40">
        <f>IF('A-1(1)'!J28=0,0,'A-1(2)'!J28/'A-1(1)'!J28)</f>
        <v>10.022443890274314</v>
      </c>
      <c r="K28" s="40">
        <f>IF('A-1(1)'!K28=0,0,'A-1(2)'!K28/'A-1(1)'!K28)</f>
        <v>0</v>
      </c>
      <c r="L28" s="40">
        <f>IF('A-1(1)'!L28=0,0,'A-1(2)'!L28/'A-1(1)'!L28)</f>
        <v>0</v>
      </c>
      <c r="M28" s="150">
        <f>IF('A-1(1)'!M28=0,0,'A-1(2)'!M28/'A-1(1)'!M28)</f>
        <v>0</v>
      </c>
      <c r="N28" s="358" t="s">
        <v>219</v>
      </c>
      <c r="O28" s="32" t="s">
        <v>220</v>
      </c>
      <c r="P28" s="40">
        <f>IF('A-1(1)'!P28=0,0,'A-1(2)'!P28/'A-1(1)'!P28)</f>
        <v>52.40964467005076</v>
      </c>
      <c r="Q28" s="40">
        <f>IF('A-1(1)'!Q28=0,0,'A-1(2)'!Q28/'A-1(1)'!Q28)</f>
        <v>52.40964467005076</v>
      </c>
      <c r="R28" s="40">
        <f>IF('A-1(1)'!R28=0,0,'A-1(2)'!R28/'A-1(1)'!R28)</f>
        <v>136.74074074074073</v>
      </c>
      <c r="S28" s="40">
        <f>IF('A-1(1)'!S28=0,0,'A-1(2)'!S28/'A-1(1)'!S28)</f>
        <v>133.86046511627907</v>
      </c>
      <c r="T28" s="40">
        <f>IF('A-1(1)'!T28=0,0,'A-1(2)'!T28/'A-1(1)'!T28)</f>
        <v>51.96</v>
      </c>
      <c r="U28" s="40">
        <f>IF('A-1(1)'!U28=0,0,'A-1(2)'!U28/'A-1(1)'!U28)</f>
        <v>120.60747663551402</v>
      </c>
      <c r="V28" s="40">
        <f>IF('A-1(1)'!V28=0,0,'A-1(2)'!V28/'A-1(1)'!V28)</f>
        <v>10.574938574938574</v>
      </c>
      <c r="W28" s="40">
        <f>IF('A-1(1)'!W28=0,0,'A-1(2)'!W28/'A-1(1)'!W28)</f>
        <v>0</v>
      </c>
      <c r="X28" s="40">
        <f>IF('A-1(1)'!X28=0,0,'A-1(2)'!X28/'A-1(1)'!X28)</f>
        <v>0</v>
      </c>
      <c r="Y28" s="150">
        <f>IF('A-1(1)'!Y28=0,0,'A-1(2)'!Y28/'A-1(1)'!Y28)</f>
        <v>0</v>
      </c>
      <c r="Z28" s="358" t="s">
        <v>219</v>
      </c>
      <c r="AA28" s="32" t="s">
        <v>220</v>
      </c>
      <c r="AB28" s="40">
        <f>IF('A-1(1)'!AB28=0,0,'A-1(2)'!AB28/'A-1(1)'!AB28)</f>
        <v>53.17157360406091</v>
      </c>
      <c r="AC28" s="40">
        <f>IF('A-1(1)'!AC28=0,0,'A-1(2)'!AC28/'A-1(1)'!AC28)</f>
        <v>53.17157360406091</v>
      </c>
      <c r="AD28" s="40">
        <f>IF('A-1(1)'!AD28=0,0,'A-1(2)'!AD28/'A-1(1)'!AD28)</f>
        <v>125.12014787430684</v>
      </c>
      <c r="AE28" s="40">
        <f>IF('A-1(1)'!AE28=0,0,'A-1(2)'!AE28/'A-1(1)'!AE28)</f>
        <v>125.50097087378641</v>
      </c>
      <c r="AF28" s="40">
        <f>IF('A-1(1)'!AF28=0,0,'A-1(2)'!AF28/'A-1(1)'!AF28)</f>
        <v>112.70055599682287</v>
      </c>
      <c r="AG28" s="40">
        <f>IF('A-1(1)'!AG28=0,0,'A-1(2)'!AG28/'A-1(1)'!AG28)</f>
        <v>123.29462021091976</v>
      </c>
      <c r="AH28" s="40">
        <f>IF('A-1(1)'!AH28=0,0,'A-1(2)'!AH28/'A-1(1)'!AH28)</f>
        <v>10.146613154230485</v>
      </c>
      <c r="AI28" s="40">
        <f>IF('A-1(1)'!AI28=0,0,'A-1(2)'!AI28/'A-1(1)'!AI28)</f>
        <v>0</v>
      </c>
      <c r="AJ28" s="40">
        <f>IF('A-1(1)'!AJ28=0,0,'A-1(2)'!AJ28/'A-1(1)'!AJ28)</f>
        <v>0</v>
      </c>
      <c r="AK28" s="150">
        <f>IF('A-1(1)'!AK28=0,0,'A-1(2)'!AK28/'A-1(1)'!AK28)</f>
        <v>0</v>
      </c>
      <c r="AL28" s="358" t="s">
        <v>219</v>
      </c>
      <c r="AM28" s="32" t="s">
        <v>220</v>
      </c>
      <c r="AN28" s="40">
        <f>IF('A-1(1)'!AN28=0,0,'A-1(2)'!AN28/'A-1(1)'!AN28)</f>
        <v>54.197217426627397</v>
      </c>
      <c r="AO28" s="40">
        <f>IF('A-1(1)'!AO28=0,0,'A-1(2)'!AO28/'A-1(1)'!AO28)</f>
        <v>54.197217426627397</v>
      </c>
      <c r="AP28" s="40">
        <f>IF('A-1(1)'!AP28=0,0,'A-1(2)'!AP28/'A-1(1)'!AP28)</f>
        <v>130.6008701115866</v>
      </c>
      <c r="AQ28" s="40">
        <f>IF('A-1(1)'!AQ28=0,0,'A-1(2)'!AQ28/'A-1(1)'!AQ28)</f>
        <v>116.92881294615508</v>
      </c>
      <c r="AR28" s="40">
        <f>IF('A-1(1)'!AR28=0,0,'A-1(2)'!AR28/'A-1(1)'!AR28)</f>
        <v>92.987646174134113</v>
      </c>
      <c r="AS28" s="40">
        <f>IF('A-1(1)'!AS28=0,0,'A-1(2)'!AS28/'A-1(1)'!AS28)</f>
        <v>115.81556942645153</v>
      </c>
      <c r="AT28" s="40">
        <f>IF('A-1(1)'!AT28=0,0,'A-1(2)'!AT28/'A-1(1)'!AT28)</f>
        <v>7.4953137552441316</v>
      </c>
      <c r="AU28" s="40">
        <f>IF('A-1(1)'!AU28=0,0,'A-1(2)'!AU28/'A-1(1)'!AU28)</f>
        <v>0</v>
      </c>
      <c r="AV28" s="40">
        <f>IF('A-1(1)'!AV28=0,0,'A-1(2)'!AV28/'A-1(1)'!AV28)</f>
        <v>0</v>
      </c>
      <c r="AW28" s="150">
        <f>IF('A-1(1)'!AW28=0,0,'A-1(2)'!AW28/'A-1(1)'!AW28)</f>
        <v>0</v>
      </c>
      <c r="AX28" s="358" t="s">
        <v>219</v>
      </c>
      <c r="AY28" s="32" t="s">
        <v>220</v>
      </c>
      <c r="AZ28" s="40">
        <f>IF('A-1(1)'!AZ28=0,0,'A-1(2)'!AZ28/'A-1(1)'!AZ28)</f>
        <v>54.679817905918057</v>
      </c>
      <c r="BA28" s="40">
        <f>IF('A-1(1)'!BA28=0,0,'A-1(2)'!BA28/'A-1(1)'!BA28)</f>
        <v>54.679817905918057</v>
      </c>
      <c r="BB28" s="40">
        <f>IF('A-1(1)'!BB28=0,0,'A-1(2)'!BB28/'A-1(1)'!BB28)</f>
        <v>141.53715203732708</v>
      </c>
      <c r="BC28" s="40">
        <f>IF('A-1(1)'!BC28=0,0,'A-1(2)'!BC28/'A-1(1)'!BC28)</f>
        <v>120.38634932963421</v>
      </c>
      <c r="BD28" s="40">
        <f>IF('A-1(1)'!BD28=0,0,'A-1(2)'!BD28/'A-1(1)'!BD28)</f>
        <v>59.393635422398233</v>
      </c>
      <c r="BE28" s="40">
        <f>IF('A-1(1)'!BE28=0,0,'A-1(2)'!BE28/'A-1(1)'!BE28)</f>
        <v>117.58096808385349</v>
      </c>
      <c r="BF28" s="40">
        <f>IF('A-1(1)'!BF28=0,0,'A-1(2)'!BF28/'A-1(1)'!BF28)</f>
        <v>7.326890681798031</v>
      </c>
      <c r="BG28" s="40">
        <f>IF('A-1(1)'!BG28=0,0,'A-1(2)'!BG28/'A-1(1)'!BG28)</f>
        <v>0</v>
      </c>
      <c r="BH28" s="40">
        <f>IF('A-1(1)'!BH28=0,0,'A-1(2)'!BH28/'A-1(1)'!BH28)</f>
        <v>0</v>
      </c>
      <c r="BI28" s="150">
        <f>IF('A-1(1)'!BI28=0,0,'A-1(2)'!BI28/'A-1(1)'!BI28)</f>
        <v>0</v>
      </c>
    </row>
    <row r="29" spans="1:61" ht="16.899999999999999" customHeight="1">
      <c r="A29" s="5"/>
      <c r="B29" s="359"/>
      <c r="C29" s="32" t="s">
        <v>182</v>
      </c>
      <c r="D29" s="40">
        <f>IF('A-1(1)'!D29=0,0,'A-1(2)'!D29/'A-1(1)'!D29)</f>
        <v>65.526852481305241</v>
      </c>
      <c r="E29" s="40">
        <f>IF('A-1(1)'!E29=0,0,'A-1(2)'!E29/'A-1(1)'!E29)</f>
        <v>65.526852481305241</v>
      </c>
      <c r="F29" s="40">
        <f>IF('A-1(1)'!F29=0,0,'A-1(2)'!F29/'A-1(1)'!F29)</f>
        <v>131.77448500180702</v>
      </c>
      <c r="G29" s="40">
        <f>IF('A-1(1)'!G29=0,0,'A-1(2)'!G29/'A-1(1)'!G29)</f>
        <v>102.4484181568088</v>
      </c>
      <c r="H29" s="40">
        <f>IF('A-1(1)'!H29=0,0,'A-1(2)'!H29/'A-1(1)'!H29)</f>
        <v>43.294279807029639</v>
      </c>
      <c r="I29" s="40">
        <f>IF('A-1(1)'!I29=0,0,'A-1(2)'!I29/'A-1(1)'!I29)</f>
        <v>101.90209790209791</v>
      </c>
      <c r="J29" s="40">
        <f>IF('A-1(1)'!J29=0,0,'A-1(2)'!J29/'A-1(1)'!J29)</f>
        <v>14.613376835236542</v>
      </c>
      <c r="K29" s="40">
        <f>IF('A-1(1)'!K29=0,0,'A-1(2)'!K29/'A-1(1)'!K29)</f>
        <v>0</v>
      </c>
      <c r="L29" s="40">
        <f>IF('A-1(1)'!L29=0,0,'A-1(2)'!L29/'A-1(1)'!L29)</f>
        <v>0</v>
      </c>
      <c r="M29" s="150">
        <f>IF('A-1(1)'!M29=0,0,'A-1(2)'!M29/'A-1(1)'!M29)</f>
        <v>0</v>
      </c>
      <c r="N29" s="359"/>
      <c r="O29" s="32" t="s">
        <v>182</v>
      </c>
      <c r="P29" s="40">
        <f>IF('A-1(1)'!P29=0,0,'A-1(2)'!P29/'A-1(1)'!P29)</f>
        <v>68.24676209952284</v>
      </c>
      <c r="Q29" s="40">
        <f>IF('A-1(1)'!Q29=0,0,'A-1(2)'!Q29/'A-1(1)'!Q29)</f>
        <v>68.24676209952284</v>
      </c>
      <c r="R29" s="40">
        <f>IF('A-1(1)'!R29=0,0,'A-1(2)'!R29/'A-1(1)'!R29)</f>
        <v>124.97818181818182</v>
      </c>
      <c r="S29" s="40">
        <f>IF('A-1(1)'!S29=0,0,'A-1(2)'!S29/'A-1(1)'!S29)</f>
        <v>104.06619385342789</v>
      </c>
      <c r="T29" s="40">
        <f>IF('A-1(1)'!T29=0,0,'A-1(2)'!T29/'A-1(1)'!T29)</f>
        <v>67.389534883720927</v>
      </c>
      <c r="U29" s="40">
        <f>IF('A-1(1)'!U29=0,0,'A-1(2)'!U29/'A-1(1)'!U29)</f>
        <v>103.42528735632185</v>
      </c>
      <c r="V29" s="40">
        <f>IF('A-1(1)'!V29=0,0,'A-1(2)'!V29/'A-1(1)'!V29)</f>
        <v>16.981574539363486</v>
      </c>
      <c r="W29" s="40">
        <f>IF('A-1(1)'!W29=0,0,'A-1(2)'!W29/'A-1(1)'!W29)</f>
        <v>0</v>
      </c>
      <c r="X29" s="40">
        <f>IF('A-1(1)'!X29=0,0,'A-1(2)'!X29/'A-1(1)'!X29)</f>
        <v>0</v>
      </c>
      <c r="Y29" s="150">
        <f>IF('A-1(1)'!Y29=0,0,'A-1(2)'!Y29/'A-1(1)'!Y29)</f>
        <v>0</v>
      </c>
      <c r="Z29" s="359"/>
      <c r="AA29" s="32" t="s">
        <v>182</v>
      </c>
      <c r="AB29" s="40">
        <f>IF('A-1(1)'!AB29=0,0,'A-1(2)'!AB29/'A-1(1)'!AB29)</f>
        <v>69.478705281090285</v>
      </c>
      <c r="AC29" s="40">
        <f>IF('A-1(1)'!AC29=0,0,'A-1(2)'!AC29/'A-1(1)'!AC29)</f>
        <v>69.478705281090285</v>
      </c>
      <c r="AD29" s="40">
        <f>IF('A-1(1)'!AD29=0,0,'A-1(2)'!AD29/'A-1(1)'!AD29)</f>
        <v>122.9963768115942</v>
      </c>
      <c r="AE29" s="40">
        <f>IF('A-1(1)'!AE29=0,0,'A-1(2)'!AE29/'A-1(1)'!AE29)</f>
        <v>106.0792864222002</v>
      </c>
      <c r="AF29" s="40">
        <f>IF('A-1(1)'!AF29=0,0,'A-1(2)'!AF29/'A-1(1)'!AF29)</f>
        <v>52.277227722772274</v>
      </c>
      <c r="AG29" s="40">
        <f>IF('A-1(1)'!AG29=0,0,'A-1(2)'!AG29/'A-1(1)'!AG29)</f>
        <v>105.82510901996787</v>
      </c>
      <c r="AH29" s="40">
        <f>IF('A-1(1)'!AH29=0,0,'A-1(2)'!AH29/'A-1(1)'!AH29)</f>
        <v>16.346250629089077</v>
      </c>
      <c r="AI29" s="40">
        <f>IF('A-1(1)'!AI29=0,0,'A-1(2)'!AI29/'A-1(1)'!AI29)</f>
        <v>0</v>
      </c>
      <c r="AJ29" s="40">
        <f>IF('A-1(1)'!AJ29=0,0,'A-1(2)'!AJ29/'A-1(1)'!AJ29)</f>
        <v>0</v>
      </c>
      <c r="AK29" s="150">
        <f>IF('A-1(1)'!AK29=0,0,'A-1(2)'!AK29/'A-1(1)'!AK29)</f>
        <v>0</v>
      </c>
      <c r="AL29" s="359"/>
      <c r="AM29" s="32" t="s">
        <v>182</v>
      </c>
      <c r="AN29" s="40">
        <f>IF('A-1(1)'!AN29=0,0,'A-1(2)'!AN29/'A-1(1)'!AN29)</f>
        <v>72.048398091342875</v>
      </c>
      <c r="AO29" s="40">
        <f>IF('A-1(1)'!AO29=0,0,'A-1(2)'!AO29/'A-1(1)'!AO29)</f>
        <v>72.048398091342875</v>
      </c>
      <c r="AP29" s="40">
        <f>IF('A-1(1)'!AP29=0,0,'A-1(2)'!AP29/'A-1(1)'!AP29)</f>
        <v>127.56657394700822</v>
      </c>
      <c r="AQ29" s="40">
        <f>IF('A-1(1)'!AQ29=0,0,'A-1(2)'!AQ29/'A-1(1)'!AQ29)</f>
        <v>106.55315941622455</v>
      </c>
      <c r="AR29" s="40">
        <f>IF('A-1(1)'!AR29=0,0,'A-1(2)'!AR29/'A-1(1)'!AR29)</f>
        <v>64.795060059552668</v>
      </c>
      <c r="AS29" s="40">
        <f>IF('A-1(1)'!AS29=0,0,'A-1(2)'!AS29/'A-1(1)'!AS29)</f>
        <v>109.40946691176471</v>
      </c>
      <c r="AT29" s="40">
        <f>IF('A-1(1)'!AT29=0,0,'A-1(2)'!AT29/'A-1(1)'!AT29)</f>
        <v>17.541066040898425</v>
      </c>
      <c r="AU29" s="40">
        <f>IF('A-1(1)'!AU29=0,0,'A-1(2)'!AU29/'A-1(1)'!AU29)</f>
        <v>0</v>
      </c>
      <c r="AV29" s="40">
        <f>IF('A-1(1)'!AV29=0,0,'A-1(2)'!AV29/'A-1(1)'!AV29)</f>
        <v>0</v>
      </c>
      <c r="AW29" s="150">
        <f>IF('A-1(1)'!AW29=0,0,'A-1(2)'!AW29/'A-1(1)'!AW29)</f>
        <v>0</v>
      </c>
      <c r="AX29" s="359"/>
      <c r="AY29" s="32" t="s">
        <v>182</v>
      </c>
      <c r="AZ29" s="40">
        <f>IF('A-1(1)'!AZ29=0,0,'A-1(2)'!AZ29/'A-1(1)'!AZ29)</f>
        <v>75.799180327868854</v>
      </c>
      <c r="BA29" s="40">
        <f>IF('A-1(1)'!BA29=0,0,'A-1(2)'!BA29/'A-1(1)'!BA29)</f>
        <v>75.799180327868854</v>
      </c>
      <c r="BB29" s="40">
        <f>IF('A-1(1)'!BB29=0,0,'A-1(2)'!BB29/'A-1(1)'!BB29)</f>
        <v>134.29007729648811</v>
      </c>
      <c r="BC29" s="40">
        <f>IF('A-1(1)'!BC29=0,0,'A-1(2)'!BC29/'A-1(1)'!BC29)</f>
        <v>107.56923945174177</v>
      </c>
      <c r="BD29" s="40">
        <f>IF('A-1(1)'!BD29=0,0,'A-1(2)'!BD29/'A-1(1)'!BD29)</f>
        <v>63.053951057476539</v>
      </c>
      <c r="BE29" s="40">
        <f>IF('A-1(1)'!BE29=0,0,'A-1(2)'!BE29/'A-1(1)'!BE29)</f>
        <v>115.16773897058823</v>
      </c>
      <c r="BF29" s="40">
        <f>IF('A-1(1)'!BF29=0,0,'A-1(2)'!BF29/'A-1(1)'!BF29)</f>
        <v>18.072776280323449</v>
      </c>
      <c r="BG29" s="40">
        <f>IF('A-1(1)'!BG29=0,0,'A-1(2)'!BG29/'A-1(1)'!BG29)</f>
        <v>0</v>
      </c>
      <c r="BH29" s="40">
        <f>IF('A-1(1)'!BH29=0,0,'A-1(2)'!BH29/'A-1(1)'!BH29)</f>
        <v>0</v>
      </c>
      <c r="BI29" s="150">
        <f>IF('A-1(1)'!BI29=0,0,'A-1(2)'!BI29/'A-1(1)'!BI29)</f>
        <v>0</v>
      </c>
    </row>
    <row r="30" spans="1:61" ht="16.899999999999999" customHeight="1">
      <c r="A30" s="5"/>
      <c r="B30" s="359"/>
      <c r="C30" s="32" t="s">
        <v>221</v>
      </c>
      <c r="D30" s="40">
        <f>IF('A-1(1)'!D30=0,0,'A-1(2)'!D30/'A-1(1)'!D30)</f>
        <v>22.883676092544988</v>
      </c>
      <c r="E30" s="40">
        <f>IF('A-1(1)'!E30=0,0,'A-1(2)'!E30/'A-1(1)'!E30)</f>
        <v>22.883676092544988</v>
      </c>
      <c r="F30" s="40">
        <f>IF('A-1(1)'!F30=0,0,'A-1(2)'!F30/'A-1(1)'!F30)</f>
        <v>0</v>
      </c>
      <c r="G30" s="40">
        <f>IF('A-1(1)'!G30=0,0,'A-1(2)'!G30/'A-1(1)'!G30)</f>
        <v>36.883116883116884</v>
      </c>
      <c r="H30" s="40">
        <f>IF('A-1(1)'!H30=0,0,'A-1(2)'!H30/'A-1(1)'!H30)</f>
        <v>116.42028985507247</v>
      </c>
      <c r="I30" s="40">
        <f>IF('A-1(1)'!I30=0,0,'A-1(2)'!I30/'A-1(1)'!I30)</f>
        <v>94.855633802816897</v>
      </c>
      <c r="J30" s="40">
        <f>IF('A-1(1)'!J30=0,0,'A-1(2)'!J30/'A-1(1)'!J30)</f>
        <v>6.8144654088050318</v>
      </c>
      <c r="K30" s="40">
        <f>IF('A-1(1)'!K30=0,0,'A-1(2)'!K30/'A-1(1)'!K30)</f>
        <v>0</v>
      </c>
      <c r="L30" s="40">
        <f>IF('A-1(1)'!L30=0,0,'A-1(2)'!L30/'A-1(1)'!L30)</f>
        <v>0</v>
      </c>
      <c r="M30" s="150">
        <f>IF('A-1(1)'!M30=0,0,'A-1(2)'!M30/'A-1(1)'!M30)</f>
        <v>0</v>
      </c>
      <c r="N30" s="359"/>
      <c r="O30" s="32" t="s">
        <v>221</v>
      </c>
      <c r="P30" s="40">
        <f>IF('A-1(1)'!P30=0,0,'A-1(2)'!P30/'A-1(1)'!P30)</f>
        <v>23.367320261437907</v>
      </c>
      <c r="Q30" s="40">
        <f>IF('A-1(1)'!Q30=0,0,'A-1(2)'!Q30/'A-1(1)'!Q30)</f>
        <v>23.367320261437907</v>
      </c>
      <c r="R30" s="40">
        <f>IF('A-1(1)'!R30=0,0,'A-1(2)'!R30/'A-1(1)'!R30)</f>
        <v>0</v>
      </c>
      <c r="S30" s="40">
        <f>IF('A-1(1)'!S30=0,0,'A-1(2)'!S30/'A-1(1)'!S30)</f>
        <v>113.97222222222223</v>
      </c>
      <c r="T30" s="40">
        <f>IF('A-1(1)'!T30=0,0,'A-1(2)'!T30/'A-1(1)'!T30)</f>
        <v>36.647058823529413</v>
      </c>
      <c r="U30" s="40">
        <f>IF('A-1(1)'!U30=0,0,'A-1(2)'!U30/'A-1(1)'!U30)</f>
        <v>95.457746478873233</v>
      </c>
      <c r="V30" s="40">
        <f>IF('A-1(1)'!V30=0,0,'A-1(2)'!V30/'A-1(1)'!V30)</f>
        <v>6.9357945425361152</v>
      </c>
      <c r="W30" s="40">
        <f>IF('A-1(1)'!W30=0,0,'A-1(2)'!W30/'A-1(1)'!W30)</f>
        <v>0</v>
      </c>
      <c r="X30" s="40">
        <f>IF('A-1(1)'!X30=0,0,'A-1(2)'!X30/'A-1(1)'!X30)</f>
        <v>0</v>
      </c>
      <c r="Y30" s="150">
        <f>IF('A-1(1)'!Y30=0,0,'A-1(2)'!Y30/'A-1(1)'!Y30)</f>
        <v>0</v>
      </c>
      <c r="Z30" s="359"/>
      <c r="AA30" s="32" t="s">
        <v>221</v>
      </c>
      <c r="AB30" s="40">
        <f>IF('A-1(1)'!AB30=0,0,'A-1(2)'!AB30/'A-1(1)'!AB30)</f>
        <v>24.215686274509803</v>
      </c>
      <c r="AC30" s="40">
        <f>IF('A-1(1)'!AC30=0,0,'A-1(2)'!AC30/'A-1(1)'!AC30)</f>
        <v>24.215686274509803</v>
      </c>
      <c r="AD30" s="40">
        <f>IF('A-1(1)'!AD30=0,0,'A-1(2)'!AD30/'A-1(1)'!AD30)</f>
        <v>0</v>
      </c>
      <c r="AE30" s="40">
        <f>IF('A-1(1)'!AE30=0,0,'A-1(2)'!AE30/'A-1(1)'!AE30)</f>
        <v>119.17914051183004</v>
      </c>
      <c r="AF30" s="40">
        <f>IF('A-1(1)'!AF30=0,0,'A-1(2)'!AF30/'A-1(1)'!AF30)</f>
        <v>37.490247074122237</v>
      </c>
      <c r="AG30" s="40">
        <f>IF('A-1(1)'!AG30=0,0,'A-1(2)'!AG30/'A-1(1)'!AG30)</f>
        <v>97.059859154929583</v>
      </c>
      <c r="AH30" s="40">
        <f>IF('A-1(1)'!AH30=0,0,'A-1(2)'!AH30/'A-1(1)'!AH30)</f>
        <v>7.6123595505617976</v>
      </c>
      <c r="AI30" s="40">
        <f>IF('A-1(1)'!AI30=0,0,'A-1(2)'!AI30/'A-1(1)'!AI30)</f>
        <v>0</v>
      </c>
      <c r="AJ30" s="40">
        <f>IF('A-1(1)'!AJ30=0,0,'A-1(2)'!AJ30/'A-1(1)'!AJ30)</f>
        <v>0</v>
      </c>
      <c r="AK30" s="150">
        <f>IF('A-1(1)'!AK30=0,0,'A-1(2)'!AK30/'A-1(1)'!AK30)</f>
        <v>0</v>
      </c>
      <c r="AL30" s="359"/>
      <c r="AM30" s="32" t="s">
        <v>221</v>
      </c>
      <c r="AN30" s="40">
        <f>IF('A-1(1)'!AN30=0,0,'A-1(2)'!AN30/'A-1(1)'!AN30)</f>
        <v>25.298039215686273</v>
      </c>
      <c r="AO30" s="40">
        <f>IF('A-1(1)'!AO30=0,0,'A-1(2)'!AO30/'A-1(1)'!AO30)</f>
        <v>25.298039215686273</v>
      </c>
      <c r="AP30" s="40">
        <f>IF('A-1(1)'!AP30=0,0,'A-1(2)'!AP30/'A-1(1)'!AP30)</f>
        <v>0</v>
      </c>
      <c r="AQ30" s="40">
        <f>IF('A-1(1)'!AQ30=0,0,'A-1(2)'!AQ30/'A-1(1)'!AQ30)</f>
        <v>127.20109071610621</v>
      </c>
      <c r="AR30" s="40">
        <f>IF('A-1(1)'!AR30=0,0,'A-1(2)'!AR30/'A-1(1)'!AR30)</f>
        <v>48.639444964741756</v>
      </c>
      <c r="AS30" s="40">
        <f>IF('A-1(1)'!AS30=0,0,'A-1(2)'!AS30/'A-1(1)'!AS30)</f>
        <v>102.02816901408451</v>
      </c>
      <c r="AT30" s="40">
        <f>IF('A-1(1)'!AT30=0,0,'A-1(2)'!AT30/'A-1(1)'!AT30)</f>
        <v>7.808988764044944</v>
      </c>
      <c r="AU30" s="40">
        <f>IF('A-1(1)'!AU30=0,0,'A-1(2)'!AU30/'A-1(1)'!AU30)</f>
        <v>0</v>
      </c>
      <c r="AV30" s="40">
        <f>IF('A-1(1)'!AV30=0,0,'A-1(2)'!AV30/'A-1(1)'!AV30)</f>
        <v>0</v>
      </c>
      <c r="AW30" s="150">
        <f>IF('A-1(1)'!AW30=0,0,'A-1(2)'!AW30/'A-1(1)'!AW30)</f>
        <v>0</v>
      </c>
      <c r="AX30" s="359"/>
      <c r="AY30" s="32" t="s">
        <v>221</v>
      </c>
      <c r="AZ30" s="40">
        <f>IF('A-1(1)'!AZ30=0,0,'A-1(2)'!AZ30/'A-1(1)'!AZ30)</f>
        <v>25.085453359425962</v>
      </c>
      <c r="BA30" s="40">
        <f>IF('A-1(1)'!BA30=0,0,'A-1(2)'!BA30/'A-1(1)'!BA30)</f>
        <v>25.085453359425962</v>
      </c>
      <c r="BB30" s="40">
        <f>IF('A-1(1)'!BB30=0,0,'A-1(2)'!BB30/'A-1(1)'!BB30)</f>
        <v>0</v>
      </c>
      <c r="BC30" s="40">
        <f>IF('A-1(1)'!BC30=0,0,'A-1(2)'!BC30/'A-1(1)'!BC30)</f>
        <v>120.49388221033014</v>
      </c>
      <c r="BD30" s="40">
        <f>IF('A-1(1)'!BD30=0,0,'A-1(2)'!BD30/'A-1(1)'!BD30)</f>
        <v>47.956578905757048</v>
      </c>
      <c r="BE30" s="40">
        <f>IF('A-1(1)'!BE30=0,0,'A-1(2)'!BE30/'A-1(1)'!BE30)</f>
        <v>99.872909698996651</v>
      </c>
      <c r="BF30" s="40">
        <f>IF('A-1(1)'!BF30=0,0,'A-1(2)'!BF30/'A-1(1)'!BF30)</f>
        <v>6.9643435980551054</v>
      </c>
      <c r="BG30" s="40">
        <f>IF('A-1(1)'!BG30=0,0,'A-1(2)'!BG30/'A-1(1)'!BG30)</f>
        <v>0</v>
      </c>
      <c r="BH30" s="40">
        <f>IF('A-1(1)'!BH30=0,0,'A-1(2)'!BH30/'A-1(1)'!BH30)</f>
        <v>0</v>
      </c>
      <c r="BI30" s="150">
        <f>IF('A-1(1)'!BI30=0,0,'A-1(2)'!BI30/'A-1(1)'!BI30)</f>
        <v>0</v>
      </c>
    </row>
    <row r="31" spans="1:61" ht="16.899999999999999" customHeight="1">
      <c r="A31" s="13"/>
      <c r="B31" s="360"/>
      <c r="C31" s="55" t="s">
        <v>212</v>
      </c>
      <c r="D31" s="141">
        <f>IF('A-1(1)'!D31=0,0,'A-1(2)'!D31/'A-1(1)'!D31)</f>
        <v>45.986945169712797</v>
      </c>
      <c r="E31" s="141">
        <f>IF('A-1(1)'!E31=0,0,'A-1(2)'!E31/'A-1(1)'!E31)</f>
        <v>45.986945169712797</v>
      </c>
      <c r="F31" s="141">
        <f>IF('A-1(1)'!F31=0,0,'A-1(2)'!F31/'A-1(1)'!F31)</f>
        <v>132.0602753962068</v>
      </c>
      <c r="G31" s="141">
        <f>IF('A-1(1)'!G31=0,0,'A-1(2)'!G31/'A-1(1)'!G31)</f>
        <v>109.7303392822122</v>
      </c>
      <c r="H31" s="141">
        <f>IF('A-1(1)'!H31=0,0,'A-1(2)'!H31/'A-1(1)'!H31)</f>
        <v>75.165535677565302</v>
      </c>
      <c r="I31" s="141">
        <f>IF('A-1(1)'!I31=0,0,'A-1(2)'!I31/'A-1(1)'!I31)</f>
        <v>105.38656795346378</v>
      </c>
      <c r="J31" s="141">
        <f>IF('A-1(1)'!J31=0,0,'A-1(2)'!J31/'A-1(1)'!J31)</f>
        <v>9.6123704663212433</v>
      </c>
      <c r="K31" s="141">
        <f>IF('A-1(1)'!K31=0,0,'A-1(2)'!K31/'A-1(1)'!K31)</f>
        <v>0</v>
      </c>
      <c r="L31" s="141">
        <f>IF('A-1(1)'!L31=0,0,'A-1(2)'!L31/'A-1(1)'!L31)</f>
        <v>0</v>
      </c>
      <c r="M31" s="195">
        <f>IF('A-1(1)'!M31=0,0,'A-1(2)'!M31/'A-1(1)'!M31)</f>
        <v>0</v>
      </c>
      <c r="N31" s="360"/>
      <c r="O31" s="55" t="s">
        <v>212</v>
      </c>
      <c r="P31" s="141">
        <f>IF('A-1(1)'!P31=0,0,'A-1(2)'!P31/'A-1(1)'!P31)</f>
        <v>48.141131467686733</v>
      </c>
      <c r="Q31" s="141">
        <f>IF('A-1(1)'!Q31=0,0,'A-1(2)'!Q31/'A-1(1)'!Q31)</f>
        <v>48.141131467686733</v>
      </c>
      <c r="R31" s="141">
        <f>IF('A-1(1)'!R31=0,0,'A-1(2)'!R31/'A-1(1)'!R31)</f>
        <v>128.29503916449087</v>
      </c>
      <c r="S31" s="141">
        <f>IF('A-1(1)'!S31=0,0,'A-1(2)'!S31/'A-1(1)'!S31)</f>
        <v>119.22943722943722</v>
      </c>
      <c r="T31" s="141">
        <f>IF('A-1(1)'!T31=0,0,'A-1(2)'!T31/'A-1(1)'!T31)</f>
        <v>56.37808219178082</v>
      </c>
      <c r="U31" s="141">
        <f>IF('A-1(1)'!U31=0,0,'A-1(2)'!U31/'A-1(1)'!U31)</f>
        <v>108.99894902785076</v>
      </c>
      <c r="V31" s="141">
        <f>IF('A-1(1)'!V31=0,0,'A-1(2)'!V31/'A-1(1)'!V31)</f>
        <v>10.343342036553524</v>
      </c>
      <c r="W31" s="141">
        <f>IF('A-1(1)'!W31=0,0,'A-1(2)'!W31/'A-1(1)'!W31)</f>
        <v>0</v>
      </c>
      <c r="X31" s="141">
        <f>IF('A-1(1)'!X31=0,0,'A-1(2)'!X31/'A-1(1)'!X31)</f>
        <v>0</v>
      </c>
      <c r="Y31" s="195">
        <f>IF('A-1(1)'!Y31=0,0,'A-1(2)'!Y31/'A-1(1)'!Y31)</f>
        <v>0</v>
      </c>
      <c r="Z31" s="360"/>
      <c r="AA31" s="55" t="s">
        <v>212</v>
      </c>
      <c r="AB31" s="141">
        <f>IF('A-1(1)'!AB31=0,0,'A-1(2)'!AB31/'A-1(1)'!AB31)</f>
        <v>49.070558631102166</v>
      </c>
      <c r="AC31" s="141">
        <f>IF('A-1(1)'!AC31=0,0,'A-1(2)'!AC31/'A-1(1)'!AC31)</f>
        <v>49.070558631102166</v>
      </c>
      <c r="AD31" s="141">
        <f>IF('A-1(1)'!AD31=0,0,'A-1(2)'!AD31/'A-1(1)'!AD31)</f>
        <v>123.59448204060385</v>
      </c>
      <c r="AE31" s="141">
        <f>IF('A-1(1)'!AE31=0,0,'A-1(2)'!AE31/'A-1(1)'!AE31)</f>
        <v>116.44545899233655</v>
      </c>
      <c r="AF31" s="141">
        <f>IF('A-1(1)'!AF31=0,0,'A-1(2)'!AF31/'A-1(1)'!AF31)</f>
        <v>74.307116104868896</v>
      </c>
      <c r="AG31" s="141">
        <f>IF('A-1(1)'!AG31=0,0,'A-1(2)'!AG31/'A-1(1)'!AG31)</f>
        <v>111.38934103439223</v>
      </c>
      <c r="AH31" s="141">
        <f>IF('A-1(1)'!AH31=0,0,'A-1(2)'!AH31/'A-1(1)'!AH31)</f>
        <v>10.322233104799217</v>
      </c>
      <c r="AI31" s="141">
        <f>IF('A-1(1)'!AI31=0,0,'A-1(2)'!AI31/'A-1(1)'!AI31)</f>
        <v>0</v>
      </c>
      <c r="AJ31" s="141">
        <f>IF('A-1(1)'!AJ31=0,0,'A-1(2)'!AJ31/'A-1(1)'!AJ31)</f>
        <v>0</v>
      </c>
      <c r="AK31" s="195">
        <f>IF('A-1(1)'!AK31=0,0,'A-1(2)'!AK31/'A-1(1)'!AK31)</f>
        <v>0</v>
      </c>
      <c r="AL31" s="360"/>
      <c r="AM31" s="55" t="s">
        <v>212</v>
      </c>
      <c r="AN31" s="141">
        <f>IF('A-1(1)'!AN31=0,0,'A-1(2)'!AN31/'A-1(1)'!AN31)</f>
        <v>50.567211662371136</v>
      </c>
      <c r="AO31" s="141">
        <f>IF('A-1(1)'!AO31=0,0,'A-1(2)'!AO31/'A-1(1)'!AO31)</f>
        <v>50.567211662371136</v>
      </c>
      <c r="AP31" s="141">
        <f>IF('A-1(1)'!AP31=0,0,'A-1(2)'!AP31/'A-1(1)'!AP31)</f>
        <v>128.43239127023421</v>
      </c>
      <c r="AQ31" s="141">
        <f>IF('A-1(1)'!AQ31=0,0,'A-1(2)'!AQ31/'A-1(1)'!AQ31)</f>
        <v>114.42493922354984</v>
      </c>
      <c r="AR31" s="141">
        <f>IF('A-1(1)'!AR31=0,0,'A-1(2)'!AR31/'A-1(1)'!AR31)</f>
        <v>69.985737687650641</v>
      </c>
      <c r="AS31" s="141">
        <f>IF('A-1(1)'!AS31=0,0,'A-1(2)'!AS31/'A-1(1)'!AS31)</f>
        <v>111.07811330172198</v>
      </c>
      <c r="AT31" s="141">
        <f>IF('A-1(1)'!AT31=0,0,'A-1(2)'!AT31/'A-1(1)'!AT31)</f>
        <v>9.6500050626075797</v>
      </c>
      <c r="AU31" s="141">
        <f>IF('A-1(1)'!AU31=0,0,'A-1(2)'!AU31/'A-1(1)'!AU31)</f>
        <v>0</v>
      </c>
      <c r="AV31" s="141">
        <f>IF('A-1(1)'!AV31=0,0,'A-1(2)'!AV31/'A-1(1)'!AV31)</f>
        <v>0</v>
      </c>
      <c r="AW31" s="195">
        <f>IF('A-1(1)'!AW31=0,0,'A-1(2)'!AW31/'A-1(1)'!AW31)</f>
        <v>0</v>
      </c>
      <c r="AX31" s="360"/>
      <c r="AY31" s="55" t="s">
        <v>212</v>
      </c>
      <c r="AZ31" s="145">
        <f>IF('A-1(1)'!AZ31=0,0,'A-1(2)'!AZ31/'A-1(1)'!AZ31)</f>
        <v>51.774829111379169</v>
      </c>
      <c r="BA31" s="145">
        <f>IF('A-1(1)'!BA31=0,0,'A-1(2)'!BA31/'A-1(1)'!BA31)</f>
        <v>51.774829111379169</v>
      </c>
      <c r="BB31" s="145">
        <f>IF('A-1(1)'!BB31=0,0,'A-1(2)'!BB31/'A-1(1)'!BB31)</f>
        <v>136.35798448583256</v>
      </c>
      <c r="BC31" s="145">
        <f>IF('A-1(1)'!BC31=0,0,'A-1(2)'!BC31/'A-1(1)'!BC31)</f>
        <v>115.30618482898724</v>
      </c>
      <c r="BD31" s="145">
        <f>IF('A-1(1)'!BD31=0,0,'A-1(2)'!BD31/'A-1(1)'!BD31)</f>
        <v>54.306168934994965</v>
      </c>
      <c r="BE31" s="145">
        <f>IF('A-1(1)'!BE31=0,0,'A-1(2)'!BE31/'A-1(1)'!BE31)</f>
        <v>113.91726529601189</v>
      </c>
      <c r="BF31" s="145">
        <f>IF('A-1(1)'!BF31=0,0,'A-1(2)'!BF31/'A-1(1)'!BF31)</f>
        <v>9.3337844696328887</v>
      </c>
      <c r="BG31" s="145">
        <f>IF('A-1(1)'!BG31=0,0,'A-1(2)'!BG31/'A-1(1)'!BG31)</f>
        <v>0</v>
      </c>
      <c r="BH31" s="145">
        <f>IF('A-1(1)'!BH31=0,0,'A-1(2)'!BH31/'A-1(1)'!BH31)</f>
        <v>0</v>
      </c>
      <c r="BI31" s="149">
        <f>IF('A-1(1)'!BI31=0,0,'A-1(2)'!BI31/'A-1(1)'!BI31)</f>
        <v>0</v>
      </c>
    </row>
    <row r="32" spans="1:61" ht="16.899999999999999" customHeight="1" thickBot="1">
      <c r="A32" s="5"/>
      <c r="B32" s="361" t="s">
        <v>308</v>
      </c>
      <c r="C32" s="362"/>
      <c r="D32" s="146">
        <f>IF('A-1(1)'!D32=0,0,'A-1(2)'!D32/'A-1(1)'!D32)</f>
        <v>50.685705741626798</v>
      </c>
      <c r="E32" s="146">
        <f>IF('A-1(1)'!E32=0,0,'A-1(2)'!E32/'A-1(1)'!E32)</f>
        <v>50.685705741626798</v>
      </c>
      <c r="F32" s="146">
        <f>IF('A-1(1)'!F32=0,0,'A-1(2)'!F32/'A-1(1)'!F32)</f>
        <v>117.83311562894242</v>
      </c>
      <c r="G32" s="146">
        <f>IF('A-1(1)'!G32=0,0,'A-1(2)'!G32/'A-1(1)'!G32)</f>
        <v>86.970000825286789</v>
      </c>
      <c r="H32" s="146">
        <f>IF('A-1(1)'!H32=0,0,'A-1(2)'!H32/'A-1(1)'!H32)</f>
        <v>49.232237828992226</v>
      </c>
      <c r="I32" s="146">
        <f>IF('A-1(1)'!I32=0,0,'A-1(2)'!I32/'A-1(1)'!I32)</f>
        <v>90.716270185796148</v>
      </c>
      <c r="J32" s="146">
        <f>IF('A-1(1)'!J32=0,0,'A-1(2)'!J32/'A-1(1)'!J32)</f>
        <v>10.494628225244073</v>
      </c>
      <c r="K32" s="146">
        <f>IF('A-1(1)'!K32=0,0,'A-1(2)'!K32/'A-1(1)'!K32)</f>
        <v>0</v>
      </c>
      <c r="L32" s="146">
        <f>IF('A-1(1)'!L32=0,0,'A-1(2)'!L32/'A-1(1)'!L32)</f>
        <v>0</v>
      </c>
      <c r="M32" s="151">
        <f>IF('A-1(1)'!M32=0,0,'A-1(2)'!M32/'A-1(1)'!M32)</f>
        <v>0</v>
      </c>
      <c r="N32" s="361" t="s">
        <v>308</v>
      </c>
      <c r="O32" s="362"/>
      <c r="P32" s="146">
        <f>IF('A-1(1)'!P32=0,0,'A-1(2)'!P32/'A-1(1)'!P32)</f>
        <v>52.559293695457143</v>
      </c>
      <c r="Q32" s="146">
        <f>IF('A-1(1)'!Q32=0,0,'A-1(2)'!Q32/'A-1(1)'!Q32)</f>
        <v>52.559293695457143</v>
      </c>
      <c r="R32" s="146">
        <f>IF('A-1(1)'!R32=0,0,'A-1(2)'!R32/'A-1(1)'!R32)</f>
        <v>120.38052107793806</v>
      </c>
      <c r="S32" s="146">
        <f>IF('A-1(1)'!S32=0,0,'A-1(2)'!S32/'A-1(1)'!S32)</f>
        <v>89.656443399921656</v>
      </c>
      <c r="T32" s="146">
        <f>IF('A-1(1)'!T32=0,0,'A-1(2)'!T32/'A-1(1)'!T32)</f>
        <v>32.7835609379026</v>
      </c>
      <c r="U32" s="146">
        <f>IF('A-1(1)'!U32=0,0,'A-1(2)'!U32/'A-1(1)'!U32)</f>
        <v>91.0654690514679</v>
      </c>
      <c r="V32" s="146">
        <f>IF('A-1(1)'!V32=0,0,'A-1(2)'!V32/'A-1(1)'!V32)</f>
        <v>10.617175962739974</v>
      </c>
      <c r="W32" s="146">
        <f>IF('A-1(1)'!W32=0,0,'A-1(2)'!W32/'A-1(1)'!W32)</f>
        <v>0</v>
      </c>
      <c r="X32" s="146">
        <f>IF('A-1(1)'!X32=0,0,'A-1(2)'!X32/'A-1(1)'!X32)</f>
        <v>0</v>
      </c>
      <c r="Y32" s="151">
        <f>IF('A-1(1)'!Y32=0,0,'A-1(2)'!Y32/'A-1(1)'!Y32)</f>
        <v>0</v>
      </c>
      <c r="Z32" s="361" t="s">
        <v>308</v>
      </c>
      <c r="AA32" s="362"/>
      <c r="AB32" s="146">
        <f>IF('A-1(1)'!AB32=0,0,'A-1(2)'!AB32/'A-1(1)'!AB32)</f>
        <v>54.218781646537487</v>
      </c>
      <c r="AC32" s="146">
        <f>IF('A-1(1)'!AC32=0,0,'A-1(2)'!AC32/'A-1(1)'!AC32)</f>
        <v>54.218781646537487</v>
      </c>
      <c r="AD32" s="146">
        <f>IF('A-1(1)'!AD32=0,0,'A-1(2)'!AD32/'A-1(1)'!AD32)</f>
        <v>125.44087438038672</v>
      </c>
      <c r="AE32" s="146">
        <f>IF('A-1(1)'!AE32=0,0,'A-1(2)'!AE32/'A-1(1)'!AE32)</f>
        <v>90.872037527929947</v>
      </c>
      <c r="AF32" s="146">
        <f>IF('A-1(1)'!AF32=0,0,'A-1(2)'!AF32/'A-1(1)'!AF32)</f>
        <v>35.954056542327535</v>
      </c>
      <c r="AG32" s="146">
        <f>IF('A-1(1)'!AG32=0,0,'A-1(2)'!AG32/'A-1(1)'!AG32)</f>
        <v>93.975452991096546</v>
      </c>
      <c r="AH32" s="146">
        <f>IF('A-1(1)'!AH32=0,0,'A-1(2)'!AH32/'A-1(1)'!AH32)</f>
        <v>10.884051671482103</v>
      </c>
      <c r="AI32" s="146">
        <f>IF('A-1(1)'!AI32=0,0,'A-1(2)'!AI32/'A-1(1)'!AI32)</f>
        <v>0</v>
      </c>
      <c r="AJ32" s="146">
        <f>IF('A-1(1)'!AJ32=0,0,'A-1(2)'!AJ32/'A-1(1)'!AJ32)</f>
        <v>0</v>
      </c>
      <c r="AK32" s="151">
        <f>IF('A-1(1)'!AK32=0,0,'A-1(2)'!AK32/'A-1(1)'!AK32)</f>
        <v>0</v>
      </c>
      <c r="AL32" s="361" t="s">
        <v>308</v>
      </c>
      <c r="AM32" s="362"/>
      <c r="AN32" s="146">
        <f>IF('A-1(1)'!AN32=0,0,'A-1(2)'!AN32/'A-1(1)'!AN32)</f>
        <v>56.121023627827071</v>
      </c>
      <c r="AO32" s="146">
        <f>IF('A-1(1)'!AO32=0,0,'A-1(2)'!AO32/'A-1(1)'!AO32)</f>
        <v>56.121023627827071</v>
      </c>
      <c r="AP32" s="146">
        <f>IF('A-1(1)'!AP32=0,0,'A-1(2)'!AP32/'A-1(1)'!AP32)</f>
        <v>129.76548349049571</v>
      </c>
      <c r="AQ32" s="146">
        <f>IF('A-1(1)'!AQ32=0,0,'A-1(2)'!AQ32/'A-1(1)'!AQ32)</f>
        <v>92.657912605554301</v>
      </c>
      <c r="AR32" s="146">
        <f>IF('A-1(1)'!AR32=0,0,'A-1(2)'!AR32/'A-1(1)'!AR32)</f>
        <v>37.10616981588695</v>
      </c>
      <c r="AS32" s="146">
        <f>IF('A-1(1)'!AS32=0,0,'A-1(2)'!AS32/'A-1(1)'!AS32)</f>
        <v>96.550651215374231</v>
      </c>
      <c r="AT32" s="146">
        <f>IF('A-1(1)'!AT32=0,0,'A-1(2)'!AT32/'A-1(1)'!AT32)</f>
        <v>10.90853875584123</v>
      </c>
      <c r="AU32" s="146">
        <f>IF('A-1(1)'!AU32=0,0,'A-1(2)'!AU32/'A-1(1)'!AU32)</f>
        <v>0</v>
      </c>
      <c r="AV32" s="146">
        <f>IF('A-1(1)'!AV32=0,0,'A-1(2)'!AV32/'A-1(1)'!AV32)</f>
        <v>0</v>
      </c>
      <c r="AW32" s="151">
        <f>IF('A-1(1)'!AW32=0,0,'A-1(2)'!AW32/'A-1(1)'!AW32)</f>
        <v>0</v>
      </c>
      <c r="AX32" s="361" t="s">
        <v>308</v>
      </c>
      <c r="AY32" s="362"/>
      <c r="AZ32" s="146">
        <f>IF('A-1(1)'!AZ32=0,0,'A-1(2)'!AZ32/'A-1(1)'!AZ32)</f>
        <v>57.660153647426746</v>
      </c>
      <c r="BA32" s="146">
        <f>IF('A-1(1)'!BA32=0,0,'A-1(2)'!BA32/'A-1(1)'!BA32)</f>
        <v>57.660213129523541</v>
      </c>
      <c r="BB32" s="146">
        <f>IF('A-1(1)'!BB32=0,0,'A-1(2)'!BB32/'A-1(1)'!BB32)</f>
        <v>135.01642064094193</v>
      </c>
      <c r="BC32" s="146">
        <f>IF('A-1(1)'!BC32=0,0,'A-1(2)'!BC32/'A-1(1)'!BC32)</f>
        <v>94.046348189894871</v>
      </c>
      <c r="BD32" s="146">
        <f>IF('A-1(1)'!BD32=0,0,'A-1(2)'!BD32/'A-1(1)'!BD32)</f>
        <v>44.621642188798816</v>
      </c>
      <c r="BE32" s="146">
        <f>IF('A-1(1)'!BE32=0,0,'A-1(2)'!BE32/'A-1(1)'!BE32)</f>
        <v>99.782021946614421</v>
      </c>
      <c r="BF32" s="146">
        <f>IF('A-1(1)'!BF32=0,0,'A-1(2)'!BF32/'A-1(1)'!BF32)</f>
        <v>10.484989118371935</v>
      </c>
      <c r="BG32" s="146">
        <f>IF('A-1(1)'!BG32=0,0,'A-1(2)'!BG32/'A-1(1)'!BG32)</f>
        <v>0</v>
      </c>
      <c r="BH32" s="146">
        <f>IF('A-1(1)'!BH32=0,0,'A-1(2)'!BH32/'A-1(1)'!BH32)</f>
        <v>0</v>
      </c>
      <c r="BI32" s="151">
        <f>IF('A-1(1)'!BI32=0,0,'A-1(2)'!BI32/'A-1(1)'!BI32)</f>
        <v>0</v>
      </c>
    </row>
    <row r="33" spans="1:61" ht="16.899999999999999" customHeight="1">
      <c r="A33" s="5"/>
      <c r="B33" s="363" t="s">
        <v>222</v>
      </c>
      <c r="C33" s="32" t="s">
        <v>223</v>
      </c>
      <c r="D33" s="41">
        <f>IF('A-1(1)'!D33=0,0,'A-1(2)'!D33/'A-1(1)'!D33)</f>
        <v>29.638221814848762</v>
      </c>
      <c r="E33" s="41">
        <f>IF('A-1(1)'!E33=0,0,'A-1(2)'!E33/'A-1(1)'!E33)</f>
        <v>29.638221814848762</v>
      </c>
      <c r="F33" s="41">
        <f>IF('A-1(1)'!F33=0,0,'A-1(2)'!F33/'A-1(1)'!F33)</f>
        <v>90.260714285714286</v>
      </c>
      <c r="G33" s="41">
        <f>IF('A-1(1)'!G33=0,0,'A-1(2)'!G33/'A-1(1)'!G33)</f>
        <v>85.093298795989838</v>
      </c>
      <c r="H33" s="41">
        <f>IF('A-1(1)'!H33=0,0,'A-1(2)'!H33/'A-1(1)'!H33)</f>
        <v>43.383933140030706</v>
      </c>
      <c r="I33" s="41">
        <f>IF('A-1(1)'!I33=0,0,'A-1(2)'!I33/'A-1(1)'!I33)</f>
        <v>78.420303311668221</v>
      </c>
      <c r="J33" s="41">
        <f>IF('A-1(1)'!J33=0,0,'A-1(2)'!J33/'A-1(1)'!J33)</f>
        <v>9.1127751009245994</v>
      </c>
      <c r="K33" s="41">
        <f>IF('A-1(1)'!K33=0,0,'A-1(2)'!K33/'A-1(1)'!K33)</f>
        <v>0</v>
      </c>
      <c r="L33" s="41">
        <f>IF('A-1(1)'!L33=0,0,'A-1(2)'!L33/'A-1(1)'!L33)</f>
        <v>0</v>
      </c>
      <c r="M33" s="152">
        <f>IF('A-1(1)'!M33=0,0,'A-1(2)'!M33/'A-1(1)'!M33)</f>
        <v>0</v>
      </c>
      <c r="N33" s="363" t="s">
        <v>222</v>
      </c>
      <c r="O33" s="32" t="s">
        <v>223</v>
      </c>
      <c r="P33" s="41">
        <f>IF('A-1(1)'!P33=0,0,'A-1(2)'!P33/'A-1(1)'!P33)</f>
        <v>30.301026016855992</v>
      </c>
      <c r="Q33" s="41">
        <f>IF('A-1(1)'!Q33=0,0,'A-1(2)'!Q33/'A-1(1)'!Q33)</f>
        <v>30.301026016855992</v>
      </c>
      <c r="R33" s="41">
        <f>IF('A-1(1)'!R33=0,0,'A-1(2)'!R33/'A-1(1)'!R33)</f>
        <v>91.148214285714289</v>
      </c>
      <c r="S33" s="41">
        <f>IF('A-1(1)'!S33=0,0,'A-1(2)'!S33/'A-1(1)'!S33)</f>
        <v>86.076036866359445</v>
      </c>
      <c r="T33" s="41">
        <f>IF('A-1(1)'!T33=0,0,'A-1(2)'!T33/'A-1(1)'!T33)</f>
        <v>43.284253578732105</v>
      </c>
      <c r="U33" s="41">
        <f>IF('A-1(1)'!U33=0,0,'A-1(2)'!U33/'A-1(1)'!U33)</f>
        <v>80.457906182044113</v>
      </c>
      <c r="V33" s="41">
        <f>IF('A-1(1)'!V33=0,0,'A-1(2)'!V33/'A-1(1)'!V33)</f>
        <v>9.3246719501104334</v>
      </c>
      <c r="W33" s="41">
        <f>IF('A-1(1)'!W33=0,0,'A-1(2)'!W33/'A-1(1)'!W33)</f>
        <v>0</v>
      </c>
      <c r="X33" s="41">
        <f>IF('A-1(1)'!X33=0,0,'A-1(2)'!X33/'A-1(1)'!X33)</f>
        <v>0</v>
      </c>
      <c r="Y33" s="152">
        <f>IF('A-1(1)'!Y33=0,0,'A-1(2)'!Y33/'A-1(1)'!Y33)</f>
        <v>0</v>
      </c>
      <c r="Z33" s="363" t="s">
        <v>222</v>
      </c>
      <c r="AA33" s="32" t="s">
        <v>223</v>
      </c>
      <c r="AB33" s="41">
        <f>IF('A-1(1)'!AB33=0,0,'A-1(2)'!AB33/'A-1(1)'!AB33)</f>
        <v>30.5785086112129</v>
      </c>
      <c r="AC33" s="41">
        <f>IF('A-1(1)'!AC33=0,0,'A-1(2)'!AC33/'A-1(1)'!AC33)</f>
        <v>30.5785086112129</v>
      </c>
      <c r="AD33" s="41">
        <f>IF('A-1(1)'!AD33=0,0,'A-1(2)'!AD33/'A-1(1)'!AD33)</f>
        <v>94.010714285714286</v>
      </c>
      <c r="AE33" s="41">
        <f>IF('A-1(1)'!AE33=0,0,'A-1(2)'!AE33/'A-1(1)'!AE33)</f>
        <v>88.292793404901033</v>
      </c>
      <c r="AF33" s="41">
        <f>IF('A-1(1)'!AF33=0,0,'A-1(2)'!AF33/'A-1(1)'!AF33)</f>
        <v>40.626110124333927</v>
      </c>
      <c r="AG33" s="41">
        <f>IF('A-1(1)'!AG33=0,0,'A-1(2)'!AG33/'A-1(1)'!AG33)</f>
        <v>82.61645070072403</v>
      </c>
      <c r="AH33" s="41">
        <f>IF('A-1(1)'!AH33=0,0,'A-1(2)'!AH33/'A-1(1)'!AH33)</f>
        <v>8.8240948830200452</v>
      </c>
      <c r="AI33" s="41">
        <f>IF('A-1(1)'!AI33=0,0,'A-1(2)'!AI33/'A-1(1)'!AI33)</f>
        <v>0</v>
      </c>
      <c r="AJ33" s="41">
        <f>IF('A-1(1)'!AJ33=0,0,'A-1(2)'!AJ33/'A-1(1)'!AJ33)</f>
        <v>0</v>
      </c>
      <c r="AK33" s="152">
        <f>IF('A-1(1)'!AK33=0,0,'A-1(2)'!AK33/'A-1(1)'!AK33)</f>
        <v>0</v>
      </c>
      <c r="AL33" s="363" t="s">
        <v>222</v>
      </c>
      <c r="AM33" s="32" t="s">
        <v>223</v>
      </c>
      <c r="AN33" s="41">
        <f>IF('A-1(1)'!AN33=0,0,'A-1(2)'!AN33/'A-1(1)'!AN33)</f>
        <v>31.391535360938072</v>
      </c>
      <c r="AO33" s="41">
        <f>IF('A-1(1)'!AO33=0,0,'A-1(2)'!AO33/'A-1(1)'!AO33)</f>
        <v>31.391535360938072</v>
      </c>
      <c r="AP33" s="41">
        <f>IF('A-1(1)'!AP33=0,0,'A-1(2)'!AP33/'A-1(1)'!AP33)</f>
        <v>96.712907245190124</v>
      </c>
      <c r="AQ33" s="41">
        <f>IF('A-1(1)'!AQ33=0,0,'A-1(2)'!AQ33/'A-1(1)'!AQ33)</f>
        <v>85.323260868351255</v>
      </c>
      <c r="AR33" s="41">
        <f>IF('A-1(1)'!AR33=0,0,'A-1(2)'!AR33/'A-1(1)'!AR33)</f>
        <v>43.833579457053439</v>
      </c>
      <c r="AS33" s="41">
        <f>IF('A-1(1)'!AS33=0,0,'A-1(2)'!AS33/'A-1(1)'!AS33)</f>
        <v>81.792361952705008</v>
      </c>
      <c r="AT33" s="41">
        <f>IF('A-1(1)'!AT33=0,0,'A-1(2)'!AT33/'A-1(1)'!AT33)</f>
        <v>10.321516257680667</v>
      </c>
      <c r="AU33" s="41">
        <f>IF('A-1(1)'!AU33=0,0,'A-1(2)'!AU33/'A-1(1)'!AU33)</f>
        <v>0</v>
      </c>
      <c r="AV33" s="41">
        <f>IF('A-1(1)'!AV33=0,0,'A-1(2)'!AV33/'A-1(1)'!AV33)</f>
        <v>0</v>
      </c>
      <c r="AW33" s="152">
        <f>IF('A-1(1)'!AW33=0,0,'A-1(2)'!AW33/'A-1(1)'!AW33)</f>
        <v>0</v>
      </c>
      <c r="AX33" s="363" t="s">
        <v>222</v>
      </c>
      <c r="AY33" s="32" t="s">
        <v>223</v>
      </c>
      <c r="AZ33" s="41">
        <f>IF('A-1(1)'!AZ33=0,0,'A-1(2)'!AZ33/'A-1(1)'!AZ33)</f>
        <v>32.140108127920826</v>
      </c>
      <c r="BA33" s="41">
        <f>IF('A-1(1)'!BA33=0,0,'A-1(2)'!BA33/'A-1(1)'!BA33)</f>
        <v>32.140108127920826</v>
      </c>
      <c r="BB33" s="41">
        <f>IF('A-1(1)'!BB33=0,0,'A-1(2)'!BB33/'A-1(1)'!BB33)</f>
        <v>98.248960807095656</v>
      </c>
      <c r="BC33" s="41">
        <f>IF('A-1(1)'!BC33=0,0,'A-1(2)'!BC33/'A-1(1)'!BC33)</f>
        <v>85.315798015431142</v>
      </c>
      <c r="BD33" s="41">
        <f>IF('A-1(1)'!BD33=0,0,'A-1(2)'!BD33/'A-1(1)'!BD33)</f>
        <v>39.213985308916747</v>
      </c>
      <c r="BE33" s="41">
        <f>IF('A-1(1)'!BE33=0,0,'A-1(2)'!BE33/'A-1(1)'!BE33)</f>
        <v>82.294857853037129</v>
      </c>
      <c r="BF33" s="41">
        <f>IF('A-1(1)'!BF33=0,0,'A-1(2)'!BF33/'A-1(1)'!BF33)</f>
        <v>11.161089089609462</v>
      </c>
      <c r="BG33" s="41">
        <f>IF('A-1(1)'!BG33=0,0,'A-1(2)'!BG33/'A-1(1)'!BG33)</f>
        <v>0</v>
      </c>
      <c r="BH33" s="41">
        <f>IF('A-1(1)'!BH33=0,0,'A-1(2)'!BH33/'A-1(1)'!BH33)</f>
        <v>0</v>
      </c>
      <c r="BI33" s="152">
        <f>IF('A-1(1)'!BI33=0,0,'A-1(2)'!BI33/'A-1(1)'!BI33)</f>
        <v>0</v>
      </c>
    </row>
    <row r="34" spans="1:61" ht="16.899999999999999" customHeight="1">
      <c r="A34" s="5"/>
      <c r="B34" s="359"/>
      <c r="C34" s="32" t="s">
        <v>224</v>
      </c>
      <c r="D34" s="40">
        <f>IF('A-1(1)'!D34=0,0,'A-1(2)'!D34/'A-1(1)'!D34)</f>
        <v>11.593578369243769</v>
      </c>
      <c r="E34" s="40">
        <f>IF('A-1(1)'!E34=0,0,'A-1(2)'!E34/'A-1(1)'!E34)</f>
        <v>11.593578369243769</v>
      </c>
      <c r="F34" s="40">
        <f>IF('A-1(1)'!F34=0,0,'A-1(2)'!F34/'A-1(1)'!F34)</f>
        <v>0</v>
      </c>
      <c r="G34" s="40">
        <f>IF('A-1(1)'!G34=0,0,'A-1(2)'!G34/'A-1(1)'!G34)</f>
        <v>92.842323651452276</v>
      </c>
      <c r="H34" s="40">
        <f>IF('A-1(1)'!H34=0,0,'A-1(2)'!H34/'A-1(1)'!H34)</f>
        <v>33.127423822714682</v>
      </c>
      <c r="I34" s="40">
        <f>IF('A-1(1)'!I34=0,0,'A-1(2)'!I34/'A-1(1)'!I34)</f>
        <v>57.033222591362126</v>
      </c>
      <c r="J34" s="40">
        <f>IF('A-1(1)'!J34=0,0,'A-1(2)'!J34/'A-1(1)'!J34)</f>
        <v>4.9733785091965146</v>
      </c>
      <c r="K34" s="40">
        <f>IF('A-1(1)'!K34=0,0,'A-1(2)'!K34/'A-1(1)'!K34)</f>
        <v>0</v>
      </c>
      <c r="L34" s="40">
        <f>IF('A-1(1)'!L34=0,0,'A-1(2)'!L34/'A-1(1)'!L34)</f>
        <v>0</v>
      </c>
      <c r="M34" s="150">
        <f>IF('A-1(1)'!M34=0,0,'A-1(2)'!M34/'A-1(1)'!M34)</f>
        <v>0</v>
      </c>
      <c r="N34" s="359"/>
      <c r="O34" s="32" t="s">
        <v>224</v>
      </c>
      <c r="P34" s="40">
        <f>IF('A-1(1)'!P34=0,0,'A-1(2)'!P34/'A-1(1)'!P34)</f>
        <v>11.317473684210526</v>
      </c>
      <c r="Q34" s="40">
        <f>IF('A-1(1)'!Q34=0,0,'A-1(2)'!Q34/'A-1(1)'!Q34)</f>
        <v>11.317473684210526</v>
      </c>
      <c r="R34" s="40">
        <f>IF('A-1(1)'!R34=0,0,'A-1(2)'!R34/'A-1(1)'!R34)</f>
        <v>0</v>
      </c>
      <c r="S34" s="40">
        <f>IF('A-1(1)'!S34=0,0,'A-1(2)'!S34/'A-1(1)'!S34)</f>
        <v>67.756345177664969</v>
      </c>
      <c r="T34" s="40">
        <f>IF('A-1(1)'!T34=0,0,'A-1(2)'!T34/'A-1(1)'!T34)</f>
        <v>33.707762557077622</v>
      </c>
      <c r="U34" s="40">
        <f>IF('A-1(1)'!U34=0,0,'A-1(2)'!U34/'A-1(1)'!U34)</f>
        <v>55.592169657422509</v>
      </c>
      <c r="V34" s="40">
        <f>IF('A-1(1)'!V34=0,0,'A-1(2)'!V34/'A-1(1)'!V34)</f>
        <v>4.7570703408266857</v>
      </c>
      <c r="W34" s="40">
        <f>IF('A-1(1)'!W34=0,0,'A-1(2)'!W34/'A-1(1)'!W34)</f>
        <v>0</v>
      </c>
      <c r="X34" s="40">
        <f>IF('A-1(1)'!X34=0,0,'A-1(2)'!X34/'A-1(1)'!X34)</f>
        <v>0</v>
      </c>
      <c r="Y34" s="150">
        <f>IF('A-1(1)'!Y34=0,0,'A-1(2)'!Y34/'A-1(1)'!Y34)</f>
        <v>0</v>
      </c>
      <c r="Z34" s="359"/>
      <c r="AA34" s="32" t="s">
        <v>224</v>
      </c>
      <c r="AB34" s="40">
        <f>IF('A-1(1)'!AB34=0,0,'A-1(2)'!AB34/'A-1(1)'!AB34)</f>
        <v>11.28821052631579</v>
      </c>
      <c r="AC34" s="40">
        <f>IF('A-1(1)'!AC34=0,0,'A-1(2)'!AC34/'A-1(1)'!AC34)</f>
        <v>11.28821052631579</v>
      </c>
      <c r="AD34" s="40">
        <f>IF('A-1(1)'!AD34=0,0,'A-1(2)'!AD34/'A-1(1)'!AD34)</f>
        <v>0</v>
      </c>
      <c r="AE34" s="40">
        <f>IF('A-1(1)'!AE34=0,0,'A-1(2)'!AE34/'A-1(1)'!AE34)</f>
        <v>66.388324873096451</v>
      </c>
      <c r="AF34" s="40">
        <f>IF('A-1(1)'!AF34=0,0,'A-1(2)'!AF34/'A-1(1)'!AF34)</f>
        <v>31.368635437881874</v>
      </c>
      <c r="AG34" s="40">
        <f>IF('A-1(1)'!AG34=0,0,'A-1(2)'!AG34/'A-1(1)'!AG34)</f>
        <v>52.944487881157151</v>
      </c>
      <c r="AH34" s="40">
        <f>IF('A-1(1)'!AH34=0,0,'A-1(2)'!AH34/'A-1(1)'!AH34)</f>
        <v>4.8074443498357864</v>
      </c>
      <c r="AI34" s="40">
        <f>IF('A-1(1)'!AI34=0,0,'A-1(2)'!AI34/'A-1(1)'!AI34)</f>
        <v>0</v>
      </c>
      <c r="AJ34" s="40">
        <f>IF('A-1(1)'!AJ34=0,0,'A-1(2)'!AJ34/'A-1(1)'!AJ34)</f>
        <v>0</v>
      </c>
      <c r="AK34" s="150">
        <f>IF('A-1(1)'!AK34=0,0,'A-1(2)'!AK34/'A-1(1)'!AK34)</f>
        <v>0</v>
      </c>
      <c r="AL34" s="359"/>
      <c r="AM34" s="32" t="s">
        <v>224</v>
      </c>
      <c r="AN34" s="40">
        <f>IF('A-1(1)'!AN34=0,0,'A-1(2)'!AN34/'A-1(1)'!AN34)</f>
        <v>12.099578947368421</v>
      </c>
      <c r="AO34" s="40">
        <f>IF('A-1(1)'!AO34=0,0,'A-1(2)'!AO34/'A-1(1)'!AO34)</f>
        <v>12.099578947368421</v>
      </c>
      <c r="AP34" s="40">
        <f>IF('A-1(1)'!AP34=0,0,'A-1(2)'!AP34/'A-1(1)'!AP34)</f>
        <v>0</v>
      </c>
      <c r="AQ34" s="40">
        <f>IF('A-1(1)'!AQ34=0,0,'A-1(2)'!AQ34/'A-1(1)'!AQ34)</f>
        <v>64.250870512606127</v>
      </c>
      <c r="AR34" s="40">
        <f>IF('A-1(1)'!AR34=0,0,'A-1(2)'!AR34/'A-1(1)'!AR34)</f>
        <v>32.269707542310229</v>
      </c>
      <c r="AS34" s="40">
        <f>IF('A-1(1)'!AS34=0,0,'A-1(2)'!AS34/'A-1(1)'!AS34)</f>
        <v>52.653635652853794</v>
      </c>
      <c r="AT34" s="40">
        <f>IF('A-1(1)'!AT34=0,0,'A-1(2)'!AT34/'A-1(1)'!AT34)</f>
        <v>5.7902931516847103</v>
      </c>
      <c r="AU34" s="40">
        <f>IF('A-1(1)'!AU34=0,0,'A-1(2)'!AU34/'A-1(1)'!AU34)</f>
        <v>0</v>
      </c>
      <c r="AV34" s="40">
        <f>IF('A-1(1)'!AV34=0,0,'A-1(2)'!AV34/'A-1(1)'!AV34)</f>
        <v>0</v>
      </c>
      <c r="AW34" s="150">
        <f>IF('A-1(1)'!AW34=0,0,'A-1(2)'!AW34/'A-1(1)'!AW34)</f>
        <v>0</v>
      </c>
      <c r="AX34" s="359"/>
      <c r="AY34" s="32" t="s">
        <v>224</v>
      </c>
      <c r="AZ34" s="40">
        <f>IF('A-1(1)'!AZ34=0,0,'A-1(2)'!AZ34/'A-1(1)'!AZ34)</f>
        <v>11.903959561920809</v>
      </c>
      <c r="BA34" s="40">
        <f>IF('A-1(1)'!BA34=0,0,'A-1(2)'!BA34/'A-1(1)'!BA34)</f>
        <v>11.903959561920809</v>
      </c>
      <c r="BB34" s="40">
        <f>IF('A-1(1)'!BB34=0,0,'A-1(2)'!BB34/'A-1(1)'!BB34)</f>
        <v>0</v>
      </c>
      <c r="BC34" s="40">
        <f>IF('A-1(1)'!BC34=0,0,'A-1(2)'!BC34/'A-1(1)'!BC34)</f>
        <v>61.52749271853245</v>
      </c>
      <c r="BD34" s="40">
        <f>IF('A-1(1)'!BD34=0,0,'A-1(2)'!BD34/'A-1(1)'!BD34)</f>
        <v>32.951037139640739</v>
      </c>
      <c r="BE34" s="40">
        <f>IF('A-1(1)'!BE34=0,0,'A-1(2)'!BE34/'A-1(1)'!BE34)</f>
        <v>51.1640625</v>
      </c>
      <c r="BF34" s="40">
        <f>IF('A-1(1)'!BF34=0,0,'A-1(2)'!BF34/'A-1(1)'!BF34)</f>
        <v>5.7874878286270688</v>
      </c>
      <c r="BG34" s="40">
        <f>IF('A-1(1)'!BG34=0,0,'A-1(2)'!BG34/'A-1(1)'!BG34)</f>
        <v>0</v>
      </c>
      <c r="BH34" s="40">
        <f>IF('A-1(1)'!BH34=0,0,'A-1(2)'!BH34/'A-1(1)'!BH34)</f>
        <v>0</v>
      </c>
      <c r="BI34" s="150">
        <f>IF('A-1(1)'!BI34=0,0,'A-1(2)'!BI34/'A-1(1)'!BI34)</f>
        <v>0</v>
      </c>
    </row>
    <row r="35" spans="1:61" ht="16.899999999999999" customHeight="1">
      <c r="A35" s="5"/>
      <c r="B35" s="359"/>
      <c r="C35" s="32" t="s">
        <v>225</v>
      </c>
      <c r="D35" s="40">
        <f>IF('A-1(1)'!D35=0,0,'A-1(2)'!D35/'A-1(1)'!D35)</f>
        <v>5.4937069579672286</v>
      </c>
      <c r="E35" s="40">
        <f>IF('A-1(1)'!E35=0,0,'A-1(2)'!E35/'A-1(1)'!E35)</f>
        <v>5.4937069579672286</v>
      </c>
      <c r="F35" s="40">
        <f>IF('A-1(1)'!F35=0,0,'A-1(2)'!F35/'A-1(1)'!F35)</f>
        <v>0</v>
      </c>
      <c r="G35" s="40">
        <f>IF('A-1(1)'!G35=0,0,'A-1(2)'!G35/'A-1(1)'!G35)</f>
        <v>0</v>
      </c>
      <c r="H35" s="40">
        <f>IF('A-1(1)'!H35=0,0,'A-1(2)'!H35/'A-1(1)'!H35)</f>
        <v>42.200400801603209</v>
      </c>
      <c r="I35" s="40">
        <f>IF('A-1(1)'!I35=0,0,'A-1(2)'!I35/'A-1(1)'!I35)</f>
        <v>42.200400801603209</v>
      </c>
      <c r="J35" s="40">
        <f>IF('A-1(1)'!J35=0,0,'A-1(2)'!J35/'A-1(1)'!J35)</f>
        <v>3.181875552189827</v>
      </c>
      <c r="K35" s="40">
        <f>IF('A-1(1)'!K35=0,0,'A-1(2)'!K35/'A-1(1)'!K35)</f>
        <v>0</v>
      </c>
      <c r="L35" s="40">
        <f>IF('A-1(1)'!L35=0,0,'A-1(2)'!L35/'A-1(1)'!L35)</f>
        <v>0</v>
      </c>
      <c r="M35" s="150">
        <f>IF('A-1(1)'!M35=0,0,'A-1(2)'!M35/'A-1(1)'!M35)</f>
        <v>0</v>
      </c>
      <c r="N35" s="359"/>
      <c r="O35" s="32" t="s">
        <v>225</v>
      </c>
      <c r="P35" s="40">
        <f>IF('A-1(1)'!P35=0,0,'A-1(2)'!P35/'A-1(1)'!P35)</f>
        <v>5.5901246404602105</v>
      </c>
      <c r="Q35" s="40">
        <f>IF('A-1(1)'!Q35=0,0,'A-1(2)'!Q35/'A-1(1)'!Q35)</f>
        <v>5.5901246404602105</v>
      </c>
      <c r="R35" s="40">
        <f>IF('A-1(1)'!R35=0,0,'A-1(2)'!R35/'A-1(1)'!R35)</f>
        <v>0</v>
      </c>
      <c r="S35" s="40">
        <f>IF('A-1(1)'!S35=0,0,'A-1(2)'!S35/'A-1(1)'!S35)</f>
        <v>0</v>
      </c>
      <c r="T35" s="40">
        <f>IF('A-1(1)'!T35=0,0,'A-1(2)'!T35/'A-1(1)'!T35)</f>
        <v>44.064</v>
      </c>
      <c r="U35" s="40">
        <f>IF('A-1(1)'!U35=0,0,'A-1(2)'!U35/'A-1(1)'!U35)</f>
        <v>44.064</v>
      </c>
      <c r="V35" s="40">
        <f>IF('A-1(1)'!V35=0,0,'A-1(2)'!V35/'A-1(1)'!V35)</f>
        <v>3.1376848546659866</v>
      </c>
      <c r="W35" s="40">
        <f>IF('A-1(1)'!W35=0,0,'A-1(2)'!W35/'A-1(1)'!W35)</f>
        <v>0</v>
      </c>
      <c r="X35" s="40">
        <f>IF('A-1(1)'!X35=0,0,'A-1(2)'!X35/'A-1(1)'!X35)</f>
        <v>0</v>
      </c>
      <c r="Y35" s="150">
        <f>IF('A-1(1)'!Y35=0,0,'A-1(2)'!Y35/'A-1(1)'!Y35)</f>
        <v>0</v>
      </c>
      <c r="Z35" s="359"/>
      <c r="AA35" s="32" t="s">
        <v>225</v>
      </c>
      <c r="AB35" s="40">
        <f>IF('A-1(1)'!AB35=0,0,'A-1(2)'!AB35/'A-1(1)'!AB35)</f>
        <v>5.4904122722914668</v>
      </c>
      <c r="AC35" s="40">
        <f>IF('A-1(1)'!AC35=0,0,'A-1(2)'!AC35/'A-1(1)'!AC35)</f>
        <v>5.4904122722914668</v>
      </c>
      <c r="AD35" s="40">
        <f>IF('A-1(1)'!AD35=0,0,'A-1(2)'!AD35/'A-1(1)'!AD35)</f>
        <v>0</v>
      </c>
      <c r="AE35" s="40">
        <f>IF('A-1(1)'!AE35=0,0,'A-1(2)'!AE35/'A-1(1)'!AE35)</f>
        <v>0</v>
      </c>
      <c r="AF35" s="40">
        <f>IF('A-1(1)'!AF35=0,0,'A-1(2)'!AF35/'A-1(1)'!AF35)</f>
        <v>43.704000000000001</v>
      </c>
      <c r="AG35" s="40">
        <f>IF('A-1(1)'!AG35=0,0,'A-1(2)'!AG35/'A-1(1)'!AG35)</f>
        <v>43.704000000000001</v>
      </c>
      <c r="AH35" s="40">
        <f>IF('A-1(1)'!AH35=0,0,'A-1(2)'!AH35/'A-1(1)'!AH35)</f>
        <v>3.0545639979602246</v>
      </c>
      <c r="AI35" s="40">
        <f>IF('A-1(1)'!AI35=0,0,'A-1(2)'!AI35/'A-1(1)'!AI35)</f>
        <v>0</v>
      </c>
      <c r="AJ35" s="40">
        <f>IF('A-1(1)'!AJ35=0,0,'A-1(2)'!AJ35/'A-1(1)'!AJ35)</f>
        <v>0</v>
      </c>
      <c r="AK35" s="150">
        <f>IF('A-1(1)'!AK35=0,0,'A-1(2)'!AK35/'A-1(1)'!AK35)</f>
        <v>0</v>
      </c>
      <c r="AL35" s="359"/>
      <c r="AM35" s="32" t="s">
        <v>225</v>
      </c>
      <c r="AN35" s="40">
        <f>IF('A-1(1)'!AN35=0,0,'A-1(2)'!AN35/'A-1(1)'!AN35)</f>
        <v>5.3084851390220518</v>
      </c>
      <c r="AO35" s="40">
        <f>IF('A-1(1)'!AO35=0,0,'A-1(2)'!AO35/'A-1(1)'!AO35)</f>
        <v>5.3084851390220518</v>
      </c>
      <c r="AP35" s="40">
        <f>IF('A-1(1)'!AP35=0,0,'A-1(2)'!AP35/'A-1(1)'!AP35)</f>
        <v>0</v>
      </c>
      <c r="AQ35" s="40">
        <f>IF('A-1(1)'!AQ35=0,0,'A-1(2)'!AQ35/'A-1(1)'!AQ35)</f>
        <v>0</v>
      </c>
      <c r="AR35" s="40">
        <f>IF('A-1(1)'!AR35=0,0,'A-1(2)'!AR35/'A-1(1)'!AR35)</f>
        <v>33.739495798319332</v>
      </c>
      <c r="AS35" s="40">
        <f>IF('A-1(1)'!AS35=0,0,'A-1(2)'!AS35/'A-1(1)'!AS35)</f>
        <v>33.739495798319332</v>
      </c>
      <c r="AT35" s="40">
        <f>IF('A-1(1)'!AT35=0,0,'A-1(2)'!AT35/'A-1(1)'!AT35)</f>
        <v>3.0311189354320924</v>
      </c>
      <c r="AU35" s="40">
        <f>IF('A-1(1)'!AU35=0,0,'A-1(2)'!AU35/'A-1(1)'!AU35)</f>
        <v>0</v>
      </c>
      <c r="AV35" s="40">
        <f>IF('A-1(1)'!AV35=0,0,'A-1(2)'!AV35/'A-1(1)'!AV35)</f>
        <v>0</v>
      </c>
      <c r="AW35" s="150">
        <f>IF('A-1(1)'!AW35=0,0,'A-1(2)'!AW35/'A-1(1)'!AW35)</f>
        <v>0</v>
      </c>
      <c r="AX35" s="359"/>
      <c r="AY35" s="32" t="s">
        <v>225</v>
      </c>
      <c r="AZ35" s="40">
        <f>IF('A-1(1)'!AZ35=0,0,'A-1(2)'!AZ35/'A-1(1)'!AZ35)</f>
        <v>4.9935142925774683</v>
      </c>
      <c r="BA35" s="40">
        <f>IF('A-1(1)'!BA35=0,0,'A-1(2)'!BA35/'A-1(1)'!BA35)</f>
        <v>4.9935142925774683</v>
      </c>
      <c r="BB35" s="40">
        <f>IF('A-1(1)'!BB35=0,0,'A-1(2)'!BB35/'A-1(1)'!BB35)</f>
        <v>0</v>
      </c>
      <c r="BC35" s="40">
        <f>IF('A-1(1)'!BC35=0,0,'A-1(2)'!BC35/'A-1(1)'!BC35)</f>
        <v>0</v>
      </c>
      <c r="BD35" s="40">
        <f>IF('A-1(1)'!BD35=0,0,'A-1(2)'!BD35/'A-1(1)'!BD35)</f>
        <v>31.606973058637085</v>
      </c>
      <c r="BE35" s="40">
        <f>IF('A-1(1)'!BE35=0,0,'A-1(2)'!BE35/'A-1(1)'!BE35)</f>
        <v>31.606973058637085</v>
      </c>
      <c r="BF35" s="40">
        <f>IF('A-1(1)'!BF35=0,0,'A-1(2)'!BF35/'A-1(1)'!BF35)</f>
        <v>2.8111760883690708</v>
      </c>
      <c r="BG35" s="40">
        <f>IF('A-1(1)'!BG35=0,0,'A-1(2)'!BG35/'A-1(1)'!BG35)</f>
        <v>0</v>
      </c>
      <c r="BH35" s="40">
        <f>IF('A-1(1)'!BH35=0,0,'A-1(2)'!BH35/'A-1(1)'!BH35)</f>
        <v>0</v>
      </c>
      <c r="BI35" s="150">
        <f>IF('A-1(1)'!BI35=0,0,'A-1(2)'!BI35/'A-1(1)'!BI35)</f>
        <v>0</v>
      </c>
    </row>
    <row r="36" spans="1:61" ht="16.899999999999999" customHeight="1">
      <c r="A36" s="5"/>
      <c r="B36" s="360"/>
      <c r="C36" s="4" t="s">
        <v>212</v>
      </c>
      <c r="D36" s="141">
        <f>IF('A-1(1)'!D36=0,0,'A-1(2)'!D36/'A-1(1)'!D36)</f>
        <v>20.215109544195418</v>
      </c>
      <c r="E36" s="141">
        <f>IF('A-1(1)'!E36=0,0,'A-1(2)'!E36/'A-1(1)'!E36)</f>
        <v>20.215109544195418</v>
      </c>
      <c r="F36" s="141">
        <f>IF('A-1(1)'!F36=0,0,'A-1(2)'!F36/'A-1(1)'!F36)</f>
        <v>90.260714285714286</v>
      </c>
      <c r="G36" s="141">
        <f>IF('A-1(1)'!G36=0,0,'A-1(2)'!G36/'A-1(1)'!G36)</f>
        <v>85.896289289246255</v>
      </c>
      <c r="H36" s="141">
        <f>IF('A-1(1)'!H36=0,0,'A-1(2)'!H36/'A-1(1)'!H36)</f>
        <v>40.043449197860966</v>
      </c>
      <c r="I36" s="141">
        <f>IF('A-1(1)'!I36=0,0,'A-1(2)'!I36/'A-1(1)'!I36)</f>
        <v>73.053031230863439</v>
      </c>
      <c r="J36" s="141">
        <f>IF('A-1(1)'!J36=0,0,'A-1(2)'!J36/'A-1(1)'!J36)</f>
        <v>6.5387224599778095</v>
      </c>
      <c r="K36" s="141">
        <f>IF('A-1(1)'!K36=0,0,'A-1(2)'!K36/'A-1(1)'!K36)</f>
        <v>0</v>
      </c>
      <c r="L36" s="141">
        <f>IF('A-1(1)'!L36=0,0,'A-1(2)'!L36/'A-1(1)'!L36)</f>
        <v>0</v>
      </c>
      <c r="M36" s="195">
        <f>IF('A-1(1)'!M36=0,0,'A-1(2)'!M36/'A-1(1)'!M36)</f>
        <v>0</v>
      </c>
      <c r="N36" s="360"/>
      <c r="O36" s="4" t="s">
        <v>212</v>
      </c>
      <c r="P36" s="141">
        <f>IF('A-1(1)'!P36=0,0,'A-1(2)'!P36/'A-1(1)'!P36)</f>
        <v>20.558826494606311</v>
      </c>
      <c r="Q36" s="141">
        <f>IF('A-1(1)'!Q36=0,0,'A-1(2)'!Q36/'A-1(1)'!Q36)</f>
        <v>20.558826494606311</v>
      </c>
      <c r="R36" s="141">
        <f>IF('A-1(1)'!R36=0,0,'A-1(2)'!R36/'A-1(1)'!R36)</f>
        <v>91.148214285714289</v>
      </c>
      <c r="S36" s="141">
        <f>IF('A-1(1)'!S36=0,0,'A-1(2)'!S36/'A-1(1)'!S36)</f>
        <v>83.260920436817472</v>
      </c>
      <c r="T36" s="141">
        <f>IF('A-1(1)'!T36=0,0,'A-1(2)'!T36/'A-1(1)'!T36)</f>
        <v>41.298538622129435</v>
      </c>
      <c r="U36" s="141">
        <f>IF('A-1(1)'!U36=0,0,'A-1(2)'!U36/'A-1(1)'!U36)</f>
        <v>74.494855463008335</v>
      </c>
      <c r="V36" s="141">
        <f>IF('A-1(1)'!V36=0,0,'A-1(2)'!V36/'A-1(1)'!V36)</f>
        <v>6.5853008377760851</v>
      </c>
      <c r="W36" s="141">
        <f>IF('A-1(1)'!W36=0,0,'A-1(2)'!W36/'A-1(1)'!W36)</f>
        <v>0</v>
      </c>
      <c r="X36" s="141">
        <f>IF('A-1(1)'!X36=0,0,'A-1(2)'!X36/'A-1(1)'!X36)</f>
        <v>0</v>
      </c>
      <c r="Y36" s="195">
        <f>IF('A-1(1)'!Y36=0,0,'A-1(2)'!Y36/'A-1(1)'!Y36)</f>
        <v>0</v>
      </c>
      <c r="Z36" s="360"/>
      <c r="AA36" s="4" t="s">
        <v>212</v>
      </c>
      <c r="AB36" s="141">
        <f>IF('A-1(1)'!AB36=0,0,'A-1(2)'!AB36/'A-1(1)'!AB36)</f>
        <v>20.6835366468394</v>
      </c>
      <c r="AC36" s="141">
        <f>IF('A-1(1)'!AC36=0,0,'A-1(2)'!AC36/'A-1(1)'!AC36)</f>
        <v>20.6835366468394</v>
      </c>
      <c r="AD36" s="141">
        <f>IF('A-1(1)'!AD36=0,0,'A-1(2)'!AD36/'A-1(1)'!AD36)</f>
        <v>94.010714285714286</v>
      </c>
      <c r="AE36" s="141">
        <f>IF('A-1(1)'!AE36=0,0,'A-1(2)'!AE36/'A-1(1)'!AE36)</f>
        <v>84.975592881577441</v>
      </c>
      <c r="AF36" s="141">
        <f>IF('A-1(1)'!AF36=0,0,'A-1(2)'!AF36/'A-1(1)'!AF36)</f>
        <v>39.036896077809494</v>
      </c>
      <c r="AG36" s="141">
        <f>IF('A-1(1)'!AG36=0,0,'A-1(2)'!AG36/'A-1(1)'!AG36)</f>
        <v>75.62859090466452</v>
      </c>
      <c r="AH36" s="141">
        <f>IF('A-1(1)'!AH36=0,0,'A-1(2)'!AH36/'A-1(1)'!AH36)</f>
        <v>6.336011798809948</v>
      </c>
      <c r="AI36" s="141">
        <f>IF('A-1(1)'!AI36=0,0,'A-1(2)'!AI36/'A-1(1)'!AI36)</f>
        <v>0</v>
      </c>
      <c r="AJ36" s="141">
        <f>IF('A-1(1)'!AJ36=0,0,'A-1(2)'!AJ36/'A-1(1)'!AJ36)</f>
        <v>0</v>
      </c>
      <c r="AK36" s="195">
        <f>IF('A-1(1)'!AK36=0,0,'A-1(2)'!AK36/'A-1(1)'!AK36)</f>
        <v>0</v>
      </c>
      <c r="AL36" s="360"/>
      <c r="AM36" s="4" t="s">
        <v>212</v>
      </c>
      <c r="AN36" s="141">
        <f>IF('A-1(1)'!AN36=0,0,'A-1(2)'!AN36/'A-1(1)'!AN36)</f>
        <v>21.286924085089222</v>
      </c>
      <c r="AO36" s="141">
        <f>IF('A-1(1)'!AO36=0,0,'A-1(2)'!AO36/'A-1(1)'!AO36)</f>
        <v>21.286924085089222</v>
      </c>
      <c r="AP36" s="141">
        <f>IF('A-1(1)'!AP36=0,0,'A-1(2)'!AP36/'A-1(1)'!AP36)</f>
        <v>96.712907245190124</v>
      </c>
      <c r="AQ36" s="141">
        <f>IF('A-1(1)'!AQ36=0,0,'A-1(2)'!AQ36/'A-1(1)'!AQ36)</f>
        <v>82.067468324853394</v>
      </c>
      <c r="AR36" s="141">
        <f>IF('A-1(1)'!AR36=0,0,'A-1(2)'!AR36/'A-1(1)'!AR36)</f>
        <v>37.842485039630297</v>
      </c>
      <c r="AS36" s="141">
        <f>IF('A-1(1)'!AS36=0,0,'A-1(2)'!AS36/'A-1(1)'!AS36)</f>
        <v>73.752579793616505</v>
      </c>
      <c r="AT36" s="141">
        <f>IF('A-1(1)'!AT36=0,0,'A-1(2)'!AT36/'A-1(1)'!AT36)</f>
        <v>7.3360347138025652</v>
      </c>
      <c r="AU36" s="141">
        <f>IF('A-1(1)'!AU36=0,0,'A-1(2)'!AU36/'A-1(1)'!AU36)</f>
        <v>0</v>
      </c>
      <c r="AV36" s="141">
        <f>IF('A-1(1)'!AV36=0,0,'A-1(2)'!AV36/'A-1(1)'!AV36)</f>
        <v>0</v>
      </c>
      <c r="AW36" s="195">
        <f>IF('A-1(1)'!AW36=0,0,'A-1(2)'!AW36/'A-1(1)'!AW36)</f>
        <v>0</v>
      </c>
      <c r="AX36" s="360"/>
      <c r="AY36" s="4" t="s">
        <v>212</v>
      </c>
      <c r="AZ36" s="145">
        <f>IF('A-1(1)'!AZ36=0,0,'A-1(2)'!AZ36/'A-1(1)'!AZ36)</f>
        <v>21.592665456012913</v>
      </c>
      <c r="BA36" s="145">
        <f>IF('A-1(1)'!BA36=0,0,'A-1(2)'!BA36/'A-1(1)'!BA36)</f>
        <v>21.592665456012913</v>
      </c>
      <c r="BB36" s="145">
        <f>IF('A-1(1)'!BB36=0,0,'A-1(2)'!BB36/'A-1(1)'!BB36)</f>
        <v>98.248960807095656</v>
      </c>
      <c r="BC36" s="145">
        <f>IF('A-1(1)'!BC36=0,0,'A-1(2)'!BC36/'A-1(1)'!BC36)</f>
        <v>81.719870899138172</v>
      </c>
      <c r="BD36" s="145">
        <f>IF('A-1(1)'!BD36=0,0,'A-1(2)'!BD36/'A-1(1)'!BD36)</f>
        <v>35.005113929436412</v>
      </c>
      <c r="BE36" s="145">
        <f>IF('A-1(1)'!BE36=0,0,'A-1(2)'!BE36/'A-1(1)'!BE36)</f>
        <v>73.690225203641589</v>
      </c>
      <c r="BF36" s="145">
        <f>IF('A-1(1)'!BF36=0,0,'A-1(2)'!BF36/'A-1(1)'!BF36)</f>
        <v>7.6977635782747607</v>
      </c>
      <c r="BG36" s="145">
        <f>IF('A-1(1)'!BG36=0,0,'A-1(2)'!BG36/'A-1(1)'!BG36)</f>
        <v>0</v>
      </c>
      <c r="BH36" s="145">
        <f>IF('A-1(1)'!BH36=0,0,'A-1(2)'!BH36/'A-1(1)'!BH36)</f>
        <v>0</v>
      </c>
      <c r="BI36" s="149">
        <f>IF('A-1(1)'!BI36=0,0,'A-1(2)'!BI36/'A-1(1)'!BI36)</f>
        <v>0</v>
      </c>
    </row>
    <row r="37" spans="1:61" ht="16.899999999999999" customHeight="1">
      <c r="A37" s="5"/>
      <c r="B37" s="34" t="s">
        <v>254</v>
      </c>
      <c r="C37" s="57" t="s">
        <v>255</v>
      </c>
      <c r="D37" s="141">
        <f>IF('A-1(1)'!D37=0,0,'A-1(2)'!D37/'A-1(1)'!D37)</f>
        <v>13.59395670475045</v>
      </c>
      <c r="E37" s="141">
        <f>IF('A-1(1)'!E37=0,0,'A-1(2)'!E37/'A-1(1)'!E37)</f>
        <v>13.59395670475045</v>
      </c>
      <c r="F37" s="141">
        <f>IF('A-1(1)'!F37=0,0,'A-1(2)'!F37/'A-1(1)'!F37)</f>
        <v>56.484018264840181</v>
      </c>
      <c r="G37" s="141">
        <f>IF('A-1(1)'!G37=0,0,'A-1(2)'!G37/'A-1(1)'!G37)</f>
        <v>51.198464363211485</v>
      </c>
      <c r="H37" s="141">
        <f>IF('A-1(1)'!H37=0,0,'A-1(2)'!H37/'A-1(1)'!H37)</f>
        <v>44.921981004070553</v>
      </c>
      <c r="I37" s="141">
        <f>IF('A-1(1)'!I37=0,0,'A-1(2)'!I37/'A-1(1)'!I37)</f>
        <v>50.57597268397879</v>
      </c>
      <c r="J37" s="141">
        <f>IF('A-1(1)'!J37=0,0,'A-1(2)'!J37/'A-1(1)'!J37)</f>
        <v>6.1636366918813525</v>
      </c>
      <c r="K37" s="141">
        <f>IF('A-1(1)'!K37=0,0,'A-1(2)'!K37/'A-1(1)'!K37)</f>
        <v>0</v>
      </c>
      <c r="L37" s="141">
        <f>IF('A-1(1)'!L37=0,0,'A-1(2)'!L37/'A-1(1)'!L37)</f>
        <v>0</v>
      </c>
      <c r="M37" s="195">
        <f>IF('A-1(1)'!M37=0,0,'A-1(2)'!M37/'A-1(1)'!M37)</f>
        <v>0</v>
      </c>
      <c r="N37" s="34" t="s">
        <v>254</v>
      </c>
      <c r="O37" s="57" t="s">
        <v>255</v>
      </c>
      <c r="P37" s="141">
        <f>IF('A-1(1)'!P37=0,0,'A-1(2)'!P37/'A-1(1)'!P37)</f>
        <v>13.437731928157934</v>
      </c>
      <c r="Q37" s="141">
        <f>IF('A-1(1)'!Q37=0,0,'A-1(2)'!Q37/'A-1(1)'!Q37)</f>
        <v>13.437731928157934</v>
      </c>
      <c r="R37" s="141">
        <f>IF('A-1(1)'!R37=0,0,'A-1(2)'!R37/'A-1(1)'!R37)</f>
        <v>54.178082191780824</v>
      </c>
      <c r="S37" s="141">
        <f>IF('A-1(1)'!S37=0,0,'A-1(2)'!S37/'A-1(1)'!S37)</f>
        <v>53.015027322404372</v>
      </c>
      <c r="T37" s="141">
        <f>IF('A-1(1)'!T37=0,0,'A-1(2)'!T37/'A-1(1)'!T37)</f>
        <v>39.876543209876544</v>
      </c>
      <c r="U37" s="141">
        <f>IF('A-1(1)'!U37=0,0,'A-1(2)'!U37/'A-1(1)'!U37)</f>
        <v>51.331536388140165</v>
      </c>
      <c r="V37" s="141">
        <f>IF('A-1(1)'!V37=0,0,'A-1(2)'!V37/'A-1(1)'!V37)</f>
        <v>5.9384779516358464</v>
      </c>
      <c r="W37" s="141">
        <f>IF('A-1(1)'!W37=0,0,'A-1(2)'!W37/'A-1(1)'!W37)</f>
        <v>0</v>
      </c>
      <c r="X37" s="141">
        <f>IF('A-1(1)'!X37=0,0,'A-1(2)'!X37/'A-1(1)'!X37)</f>
        <v>0</v>
      </c>
      <c r="Y37" s="195">
        <f>IF('A-1(1)'!Y37=0,0,'A-1(2)'!Y37/'A-1(1)'!Y37)</f>
        <v>0</v>
      </c>
      <c r="Z37" s="34" t="s">
        <v>254</v>
      </c>
      <c r="AA37" s="57" t="s">
        <v>255</v>
      </c>
      <c r="AB37" s="141">
        <f>IF('A-1(1)'!AB37=0,0,'A-1(2)'!AB37/'A-1(1)'!AB37)</f>
        <v>13.183167582009796</v>
      </c>
      <c r="AC37" s="141">
        <f>IF('A-1(1)'!AC37=0,0,'A-1(2)'!AC37/'A-1(1)'!AC37)</f>
        <v>13.183167582009796</v>
      </c>
      <c r="AD37" s="141">
        <f>IF('A-1(1)'!AD37=0,0,'A-1(2)'!AD37/'A-1(1)'!AD37)</f>
        <v>51.287671232876711</v>
      </c>
      <c r="AE37" s="141">
        <f>IF('A-1(1)'!AE37=0,0,'A-1(2)'!AE37/'A-1(1)'!AE37)</f>
        <v>53.423942153186935</v>
      </c>
      <c r="AF37" s="141">
        <f>IF('A-1(1)'!AF37=0,0,'A-1(2)'!AF37/'A-1(1)'!AF37)</f>
        <v>28.306659783169852</v>
      </c>
      <c r="AG37" s="141">
        <f>IF('A-1(1)'!AG37=0,0,'A-1(2)'!AG37/'A-1(1)'!AG37)</f>
        <v>48.824493316084521</v>
      </c>
      <c r="AH37" s="141">
        <f>IF('A-1(1)'!AH37=0,0,'A-1(2)'!AH37/'A-1(1)'!AH37)</f>
        <v>5.7737337516808607</v>
      </c>
      <c r="AI37" s="141">
        <f>IF('A-1(1)'!AI37=0,0,'A-1(2)'!AI37/'A-1(1)'!AI37)</f>
        <v>0</v>
      </c>
      <c r="AJ37" s="141">
        <f>IF('A-1(1)'!AJ37=0,0,'A-1(2)'!AJ37/'A-1(1)'!AJ37)</f>
        <v>0</v>
      </c>
      <c r="AK37" s="195">
        <f>IF('A-1(1)'!AK37=0,0,'A-1(2)'!AK37/'A-1(1)'!AK37)</f>
        <v>0</v>
      </c>
      <c r="AL37" s="34" t="s">
        <v>254</v>
      </c>
      <c r="AM37" s="57" t="s">
        <v>255</v>
      </c>
      <c r="AN37" s="141">
        <f>IF('A-1(1)'!AN37=0,0,'A-1(2)'!AN37/'A-1(1)'!AN37)</f>
        <v>12.733560932165652</v>
      </c>
      <c r="AO37" s="141">
        <f>IF('A-1(1)'!AO37=0,0,'A-1(2)'!AO37/'A-1(1)'!AO37)</f>
        <v>12.733560932165652</v>
      </c>
      <c r="AP37" s="141">
        <f>IF('A-1(1)'!AP37=0,0,'A-1(2)'!AP37/'A-1(1)'!AP37)</f>
        <v>50.665066723973815</v>
      </c>
      <c r="AQ37" s="141">
        <f>IF('A-1(1)'!AQ37=0,0,'A-1(2)'!AQ37/'A-1(1)'!AQ37)</f>
        <v>50.315915830087555</v>
      </c>
      <c r="AR37" s="141">
        <f>IF('A-1(1)'!AR37=0,0,'A-1(2)'!AR37/'A-1(1)'!AR37)</f>
        <v>24.999610926836574</v>
      </c>
      <c r="AS37" s="141">
        <f>IF('A-1(1)'!AS37=0,0,'A-1(2)'!AS37/'A-1(1)'!AS37)</f>
        <v>45.985344827586204</v>
      </c>
      <c r="AT37" s="141">
        <f>IF('A-1(1)'!AT37=0,0,'A-1(2)'!AT37/'A-1(1)'!AT37)</f>
        <v>5.8172852788237401</v>
      </c>
      <c r="AU37" s="141">
        <f>IF('A-1(1)'!AU37=0,0,'A-1(2)'!AU37/'A-1(1)'!AU37)</f>
        <v>0</v>
      </c>
      <c r="AV37" s="141">
        <f>IF('A-1(1)'!AV37=0,0,'A-1(2)'!AV37/'A-1(1)'!AV37)</f>
        <v>0</v>
      </c>
      <c r="AW37" s="195">
        <f>IF('A-1(1)'!AW37=0,0,'A-1(2)'!AW37/'A-1(1)'!AW37)</f>
        <v>0</v>
      </c>
      <c r="AX37" s="34" t="s">
        <v>254</v>
      </c>
      <c r="AY37" s="57" t="s">
        <v>255</v>
      </c>
      <c r="AZ37" s="145">
        <f>IF('A-1(1)'!AZ37=0,0,'A-1(2)'!AZ37/'A-1(1)'!AZ37)</f>
        <v>12.166691361683212</v>
      </c>
      <c r="BA37" s="145">
        <f>IF('A-1(1)'!BA37=0,0,'A-1(2)'!BA37/'A-1(1)'!BA37)</f>
        <v>12.166691361683212</v>
      </c>
      <c r="BB37" s="145">
        <f>IF('A-1(1)'!BB37=0,0,'A-1(2)'!BB37/'A-1(1)'!BB37)</f>
        <v>46.683041612874931</v>
      </c>
      <c r="BC37" s="145">
        <f>IF('A-1(1)'!BC37=0,0,'A-1(2)'!BC37/'A-1(1)'!BC37)</f>
        <v>47.560850020059938</v>
      </c>
      <c r="BD37" s="145">
        <f>IF('A-1(1)'!BD37=0,0,'A-1(2)'!BD37/'A-1(1)'!BD37)</f>
        <v>25.903062349482774</v>
      </c>
      <c r="BE37" s="145">
        <f>IF('A-1(1)'!BE37=0,0,'A-1(2)'!BE37/'A-1(1)'!BE37)</f>
        <v>44.281896551724138</v>
      </c>
      <c r="BF37" s="145">
        <f>IF('A-1(1)'!BF37=0,0,'A-1(2)'!BF37/'A-1(1)'!BF37)</f>
        <v>5.5011629987475397</v>
      </c>
      <c r="BG37" s="145">
        <f>IF('A-1(1)'!BG37=0,0,'A-1(2)'!BG37/'A-1(1)'!BG37)</f>
        <v>0</v>
      </c>
      <c r="BH37" s="145">
        <f>IF('A-1(1)'!BH37=0,0,'A-1(2)'!BH37/'A-1(1)'!BH37)</f>
        <v>0</v>
      </c>
      <c r="BI37" s="149">
        <f>IF('A-1(1)'!BI37=0,0,'A-1(2)'!BI37/'A-1(1)'!BI37)</f>
        <v>0</v>
      </c>
    </row>
    <row r="38" spans="1:61" ht="16.899999999999999" customHeight="1">
      <c r="A38" s="5"/>
      <c r="B38" s="3" t="s">
        <v>239</v>
      </c>
      <c r="C38" s="4" t="s">
        <v>240</v>
      </c>
      <c r="D38" s="141">
        <f>IF('A-1(1)'!D38=0,0,'A-1(2)'!D38/'A-1(1)'!D38)</f>
        <v>4.3113481051977631</v>
      </c>
      <c r="E38" s="141">
        <f>IF('A-1(1)'!E38=0,0,'A-1(2)'!E38/'A-1(1)'!E38)</f>
        <v>13.150638467677574</v>
      </c>
      <c r="F38" s="141">
        <f>IF('A-1(1)'!F38=0,0,'A-1(2)'!F38/'A-1(1)'!F38)</f>
        <v>71.634264884568651</v>
      </c>
      <c r="G38" s="141">
        <f>IF('A-1(1)'!G38=0,0,'A-1(2)'!G38/'A-1(1)'!G38)</f>
        <v>57.185812027367668</v>
      </c>
      <c r="H38" s="141">
        <f>IF('A-1(1)'!H38=0,0,'A-1(2)'!H38/'A-1(1)'!H38)</f>
        <v>13.378763222131814</v>
      </c>
      <c r="I38" s="141">
        <f>IF('A-1(1)'!I38=0,0,'A-1(2)'!I38/'A-1(1)'!I38)</f>
        <v>41.374215912842523</v>
      </c>
      <c r="J38" s="141">
        <f>IF('A-1(1)'!J38=0,0,'A-1(2)'!J38/'A-1(1)'!J38)</f>
        <v>4.1527207662351326</v>
      </c>
      <c r="K38" s="141">
        <f>IF('A-1(1)'!K38=0,0,'A-1(2)'!K38/'A-1(1)'!K38)</f>
        <v>0</v>
      </c>
      <c r="L38" s="141">
        <f>IF('A-1(1)'!L38=0,0,'A-1(2)'!L38/'A-1(1)'!L38)</f>
        <v>0</v>
      </c>
      <c r="M38" s="195">
        <f>IF('A-1(1)'!M38=0,0,'A-1(2)'!M38/'A-1(1)'!M38)</f>
        <v>1.2141359060402686</v>
      </c>
      <c r="N38" s="3" t="s">
        <v>239</v>
      </c>
      <c r="O38" s="4" t="s">
        <v>240</v>
      </c>
      <c r="P38" s="141">
        <f>IF('A-1(1)'!P38=0,0,'A-1(2)'!P38/'A-1(1)'!P38)</f>
        <v>4.4463657071857527</v>
      </c>
      <c r="Q38" s="141">
        <f>IF('A-1(1)'!Q38=0,0,'A-1(2)'!Q38/'A-1(1)'!Q38)</f>
        <v>13.407621707901038</v>
      </c>
      <c r="R38" s="141">
        <f>IF('A-1(1)'!R38=0,0,'A-1(2)'!R38/'A-1(1)'!R38)</f>
        <v>70.586419753086417</v>
      </c>
      <c r="S38" s="141">
        <f>IF('A-1(1)'!S38=0,0,'A-1(2)'!S38/'A-1(1)'!S38)</f>
        <v>56.732240437158467</v>
      </c>
      <c r="T38" s="141">
        <f>IF('A-1(1)'!T38=0,0,'A-1(2)'!T38/'A-1(1)'!T38)</f>
        <v>17.247464503042597</v>
      </c>
      <c r="U38" s="141">
        <f>IF('A-1(1)'!U38=0,0,'A-1(2)'!U38/'A-1(1)'!U38)</f>
        <v>42.428571428571431</v>
      </c>
      <c r="V38" s="141">
        <f>IF('A-1(1)'!V38=0,0,'A-1(2)'!V38/'A-1(1)'!V38)</f>
        <v>4.2318802521008401</v>
      </c>
      <c r="W38" s="141">
        <f>IF('A-1(1)'!W38=0,0,'A-1(2)'!W38/'A-1(1)'!W38)</f>
        <v>0</v>
      </c>
      <c r="X38" s="141">
        <f>IF('A-1(1)'!X38=0,0,'A-1(2)'!X38/'A-1(1)'!X38)</f>
        <v>0</v>
      </c>
      <c r="Y38" s="195">
        <f>IF('A-1(1)'!Y38=0,0,'A-1(2)'!Y38/'A-1(1)'!Y38)</f>
        <v>1.3064177852348993</v>
      </c>
      <c r="Z38" s="3" t="s">
        <v>239</v>
      </c>
      <c r="AA38" s="4" t="s">
        <v>240</v>
      </c>
      <c r="AB38" s="141">
        <f>IF('A-1(1)'!AB38=0,0,'A-1(2)'!AB38/'A-1(1)'!AB38)</f>
        <v>4.3932491199006005</v>
      </c>
      <c r="AC38" s="141">
        <f>IF('A-1(1)'!AC38=0,0,'A-1(2)'!AC38/'A-1(1)'!AC38)</f>
        <v>13.576416600159616</v>
      </c>
      <c r="AD38" s="141">
        <f>IF('A-1(1)'!AD38=0,0,'A-1(2)'!AD38/'A-1(1)'!AD38)</f>
        <v>70.852378011117978</v>
      </c>
      <c r="AE38" s="141">
        <f>IF('A-1(1)'!AE38=0,0,'A-1(2)'!AE38/'A-1(1)'!AE38)</f>
        <v>55.611083621969328</v>
      </c>
      <c r="AF38" s="141">
        <f>IF('A-1(1)'!AF38=0,0,'A-1(2)'!AF38/'A-1(1)'!AF38)</f>
        <v>15.648679678530424</v>
      </c>
      <c r="AG38" s="141">
        <f>IF('A-1(1)'!AG38=0,0,'A-1(2)'!AG38/'A-1(1)'!AG38)</f>
        <v>43.202625238846885</v>
      </c>
      <c r="AH38" s="141">
        <f>IF('A-1(1)'!AH38=0,0,'A-1(2)'!AH38/'A-1(1)'!AH38)</f>
        <v>4.2123782265052645</v>
      </c>
      <c r="AI38" s="141">
        <f>IF('A-1(1)'!AI38=0,0,'A-1(2)'!AI38/'A-1(1)'!AI38)</f>
        <v>0</v>
      </c>
      <c r="AJ38" s="141">
        <f>IF('A-1(1)'!AJ38=0,0,'A-1(2)'!AJ38/'A-1(1)'!AJ38)</f>
        <v>0</v>
      </c>
      <c r="AK38" s="195">
        <f>IF('A-1(1)'!AK38=0,0,'A-1(2)'!AK38/'A-1(1)'!AK38)</f>
        <v>1.1755453020134228</v>
      </c>
      <c r="AL38" s="3" t="s">
        <v>239</v>
      </c>
      <c r="AM38" s="4" t="s">
        <v>240</v>
      </c>
      <c r="AN38" s="141">
        <f>IF('A-1(1)'!AN38=0,0,'A-1(2)'!AN38/'A-1(1)'!AN38)</f>
        <v>4.3253779250362392</v>
      </c>
      <c r="AO38" s="141">
        <f>IF('A-1(1)'!AO38=0,0,'A-1(2)'!AO38/'A-1(1)'!AO38)</f>
        <v>13.670790103750997</v>
      </c>
      <c r="AP38" s="141">
        <f>IF('A-1(1)'!AP38=0,0,'A-1(2)'!AP38/'A-1(1)'!AP38)</f>
        <v>72.098416106130969</v>
      </c>
      <c r="AQ38" s="141">
        <f>IF('A-1(1)'!AQ38=0,0,'A-1(2)'!AQ38/'A-1(1)'!AQ38)</f>
        <v>55.22229014817988</v>
      </c>
      <c r="AR38" s="141">
        <f>IF('A-1(1)'!AR38=0,0,'A-1(2)'!AR38/'A-1(1)'!AR38)</f>
        <v>19.606143433423259</v>
      </c>
      <c r="AS38" s="141">
        <f>IF('A-1(1)'!AS38=0,0,'A-1(2)'!AS38/'A-1(1)'!AS38)</f>
        <v>46.286713286713287</v>
      </c>
      <c r="AT38" s="141">
        <f>IF('A-1(1)'!AT38=0,0,'A-1(2)'!AT38/'A-1(1)'!AT38)</f>
        <v>4.0243019648397107</v>
      </c>
      <c r="AU38" s="141">
        <f>IF('A-1(1)'!AU38=0,0,'A-1(2)'!AU38/'A-1(1)'!AU38)</f>
        <v>0</v>
      </c>
      <c r="AV38" s="141">
        <f>IF('A-1(1)'!AV38=0,0,'A-1(2)'!AV38/'A-1(1)'!AV38)</f>
        <v>0</v>
      </c>
      <c r="AW38" s="195">
        <f>IF('A-1(1)'!AW38=0,0,'A-1(2)'!AW38/'A-1(1)'!AW38)</f>
        <v>1.0508249440715884</v>
      </c>
      <c r="AX38" s="3" t="s">
        <v>239</v>
      </c>
      <c r="AY38" s="4" t="s">
        <v>240</v>
      </c>
      <c r="AZ38" s="145">
        <f>IF('A-1(1)'!AZ38=0,0,'A-1(2)'!AZ38/'A-1(1)'!AZ38)</f>
        <v>4.1810411810411807</v>
      </c>
      <c r="BA38" s="145">
        <f>IF('A-1(1)'!BA38=0,0,'A-1(2)'!BA38/'A-1(1)'!BA38)</f>
        <v>13.50119712689545</v>
      </c>
      <c r="BB38" s="145">
        <f>IF('A-1(1)'!BB38=0,0,'A-1(2)'!BB38/'A-1(1)'!BB38)</f>
        <v>70.193129191216528</v>
      </c>
      <c r="BC38" s="145">
        <f>IF('A-1(1)'!BC38=0,0,'A-1(2)'!BC38/'A-1(1)'!BC38)</f>
        <v>55.555908018311868</v>
      </c>
      <c r="BD38" s="145">
        <f>IF('A-1(1)'!BD38=0,0,'A-1(2)'!BD38/'A-1(1)'!BD38)</f>
        <v>20.203728902838236</v>
      </c>
      <c r="BE38" s="145">
        <f>IF('A-1(1)'!BE38=0,0,'A-1(2)'!BE38/'A-1(1)'!BE38)</f>
        <v>47.025349650349654</v>
      </c>
      <c r="BF38" s="145">
        <f>IF('A-1(1)'!BF38=0,0,'A-1(2)'!BF38/'A-1(1)'!BF38)</f>
        <v>3.5860910031023785</v>
      </c>
      <c r="BG38" s="145">
        <f>IF('A-1(1)'!BG38=0,0,'A-1(2)'!BG38/'A-1(1)'!BG38)</f>
        <v>0</v>
      </c>
      <c r="BH38" s="145">
        <f>IF('A-1(1)'!BH38=0,0,'A-1(2)'!BH38/'A-1(1)'!BH38)</f>
        <v>0</v>
      </c>
      <c r="BI38" s="149">
        <f>IF('A-1(1)'!BI38=0,0,'A-1(2)'!BI38/'A-1(1)'!BI38)</f>
        <v>0.91282445952564195</v>
      </c>
    </row>
    <row r="39" spans="1:61" ht="16.899999999999999" customHeight="1">
      <c r="A39" s="5"/>
      <c r="B39" s="3" t="s">
        <v>567</v>
      </c>
      <c r="C39" s="58" t="s">
        <v>568</v>
      </c>
      <c r="D39" s="141">
        <f>IF('A-1(1)'!D39=0,0,'A-1(2)'!D39/'A-1(1)'!D39)</f>
        <v>9.1252686246418335</v>
      </c>
      <c r="E39" s="141">
        <f>IF('A-1(1)'!E39=0,0,'A-1(2)'!E39/'A-1(1)'!E39)</f>
        <v>9.1252686246418335</v>
      </c>
      <c r="F39" s="141">
        <f>IF('A-1(1)'!F39=0,0,'A-1(2)'!F39/'A-1(1)'!F39)</f>
        <v>58.25</v>
      </c>
      <c r="G39" s="141">
        <f>IF('A-1(1)'!G39=0,0,'A-1(2)'!G39/'A-1(1)'!G39)</f>
        <v>58.884585592563901</v>
      </c>
      <c r="H39" s="141">
        <f>IF('A-1(1)'!H39=0,0,'A-1(2)'!H39/'A-1(1)'!H39)</f>
        <v>35.217934480843979</v>
      </c>
      <c r="I39" s="141">
        <f>IF('A-1(1)'!I39=0,0,'A-1(2)'!I39/'A-1(1)'!I39)</f>
        <v>45.148673559349199</v>
      </c>
      <c r="J39" s="141">
        <f>IF('A-1(1)'!J39=0,0,'A-1(2)'!J39/'A-1(1)'!J39)</f>
        <v>4.5945183109381773</v>
      </c>
      <c r="K39" s="141">
        <f>IF('A-1(1)'!K39=0,0,'A-1(2)'!K39/'A-1(1)'!K39)</f>
        <v>0</v>
      </c>
      <c r="L39" s="141">
        <f>IF('A-1(1)'!L39=0,0,'A-1(2)'!L39/'A-1(1)'!L39)</f>
        <v>0</v>
      </c>
      <c r="M39" s="195">
        <f>IF('A-1(1)'!M39=0,0,'A-1(2)'!M39/'A-1(1)'!M39)</f>
        <v>0</v>
      </c>
      <c r="N39" s="3" t="s">
        <v>567</v>
      </c>
      <c r="O39" s="58" t="s">
        <v>568</v>
      </c>
      <c r="P39" s="141">
        <f>IF('A-1(1)'!P39=0,0,'A-1(2)'!P39/'A-1(1)'!P39)</f>
        <v>9.2463768115942031</v>
      </c>
      <c r="Q39" s="141">
        <f>IF('A-1(1)'!Q39=0,0,'A-1(2)'!Q39/'A-1(1)'!Q39)</f>
        <v>9.2463768115942031</v>
      </c>
      <c r="R39" s="141">
        <f>IF('A-1(1)'!R39=0,0,'A-1(2)'!R39/'A-1(1)'!R39)</f>
        <v>54.578571428571429</v>
      </c>
      <c r="S39" s="141">
        <f>IF('A-1(1)'!S39=0,0,'A-1(2)'!S39/'A-1(1)'!S39)</f>
        <v>56.725080385852088</v>
      </c>
      <c r="T39" s="141">
        <f>IF('A-1(1)'!T39=0,0,'A-1(2)'!T39/'A-1(1)'!T39)</f>
        <v>27.71853146853147</v>
      </c>
      <c r="U39" s="141">
        <f>IF('A-1(1)'!U39=0,0,'A-1(2)'!U39/'A-1(1)'!U39)</f>
        <v>44.062218890554725</v>
      </c>
      <c r="V39" s="141">
        <f>IF('A-1(1)'!V39=0,0,'A-1(2)'!V39/'A-1(1)'!V39)</f>
        <v>4.5611822858872184</v>
      </c>
      <c r="W39" s="141">
        <f>IF('A-1(1)'!W39=0,0,'A-1(2)'!W39/'A-1(1)'!W39)</f>
        <v>0</v>
      </c>
      <c r="X39" s="141">
        <f>IF('A-1(1)'!X39=0,0,'A-1(2)'!X39/'A-1(1)'!X39)</f>
        <v>0</v>
      </c>
      <c r="Y39" s="195">
        <f>IF('A-1(1)'!Y39=0,0,'A-1(2)'!Y39/'A-1(1)'!Y39)</f>
        <v>0</v>
      </c>
      <c r="Z39" s="3" t="s">
        <v>567</v>
      </c>
      <c r="AA39" s="58" t="s">
        <v>568</v>
      </c>
      <c r="AB39" s="141">
        <f>IF('A-1(1)'!AB39=0,0,'A-1(2)'!AB39/'A-1(1)'!AB39)</f>
        <v>9.085978483151063</v>
      </c>
      <c r="AC39" s="141">
        <f>IF('A-1(1)'!AC39=0,0,'A-1(2)'!AC39/'A-1(1)'!AC39)</f>
        <v>9.085978483151063</v>
      </c>
      <c r="AD39" s="141">
        <f>IF('A-1(1)'!AD39=0,0,'A-1(2)'!AD39/'A-1(1)'!AD39)</f>
        <v>50.942857142857143</v>
      </c>
      <c r="AE39" s="141">
        <f>IF('A-1(1)'!AE39=0,0,'A-1(2)'!AE39/'A-1(1)'!AE39)</f>
        <v>56.574378226184891</v>
      </c>
      <c r="AF39" s="141">
        <f>IF('A-1(1)'!AF39=0,0,'A-1(2)'!AF39/'A-1(1)'!AF39)</f>
        <v>24.341147938561036</v>
      </c>
      <c r="AG39" s="141">
        <f>IF('A-1(1)'!AG39=0,0,'A-1(2)'!AG39/'A-1(1)'!AG39)</f>
        <v>41.747746458720847</v>
      </c>
      <c r="AH39" s="141">
        <f>IF('A-1(1)'!AH39=0,0,'A-1(2)'!AH39/'A-1(1)'!AH39)</f>
        <v>4.4506152783982449</v>
      </c>
      <c r="AI39" s="141">
        <f>IF('A-1(1)'!AI39=0,0,'A-1(2)'!AI39/'A-1(1)'!AI39)</f>
        <v>0</v>
      </c>
      <c r="AJ39" s="141">
        <f>IF('A-1(1)'!AJ39=0,0,'A-1(2)'!AJ39/'A-1(1)'!AJ39)</f>
        <v>0</v>
      </c>
      <c r="AK39" s="195">
        <f>IF('A-1(1)'!AK39=0,0,'A-1(2)'!AK39/'A-1(1)'!AK39)</f>
        <v>0</v>
      </c>
      <c r="AL39" s="3" t="s">
        <v>567</v>
      </c>
      <c r="AM39" s="58" t="s">
        <v>568</v>
      </c>
      <c r="AN39" s="141">
        <f>IF('A-1(1)'!AN39=0,0,'A-1(2)'!AN39/'A-1(1)'!AN39)</f>
        <v>9.119676358139948</v>
      </c>
      <c r="AO39" s="141">
        <f>IF('A-1(1)'!AO39=0,0,'A-1(2)'!AO39/'A-1(1)'!AO39)</f>
        <v>9.119676358139948</v>
      </c>
      <c r="AP39" s="141">
        <f>IF('A-1(1)'!AP39=0,0,'A-1(2)'!AP39/'A-1(1)'!AP39)</f>
        <v>45.633261824235319</v>
      </c>
      <c r="AQ39" s="141">
        <f>IF('A-1(1)'!AQ39=0,0,'A-1(2)'!AQ39/'A-1(1)'!AQ39)</f>
        <v>54.93513664694246</v>
      </c>
      <c r="AR39" s="141">
        <f>IF('A-1(1)'!AR39=0,0,'A-1(2)'!AR39/'A-1(1)'!AR39)</f>
        <v>22.929184915209664</v>
      </c>
      <c r="AS39" s="141">
        <f>IF('A-1(1)'!AS39=0,0,'A-1(2)'!AS39/'A-1(1)'!AS39)</f>
        <v>39.839032765774789</v>
      </c>
      <c r="AT39" s="141">
        <f>IF('A-1(1)'!AT39=0,0,'A-1(2)'!AT39/'A-1(1)'!AT39)</f>
        <v>4.7599805060309466</v>
      </c>
      <c r="AU39" s="141">
        <f>IF('A-1(1)'!AU39=0,0,'A-1(2)'!AU39/'A-1(1)'!AU39)</f>
        <v>0</v>
      </c>
      <c r="AV39" s="141">
        <f>IF('A-1(1)'!AV39=0,0,'A-1(2)'!AV39/'A-1(1)'!AV39)</f>
        <v>0</v>
      </c>
      <c r="AW39" s="195">
        <f>IF('A-1(1)'!AW39=0,0,'A-1(2)'!AW39/'A-1(1)'!AW39)</f>
        <v>0</v>
      </c>
      <c r="AX39" s="3" t="s">
        <v>567</v>
      </c>
      <c r="AY39" s="58" t="s">
        <v>568</v>
      </c>
      <c r="AZ39" s="145">
        <f>IF('A-1(1)'!AZ39=0,0,'A-1(2)'!AZ39/'A-1(1)'!AZ39)</f>
        <v>8.9522148773565604</v>
      </c>
      <c r="BA39" s="145">
        <f>IF('A-1(1)'!BA39=0,0,'A-1(2)'!BA39/'A-1(1)'!BA39)</f>
        <v>8.9522148773565604</v>
      </c>
      <c r="BB39" s="145">
        <f>IF('A-1(1)'!BB39=0,0,'A-1(2)'!BB39/'A-1(1)'!BB39)</f>
        <v>41.624735323553516</v>
      </c>
      <c r="BC39" s="145">
        <f>IF('A-1(1)'!BC39=0,0,'A-1(2)'!BC39/'A-1(1)'!BC39)</f>
        <v>53.184488922155957</v>
      </c>
      <c r="BD39" s="145">
        <f>IF('A-1(1)'!BD39=0,0,'A-1(2)'!BD39/'A-1(1)'!BD39)</f>
        <v>20.089141196850278</v>
      </c>
      <c r="BE39" s="145">
        <f>IF('A-1(1)'!BE39=0,0,'A-1(2)'!BE39/'A-1(1)'!BE39)</f>
        <v>38.069108599227356</v>
      </c>
      <c r="BF39" s="145">
        <f>IF('A-1(1)'!BF39=0,0,'A-1(2)'!BF39/'A-1(1)'!BF39)</f>
        <v>4.8169597951656655</v>
      </c>
      <c r="BG39" s="145">
        <f>IF('A-1(1)'!BG39=0,0,'A-1(2)'!BG39/'A-1(1)'!BG39)</f>
        <v>0</v>
      </c>
      <c r="BH39" s="145">
        <f>IF('A-1(1)'!BH39=0,0,'A-1(2)'!BH39/'A-1(1)'!BH39)</f>
        <v>0</v>
      </c>
      <c r="BI39" s="149">
        <f>IF('A-1(1)'!BI39=0,0,'A-1(2)'!BI39/'A-1(1)'!BI39)</f>
        <v>0</v>
      </c>
    </row>
    <row r="40" spans="1:61" ht="16.899999999999999" customHeight="1">
      <c r="A40" s="5"/>
      <c r="B40" s="3" t="s">
        <v>263</v>
      </c>
      <c r="C40" s="58" t="s">
        <v>569</v>
      </c>
      <c r="D40" s="141">
        <f>IF('A-1(1)'!D40=0,0,'A-1(2)'!D40/'A-1(1)'!D40)</f>
        <v>6.3271428571428574</v>
      </c>
      <c r="E40" s="141">
        <f>IF('A-1(1)'!E40=0,0,'A-1(2)'!E40/'A-1(1)'!E40)</f>
        <v>0</v>
      </c>
      <c r="F40" s="141">
        <f>IF('A-1(1)'!F40=0,0,'A-1(2)'!F40/'A-1(1)'!F40)</f>
        <v>0</v>
      </c>
      <c r="G40" s="141">
        <f>IF('A-1(1)'!G40=0,0,'A-1(2)'!G40/'A-1(1)'!G40)</f>
        <v>0</v>
      </c>
      <c r="H40" s="141">
        <f>IF('A-1(1)'!H40=0,0,'A-1(2)'!H40/'A-1(1)'!H40)</f>
        <v>0</v>
      </c>
      <c r="I40" s="141">
        <f>IF('A-1(1)'!I40=0,0,'A-1(2)'!I40/'A-1(1)'!I40)</f>
        <v>0</v>
      </c>
      <c r="J40" s="141">
        <f>IF('A-1(1)'!J40=0,0,'A-1(2)'!J40/'A-1(1)'!J40)</f>
        <v>0</v>
      </c>
      <c r="K40" s="141">
        <f>IF('A-1(1)'!K40=0,0,'A-1(2)'!K40/'A-1(1)'!K40)</f>
        <v>0</v>
      </c>
      <c r="L40" s="141">
        <f>IF('A-1(1)'!L40=0,0,'A-1(2)'!L40/'A-1(1)'!L40)</f>
        <v>0</v>
      </c>
      <c r="M40" s="195">
        <f>IF('A-1(1)'!M40=0,0,'A-1(2)'!M40/'A-1(1)'!M40)</f>
        <v>6.3271428571428574</v>
      </c>
      <c r="N40" s="3" t="s">
        <v>263</v>
      </c>
      <c r="O40" s="58" t="s">
        <v>569</v>
      </c>
      <c r="P40" s="141">
        <f>IF('A-1(1)'!P40=0,0,'A-1(2)'!P40/'A-1(1)'!P40)</f>
        <v>6.5633333333333335</v>
      </c>
      <c r="Q40" s="141">
        <f>IF('A-1(1)'!Q40=0,0,'A-1(2)'!Q40/'A-1(1)'!Q40)</f>
        <v>6.5633333333333335</v>
      </c>
      <c r="R40" s="141">
        <f>IF('A-1(1)'!R40=0,0,'A-1(2)'!R40/'A-1(1)'!R40)</f>
        <v>0</v>
      </c>
      <c r="S40" s="141">
        <f>IF('A-1(1)'!S40=0,0,'A-1(2)'!S40/'A-1(1)'!S40)</f>
        <v>0</v>
      </c>
      <c r="T40" s="141">
        <f>IF('A-1(1)'!T40=0,0,'A-1(2)'!T40/'A-1(1)'!T40)</f>
        <v>0</v>
      </c>
      <c r="U40" s="141">
        <f>IF('A-1(1)'!U40=0,0,'A-1(2)'!U40/'A-1(1)'!U40)</f>
        <v>0</v>
      </c>
      <c r="V40" s="141">
        <f>IF('A-1(1)'!V40=0,0,'A-1(2)'!V40/'A-1(1)'!V40)</f>
        <v>0</v>
      </c>
      <c r="W40" s="141">
        <f>IF('A-1(1)'!W40=0,0,'A-1(2)'!W40/'A-1(1)'!W40)</f>
        <v>0</v>
      </c>
      <c r="X40" s="141">
        <f>IF('A-1(1)'!X40=0,0,'A-1(2)'!X40/'A-1(1)'!X40)</f>
        <v>6.5633333333333335</v>
      </c>
      <c r="Y40" s="195">
        <f>IF('A-1(1)'!Y40=0,0,'A-1(2)'!Y40/'A-1(1)'!Y40)</f>
        <v>0</v>
      </c>
      <c r="Z40" s="3" t="s">
        <v>263</v>
      </c>
      <c r="AA40" s="58" t="s">
        <v>569</v>
      </c>
      <c r="AB40" s="141">
        <f>IF('A-1(1)'!AB40=0,0,'A-1(2)'!AB40/'A-1(1)'!AB40)</f>
        <v>6.3366666666666669</v>
      </c>
      <c r="AC40" s="141">
        <f>IF('A-1(1)'!AC40=0,0,'A-1(2)'!AC40/'A-1(1)'!AC40)</f>
        <v>6.3366666666666669</v>
      </c>
      <c r="AD40" s="141">
        <f>IF('A-1(1)'!AD40=0,0,'A-1(2)'!AD40/'A-1(1)'!AD40)</f>
        <v>0</v>
      </c>
      <c r="AE40" s="141">
        <f>IF('A-1(1)'!AE40=0,0,'A-1(2)'!AE40/'A-1(1)'!AE40)</f>
        <v>0</v>
      </c>
      <c r="AF40" s="141">
        <f>IF('A-1(1)'!AF40=0,0,'A-1(2)'!AF40/'A-1(1)'!AF40)</f>
        <v>0</v>
      </c>
      <c r="AG40" s="141">
        <f>IF('A-1(1)'!AG40=0,0,'A-1(2)'!AG40/'A-1(1)'!AG40)</f>
        <v>0</v>
      </c>
      <c r="AH40" s="141">
        <f>IF('A-1(1)'!AH40=0,0,'A-1(2)'!AH40/'A-1(1)'!AH40)</f>
        <v>0</v>
      </c>
      <c r="AI40" s="141">
        <f>IF('A-1(1)'!AI40=0,0,'A-1(2)'!AI40/'A-1(1)'!AI40)</f>
        <v>0</v>
      </c>
      <c r="AJ40" s="141">
        <f>IF('A-1(1)'!AJ40=0,0,'A-1(2)'!AJ40/'A-1(1)'!AJ40)</f>
        <v>6.3366666666666669</v>
      </c>
      <c r="AK40" s="195">
        <f>IF('A-1(1)'!AK40=0,0,'A-1(2)'!AK40/'A-1(1)'!AK40)</f>
        <v>0</v>
      </c>
      <c r="AL40" s="3" t="s">
        <v>263</v>
      </c>
      <c r="AM40" s="58" t="s">
        <v>569</v>
      </c>
      <c r="AN40" s="141">
        <f>IF('A-1(1)'!AN40=0,0,'A-1(2)'!AN40/'A-1(1)'!AN40)</f>
        <v>5.9204761904761902</v>
      </c>
      <c r="AO40" s="141">
        <f>IF('A-1(1)'!AO40=0,0,'A-1(2)'!AO40/'A-1(1)'!AO40)</f>
        <v>5.9204761904761902</v>
      </c>
      <c r="AP40" s="141">
        <f>IF('A-1(1)'!AP40=0,0,'A-1(2)'!AP40/'A-1(1)'!AP40)</f>
        <v>0</v>
      </c>
      <c r="AQ40" s="141">
        <f>IF('A-1(1)'!AQ40=0,0,'A-1(2)'!AQ40/'A-1(1)'!AQ40)</f>
        <v>0</v>
      </c>
      <c r="AR40" s="141">
        <f>IF('A-1(1)'!AR40=0,0,'A-1(2)'!AR40/'A-1(1)'!AR40)</f>
        <v>0</v>
      </c>
      <c r="AS40" s="141">
        <f>IF('A-1(1)'!AS40=0,0,'A-1(2)'!AS40/'A-1(1)'!AS40)</f>
        <v>0</v>
      </c>
      <c r="AT40" s="141">
        <f>IF('A-1(1)'!AT40=0,0,'A-1(2)'!AT40/'A-1(1)'!AT40)</f>
        <v>0</v>
      </c>
      <c r="AU40" s="141">
        <f>IF('A-1(1)'!AU40=0,0,'A-1(2)'!AU40/'A-1(1)'!AU40)</f>
        <v>0</v>
      </c>
      <c r="AV40" s="141">
        <f>IF('A-1(1)'!AV40=0,0,'A-1(2)'!AV40/'A-1(1)'!AV40)</f>
        <v>5.9204761904761902</v>
      </c>
      <c r="AW40" s="195">
        <f>IF('A-1(1)'!AW40=0,0,'A-1(2)'!AW40/'A-1(1)'!AW40)</f>
        <v>0</v>
      </c>
      <c r="AX40" s="3" t="s">
        <v>263</v>
      </c>
      <c r="AY40" s="58" t="s">
        <v>569</v>
      </c>
      <c r="AZ40" s="145">
        <f>IF('A-1(1)'!AZ40=0,0,'A-1(2)'!AZ40/'A-1(1)'!AZ40)</f>
        <v>5.5533228075211714</v>
      </c>
      <c r="BA40" s="145">
        <f>IF('A-1(1)'!BA40=0,0,'A-1(2)'!BA40/'A-1(1)'!BA40)</f>
        <v>5.5533228075211714</v>
      </c>
      <c r="BB40" s="145">
        <f>IF('A-1(1)'!BB40=0,0,'A-1(2)'!BB40/'A-1(1)'!BB40)</f>
        <v>0</v>
      </c>
      <c r="BC40" s="145">
        <f>IF('A-1(1)'!BC40=0,0,'A-1(2)'!BC40/'A-1(1)'!BC40)</f>
        <v>0</v>
      </c>
      <c r="BD40" s="145">
        <f>IF('A-1(1)'!BD40=0,0,'A-1(2)'!BD40/'A-1(1)'!BD40)</f>
        <v>0</v>
      </c>
      <c r="BE40" s="145">
        <f>IF('A-1(1)'!BE40=0,0,'A-1(2)'!BE40/'A-1(1)'!BE40)</f>
        <v>0</v>
      </c>
      <c r="BF40" s="145">
        <f>IF('A-1(1)'!BF40=0,0,'A-1(2)'!BF40/'A-1(1)'!BF40)</f>
        <v>0</v>
      </c>
      <c r="BG40" s="145">
        <f>IF('A-1(1)'!BG40=0,0,'A-1(2)'!BG40/'A-1(1)'!BG40)</f>
        <v>0</v>
      </c>
      <c r="BH40" s="145">
        <f>IF('A-1(1)'!BH40=0,0,'A-1(2)'!BH40/'A-1(1)'!BH40)</f>
        <v>5.5533228075211714</v>
      </c>
      <c r="BI40" s="149">
        <f>IF('A-1(1)'!BI40=0,0,'A-1(2)'!BI40/'A-1(1)'!BI40)</f>
        <v>0</v>
      </c>
    </row>
    <row r="41" spans="1:61" ht="16.899999999999999" customHeight="1">
      <c r="A41" s="5"/>
      <c r="B41" s="375" t="s">
        <v>264</v>
      </c>
      <c r="C41" s="32" t="s">
        <v>265</v>
      </c>
      <c r="D41" s="40">
        <f>IF('A-1(1)'!D41=0,0,'A-1(2)'!D41/'A-1(1)'!D41)</f>
        <v>14.123467998184294</v>
      </c>
      <c r="E41" s="40">
        <f>IF('A-1(1)'!E41=0,0,'A-1(2)'!E41/'A-1(1)'!E41)</f>
        <v>14.123467998184294</v>
      </c>
      <c r="F41" s="40">
        <f>IF('A-1(1)'!F41=0,0,'A-1(2)'!F41/'A-1(1)'!F41)</f>
        <v>59.814999999999998</v>
      </c>
      <c r="G41" s="40">
        <f>IF('A-1(1)'!G41=0,0,'A-1(2)'!G41/'A-1(1)'!G41)</f>
        <v>67.923231165855057</v>
      </c>
      <c r="H41" s="40">
        <f>IF('A-1(1)'!H41=0,0,'A-1(2)'!H41/'A-1(1)'!H41)</f>
        <v>38.620255818829946</v>
      </c>
      <c r="I41" s="40">
        <f>IF('A-1(1)'!I41=0,0,'A-1(2)'!I41/'A-1(1)'!I41)</f>
        <v>52.722222222222221</v>
      </c>
      <c r="J41" s="40">
        <f>IF('A-1(1)'!J41=0,0,'A-1(2)'!J41/'A-1(1)'!J41)</f>
        <v>7.0300913487372378</v>
      </c>
      <c r="K41" s="40">
        <f>IF('A-1(1)'!K41=0,0,'A-1(2)'!K41/'A-1(1)'!K41)</f>
        <v>0</v>
      </c>
      <c r="L41" s="40">
        <f>IF('A-1(1)'!L41=0,0,'A-1(2)'!L41/'A-1(1)'!L41)</f>
        <v>0</v>
      </c>
      <c r="M41" s="150">
        <f>IF('A-1(1)'!M41=0,0,'A-1(2)'!M41/'A-1(1)'!M41)</f>
        <v>0</v>
      </c>
      <c r="N41" s="375" t="s">
        <v>264</v>
      </c>
      <c r="O41" s="32" t="s">
        <v>265</v>
      </c>
      <c r="P41" s="40">
        <f>IF('A-1(1)'!P41=0,0,'A-1(2)'!P41/'A-1(1)'!P41)</f>
        <v>14.224552273075156</v>
      </c>
      <c r="Q41" s="40">
        <f>IF('A-1(1)'!Q41=0,0,'A-1(2)'!Q41/'A-1(1)'!Q41)</f>
        <v>14.224552273075156</v>
      </c>
      <c r="R41" s="40">
        <f>IF('A-1(1)'!R41=0,0,'A-1(2)'!R41/'A-1(1)'!R41)</f>
        <v>59.2964824120603</v>
      </c>
      <c r="S41" s="40">
        <f>IF('A-1(1)'!S41=0,0,'A-1(2)'!S41/'A-1(1)'!S41)</f>
        <v>66.967365967365964</v>
      </c>
      <c r="T41" s="40">
        <f>IF('A-1(1)'!T41=0,0,'A-1(2)'!T41/'A-1(1)'!T41)</f>
        <v>29.416481069042316</v>
      </c>
      <c r="U41" s="40">
        <f>IF('A-1(1)'!U41=0,0,'A-1(2)'!U41/'A-1(1)'!U41)</f>
        <v>49.895078922934076</v>
      </c>
      <c r="V41" s="40">
        <f>IF('A-1(1)'!V41=0,0,'A-1(2)'!V41/'A-1(1)'!V41)</f>
        <v>7.1832844574780061</v>
      </c>
      <c r="W41" s="40">
        <f>IF('A-1(1)'!W41=0,0,'A-1(2)'!W41/'A-1(1)'!W41)</f>
        <v>0</v>
      </c>
      <c r="X41" s="40">
        <f>IF('A-1(1)'!X41=0,0,'A-1(2)'!X41/'A-1(1)'!X41)</f>
        <v>0</v>
      </c>
      <c r="Y41" s="150">
        <f>IF('A-1(1)'!Y41=0,0,'A-1(2)'!Y41/'A-1(1)'!Y41)</f>
        <v>0</v>
      </c>
      <c r="Z41" s="375" t="s">
        <v>264</v>
      </c>
      <c r="AA41" s="32" t="s">
        <v>265</v>
      </c>
      <c r="AB41" s="40">
        <f>IF('A-1(1)'!AB41=0,0,'A-1(2)'!AB41/'A-1(1)'!AB41)</f>
        <v>13.975508954538498</v>
      </c>
      <c r="AC41" s="40">
        <f>IF('A-1(1)'!AC41=0,0,'A-1(2)'!AC41/'A-1(1)'!AC41)</f>
        <v>13.975508954538498</v>
      </c>
      <c r="AD41" s="40">
        <f>IF('A-1(1)'!AD41=0,0,'A-1(2)'!AD41/'A-1(1)'!AD41)</f>
        <v>59.336349924585214</v>
      </c>
      <c r="AE41" s="40">
        <f>IF('A-1(1)'!AE41=0,0,'A-1(2)'!AE41/'A-1(1)'!AE41)</f>
        <v>62.410078861319491</v>
      </c>
      <c r="AF41" s="40">
        <f>IF('A-1(1)'!AF41=0,0,'A-1(2)'!AF41/'A-1(1)'!AF41)</f>
        <v>23.45799609265978</v>
      </c>
      <c r="AG41" s="40">
        <f>IF('A-1(1)'!AG41=0,0,'A-1(2)'!AG41/'A-1(1)'!AG41)</f>
        <v>48.884968897966765</v>
      </c>
      <c r="AH41" s="40">
        <f>IF('A-1(1)'!AH41=0,0,'A-1(2)'!AH41/'A-1(1)'!AH41)</f>
        <v>7.0837075459594203</v>
      </c>
      <c r="AI41" s="40">
        <f>IF('A-1(1)'!AI41=0,0,'A-1(2)'!AI41/'A-1(1)'!AI41)</f>
        <v>0</v>
      </c>
      <c r="AJ41" s="40">
        <f>IF('A-1(1)'!AJ41=0,0,'A-1(2)'!AJ41/'A-1(1)'!AJ41)</f>
        <v>0</v>
      </c>
      <c r="AK41" s="150">
        <f>IF('A-1(1)'!AK41=0,0,'A-1(2)'!AK41/'A-1(1)'!AK41)</f>
        <v>0</v>
      </c>
      <c r="AL41" s="375" t="s">
        <v>264</v>
      </c>
      <c r="AM41" s="32" t="s">
        <v>265</v>
      </c>
      <c r="AN41" s="40">
        <f>IF('A-1(1)'!AN41=0,0,'A-1(2)'!AN41/'A-1(1)'!AN41)</f>
        <v>13.791366906474821</v>
      </c>
      <c r="AO41" s="40">
        <f>IF('A-1(1)'!AO41=0,0,'A-1(2)'!AO41/'A-1(1)'!AO41)</f>
        <v>13.791366906474821</v>
      </c>
      <c r="AP41" s="40">
        <f>IF('A-1(1)'!AP41=0,0,'A-1(2)'!AP41/'A-1(1)'!AP41)</f>
        <v>58.552307215445616</v>
      </c>
      <c r="AQ41" s="40">
        <f>IF('A-1(1)'!AQ41=0,0,'A-1(2)'!AQ41/'A-1(1)'!AQ41)</f>
        <v>61.809516475845101</v>
      </c>
      <c r="AR41" s="40">
        <f>IF('A-1(1)'!AR41=0,0,'A-1(2)'!AR41/'A-1(1)'!AR41)</f>
        <v>23.601828766728591</v>
      </c>
      <c r="AS41" s="40">
        <f>IF('A-1(1)'!AS41=0,0,'A-1(2)'!AS41/'A-1(1)'!AS41)</f>
        <v>48.430972054591038</v>
      </c>
      <c r="AT41" s="40">
        <f>IF('A-1(1)'!AT41=0,0,'A-1(2)'!AT41/'A-1(1)'!AT41)</f>
        <v>6.9528400447222278</v>
      </c>
      <c r="AU41" s="40">
        <f>IF('A-1(1)'!AU41=0,0,'A-1(2)'!AU41/'A-1(1)'!AU41)</f>
        <v>0</v>
      </c>
      <c r="AV41" s="40">
        <f>IF('A-1(1)'!AV41=0,0,'A-1(2)'!AV41/'A-1(1)'!AV41)</f>
        <v>0</v>
      </c>
      <c r="AW41" s="150">
        <f>IF('A-1(1)'!AW41=0,0,'A-1(2)'!AW41/'A-1(1)'!AW41)</f>
        <v>0</v>
      </c>
      <c r="AX41" s="375" t="s">
        <v>264</v>
      </c>
      <c r="AY41" s="32" t="s">
        <v>265</v>
      </c>
      <c r="AZ41" s="40">
        <f>IF('A-1(1)'!AZ41=0,0,'A-1(2)'!AZ41/'A-1(1)'!AZ41)</f>
        <v>13.991889824024483</v>
      </c>
      <c r="BA41" s="40">
        <f>IF('A-1(1)'!BA41=0,0,'A-1(2)'!BA41/'A-1(1)'!BA41)</f>
        <v>13.991889824024483</v>
      </c>
      <c r="BB41" s="40">
        <f>IF('A-1(1)'!BB41=0,0,'A-1(2)'!BB41/'A-1(1)'!BB41)</f>
        <v>57.068888844494367</v>
      </c>
      <c r="BC41" s="40">
        <f>IF('A-1(1)'!BC41=0,0,'A-1(2)'!BC41/'A-1(1)'!BC41)</f>
        <v>60.250020920102813</v>
      </c>
      <c r="BD41" s="40">
        <f>IF('A-1(1)'!BD41=0,0,'A-1(2)'!BD41/'A-1(1)'!BD41)</f>
        <v>26.986045012575815</v>
      </c>
      <c r="BE41" s="40">
        <f>IF('A-1(1)'!BE41=0,0,'A-1(2)'!BE41/'A-1(1)'!BE41)</f>
        <v>48.351302785265048</v>
      </c>
      <c r="BF41" s="40">
        <f>IF('A-1(1)'!BF41=0,0,'A-1(2)'!BF41/'A-1(1)'!BF41)</f>
        <v>6.9387679822943564</v>
      </c>
      <c r="BG41" s="40">
        <f>IF('A-1(1)'!BG41=0,0,'A-1(2)'!BG41/'A-1(1)'!BG41)</f>
        <v>0</v>
      </c>
      <c r="BH41" s="40">
        <f>IF('A-1(1)'!BH41=0,0,'A-1(2)'!BH41/'A-1(1)'!BH41)</f>
        <v>0</v>
      </c>
      <c r="BI41" s="150">
        <f>IF('A-1(1)'!BI41=0,0,'A-1(2)'!BI41/'A-1(1)'!BI41)</f>
        <v>0</v>
      </c>
    </row>
    <row r="42" spans="1:61" ht="16.899999999999999" customHeight="1">
      <c r="A42" s="5"/>
      <c r="B42" s="376"/>
      <c r="C42" s="32" t="s">
        <v>266</v>
      </c>
      <c r="D42" s="40">
        <f>IF('A-1(1)'!D42=0,0,'A-1(2)'!D42/'A-1(1)'!D42)</f>
        <v>4.2347354138398918</v>
      </c>
      <c r="E42" s="40">
        <f>IF('A-1(1)'!E42=0,0,'A-1(2)'!E42/'A-1(1)'!E42)</f>
        <v>4.2347354138398918</v>
      </c>
      <c r="F42" s="40">
        <f>IF('A-1(1)'!F42=0,0,'A-1(2)'!F42/'A-1(1)'!F42)</f>
        <v>0</v>
      </c>
      <c r="G42" s="40">
        <f>IF('A-1(1)'!G42=0,0,'A-1(2)'!G42/'A-1(1)'!G42)</f>
        <v>0</v>
      </c>
      <c r="H42" s="40">
        <f>IF('A-1(1)'!H42=0,0,'A-1(2)'!H42/'A-1(1)'!H42)</f>
        <v>17.030927835051546</v>
      </c>
      <c r="I42" s="40">
        <f>IF('A-1(1)'!I42=0,0,'A-1(2)'!I42/'A-1(1)'!I42)</f>
        <v>17.030927835051546</v>
      </c>
      <c r="J42" s="40">
        <f>IF('A-1(1)'!J42=0,0,'A-1(2)'!J42/'A-1(1)'!J42)</f>
        <v>3.0877841434115689</v>
      </c>
      <c r="K42" s="40">
        <f>IF('A-1(1)'!K42=0,0,'A-1(2)'!K42/'A-1(1)'!K42)</f>
        <v>0</v>
      </c>
      <c r="L42" s="40">
        <f>IF('A-1(1)'!L42=0,0,'A-1(2)'!L42/'A-1(1)'!L42)</f>
        <v>0</v>
      </c>
      <c r="M42" s="150">
        <f>IF('A-1(1)'!M42=0,0,'A-1(2)'!M42/'A-1(1)'!M42)</f>
        <v>0</v>
      </c>
      <c r="N42" s="376"/>
      <c r="O42" s="32" t="s">
        <v>266</v>
      </c>
      <c r="P42" s="40">
        <f>IF('A-1(1)'!P42=0,0,'A-1(2)'!P42/'A-1(1)'!P42)</f>
        <v>4.3204308313699089</v>
      </c>
      <c r="Q42" s="40">
        <f>IF('A-1(1)'!Q42=0,0,'A-1(2)'!Q42/'A-1(1)'!Q42)</f>
        <v>4.3204308313699089</v>
      </c>
      <c r="R42" s="40">
        <f>IF('A-1(1)'!R42=0,0,'A-1(2)'!R42/'A-1(1)'!R42)</f>
        <v>0</v>
      </c>
      <c r="S42" s="40">
        <f>IF('A-1(1)'!S42=0,0,'A-1(2)'!S42/'A-1(1)'!S42)</f>
        <v>0</v>
      </c>
      <c r="T42" s="40">
        <f>IF('A-1(1)'!T42=0,0,'A-1(2)'!T42/'A-1(1)'!T42)</f>
        <v>18.94650205761317</v>
      </c>
      <c r="U42" s="40">
        <f>IF('A-1(1)'!U42=0,0,'A-1(2)'!U42/'A-1(1)'!U42)</f>
        <v>18.94650205761317</v>
      </c>
      <c r="V42" s="40">
        <f>IF('A-1(1)'!V42=0,0,'A-1(2)'!V42/'A-1(1)'!V42)</f>
        <v>3.0175953079178885</v>
      </c>
      <c r="W42" s="40">
        <f>IF('A-1(1)'!W42=0,0,'A-1(2)'!W42/'A-1(1)'!W42)</f>
        <v>0</v>
      </c>
      <c r="X42" s="40">
        <f>IF('A-1(1)'!X42=0,0,'A-1(2)'!X42/'A-1(1)'!X42)</f>
        <v>0</v>
      </c>
      <c r="Y42" s="150">
        <f>IF('A-1(1)'!Y42=0,0,'A-1(2)'!Y42/'A-1(1)'!Y42)</f>
        <v>0</v>
      </c>
      <c r="Z42" s="376"/>
      <c r="AA42" s="32" t="s">
        <v>266</v>
      </c>
      <c r="AB42" s="40">
        <f>IF('A-1(1)'!AB42=0,0,'A-1(2)'!AB42/'A-1(1)'!AB42)</f>
        <v>5.1948838774823294</v>
      </c>
      <c r="AC42" s="40">
        <f>IF('A-1(1)'!AC42=0,0,'A-1(2)'!AC42/'A-1(1)'!AC42)</f>
        <v>5.1948838774823294</v>
      </c>
      <c r="AD42" s="40">
        <f>IF('A-1(1)'!AD42=0,0,'A-1(2)'!AD42/'A-1(1)'!AD42)</f>
        <v>0</v>
      </c>
      <c r="AE42" s="40">
        <f>IF('A-1(1)'!AE42=0,0,'A-1(2)'!AE42/'A-1(1)'!AE42)</f>
        <v>0</v>
      </c>
      <c r="AF42" s="40">
        <f>IF('A-1(1)'!AF42=0,0,'A-1(2)'!AF42/'A-1(1)'!AF42)</f>
        <v>30.771134020618558</v>
      </c>
      <c r="AG42" s="40">
        <f>IF('A-1(1)'!AG42=0,0,'A-1(2)'!AG42/'A-1(1)'!AG42)</f>
        <v>30.771134020618558</v>
      </c>
      <c r="AH42" s="40">
        <f>IF('A-1(1)'!AH42=0,0,'A-1(2)'!AH42/'A-1(1)'!AH42)</f>
        <v>2.9217518783214222</v>
      </c>
      <c r="AI42" s="40">
        <f>IF('A-1(1)'!AI42=0,0,'A-1(2)'!AI42/'A-1(1)'!AI42)</f>
        <v>0</v>
      </c>
      <c r="AJ42" s="40">
        <f>IF('A-1(1)'!AJ42=0,0,'A-1(2)'!AJ42/'A-1(1)'!AJ42)</f>
        <v>0</v>
      </c>
      <c r="AK42" s="150">
        <f>IF('A-1(1)'!AK42=0,0,'A-1(2)'!AK42/'A-1(1)'!AK42)</f>
        <v>0</v>
      </c>
      <c r="AL42" s="376"/>
      <c r="AM42" s="32" t="s">
        <v>266</v>
      </c>
      <c r="AN42" s="40">
        <f>IF('A-1(1)'!AN42=0,0,'A-1(2)'!AN42/'A-1(1)'!AN42)</f>
        <v>5.8306967351060246</v>
      </c>
      <c r="AO42" s="40">
        <f>IF('A-1(1)'!AO42=0,0,'A-1(2)'!AO42/'A-1(1)'!AO42)</f>
        <v>5.8306967351060246</v>
      </c>
      <c r="AP42" s="40">
        <f>IF('A-1(1)'!AP42=0,0,'A-1(2)'!AP42/'A-1(1)'!AP42)</f>
        <v>0</v>
      </c>
      <c r="AQ42" s="40">
        <f>IF('A-1(1)'!AQ42=0,0,'A-1(2)'!AQ42/'A-1(1)'!AQ42)</f>
        <v>0</v>
      </c>
      <c r="AR42" s="40">
        <f>IF('A-1(1)'!AR42=0,0,'A-1(2)'!AR42/'A-1(1)'!AR42)</f>
        <v>36.057731958762886</v>
      </c>
      <c r="AS42" s="40">
        <f>IF('A-1(1)'!AS42=0,0,'A-1(2)'!AS42/'A-1(1)'!AS42)</f>
        <v>36.057731958762886</v>
      </c>
      <c r="AT42" s="40">
        <f>IF('A-1(1)'!AT42=0,0,'A-1(2)'!AT42/'A-1(1)'!AT42)</f>
        <v>3.1442184350375664</v>
      </c>
      <c r="AU42" s="40">
        <f>IF('A-1(1)'!AU42=0,0,'A-1(2)'!AU42/'A-1(1)'!AU42)</f>
        <v>0</v>
      </c>
      <c r="AV42" s="40">
        <f>IF('A-1(1)'!AV42=0,0,'A-1(2)'!AV42/'A-1(1)'!AV42)</f>
        <v>0</v>
      </c>
      <c r="AW42" s="150">
        <f>IF('A-1(1)'!AW42=0,0,'A-1(2)'!AW42/'A-1(1)'!AW42)</f>
        <v>0</v>
      </c>
      <c r="AX42" s="376"/>
      <c r="AY42" s="32" t="s">
        <v>266</v>
      </c>
      <c r="AZ42" s="40">
        <f>IF('A-1(1)'!AZ42=0,0,'A-1(2)'!AZ42/'A-1(1)'!AZ42)</f>
        <v>6.1361185983827493</v>
      </c>
      <c r="BA42" s="40">
        <f>IF('A-1(1)'!BA42=0,0,'A-1(2)'!BA42/'A-1(1)'!BA42)</f>
        <v>6.1361185983827493</v>
      </c>
      <c r="BB42" s="40">
        <f>IF('A-1(1)'!BB42=0,0,'A-1(2)'!BB42/'A-1(1)'!BB42)</f>
        <v>0</v>
      </c>
      <c r="BC42" s="40">
        <f>IF('A-1(1)'!BC42=0,0,'A-1(2)'!BC42/'A-1(1)'!BC42)</f>
        <v>0</v>
      </c>
      <c r="BD42" s="40">
        <f>IF('A-1(1)'!BD42=0,0,'A-1(2)'!BD42/'A-1(1)'!BD42)</f>
        <v>39.249484536082477</v>
      </c>
      <c r="BE42" s="40">
        <f>IF('A-1(1)'!BE42=0,0,'A-1(2)'!BE42/'A-1(1)'!BE42)</f>
        <v>39.249484536082477</v>
      </c>
      <c r="BF42" s="40">
        <f>IF('A-1(1)'!BF42=0,0,'A-1(2)'!BF42/'A-1(1)'!BF42)</f>
        <v>3.1898734177215191</v>
      </c>
      <c r="BG42" s="40">
        <f>IF('A-1(1)'!BG42=0,0,'A-1(2)'!BG42/'A-1(1)'!BG42)</f>
        <v>0</v>
      </c>
      <c r="BH42" s="40">
        <f>IF('A-1(1)'!BH42=0,0,'A-1(2)'!BH42/'A-1(1)'!BH42)</f>
        <v>0</v>
      </c>
      <c r="BI42" s="150">
        <f>IF('A-1(1)'!BI42=0,0,'A-1(2)'!BI42/'A-1(1)'!BI42)</f>
        <v>0</v>
      </c>
    </row>
    <row r="43" spans="1:61" ht="16.899999999999999" customHeight="1">
      <c r="A43" s="5"/>
      <c r="B43" s="376"/>
      <c r="C43" s="32" t="s">
        <v>267</v>
      </c>
      <c r="D43" s="40">
        <f>IF('A-1(1)'!D43=0,0,'A-1(2)'!D43/'A-1(1)'!D43)</f>
        <v>6.5642904730179881</v>
      </c>
      <c r="E43" s="40">
        <f>IF('A-1(1)'!E43=0,0,'A-1(2)'!E43/'A-1(1)'!E43)</f>
        <v>6.5642904730179881</v>
      </c>
      <c r="F43" s="40">
        <f>IF('A-1(1)'!F43=0,0,'A-1(2)'!F43/'A-1(1)'!F43)</f>
        <v>0</v>
      </c>
      <c r="G43" s="40">
        <f>IF('A-1(1)'!G43=0,0,'A-1(2)'!G43/'A-1(1)'!G43)</f>
        <v>55.327731092436977</v>
      </c>
      <c r="H43" s="40">
        <f>IF('A-1(1)'!H43=0,0,'A-1(2)'!H43/'A-1(1)'!H43)</f>
        <v>34.306688417618275</v>
      </c>
      <c r="I43" s="40">
        <f>IF('A-1(1)'!I43=0,0,'A-1(2)'!I43/'A-1(1)'!I43)</f>
        <v>49.954128440366972</v>
      </c>
      <c r="J43" s="40">
        <f>IF('A-1(1)'!J43=0,0,'A-1(2)'!J43/'A-1(1)'!J43)</f>
        <v>2.797407863297372</v>
      </c>
      <c r="K43" s="40">
        <f>IF('A-1(1)'!K43=0,0,'A-1(2)'!K43/'A-1(1)'!K43)</f>
        <v>0</v>
      </c>
      <c r="L43" s="40">
        <f>IF('A-1(1)'!L43=0,0,'A-1(2)'!L43/'A-1(1)'!L43)</f>
        <v>0</v>
      </c>
      <c r="M43" s="150">
        <f>IF('A-1(1)'!M43=0,0,'A-1(2)'!M43/'A-1(1)'!M43)</f>
        <v>0</v>
      </c>
      <c r="N43" s="376"/>
      <c r="O43" s="32" t="s">
        <v>267</v>
      </c>
      <c r="P43" s="40">
        <f>IF('A-1(1)'!P43=0,0,'A-1(2)'!P43/'A-1(1)'!P43)</f>
        <v>6.6385259631490792</v>
      </c>
      <c r="Q43" s="40">
        <f>IF('A-1(1)'!Q43=0,0,'A-1(2)'!Q43/'A-1(1)'!Q43)</f>
        <v>6.6385259631490792</v>
      </c>
      <c r="R43" s="40">
        <f>IF('A-1(1)'!R43=0,0,'A-1(2)'!R43/'A-1(1)'!R43)</f>
        <v>0</v>
      </c>
      <c r="S43" s="40">
        <f>IF('A-1(1)'!S43=0,0,'A-1(2)'!S43/'A-1(1)'!S43)</f>
        <v>55.185185185185183</v>
      </c>
      <c r="T43" s="40">
        <f>IF('A-1(1)'!T43=0,0,'A-1(2)'!T43/'A-1(1)'!T43)</f>
        <v>11.551020408163266</v>
      </c>
      <c r="U43" s="40">
        <f>IF('A-1(1)'!U43=0,0,'A-1(2)'!U43/'A-1(1)'!U43)</f>
        <v>36.095238095238095</v>
      </c>
      <c r="V43" s="40">
        <f>IF('A-1(1)'!V43=0,0,'A-1(2)'!V43/'A-1(1)'!V43)</f>
        <v>2.902227255568139</v>
      </c>
      <c r="W43" s="40">
        <f>IF('A-1(1)'!W43=0,0,'A-1(2)'!W43/'A-1(1)'!W43)</f>
        <v>0</v>
      </c>
      <c r="X43" s="40">
        <f>IF('A-1(1)'!X43=0,0,'A-1(2)'!X43/'A-1(1)'!X43)</f>
        <v>0</v>
      </c>
      <c r="Y43" s="150">
        <f>IF('A-1(1)'!Y43=0,0,'A-1(2)'!Y43/'A-1(1)'!Y43)</f>
        <v>0</v>
      </c>
      <c r="Z43" s="376"/>
      <c r="AA43" s="32" t="s">
        <v>267</v>
      </c>
      <c r="AB43" s="40">
        <f>IF('A-1(1)'!AB43=0,0,'A-1(2)'!AB43/'A-1(1)'!AB43)</f>
        <v>6.5256281407035175</v>
      </c>
      <c r="AC43" s="40">
        <f>IF('A-1(1)'!AC43=0,0,'A-1(2)'!AC43/'A-1(1)'!AC43)</f>
        <v>6.5256281407035175</v>
      </c>
      <c r="AD43" s="40">
        <f>IF('A-1(1)'!AD43=0,0,'A-1(2)'!AD43/'A-1(1)'!AD43)</f>
        <v>0</v>
      </c>
      <c r="AE43" s="40">
        <f>IF('A-1(1)'!AE43=0,0,'A-1(2)'!AE43/'A-1(1)'!AE43)</f>
        <v>55.153970826580228</v>
      </c>
      <c r="AF43" s="40">
        <f>IF('A-1(1)'!AF43=0,0,'A-1(2)'!AF43/'A-1(1)'!AF43)</f>
        <v>12.691029900332225</v>
      </c>
      <c r="AG43" s="40">
        <f>IF('A-1(1)'!AG43=0,0,'A-1(2)'!AG43/'A-1(1)'!AG43)</f>
        <v>36.111442193087008</v>
      </c>
      <c r="AH43" s="40">
        <f>IF('A-1(1)'!AH43=0,0,'A-1(2)'!AH43/'A-1(1)'!AH43)</f>
        <v>2.7779874688608741</v>
      </c>
      <c r="AI43" s="40">
        <f>IF('A-1(1)'!AI43=0,0,'A-1(2)'!AI43/'A-1(1)'!AI43)</f>
        <v>0</v>
      </c>
      <c r="AJ43" s="40">
        <f>IF('A-1(1)'!AJ43=0,0,'A-1(2)'!AJ43/'A-1(1)'!AJ43)</f>
        <v>0</v>
      </c>
      <c r="AK43" s="150">
        <f>IF('A-1(1)'!AK43=0,0,'A-1(2)'!AK43/'A-1(1)'!AK43)</f>
        <v>0</v>
      </c>
      <c r="AL43" s="376"/>
      <c r="AM43" s="32" t="s">
        <v>267</v>
      </c>
      <c r="AN43" s="40">
        <f>IF('A-1(1)'!AN43=0,0,'A-1(2)'!AN43/'A-1(1)'!AN43)</f>
        <v>6.3273031825795645</v>
      </c>
      <c r="AO43" s="40">
        <f>IF('A-1(1)'!AO43=0,0,'A-1(2)'!AO43/'A-1(1)'!AO43)</f>
        <v>6.3273031825795645</v>
      </c>
      <c r="AP43" s="40">
        <f>IF('A-1(1)'!AP43=0,0,'A-1(2)'!AP43/'A-1(1)'!AP43)</f>
        <v>0</v>
      </c>
      <c r="AQ43" s="40">
        <f>IF('A-1(1)'!AQ43=0,0,'A-1(2)'!AQ43/'A-1(1)'!AQ43)</f>
        <v>54.24790777388219</v>
      </c>
      <c r="AR43" s="40">
        <f>IF('A-1(1)'!AR43=0,0,'A-1(2)'!AR43/'A-1(1)'!AR43)</f>
        <v>12.848586518633928</v>
      </c>
      <c r="AS43" s="40">
        <f>IF('A-1(1)'!AS43=0,0,'A-1(2)'!AS43/'A-1(1)'!AS43)</f>
        <v>35.682359952324191</v>
      </c>
      <c r="AT43" s="40">
        <f>IF('A-1(1)'!AT43=0,0,'A-1(2)'!AT43/'A-1(1)'!AT43)</f>
        <v>2.6088925794519513</v>
      </c>
      <c r="AU43" s="40">
        <f>IF('A-1(1)'!AU43=0,0,'A-1(2)'!AU43/'A-1(1)'!AU43)</f>
        <v>0</v>
      </c>
      <c r="AV43" s="40">
        <f>IF('A-1(1)'!AV43=0,0,'A-1(2)'!AV43/'A-1(1)'!AV43)</f>
        <v>0</v>
      </c>
      <c r="AW43" s="150">
        <f>IF('A-1(1)'!AW43=0,0,'A-1(2)'!AW43/'A-1(1)'!AW43)</f>
        <v>0</v>
      </c>
      <c r="AX43" s="376"/>
      <c r="AY43" s="32" t="s">
        <v>267</v>
      </c>
      <c r="AZ43" s="40">
        <f>IF('A-1(1)'!AZ43=0,0,'A-1(2)'!AZ43/'A-1(1)'!AZ43)</f>
        <v>6.1300133689839571</v>
      </c>
      <c r="BA43" s="40">
        <f>IF('A-1(1)'!BA43=0,0,'A-1(2)'!BA43/'A-1(1)'!BA43)</f>
        <v>6.1300133689839571</v>
      </c>
      <c r="BB43" s="40">
        <f>IF('A-1(1)'!BB43=0,0,'A-1(2)'!BB43/'A-1(1)'!BB43)</f>
        <v>0</v>
      </c>
      <c r="BC43" s="40">
        <f>IF('A-1(1)'!BC43=0,0,'A-1(2)'!BC43/'A-1(1)'!BC43)</f>
        <v>52.748863205412917</v>
      </c>
      <c r="BD43" s="40">
        <f>IF('A-1(1)'!BD43=0,0,'A-1(2)'!BD43/'A-1(1)'!BD43)</f>
        <v>14.187278542711422</v>
      </c>
      <c r="BE43" s="40">
        <f>IF('A-1(1)'!BE43=0,0,'A-1(2)'!BE43/'A-1(1)'!BE43)</f>
        <v>35.455899880810485</v>
      </c>
      <c r="BF43" s="40">
        <f>IF('A-1(1)'!BF43=0,0,'A-1(2)'!BF43/'A-1(1)'!BF43)</f>
        <v>2.4250865833458817</v>
      </c>
      <c r="BG43" s="40">
        <f>IF('A-1(1)'!BG43=0,0,'A-1(2)'!BG43/'A-1(1)'!BG43)</f>
        <v>0</v>
      </c>
      <c r="BH43" s="40">
        <f>IF('A-1(1)'!BH43=0,0,'A-1(2)'!BH43/'A-1(1)'!BH43)</f>
        <v>0</v>
      </c>
      <c r="BI43" s="150">
        <f>IF('A-1(1)'!BI43=0,0,'A-1(2)'!BI43/'A-1(1)'!BI43)</f>
        <v>0</v>
      </c>
    </row>
    <row r="44" spans="1:61" ht="16.899999999999999" customHeight="1">
      <c r="A44" s="5"/>
      <c r="B44" s="376"/>
      <c r="C44" s="32" t="s">
        <v>268</v>
      </c>
      <c r="D44" s="40">
        <f>IF('A-1(1)'!D44=0,0,'A-1(2)'!D44/'A-1(1)'!D44)</f>
        <v>5.5122517410368843</v>
      </c>
      <c r="E44" s="42">
        <f>IF('A-1(1)'!E44=0,0,'A-1(2)'!E44/'A-1(1)'!E44)</f>
        <v>5.5122517410368843</v>
      </c>
      <c r="F44" s="42">
        <f>IF('A-1(1)'!F44=0,0,'A-1(2)'!F44/'A-1(1)'!F44)</f>
        <v>0</v>
      </c>
      <c r="G44" s="42">
        <f>IF('A-1(1)'!G44=0,0,'A-1(2)'!G44/'A-1(1)'!G44)</f>
        <v>0</v>
      </c>
      <c r="H44" s="42">
        <f>IF('A-1(1)'!H44=0,0,'A-1(2)'!H44/'A-1(1)'!H44)</f>
        <v>16.826086956521738</v>
      </c>
      <c r="I44" s="42">
        <f>IF('A-1(1)'!I44=0,0,'A-1(2)'!I44/'A-1(1)'!I44)</f>
        <v>16.826086956521738</v>
      </c>
      <c r="J44" s="42">
        <f>IF('A-1(1)'!J44=0,0,'A-1(2)'!J44/'A-1(1)'!J44)</f>
        <v>5.0220667384284177</v>
      </c>
      <c r="K44" s="42">
        <f>IF('A-1(1)'!K44=0,0,'A-1(2)'!K44/'A-1(1)'!K44)</f>
        <v>0</v>
      </c>
      <c r="L44" s="42">
        <f>IF('A-1(1)'!L44=0,0,'A-1(2)'!L44/'A-1(1)'!L44)</f>
        <v>0</v>
      </c>
      <c r="M44" s="196">
        <f>IF('A-1(1)'!M44=0,0,'A-1(2)'!M44/'A-1(1)'!M44)</f>
        <v>0</v>
      </c>
      <c r="N44" s="376"/>
      <c r="O44" s="32" t="s">
        <v>268</v>
      </c>
      <c r="P44" s="40">
        <f>IF('A-1(1)'!P44=0,0,'A-1(2)'!P44/'A-1(1)'!P44)</f>
        <v>5.7587367331089823</v>
      </c>
      <c r="Q44" s="42">
        <f>IF('A-1(1)'!Q44=0,0,'A-1(2)'!Q44/'A-1(1)'!Q44)</f>
        <v>5.7587367331089823</v>
      </c>
      <c r="R44" s="42">
        <f>IF('A-1(1)'!R44=0,0,'A-1(2)'!R44/'A-1(1)'!R44)</f>
        <v>0</v>
      </c>
      <c r="S44" s="42">
        <f>IF('A-1(1)'!S44=0,0,'A-1(2)'!S44/'A-1(1)'!S44)</f>
        <v>0</v>
      </c>
      <c r="T44" s="42">
        <f>IF('A-1(1)'!T44=0,0,'A-1(2)'!T44/'A-1(1)'!T44)</f>
        <v>20.080246913580247</v>
      </c>
      <c r="U44" s="42">
        <f>IF('A-1(1)'!U44=0,0,'A-1(2)'!U44/'A-1(1)'!U44)</f>
        <v>20.080246913580247</v>
      </c>
      <c r="V44" s="42">
        <f>IF('A-1(1)'!V44=0,0,'A-1(2)'!V44/'A-1(1)'!V44)</f>
        <v>5.1318562550661984</v>
      </c>
      <c r="W44" s="42">
        <f>IF('A-1(1)'!W44=0,0,'A-1(2)'!W44/'A-1(1)'!W44)</f>
        <v>0</v>
      </c>
      <c r="X44" s="42">
        <f>IF('A-1(1)'!X44=0,0,'A-1(2)'!X44/'A-1(1)'!X44)</f>
        <v>0</v>
      </c>
      <c r="Y44" s="196">
        <f>IF('A-1(1)'!Y44=0,0,'A-1(2)'!Y44/'A-1(1)'!Y44)</f>
        <v>0</v>
      </c>
      <c r="Z44" s="376"/>
      <c r="AA44" s="32" t="s">
        <v>268</v>
      </c>
      <c r="AB44" s="40">
        <f>IF('A-1(1)'!AB44=0,0,'A-1(2)'!AB44/'A-1(1)'!AB44)</f>
        <v>5.7512296142894126</v>
      </c>
      <c r="AC44" s="42">
        <f>IF('A-1(1)'!AC44=0,0,'A-1(2)'!AC44/'A-1(1)'!AC44)</f>
        <v>5.7512296142894126</v>
      </c>
      <c r="AD44" s="42">
        <f>IF('A-1(1)'!AD44=0,0,'A-1(2)'!AD44/'A-1(1)'!AD44)</f>
        <v>0</v>
      </c>
      <c r="AE44" s="42">
        <f>IF('A-1(1)'!AE44=0,0,'A-1(2)'!AE44/'A-1(1)'!AE44)</f>
        <v>0</v>
      </c>
      <c r="AF44" s="42">
        <f>IF('A-1(1)'!AF44=0,0,'A-1(2)'!AF44/'A-1(1)'!AF44)</f>
        <v>23.059332509270703</v>
      </c>
      <c r="AG44" s="42">
        <f>IF('A-1(1)'!AG44=0,0,'A-1(2)'!AG44/'A-1(1)'!AG44)</f>
        <v>23.059332509270703</v>
      </c>
      <c r="AH44" s="42">
        <f>IF('A-1(1)'!AH44=0,0,'A-1(2)'!AH44/'A-1(1)'!AH44)</f>
        <v>4.9945963471306607</v>
      </c>
      <c r="AI44" s="42">
        <f>IF('A-1(1)'!AI44=0,0,'A-1(2)'!AI44/'A-1(1)'!AI44)</f>
        <v>0</v>
      </c>
      <c r="AJ44" s="42">
        <f>IF('A-1(1)'!AJ44=0,0,'A-1(2)'!AJ44/'A-1(1)'!AJ44)</f>
        <v>0</v>
      </c>
      <c r="AK44" s="196">
        <f>IF('A-1(1)'!AK44=0,0,'A-1(2)'!AK44/'A-1(1)'!AK44)</f>
        <v>0</v>
      </c>
      <c r="AL44" s="376"/>
      <c r="AM44" s="32" t="s">
        <v>268</v>
      </c>
      <c r="AN44" s="40">
        <f>IF('A-1(1)'!AN44=0,0,'A-1(2)'!AN44/'A-1(1)'!AN44)</f>
        <v>5.4566399171628266</v>
      </c>
      <c r="AO44" s="42">
        <f>IF('A-1(1)'!AO44=0,0,'A-1(2)'!AO44/'A-1(1)'!AO44)</f>
        <v>5.4566399171628266</v>
      </c>
      <c r="AP44" s="42">
        <f>IF('A-1(1)'!AP44=0,0,'A-1(2)'!AP44/'A-1(1)'!AP44)</f>
        <v>0</v>
      </c>
      <c r="AQ44" s="42">
        <f>IF('A-1(1)'!AQ44=0,0,'A-1(2)'!AQ44/'A-1(1)'!AQ44)</f>
        <v>0</v>
      </c>
      <c r="AR44" s="42">
        <f>IF('A-1(1)'!AR44=0,0,'A-1(2)'!AR44/'A-1(1)'!AR44)</f>
        <v>23.498145859085287</v>
      </c>
      <c r="AS44" s="42">
        <f>IF('A-1(1)'!AS44=0,0,'A-1(2)'!AS44/'A-1(1)'!AS44)</f>
        <v>23.498145859085287</v>
      </c>
      <c r="AT44" s="42">
        <f>IF('A-1(1)'!AT44=0,0,'A-1(2)'!AT44/'A-1(1)'!AT44)</f>
        <v>4.6679455311790772</v>
      </c>
      <c r="AU44" s="42">
        <f>IF('A-1(1)'!AU44=0,0,'A-1(2)'!AU44/'A-1(1)'!AU44)</f>
        <v>0</v>
      </c>
      <c r="AV44" s="42">
        <f>IF('A-1(1)'!AV44=0,0,'A-1(2)'!AV44/'A-1(1)'!AV44)</f>
        <v>0</v>
      </c>
      <c r="AW44" s="196">
        <f>IF('A-1(1)'!AW44=0,0,'A-1(2)'!AW44/'A-1(1)'!AW44)</f>
        <v>0</v>
      </c>
      <c r="AX44" s="376"/>
      <c r="AY44" s="32" t="s">
        <v>268</v>
      </c>
      <c r="AZ44" s="40">
        <f>IF('A-1(1)'!AZ44=0,0,'A-1(2)'!AZ44/'A-1(1)'!AZ44)</f>
        <v>5.0804865424430643</v>
      </c>
      <c r="BA44" s="42">
        <f>IF('A-1(1)'!BA44=0,0,'A-1(2)'!BA44/'A-1(1)'!BA44)</f>
        <v>5.0804865424430643</v>
      </c>
      <c r="BB44" s="42">
        <f>IF('A-1(1)'!BB44=0,0,'A-1(2)'!BB44/'A-1(1)'!BB44)</f>
        <v>0</v>
      </c>
      <c r="BC44" s="42">
        <f>IF('A-1(1)'!BC44=0,0,'A-1(2)'!BC44/'A-1(1)'!BC44)</f>
        <v>0</v>
      </c>
      <c r="BD44" s="42">
        <f>IF('A-1(1)'!BD44=0,0,'A-1(2)'!BD44/'A-1(1)'!BD44)</f>
        <v>20.06427423674344</v>
      </c>
      <c r="BE44" s="42">
        <f>IF('A-1(1)'!BE44=0,0,'A-1(2)'!BE44/'A-1(1)'!BE44)</f>
        <v>20.06427423674344</v>
      </c>
      <c r="BF44" s="42">
        <f>IF('A-1(1)'!BF44=0,0,'A-1(2)'!BF44/'A-1(1)'!BF44)</f>
        <v>4.3197454654230008</v>
      </c>
      <c r="BG44" s="42">
        <f>IF('A-1(1)'!BG44=0,0,'A-1(2)'!BG44/'A-1(1)'!BG44)</f>
        <v>0</v>
      </c>
      <c r="BH44" s="42">
        <f>IF('A-1(1)'!BH44=0,0,'A-1(2)'!BH44/'A-1(1)'!BH44)</f>
        <v>0</v>
      </c>
      <c r="BI44" s="150">
        <f>IF('A-1(1)'!BI44=0,0,'A-1(2)'!BI44/'A-1(1)'!BI44)</f>
        <v>0</v>
      </c>
    </row>
    <row r="45" spans="1:61" ht="16.899999999999999" customHeight="1">
      <c r="A45" s="5"/>
      <c r="B45" s="377"/>
      <c r="C45" s="4" t="s">
        <v>212</v>
      </c>
      <c r="D45" s="141">
        <f>IF('A-1(1)'!D45=0,0,'A-1(2)'!D45/'A-1(1)'!D45)</f>
        <v>8.9378802628376732</v>
      </c>
      <c r="E45" s="141">
        <f>IF('A-1(1)'!E45=0,0,'A-1(2)'!E45/'A-1(1)'!E45)</f>
        <v>8.9378802628376732</v>
      </c>
      <c r="F45" s="141">
        <f>IF('A-1(1)'!F45=0,0,'A-1(2)'!F45/'A-1(1)'!F45)</f>
        <v>59.814999999999998</v>
      </c>
      <c r="G45" s="141">
        <f>IF('A-1(1)'!G45=0,0,'A-1(2)'!G45/'A-1(1)'!G45)</f>
        <v>63.661865049279754</v>
      </c>
      <c r="H45" s="141">
        <f>IF('A-1(1)'!H45=0,0,'A-1(2)'!H45/'A-1(1)'!H45)</f>
        <v>29.053838802166297</v>
      </c>
      <c r="I45" s="141">
        <f>IF('A-1(1)'!I45=0,0,'A-1(2)'!I45/'A-1(1)'!I45)</f>
        <v>43.6775894087342</v>
      </c>
      <c r="J45" s="141">
        <f>IF('A-1(1)'!J45=0,0,'A-1(2)'!J45/'A-1(1)'!J45)</f>
        <v>5.010733610082144</v>
      </c>
      <c r="K45" s="141">
        <f>IF('A-1(1)'!K45=0,0,'A-1(2)'!K45/'A-1(1)'!K45)</f>
        <v>0</v>
      </c>
      <c r="L45" s="141">
        <f>IF('A-1(1)'!L45=0,0,'A-1(2)'!L45/'A-1(1)'!L45)</f>
        <v>0</v>
      </c>
      <c r="M45" s="195">
        <f>IF('A-1(1)'!M45=0,0,'A-1(2)'!M45/'A-1(1)'!M45)</f>
        <v>0</v>
      </c>
      <c r="N45" s="377"/>
      <c r="O45" s="4" t="s">
        <v>212</v>
      </c>
      <c r="P45" s="141">
        <f>IF('A-1(1)'!P45=0,0,'A-1(2)'!P45/'A-1(1)'!P45)</f>
        <v>9.0403008806262228</v>
      </c>
      <c r="Q45" s="141">
        <f>IF('A-1(1)'!Q45=0,0,'A-1(2)'!Q45/'A-1(1)'!Q45)</f>
        <v>9.0403008806262228</v>
      </c>
      <c r="R45" s="141">
        <f>IF('A-1(1)'!R45=0,0,'A-1(2)'!R45/'A-1(1)'!R45)</f>
        <v>59.2964824120603</v>
      </c>
      <c r="S45" s="141">
        <f>IF('A-1(1)'!S45=0,0,'A-1(2)'!S45/'A-1(1)'!S45)</f>
        <v>63.364077669902912</v>
      </c>
      <c r="T45" s="141">
        <f>IF('A-1(1)'!T45=0,0,'A-1(2)'!T45/'A-1(1)'!T45)</f>
        <v>22.740259740259742</v>
      </c>
      <c r="U45" s="141">
        <f>IF('A-1(1)'!U45=0,0,'A-1(2)'!U45/'A-1(1)'!U45)</f>
        <v>40.551155115511548</v>
      </c>
      <c r="V45" s="141">
        <f>IF('A-1(1)'!V45=0,0,'A-1(2)'!V45/'A-1(1)'!V45)</f>
        <v>5.098734003027384</v>
      </c>
      <c r="W45" s="141">
        <f>IF('A-1(1)'!W45=0,0,'A-1(2)'!W45/'A-1(1)'!W45)</f>
        <v>0</v>
      </c>
      <c r="X45" s="141">
        <f>IF('A-1(1)'!X45=0,0,'A-1(2)'!X45/'A-1(1)'!X45)</f>
        <v>0</v>
      </c>
      <c r="Y45" s="195">
        <f>IF('A-1(1)'!Y45=0,0,'A-1(2)'!Y45/'A-1(1)'!Y45)</f>
        <v>0</v>
      </c>
      <c r="Z45" s="377"/>
      <c r="AA45" s="4" t="s">
        <v>212</v>
      </c>
      <c r="AB45" s="141">
        <f>IF('A-1(1)'!AB45=0,0,'A-1(2)'!AB45/'A-1(1)'!AB45)</f>
        <v>9.0772994129158509</v>
      </c>
      <c r="AC45" s="141">
        <f>IF('A-1(1)'!AC45=0,0,'A-1(2)'!AC45/'A-1(1)'!AC45)</f>
        <v>9.0772994129158509</v>
      </c>
      <c r="AD45" s="141">
        <f>IF('A-1(1)'!AD45=0,0,'A-1(2)'!AD45/'A-1(1)'!AD45)</f>
        <v>59.336349924585214</v>
      </c>
      <c r="AE45" s="141">
        <f>IF('A-1(1)'!AE45=0,0,'A-1(2)'!AE45/'A-1(1)'!AE45)</f>
        <v>60.504964539007091</v>
      </c>
      <c r="AF45" s="141">
        <f>IF('A-1(1)'!AF45=0,0,'A-1(2)'!AF45/'A-1(1)'!AF45)</f>
        <v>23.554922790493926</v>
      </c>
      <c r="AG45" s="141">
        <f>IF('A-1(1)'!AG45=0,0,'A-1(2)'!AG45/'A-1(1)'!AG45)</f>
        <v>41.808475509080907</v>
      </c>
      <c r="AH45" s="141">
        <f>IF('A-1(1)'!AH45=0,0,'A-1(2)'!AH45/'A-1(1)'!AH45)</f>
        <v>4.9856209150326798</v>
      </c>
      <c r="AI45" s="141">
        <f>IF('A-1(1)'!AI45=0,0,'A-1(2)'!AI45/'A-1(1)'!AI45)</f>
        <v>0</v>
      </c>
      <c r="AJ45" s="141">
        <f>IF('A-1(1)'!AJ45=0,0,'A-1(2)'!AJ45/'A-1(1)'!AJ45)</f>
        <v>0</v>
      </c>
      <c r="AK45" s="195">
        <f>IF('A-1(1)'!AK45=0,0,'A-1(2)'!AK45/'A-1(1)'!AK45)</f>
        <v>0</v>
      </c>
      <c r="AL45" s="377"/>
      <c r="AM45" s="4" t="s">
        <v>212</v>
      </c>
      <c r="AN45" s="141">
        <f>IF('A-1(1)'!AN45=0,0,'A-1(2)'!AN45/'A-1(1)'!AN45)</f>
        <v>9.0134540117416826</v>
      </c>
      <c r="AO45" s="141">
        <f>IF('A-1(1)'!AO45=0,0,'A-1(2)'!AO45/'A-1(1)'!AO45)</f>
        <v>9.0134540117416826</v>
      </c>
      <c r="AP45" s="141">
        <f>IF('A-1(1)'!AP45=0,0,'A-1(2)'!AP45/'A-1(1)'!AP45)</f>
        <v>58.552307215445616</v>
      </c>
      <c r="AQ45" s="141">
        <f>IF('A-1(1)'!AQ45=0,0,'A-1(2)'!AQ45/'A-1(1)'!AQ45)</f>
        <v>59.815991663520165</v>
      </c>
      <c r="AR45" s="141">
        <f>IF('A-1(1)'!AR45=0,0,'A-1(2)'!AR45/'A-1(1)'!AR45)</f>
        <v>25.116111935679715</v>
      </c>
      <c r="AS45" s="141">
        <f>IF('A-1(1)'!AS45=0,0,'A-1(2)'!AS45/'A-1(1)'!AS45)</f>
        <v>42.204733076499728</v>
      </c>
      <c r="AT45" s="141">
        <f>IF('A-1(1)'!AT45=0,0,'A-1(2)'!AT45/'A-1(1)'!AT45)</f>
        <v>4.8642586859305128</v>
      </c>
      <c r="AU45" s="141">
        <f>IF('A-1(1)'!AU45=0,0,'A-1(2)'!AU45/'A-1(1)'!AU45)</f>
        <v>0</v>
      </c>
      <c r="AV45" s="141">
        <f>IF('A-1(1)'!AV45=0,0,'A-1(2)'!AV45/'A-1(1)'!AV45)</f>
        <v>0</v>
      </c>
      <c r="AW45" s="195">
        <f>IF('A-1(1)'!AW45=0,0,'A-1(2)'!AW45/'A-1(1)'!AW45)</f>
        <v>0</v>
      </c>
      <c r="AX45" s="377"/>
      <c r="AY45" s="4" t="s">
        <v>212</v>
      </c>
      <c r="AZ45" s="145">
        <f>IF('A-1(1)'!AZ45=0,0,'A-1(2)'!AZ45/'A-1(1)'!AZ45)</f>
        <v>9.0238400880249401</v>
      </c>
      <c r="BA45" s="145">
        <f>IF('A-1(1)'!BA45=0,0,'A-1(2)'!BA45/'A-1(1)'!BA45)</f>
        <v>9.0238400880249401</v>
      </c>
      <c r="BB45" s="145">
        <f>IF('A-1(1)'!BB45=0,0,'A-1(2)'!BB45/'A-1(1)'!BB45)</f>
        <v>57.068888844494367</v>
      </c>
      <c r="BC45" s="145">
        <f>IF('A-1(1)'!BC45=0,0,'A-1(2)'!BC45/'A-1(1)'!BC45)</f>
        <v>58.319184745733324</v>
      </c>
      <c r="BD45" s="145">
        <f>IF('A-1(1)'!BD45=0,0,'A-1(2)'!BD45/'A-1(1)'!BD45)</f>
        <v>26.730881903039847</v>
      </c>
      <c r="BE45" s="145">
        <f>IF('A-1(1)'!BE45=0,0,'A-1(2)'!BE45/'A-1(1)'!BE45)</f>
        <v>42.058792203642561</v>
      </c>
      <c r="BF45" s="145">
        <f>IF('A-1(1)'!BF45=0,0,'A-1(2)'!BF45/'A-1(1)'!BF45)</f>
        <v>4.7401458442670492</v>
      </c>
      <c r="BG45" s="145">
        <f>IF('A-1(1)'!BG45=0,0,'A-1(2)'!BG45/'A-1(1)'!BG45)</f>
        <v>0</v>
      </c>
      <c r="BH45" s="145">
        <f>IF('A-1(1)'!BH45=0,0,'A-1(2)'!BH45/'A-1(1)'!BH45)</f>
        <v>0</v>
      </c>
      <c r="BI45" s="149">
        <f>IF('A-1(1)'!BI45=0,0,'A-1(2)'!BI45/'A-1(1)'!BI45)</f>
        <v>0</v>
      </c>
    </row>
    <row r="46" spans="1:61" ht="16.899999999999999" customHeight="1">
      <c r="A46" s="5"/>
      <c r="B46" s="3" t="s">
        <v>230</v>
      </c>
      <c r="C46" s="4" t="s">
        <v>231</v>
      </c>
      <c r="D46" s="143">
        <f>IF('A-1(1)'!D46=0,0,'A-1(2)'!D46/'A-1(1)'!D46)</f>
        <v>32.676737160120844</v>
      </c>
      <c r="E46" s="143">
        <f>IF('A-1(1)'!E46=0,0,'A-1(2)'!E46/'A-1(1)'!E46)</f>
        <v>32.676737160120844</v>
      </c>
      <c r="F46" s="143">
        <f>IF('A-1(1)'!F46=0,0,'A-1(2)'!F46/'A-1(1)'!F46)</f>
        <v>92.714285714285708</v>
      </c>
      <c r="G46" s="143">
        <f>IF('A-1(1)'!G46=0,0,'A-1(2)'!G46/'A-1(1)'!G46)</f>
        <v>94.005309896548567</v>
      </c>
      <c r="H46" s="143">
        <f>IF('A-1(1)'!H46=0,0,'A-1(2)'!H46/'A-1(1)'!H46)</f>
        <v>66.35767380848273</v>
      </c>
      <c r="I46" s="143">
        <f>IF('A-1(1)'!I46=0,0,'A-1(2)'!I46/'A-1(1)'!I46)</f>
        <v>89.411301859799707</v>
      </c>
      <c r="J46" s="143">
        <f>IF('A-1(1)'!J46=0,0,'A-1(2)'!J46/'A-1(1)'!J46)</f>
        <v>10.440986823661341</v>
      </c>
      <c r="K46" s="143">
        <f>IF('A-1(1)'!K46=0,0,'A-1(2)'!K46/'A-1(1)'!K46)</f>
        <v>0</v>
      </c>
      <c r="L46" s="143">
        <f>IF('A-1(1)'!L46=0,0,'A-1(2)'!L46/'A-1(1)'!L46)</f>
        <v>0</v>
      </c>
      <c r="M46" s="194">
        <f>IF('A-1(1)'!M46=0,0,'A-1(2)'!M46/'A-1(1)'!M46)</f>
        <v>0</v>
      </c>
      <c r="N46" s="3" t="s">
        <v>230</v>
      </c>
      <c r="O46" s="4" t="s">
        <v>231</v>
      </c>
      <c r="P46" s="143">
        <f>IF('A-1(1)'!P46=0,0,'A-1(2)'!P46/'A-1(1)'!P46)</f>
        <v>32.92414355628059</v>
      </c>
      <c r="Q46" s="143">
        <f>IF('A-1(1)'!Q46=0,0,'A-1(2)'!Q46/'A-1(1)'!Q46)</f>
        <v>32.92414355628059</v>
      </c>
      <c r="R46" s="143">
        <f>IF('A-1(1)'!R46=0,0,'A-1(2)'!R46/'A-1(1)'!R46)</f>
        <v>85.142857142857139</v>
      </c>
      <c r="S46" s="143">
        <f>IF('A-1(1)'!S46=0,0,'A-1(2)'!S46/'A-1(1)'!S46)</f>
        <v>84.639370078740157</v>
      </c>
      <c r="T46" s="143">
        <f>IF('A-1(1)'!T46=0,0,'A-1(2)'!T46/'A-1(1)'!T46)</f>
        <v>48.769230769230766</v>
      </c>
      <c r="U46" s="143">
        <f>IF('A-1(1)'!U46=0,0,'A-1(2)'!U46/'A-1(1)'!U46)</f>
        <v>82.39638386648123</v>
      </c>
      <c r="V46" s="143">
        <f>IF('A-1(1)'!V46=0,0,'A-1(2)'!V46/'A-1(1)'!V46)</f>
        <v>12.398730525100982</v>
      </c>
      <c r="W46" s="143">
        <f>IF('A-1(1)'!W46=0,0,'A-1(2)'!W46/'A-1(1)'!W46)</f>
        <v>0</v>
      </c>
      <c r="X46" s="143">
        <f>IF('A-1(1)'!X46=0,0,'A-1(2)'!X46/'A-1(1)'!X46)</f>
        <v>0</v>
      </c>
      <c r="Y46" s="194">
        <f>IF('A-1(1)'!Y46=0,0,'A-1(2)'!Y46/'A-1(1)'!Y46)</f>
        <v>0</v>
      </c>
      <c r="Z46" s="3" t="s">
        <v>230</v>
      </c>
      <c r="AA46" s="4" t="s">
        <v>231</v>
      </c>
      <c r="AB46" s="143">
        <f>IF('A-1(1)'!AB46=0,0,'A-1(2)'!AB46/'A-1(1)'!AB46)</f>
        <v>32.2336867862969</v>
      </c>
      <c r="AC46" s="143">
        <f>IF('A-1(1)'!AC46=0,0,'A-1(2)'!AC46/'A-1(1)'!AC46)</f>
        <v>32.2336867862969</v>
      </c>
      <c r="AD46" s="143">
        <f>IF('A-1(1)'!AD46=0,0,'A-1(2)'!AD46/'A-1(1)'!AD46)</f>
        <v>82.519480519480524</v>
      </c>
      <c r="AE46" s="143">
        <f>IF('A-1(1)'!AE46=0,0,'A-1(2)'!AE46/'A-1(1)'!AE46)</f>
        <v>82.824139556812824</v>
      </c>
      <c r="AF46" s="143">
        <f>IF('A-1(1)'!AF46=0,0,'A-1(2)'!AF46/'A-1(1)'!AF46)</f>
        <v>54.121779859484775</v>
      </c>
      <c r="AG46" s="143">
        <f>IF('A-1(1)'!AG46=0,0,'A-1(2)'!AG46/'A-1(1)'!AG46)</f>
        <v>81.09965156794425</v>
      </c>
      <c r="AH46" s="143">
        <f>IF('A-1(1)'!AH46=0,0,'A-1(2)'!AH46/'A-1(1)'!AH46)</f>
        <v>12.019602190833092</v>
      </c>
      <c r="AI46" s="143">
        <f>IF('A-1(1)'!AI46=0,0,'A-1(2)'!AI46/'A-1(1)'!AI46)</f>
        <v>0</v>
      </c>
      <c r="AJ46" s="143">
        <f>IF('A-1(1)'!AJ46=0,0,'A-1(2)'!AJ46/'A-1(1)'!AJ46)</f>
        <v>0</v>
      </c>
      <c r="AK46" s="194">
        <f>IF('A-1(1)'!AK46=0,0,'A-1(2)'!AK46/'A-1(1)'!AK46)</f>
        <v>0</v>
      </c>
      <c r="AL46" s="3" t="s">
        <v>230</v>
      </c>
      <c r="AM46" s="4" t="s">
        <v>231</v>
      </c>
      <c r="AN46" s="143">
        <f>IF('A-1(1)'!AN46=0,0,'A-1(2)'!AN46/'A-1(1)'!AN46)</f>
        <v>31.755097879282218</v>
      </c>
      <c r="AO46" s="143">
        <f>IF('A-1(1)'!AO46=0,0,'A-1(2)'!AO46/'A-1(1)'!AO46)</f>
        <v>31.755097879282218</v>
      </c>
      <c r="AP46" s="143">
        <f>IF('A-1(1)'!AP46=0,0,'A-1(2)'!AP46/'A-1(1)'!AP46)</f>
        <v>85.652513133710016</v>
      </c>
      <c r="AQ46" s="143">
        <f>IF('A-1(1)'!AQ46=0,0,'A-1(2)'!AQ46/'A-1(1)'!AQ46)</f>
        <v>81.431599513879718</v>
      </c>
      <c r="AR46" s="143">
        <f>IF('A-1(1)'!AR46=0,0,'A-1(2)'!AR46/'A-1(1)'!AR46)</f>
        <v>46.338559363377449</v>
      </c>
      <c r="AS46" s="143">
        <f>IF('A-1(1)'!AS46=0,0,'A-1(2)'!AS46/'A-1(1)'!AS46)</f>
        <v>80.605574912891981</v>
      </c>
      <c r="AT46" s="143">
        <f>IF('A-1(1)'!AT46=0,0,'A-1(2)'!AT46/'A-1(1)'!AT46)</f>
        <v>11.54742000576535</v>
      </c>
      <c r="AU46" s="143">
        <f>IF('A-1(1)'!AU46=0,0,'A-1(2)'!AU46/'A-1(1)'!AU46)</f>
        <v>0</v>
      </c>
      <c r="AV46" s="143">
        <f>IF('A-1(1)'!AV46=0,0,'A-1(2)'!AV46/'A-1(1)'!AV46)</f>
        <v>0</v>
      </c>
      <c r="AW46" s="194">
        <f>IF('A-1(1)'!AW46=0,0,'A-1(2)'!AW46/'A-1(1)'!AW46)</f>
        <v>0</v>
      </c>
      <c r="AX46" s="3" t="s">
        <v>230</v>
      </c>
      <c r="AY46" s="4" t="s">
        <v>231</v>
      </c>
      <c r="AZ46" s="147">
        <f>IF('A-1(1)'!AZ46=0,0,'A-1(2)'!AZ46/'A-1(1)'!AZ46)</f>
        <v>31.109410083690548</v>
      </c>
      <c r="BA46" s="147">
        <f>IF('A-1(1)'!BA46=0,0,'A-1(2)'!BA46/'A-1(1)'!BA46)</f>
        <v>31.109410083690548</v>
      </c>
      <c r="BB46" s="147">
        <f>IF('A-1(1)'!BB46=0,0,'A-1(2)'!BB46/'A-1(1)'!BB46)</f>
        <v>85.997101244203478</v>
      </c>
      <c r="BC46" s="147">
        <f>IF('A-1(1)'!BC46=0,0,'A-1(2)'!BC46/'A-1(1)'!BC46)</f>
        <v>79.785488517658948</v>
      </c>
      <c r="BD46" s="147">
        <f>IF('A-1(1)'!BD46=0,0,'A-1(2)'!BD46/'A-1(1)'!BD46)</f>
        <v>38.984544121387536</v>
      </c>
      <c r="BE46" s="147">
        <f>IF('A-1(1)'!BE46=0,0,'A-1(2)'!BE46/'A-1(1)'!BE46)</f>
        <v>78.567267683772542</v>
      </c>
      <c r="BF46" s="147">
        <f>IF('A-1(1)'!BF46=0,0,'A-1(2)'!BF46/'A-1(1)'!BF46)</f>
        <v>11.313566676308938</v>
      </c>
      <c r="BG46" s="147">
        <f>IF('A-1(1)'!BG46=0,0,'A-1(2)'!BG46/'A-1(1)'!BG46)</f>
        <v>0</v>
      </c>
      <c r="BH46" s="147">
        <f>IF('A-1(1)'!BH46=0,0,'A-1(2)'!BH46/'A-1(1)'!BH46)</f>
        <v>0</v>
      </c>
      <c r="BI46" s="153">
        <f>IF('A-1(1)'!BI46=0,0,'A-1(2)'!BI46/'A-1(1)'!BI46)</f>
        <v>0</v>
      </c>
    </row>
    <row r="47" spans="1:61" ht="16.899999999999999" customHeight="1">
      <c r="A47" s="5"/>
      <c r="B47" s="3" t="s">
        <v>257</v>
      </c>
      <c r="C47" s="4" t="s">
        <v>258</v>
      </c>
      <c r="D47" s="141">
        <f>IF('A-1(1)'!D47=0,0,'A-1(2)'!D47/'A-1(1)'!D47)</f>
        <v>9.4510035419126321</v>
      </c>
      <c r="E47" s="141">
        <f>IF('A-1(1)'!E47=0,0,'A-1(2)'!E47/'A-1(1)'!E47)</f>
        <v>9.4510035419126321</v>
      </c>
      <c r="F47" s="141">
        <f>IF('A-1(1)'!F47=0,0,'A-1(2)'!F47/'A-1(1)'!F47)</f>
        <v>62.430997876857745</v>
      </c>
      <c r="G47" s="141">
        <f>IF('A-1(1)'!G47=0,0,'A-1(2)'!G47/'A-1(1)'!G47)</f>
        <v>52.901912901912901</v>
      </c>
      <c r="H47" s="141">
        <f>IF('A-1(1)'!H47=0,0,'A-1(2)'!H47/'A-1(1)'!H47)</f>
        <v>23.262917499286324</v>
      </c>
      <c r="I47" s="141">
        <f>IF('A-1(1)'!I47=0,0,'A-1(2)'!I47/'A-1(1)'!I47)</f>
        <v>39.159663865546214</v>
      </c>
      <c r="J47" s="141">
        <f>IF('A-1(1)'!J47=0,0,'A-1(2)'!J47/'A-1(1)'!J47)</f>
        <v>5.5369550278689772</v>
      </c>
      <c r="K47" s="141">
        <f>IF('A-1(1)'!K47=0,0,'A-1(2)'!K47/'A-1(1)'!K47)</f>
        <v>0</v>
      </c>
      <c r="L47" s="141">
        <f>IF('A-1(1)'!L47=0,0,'A-1(2)'!L47/'A-1(1)'!L47)</f>
        <v>0</v>
      </c>
      <c r="M47" s="195">
        <f>IF('A-1(1)'!M47=0,0,'A-1(2)'!M47/'A-1(1)'!M47)</f>
        <v>0</v>
      </c>
      <c r="N47" s="3" t="s">
        <v>257</v>
      </c>
      <c r="O47" s="4" t="s">
        <v>258</v>
      </c>
      <c r="P47" s="141">
        <f>IF('A-1(1)'!P47=0,0,'A-1(2)'!P47/'A-1(1)'!P47)</f>
        <v>9.8204953031596922</v>
      </c>
      <c r="Q47" s="141">
        <f>IF('A-1(1)'!Q47=0,0,'A-1(2)'!Q47/'A-1(1)'!Q47)</f>
        <v>9.8204953031596922</v>
      </c>
      <c r="R47" s="141">
        <f>IF('A-1(1)'!R47=0,0,'A-1(2)'!R47/'A-1(1)'!R47)</f>
        <v>59.893617021276597</v>
      </c>
      <c r="S47" s="141">
        <f>IF('A-1(1)'!S47=0,0,'A-1(2)'!S47/'A-1(1)'!S47)</f>
        <v>53.819727891156461</v>
      </c>
      <c r="T47" s="141">
        <f>IF('A-1(1)'!T47=0,0,'A-1(2)'!T47/'A-1(1)'!T47)</f>
        <v>20.705035971223023</v>
      </c>
      <c r="U47" s="141">
        <f>IF('A-1(1)'!U47=0,0,'A-1(2)'!U47/'A-1(1)'!U47)</f>
        <v>37.375155279503105</v>
      </c>
      <c r="V47" s="141">
        <f>IF('A-1(1)'!V47=0,0,'A-1(2)'!V47/'A-1(1)'!V47)</f>
        <v>5.4281188118811885</v>
      </c>
      <c r="W47" s="141">
        <f>IF('A-1(1)'!W47=0,0,'A-1(2)'!W47/'A-1(1)'!W47)</f>
        <v>0</v>
      </c>
      <c r="X47" s="141">
        <f>IF('A-1(1)'!X47=0,0,'A-1(2)'!X47/'A-1(1)'!X47)</f>
        <v>0</v>
      </c>
      <c r="Y47" s="195">
        <f>IF('A-1(1)'!Y47=0,0,'A-1(2)'!Y47/'A-1(1)'!Y47)</f>
        <v>0</v>
      </c>
      <c r="Z47" s="3" t="s">
        <v>257</v>
      </c>
      <c r="AA47" s="4" t="s">
        <v>258</v>
      </c>
      <c r="AB47" s="141">
        <f>IF('A-1(1)'!AB47=0,0,'A-1(2)'!AB47/'A-1(1)'!AB47)</f>
        <v>9.6828351836037569</v>
      </c>
      <c r="AC47" s="141">
        <f>IF('A-1(1)'!AC47=0,0,'A-1(2)'!AC47/'A-1(1)'!AC47)</f>
        <v>9.6828351836037569</v>
      </c>
      <c r="AD47" s="141">
        <f>IF('A-1(1)'!AD47=0,0,'A-1(2)'!AD47/'A-1(1)'!AD47)</f>
        <v>55.456475583864119</v>
      </c>
      <c r="AE47" s="141">
        <f>IF('A-1(1)'!AE47=0,0,'A-1(2)'!AE47/'A-1(1)'!AE47)</f>
        <v>52.490335051546396</v>
      </c>
      <c r="AF47" s="141">
        <f>IF('A-1(1)'!AF47=0,0,'A-1(2)'!AF47/'A-1(1)'!AF47)</f>
        <v>20.95880149812734</v>
      </c>
      <c r="AG47" s="141">
        <f>IF('A-1(1)'!AG47=0,0,'A-1(2)'!AG47/'A-1(1)'!AG47)</f>
        <v>37.15190659545398</v>
      </c>
      <c r="AH47" s="141">
        <f>IF('A-1(1)'!AH47=0,0,'A-1(2)'!AH47/'A-1(1)'!AH47)</f>
        <v>5.3034713558684334</v>
      </c>
      <c r="AI47" s="141">
        <f>IF('A-1(1)'!AI47=0,0,'A-1(2)'!AI47/'A-1(1)'!AI47)</f>
        <v>0</v>
      </c>
      <c r="AJ47" s="141">
        <f>IF('A-1(1)'!AJ47=0,0,'A-1(2)'!AJ47/'A-1(1)'!AJ47)</f>
        <v>0</v>
      </c>
      <c r="AK47" s="195">
        <f>IF('A-1(1)'!AK47=0,0,'A-1(2)'!AK47/'A-1(1)'!AK47)</f>
        <v>0</v>
      </c>
      <c r="AL47" s="3" t="s">
        <v>257</v>
      </c>
      <c r="AM47" s="4" t="s">
        <v>258</v>
      </c>
      <c r="AN47" s="141">
        <f>IF('A-1(1)'!AN47=0,0,'A-1(2)'!AN47/'A-1(1)'!AN47)</f>
        <v>9.5993168232280102</v>
      </c>
      <c r="AO47" s="141">
        <f>IF('A-1(1)'!AO47=0,0,'A-1(2)'!AO47/'A-1(1)'!AO47)</f>
        <v>9.5993168232280102</v>
      </c>
      <c r="AP47" s="141">
        <f>IF('A-1(1)'!AP47=0,0,'A-1(2)'!AP47/'A-1(1)'!AP47)</f>
        <v>51.118892490507385</v>
      </c>
      <c r="AQ47" s="141">
        <f>IF('A-1(1)'!AQ47=0,0,'A-1(2)'!AQ47/'A-1(1)'!AQ47)</f>
        <v>50.278619498733306</v>
      </c>
      <c r="AR47" s="141">
        <f>IF('A-1(1)'!AR47=0,0,'A-1(2)'!AR47/'A-1(1)'!AR47)</f>
        <v>22.675953809429938</v>
      </c>
      <c r="AS47" s="141">
        <f>IF('A-1(1)'!AS47=0,0,'A-1(2)'!AS47/'A-1(1)'!AS47)</f>
        <v>36.611601043348649</v>
      </c>
      <c r="AT47" s="141">
        <f>IF('A-1(1)'!AT47=0,0,'A-1(2)'!AT47/'A-1(1)'!AT47)</f>
        <v>5.2927780748133628</v>
      </c>
      <c r="AU47" s="141">
        <f>IF('A-1(1)'!AU47=0,0,'A-1(2)'!AU47/'A-1(1)'!AU47)</f>
        <v>0</v>
      </c>
      <c r="AV47" s="141">
        <f>IF('A-1(1)'!AV47=0,0,'A-1(2)'!AV47/'A-1(1)'!AV47)</f>
        <v>0</v>
      </c>
      <c r="AW47" s="195">
        <f>IF('A-1(1)'!AW47=0,0,'A-1(2)'!AW47/'A-1(1)'!AW47)</f>
        <v>0</v>
      </c>
      <c r="AX47" s="3" t="s">
        <v>257</v>
      </c>
      <c r="AY47" s="4" t="s">
        <v>258</v>
      </c>
      <c r="AZ47" s="145">
        <f>IF('A-1(1)'!AZ47=0,0,'A-1(2)'!AZ47/'A-1(1)'!AZ47)</f>
        <v>9.3577762619372447</v>
      </c>
      <c r="BA47" s="145">
        <f>IF('A-1(1)'!BA47=0,0,'A-1(2)'!BA47/'A-1(1)'!BA47)</f>
        <v>9.3577762619372447</v>
      </c>
      <c r="BB47" s="145">
        <f>IF('A-1(1)'!BB47=0,0,'A-1(2)'!BB47/'A-1(1)'!BB47)</f>
        <v>46.512018902041888</v>
      </c>
      <c r="BC47" s="145">
        <f>IF('A-1(1)'!BC47=0,0,'A-1(2)'!BC47/'A-1(1)'!BC47)</f>
        <v>48.865865447661214</v>
      </c>
      <c r="BD47" s="145">
        <f>IF('A-1(1)'!BD47=0,0,'A-1(2)'!BD47/'A-1(1)'!BD47)</f>
        <v>22.07800147957391</v>
      </c>
      <c r="BE47" s="145">
        <f>IF('A-1(1)'!BE47=0,0,'A-1(2)'!BE47/'A-1(1)'!BE47)</f>
        <v>35.364550987454976</v>
      </c>
      <c r="BF47" s="145">
        <f>IF('A-1(1)'!BF47=0,0,'A-1(2)'!BF47/'A-1(1)'!BF47)</f>
        <v>5.2189211093320687</v>
      </c>
      <c r="BG47" s="145">
        <f>IF('A-1(1)'!BG47=0,0,'A-1(2)'!BG47/'A-1(1)'!BG47)</f>
        <v>0</v>
      </c>
      <c r="BH47" s="145">
        <f>IF('A-1(1)'!BH47=0,0,'A-1(2)'!BH47/'A-1(1)'!BH47)</f>
        <v>0</v>
      </c>
      <c r="BI47" s="149">
        <f>IF('A-1(1)'!BI47=0,0,'A-1(2)'!BI47/'A-1(1)'!BI47)</f>
        <v>0</v>
      </c>
    </row>
    <row r="48" spans="1:61" ht="16.899999999999999" customHeight="1">
      <c r="A48" s="5"/>
      <c r="B48" s="35" t="s">
        <v>184</v>
      </c>
      <c r="C48" s="4" t="s">
        <v>241</v>
      </c>
      <c r="D48" s="141">
        <f>IF('A-1(1)'!D48=0,0,'A-1(2)'!D48/'A-1(1)'!D48)</f>
        <v>17.33487194758785</v>
      </c>
      <c r="E48" s="141">
        <f>IF('A-1(1)'!E48=0,0,'A-1(2)'!E48/'A-1(1)'!E48)</f>
        <v>17.33487194758785</v>
      </c>
      <c r="F48" s="141">
        <f>IF('A-1(1)'!F48=0,0,'A-1(2)'!F48/'A-1(1)'!F48)</f>
        <v>69.25</v>
      </c>
      <c r="G48" s="141">
        <f>IF('A-1(1)'!G48=0,0,'A-1(2)'!G48/'A-1(1)'!G48)</f>
        <v>71.192370847543259</v>
      </c>
      <c r="H48" s="141">
        <f>IF('A-1(1)'!H48=0,0,'A-1(2)'!H48/'A-1(1)'!H48)</f>
        <v>33.815687289671239</v>
      </c>
      <c r="I48" s="141">
        <f>IF('A-1(1)'!I48=0,0,'A-1(2)'!I48/'A-1(1)'!I48)</f>
        <v>60.800417246175243</v>
      </c>
      <c r="J48" s="141">
        <f>IF('A-1(1)'!J48=0,0,'A-1(2)'!J48/'A-1(1)'!J48)</f>
        <v>5.4926108374384235</v>
      </c>
      <c r="K48" s="141">
        <f>IF('A-1(1)'!K48=0,0,'A-1(2)'!K48/'A-1(1)'!K48)</f>
        <v>0</v>
      </c>
      <c r="L48" s="141">
        <f>IF('A-1(1)'!L48=0,0,'A-1(2)'!L48/'A-1(1)'!L48)</f>
        <v>0</v>
      </c>
      <c r="M48" s="195">
        <f>IF('A-1(1)'!M48=0,0,'A-1(2)'!M48/'A-1(1)'!M48)</f>
        <v>0</v>
      </c>
      <c r="N48" s="35" t="s">
        <v>184</v>
      </c>
      <c r="O48" s="4" t="s">
        <v>241</v>
      </c>
      <c r="P48" s="141">
        <f>IF('A-1(1)'!P48=0,0,'A-1(2)'!P48/'A-1(1)'!P48)</f>
        <v>17.820566009779228</v>
      </c>
      <c r="Q48" s="141">
        <f>IF('A-1(1)'!Q48=0,0,'A-1(2)'!Q48/'A-1(1)'!Q48)</f>
        <v>17.820566009779228</v>
      </c>
      <c r="R48" s="141">
        <f>IF('A-1(1)'!R48=0,0,'A-1(2)'!R48/'A-1(1)'!R48)</f>
        <v>68.619230769230768</v>
      </c>
      <c r="S48" s="141">
        <f>IF('A-1(1)'!S48=0,0,'A-1(2)'!S48/'A-1(1)'!S48)</f>
        <v>71.509289617486345</v>
      </c>
      <c r="T48" s="141">
        <f>IF('A-1(1)'!T48=0,0,'A-1(2)'!T48/'A-1(1)'!T48)</f>
        <v>25.278846153846153</v>
      </c>
      <c r="U48" s="141">
        <f>IF('A-1(1)'!U48=0,0,'A-1(2)'!U48/'A-1(1)'!U48)</f>
        <v>61.303967720242099</v>
      </c>
      <c r="V48" s="141">
        <f>IF('A-1(1)'!V48=0,0,'A-1(2)'!V48/'A-1(1)'!V48)</f>
        <v>5.5324971493728619</v>
      </c>
      <c r="W48" s="141">
        <f>IF('A-1(1)'!W48=0,0,'A-1(2)'!W48/'A-1(1)'!W48)</f>
        <v>0</v>
      </c>
      <c r="X48" s="141">
        <f>IF('A-1(1)'!X48=0,0,'A-1(2)'!X48/'A-1(1)'!X48)</f>
        <v>0</v>
      </c>
      <c r="Y48" s="195">
        <f>IF('A-1(1)'!Y48=0,0,'A-1(2)'!Y48/'A-1(1)'!Y48)</f>
        <v>0</v>
      </c>
      <c r="Z48" s="35" t="s">
        <v>184</v>
      </c>
      <c r="AA48" s="4" t="s">
        <v>241</v>
      </c>
      <c r="AB48" s="141">
        <f>IF('A-1(1)'!AB48=0,0,'A-1(2)'!AB48/'A-1(1)'!AB48)</f>
        <v>17.720254852570751</v>
      </c>
      <c r="AC48" s="141">
        <f>IF('A-1(1)'!AC48=0,0,'A-1(2)'!AC48/'A-1(1)'!AC48)</f>
        <v>17.720254852570751</v>
      </c>
      <c r="AD48" s="141">
        <f>IF('A-1(1)'!AD48=0,0,'A-1(2)'!AD48/'A-1(1)'!AD48)</f>
        <v>67.45</v>
      </c>
      <c r="AE48" s="141">
        <f>IF('A-1(1)'!AE48=0,0,'A-1(2)'!AE48/'A-1(1)'!AE48)</f>
        <v>69.388614121856264</v>
      </c>
      <c r="AF48" s="141">
        <f>IF('A-1(1)'!AF48=0,0,'A-1(2)'!AF48/'A-1(1)'!AF48)</f>
        <v>22.425009035056018</v>
      </c>
      <c r="AG48" s="141">
        <f>IF('A-1(1)'!AG48=0,0,'A-1(2)'!AG48/'A-1(1)'!AG48)</f>
        <v>60.310692669804979</v>
      </c>
      <c r="AH48" s="141">
        <f>IF('A-1(1)'!AH48=0,0,'A-1(2)'!AH48/'A-1(1)'!AH48)</f>
        <v>5.6845305967312809</v>
      </c>
      <c r="AI48" s="141">
        <f>IF('A-1(1)'!AI48=0,0,'A-1(2)'!AI48/'A-1(1)'!AI48)</f>
        <v>0</v>
      </c>
      <c r="AJ48" s="141">
        <f>IF('A-1(1)'!AJ48=0,0,'A-1(2)'!AJ48/'A-1(1)'!AJ48)</f>
        <v>0</v>
      </c>
      <c r="AK48" s="195">
        <f>IF('A-1(1)'!AK48=0,0,'A-1(2)'!AK48/'A-1(1)'!AK48)</f>
        <v>0</v>
      </c>
      <c r="AL48" s="35" t="s">
        <v>184</v>
      </c>
      <c r="AM48" s="4" t="s">
        <v>241</v>
      </c>
      <c r="AN48" s="141">
        <f>IF('A-1(1)'!AN48=0,0,'A-1(2)'!AN48/'A-1(1)'!AN48)</f>
        <v>17.726922507038079</v>
      </c>
      <c r="AO48" s="141">
        <f>IF('A-1(1)'!AO48=0,0,'A-1(2)'!AO48/'A-1(1)'!AO48)</f>
        <v>17.726922507038079</v>
      </c>
      <c r="AP48" s="141">
        <f>IF('A-1(1)'!AP48=0,0,'A-1(2)'!AP48/'A-1(1)'!AP48)</f>
        <v>69.236178677455229</v>
      </c>
      <c r="AQ48" s="141">
        <f>IF('A-1(1)'!AQ48=0,0,'A-1(2)'!AQ48/'A-1(1)'!AQ48)</f>
        <v>66.896636123456545</v>
      </c>
      <c r="AR48" s="141">
        <f>IF('A-1(1)'!AR48=0,0,'A-1(2)'!AR48/'A-1(1)'!AR48)</f>
        <v>28.323991517191303</v>
      </c>
      <c r="AS48" s="141">
        <f>IF('A-1(1)'!AS48=0,0,'A-1(2)'!AS48/'A-1(1)'!AS48)</f>
        <v>59.919060052219322</v>
      </c>
      <c r="AT48" s="141">
        <f>IF('A-1(1)'!AT48=0,0,'A-1(2)'!AT48/'A-1(1)'!AT48)</f>
        <v>5.3369752731454856</v>
      </c>
      <c r="AU48" s="141">
        <f>IF('A-1(1)'!AU48=0,0,'A-1(2)'!AU48/'A-1(1)'!AU48)</f>
        <v>0</v>
      </c>
      <c r="AV48" s="141">
        <f>IF('A-1(1)'!AV48=0,0,'A-1(2)'!AV48/'A-1(1)'!AV48)</f>
        <v>0</v>
      </c>
      <c r="AW48" s="195">
        <f>IF('A-1(1)'!AW48=0,0,'A-1(2)'!AW48/'A-1(1)'!AW48)</f>
        <v>0</v>
      </c>
      <c r="AX48" s="35" t="s">
        <v>184</v>
      </c>
      <c r="AY48" s="4" t="s">
        <v>241</v>
      </c>
      <c r="AZ48" s="145">
        <f>IF('A-1(1)'!AZ48=0,0,'A-1(2)'!AZ48/'A-1(1)'!AZ48)</f>
        <v>17.507710557532622</v>
      </c>
      <c r="BA48" s="145">
        <f>IF('A-1(1)'!BA48=0,0,'A-1(2)'!BA48/'A-1(1)'!BA48)</f>
        <v>17.507710557532622</v>
      </c>
      <c r="BB48" s="145">
        <f>IF('A-1(1)'!BB48=0,0,'A-1(2)'!BB48/'A-1(1)'!BB48)</f>
        <v>65.489262001100414</v>
      </c>
      <c r="BC48" s="145">
        <f>IF('A-1(1)'!BC48=0,0,'A-1(2)'!BC48/'A-1(1)'!BC48)</f>
        <v>66.300329679429197</v>
      </c>
      <c r="BD48" s="145">
        <f>IF('A-1(1)'!BD48=0,0,'A-1(2)'!BD48/'A-1(1)'!BD48)</f>
        <v>30.107167460909182</v>
      </c>
      <c r="BE48" s="145">
        <f>IF('A-1(1)'!BE48=0,0,'A-1(2)'!BE48/'A-1(1)'!BE48)</f>
        <v>59.554830287206265</v>
      </c>
      <c r="BF48" s="145">
        <f>IF('A-1(1)'!BF48=0,0,'A-1(2)'!BF48/'A-1(1)'!BF48)</f>
        <v>5.1485034535686873</v>
      </c>
      <c r="BG48" s="145">
        <f>IF('A-1(1)'!BG48=0,0,'A-1(2)'!BG48/'A-1(1)'!BG48)</f>
        <v>0</v>
      </c>
      <c r="BH48" s="145">
        <f>IF('A-1(1)'!BH48=0,0,'A-1(2)'!BH48/'A-1(1)'!BH48)</f>
        <v>0</v>
      </c>
      <c r="BI48" s="149">
        <f>IF('A-1(1)'!BI48=0,0,'A-1(2)'!BI48/'A-1(1)'!BI48)</f>
        <v>0</v>
      </c>
    </row>
    <row r="49" spans="1:61" ht="16.899999999999999" customHeight="1">
      <c r="A49" s="5"/>
      <c r="B49" s="358" t="s">
        <v>232</v>
      </c>
      <c r="C49" s="32" t="s">
        <v>233</v>
      </c>
      <c r="D49" s="40">
        <f>IF('A-1(1)'!D49=0,0,'A-1(2)'!D49/'A-1(1)'!D49)</f>
        <v>45.195175438596493</v>
      </c>
      <c r="E49" s="40">
        <f>IF('A-1(1)'!E49=0,0,'A-1(2)'!E49/'A-1(1)'!E49)</f>
        <v>45.195175438596493</v>
      </c>
      <c r="F49" s="40">
        <f>IF('A-1(1)'!F49=0,0,'A-1(2)'!F49/'A-1(1)'!F49)</f>
        <v>94.287999999999997</v>
      </c>
      <c r="G49" s="40">
        <f>IF('A-1(1)'!G49=0,0,'A-1(2)'!G49/'A-1(1)'!G49)</f>
        <v>77.105334710968506</v>
      </c>
      <c r="H49" s="40">
        <f>IF('A-1(1)'!H49=0,0,'A-1(2)'!H49/'A-1(1)'!H49)</f>
        <v>37.569595739530378</v>
      </c>
      <c r="I49" s="40">
        <f>IF('A-1(1)'!I49=0,0,'A-1(2)'!I49/'A-1(1)'!I49)</f>
        <v>72.294564348521178</v>
      </c>
      <c r="J49" s="40">
        <f>IF('A-1(1)'!J49=0,0,'A-1(2)'!J49/'A-1(1)'!J49)</f>
        <v>12.249271137026239</v>
      </c>
      <c r="K49" s="40">
        <f>IF('A-1(1)'!K49=0,0,'A-1(2)'!K49/'A-1(1)'!K49)</f>
        <v>0</v>
      </c>
      <c r="L49" s="40">
        <f>IF('A-1(1)'!L49=0,0,'A-1(2)'!L49/'A-1(1)'!L49)</f>
        <v>0</v>
      </c>
      <c r="M49" s="150">
        <f>IF('A-1(1)'!M49=0,0,'A-1(2)'!M49/'A-1(1)'!M49)</f>
        <v>0</v>
      </c>
      <c r="N49" s="358" t="s">
        <v>232</v>
      </c>
      <c r="O49" s="32" t="s">
        <v>233</v>
      </c>
      <c r="P49" s="40">
        <f>IF('A-1(1)'!P49=0,0,'A-1(2)'!P49/'A-1(1)'!P49)</f>
        <v>46.750164654226126</v>
      </c>
      <c r="Q49" s="40">
        <f>IF('A-1(1)'!Q49=0,0,'A-1(2)'!Q49/'A-1(1)'!Q49)</f>
        <v>46.750164654226126</v>
      </c>
      <c r="R49" s="40">
        <f>IF('A-1(1)'!R49=0,0,'A-1(2)'!R49/'A-1(1)'!R49)</f>
        <v>96.481060606060609</v>
      </c>
      <c r="S49" s="40">
        <f>IF('A-1(1)'!S49=0,0,'A-1(2)'!S49/'A-1(1)'!S49)</f>
        <v>76.067456230690013</v>
      </c>
      <c r="T49" s="40">
        <f>IF('A-1(1)'!T49=0,0,'A-1(2)'!T49/'A-1(1)'!T49)</f>
        <v>40.679365079365077</v>
      </c>
      <c r="U49" s="40">
        <f>IF('A-1(1)'!U49=0,0,'A-1(2)'!U49/'A-1(1)'!U49)</f>
        <v>73.783419278064258</v>
      </c>
      <c r="V49" s="40">
        <f>IF('A-1(1)'!V49=0,0,'A-1(2)'!V49/'A-1(1)'!V49)</f>
        <v>13.244346116027533</v>
      </c>
      <c r="W49" s="40">
        <f>IF('A-1(1)'!W49=0,0,'A-1(2)'!W49/'A-1(1)'!W49)</f>
        <v>0</v>
      </c>
      <c r="X49" s="40">
        <f>IF('A-1(1)'!X49=0,0,'A-1(2)'!X49/'A-1(1)'!X49)</f>
        <v>0</v>
      </c>
      <c r="Y49" s="150">
        <f>IF('A-1(1)'!Y49=0,0,'A-1(2)'!Y49/'A-1(1)'!Y49)</f>
        <v>0</v>
      </c>
      <c r="Z49" s="358" t="s">
        <v>232</v>
      </c>
      <c r="AA49" s="32" t="s">
        <v>233</v>
      </c>
      <c r="AB49" s="40">
        <f>IF('A-1(1)'!AB49=0,0,'A-1(2)'!AB49/'A-1(1)'!AB49)</f>
        <v>48.349506037321625</v>
      </c>
      <c r="AC49" s="40">
        <f>IF('A-1(1)'!AC49=0,0,'A-1(2)'!AC49/'A-1(1)'!AC49)</f>
        <v>48.349506037321625</v>
      </c>
      <c r="AD49" s="40">
        <f>IF('A-1(1)'!AD49=0,0,'A-1(2)'!AD49/'A-1(1)'!AD49)</f>
        <v>101.46802875520241</v>
      </c>
      <c r="AE49" s="40">
        <f>IF('A-1(1)'!AE49=0,0,'A-1(2)'!AE49/'A-1(1)'!AE49)</f>
        <v>78.496487592864</v>
      </c>
      <c r="AF49" s="40">
        <f>IF('A-1(1)'!AF49=0,0,'A-1(2)'!AF49/'A-1(1)'!AF49)</f>
        <v>42.978417266187051</v>
      </c>
      <c r="AG49" s="40">
        <f>IF('A-1(1)'!AG49=0,0,'A-1(2)'!AG49/'A-1(1)'!AG49)</f>
        <v>76.988099960333201</v>
      </c>
      <c r="AH49" s="40">
        <f>IF('A-1(1)'!AH49=0,0,'A-1(2)'!AH49/'A-1(1)'!AH49)</f>
        <v>12.853982300884956</v>
      </c>
      <c r="AI49" s="40">
        <f>IF('A-1(1)'!AI49=0,0,'A-1(2)'!AI49/'A-1(1)'!AI49)</f>
        <v>0</v>
      </c>
      <c r="AJ49" s="40">
        <f>IF('A-1(1)'!AJ49=0,0,'A-1(2)'!AJ49/'A-1(1)'!AJ49)</f>
        <v>0</v>
      </c>
      <c r="AK49" s="150">
        <f>IF('A-1(1)'!AK49=0,0,'A-1(2)'!AK49/'A-1(1)'!AK49)</f>
        <v>0</v>
      </c>
      <c r="AL49" s="358" t="s">
        <v>232</v>
      </c>
      <c r="AM49" s="32" t="s">
        <v>233</v>
      </c>
      <c r="AN49" s="40">
        <f>IF('A-1(1)'!AN49=0,0,'A-1(2)'!AN49/'A-1(1)'!AN49)</f>
        <v>49.160482985729971</v>
      </c>
      <c r="AO49" s="40">
        <f>IF('A-1(1)'!AO49=0,0,'A-1(2)'!AO49/'A-1(1)'!AO49)</f>
        <v>49.160482985729971</v>
      </c>
      <c r="AP49" s="40">
        <f>IF('A-1(1)'!AP49=0,0,'A-1(2)'!AP49/'A-1(1)'!AP49)</f>
        <v>102.75071048203567</v>
      </c>
      <c r="AQ49" s="40">
        <f>IF('A-1(1)'!AQ49=0,0,'A-1(2)'!AQ49/'A-1(1)'!AQ49)</f>
        <v>79.597332299878317</v>
      </c>
      <c r="AR49" s="40">
        <f>IF('A-1(1)'!AR49=0,0,'A-1(2)'!AR49/'A-1(1)'!AR49)</f>
        <v>45.422490518120739</v>
      </c>
      <c r="AS49" s="40">
        <f>IF('A-1(1)'!AS49=0,0,'A-1(2)'!AS49/'A-1(1)'!AS49)</f>
        <v>78.604522015073385</v>
      </c>
      <c r="AT49" s="40">
        <f>IF('A-1(1)'!AT49=0,0,'A-1(2)'!AT49/'A-1(1)'!AT49)</f>
        <v>12.666666666666666</v>
      </c>
      <c r="AU49" s="40">
        <f>IF('A-1(1)'!AU49=0,0,'A-1(2)'!AU49/'A-1(1)'!AU49)</f>
        <v>0</v>
      </c>
      <c r="AV49" s="40">
        <f>IF('A-1(1)'!AV49=0,0,'A-1(2)'!AV49/'A-1(1)'!AV49)</f>
        <v>0</v>
      </c>
      <c r="AW49" s="150">
        <f>IF('A-1(1)'!AW49=0,0,'A-1(2)'!AW49/'A-1(1)'!AW49)</f>
        <v>0</v>
      </c>
      <c r="AX49" s="358" t="s">
        <v>232</v>
      </c>
      <c r="AY49" s="32" t="s">
        <v>233</v>
      </c>
      <c r="AZ49" s="40">
        <f>IF('A-1(1)'!AZ49=0,0,'A-1(2)'!AZ49/'A-1(1)'!AZ49)</f>
        <v>49.482751043726651</v>
      </c>
      <c r="BA49" s="40">
        <f>IF('A-1(1)'!BA49=0,0,'A-1(2)'!BA49/'A-1(1)'!BA49)</f>
        <v>49.482751043726651</v>
      </c>
      <c r="BB49" s="40">
        <f>IF('A-1(1)'!BB49=0,0,'A-1(2)'!BB49/'A-1(1)'!BB49)</f>
        <v>97.846138761087644</v>
      </c>
      <c r="BC49" s="40">
        <f>IF('A-1(1)'!BC49=0,0,'A-1(2)'!BC49/'A-1(1)'!BC49)</f>
        <v>81.179657688204031</v>
      </c>
      <c r="BD49" s="40">
        <f>IF('A-1(1)'!BD49=0,0,'A-1(2)'!BD49/'A-1(1)'!BD49)</f>
        <v>48.718465184072656</v>
      </c>
      <c r="BE49" s="40">
        <f>IF('A-1(1)'!BE49=0,0,'A-1(2)'!BE49/'A-1(1)'!BE49)</f>
        <v>79.731059103530342</v>
      </c>
      <c r="BF49" s="40">
        <f>IF('A-1(1)'!BF49=0,0,'A-1(2)'!BF49/'A-1(1)'!BF49)</f>
        <v>11.918226600985221</v>
      </c>
      <c r="BG49" s="40">
        <f>IF('A-1(1)'!BG49=0,0,'A-1(2)'!BG49/'A-1(1)'!BG49)</f>
        <v>0</v>
      </c>
      <c r="BH49" s="40">
        <f>IF('A-1(1)'!BH49=0,0,'A-1(2)'!BH49/'A-1(1)'!BH49)</f>
        <v>0</v>
      </c>
      <c r="BI49" s="150">
        <f>IF('A-1(1)'!BI49=0,0,'A-1(2)'!BI49/'A-1(1)'!BI49)</f>
        <v>0</v>
      </c>
    </row>
    <row r="50" spans="1:61" ht="16.899999999999999" customHeight="1">
      <c r="A50" s="5"/>
      <c r="B50" s="359"/>
      <c r="C50" s="32" t="s">
        <v>234</v>
      </c>
      <c r="D50" s="40">
        <f>IF('A-1(1)'!D50=0,0,'A-1(2)'!D50/'A-1(1)'!D50)</f>
        <v>19.927759197324416</v>
      </c>
      <c r="E50" s="40">
        <f>IF('A-1(1)'!E50=0,0,'A-1(2)'!E50/'A-1(1)'!E50)</f>
        <v>19.927759197324416</v>
      </c>
      <c r="F50" s="40">
        <f>IF('A-1(1)'!F50=0,0,'A-1(2)'!F50/'A-1(1)'!F50)</f>
        <v>0</v>
      </c>
      <c r="G50" s="40">
        <f>IF('A-1(1)'!G50=0,0,'A-1(2)'!G50/'A-1(1)'!G50)</f>
        <v>68.825214899713473</v>
      </c>
      <c r="H50" s="40">
        <f>IF('A-1(1)'!H50=0,0,'A-1(2)'!H50/'A-1(1)'!H50)</f>
        <v>17.604562737642585</v>
      </c>
      <c r="I50" s="40">
        <f>IF('A-1(1)'!I50=0,0,'A-1(2)'!I50/'A-1(1)'!I50)</f>
        <v>33.312829525483302</v>
      </c>
      <c r="J50" s="40">
        <f>IF('A-1(1)'!J50=0,0,'A-1(2)'!J50/'A-1(1)'!J50)</f>
        <v>11.703023758099352</v>
      </c>
      <c r="K50" s="40">
        <f>IF('A-1(1)'!K50=0,0,'A-1(2)'!K50/'A-1(1)'!K50)</f>
        <v>0</v>
      </c>
      <c r="L50" s="40">
        <f>IF('A-1(1)'!L50=0,0,'A-1(2)'!L50/'A-1(1)'!L50)</f>
        <v>0</v>
      </c>
      <c r="M50" s="150">
        <f>IF('A-1(1)'!M50=0,0,'A-1(2)'!M50/'A-1(1)'!M50)</f>
        <v>0</v>
      </c>
      <c r="N50" s="359"/>
      <c r="O50" s="32" t="s">
        <v>234</v>
      </c>
      <c r="P50" s="40">
        <f>IF('A-1(1)'!P50=0,0,'A-1(2)'!P50/'A-1(1)'!P50)</f>
        <v>21.767567567567568</v>
      </c>
      <c r="Q50" s="40">
        <f>IF('A-1(1)'!Q50=0,0,'A-1(2)'!Q50/'A-1(1)'!Q50)</f>
        <v>21.767567567567568</v>
      </c>
      <c r="R50" s="40">
        <f>IF('A-1(1)'!R50=0,0,'A-1(2)'!R50/'A-1(1)'!R50)</f>
        <v>0</v>
      </c>
      <c r="S50" s="40">
        <f>IF('A-1(1)'!S50=0,0,'A-1(2)'!S50/'A-1(1)'!S50)</f>
        <v>66.228260869565219</v>
      </c>
      <c r="T50" s="40">
        <f>IF('A-1(1)'!T50=0,0,'A-1(2)'!T50/'A-1(1)'!T50)</f>
        <v>24.992207792207793</v>
      </c>
      <c r="U50" s="40">
        <f>IF('A-1(1)'!U50=0,0,'A-1(2)'!U50/'A-1(1)'!U50)</f>
        <v>38.326889279437609</v>
      </c>
      <c r="V50" s="40">
        <f>IF('A-1(1)'!V50=0,0,'A-1(2)'!V50/'A-1(1)'!V50)</f>
        <v>11.424807903402854</v>
      </c>
      <c r="W50" s="40">
        <f>IF('A-1(1)'!W50=0,0,'A-1(2)'!W50/'A-1(1)'!W50)</f>
        <v>0</v>
      </c>
      <c r="X50" s="40">
        <f>IF('A-1(1)'!X50=0,0,'A-1(2)'!X50/'A-1(1)'!X50)</f>
        <v>0</v>
      </c>
      <c r="Y50" s="150">
        <f>IF('A-1(1)'!Y50=0,0,'A-1(2)'!Y50/'A-1(1)'!Y50)</f>
        <v>0</v>
      </c>
      <c r="Z50" s="359"/>
      <c r="AA50" s="32" t="s">
        <v>234</v>
      </c>
      <c r="AB50" s="40">
        <f>IF('A-1(1)'!AB50=0,0,'A-1(2)'!AB50/'A-1(1)'!AB50)</f>
        <v>24.685810810810811</v>
      </c>
      <c r="AC50" s="40">
        <f>IF('A-1(1)'!AC50=0,0,'A-1(2)'!AC50/'A-1(1)'!AC50)</f>
        <v>24.685810810810811</v>
      </c>
      <c r="AD50" s="40">
        <f>IF('A-1(1)'!AD50=0,0,'A-1(2)'!AD50/'A-1(1)'!AD50)</f>
        <v>0</v>
      </c>
      <c r="AE50" s="40">
        <f>IF('A-1(1)'!AE50=0,0,'A-1(2)'!AE50/'A-1(1)'!AE50)</f>
        <v>66.294466403162048</v>
      </c>
      <c r="AF50" s="40">
        <f>IF('A-1(1)'!AF50=0,0,'A-1(2)'!AF50/'A-1(1)'!AF50)</f>
        <v>34.51621695284819</v>
      </c>
      <c r="AG50" s="40">
        <f>IF('A-1(1)'!AG50=0,0,'A-1(2)'!AG50/'A-1(1)'!AG50)</f>
        <v>45.814157737572458</v>
      </c>
      <c r="AH50" s="40">
        <f>IF('A-1(1)'!AH50=0,0,'A-1(2)'!AH50/'A-1(1)'!AH50)</f>
        <v>11.477983968375973</v>
      </c>
      <c r="AI50" s="40">
        <f>IF('A-1(1)'!AI50=0,0,'A-1(2)'!AI50/'A-1(1)'!AI50)</f>
        <v>0</v>
      </c>
      <c r="AJ50" s="40">
        <f>IF('A-1(1)'!AJ50=0,0,'A-1(2)'!AJ50/'A-1(1)'!AJ50)</f>
        <v>0</v>
      </c>
      <c r="AK50" s="150">
        <f>IF('A-1(1)'!AK50=0,0,'A-1(2)'!AK50/'A-1(1)'!AK50)</f>
        <v>0</v>
      </c>
      <c r="AL50" s="359"/>
      <c r="AM50" s="32" t="s">
        <v>234</v>
      </c>
      <c r="AN50" s="40">
        <f>IF('A-1(1)'!AN50=0,0,'A-1(2)'!AN50/'A-1(1)'!AN50)</f>
        <v>28.712162162162162</v>
      </c>
      <c r="AO50" s="40">
        <f>IF('A-1(1)'!AO50=0,0,'A-1(2)'!AO50/'A-1(1)'!AO50)</f>
        <v>28.712162162162162</v>
      </c>
      <c r="AP50" s="40">
        <f>IF('A-1(1)'!AP50=0,0,'A-1(2)'!AP50/'A-1(1)'!AP50)</f>
        <v>0</v>
      </c>
      <c r="AQ50" s="40">
        <f>IF('A-1(1)'!AQ50=0,0,'A-1(2)'!AQ50/'A-1(1)'!AQ50)</f>
        <v>66.563393941449306</v>
      </c>
      <c r="AR50" s="40">
        <f>IF('A-1(1)'!AR50=0,0,'A-1(2)'!AR50/'A-1(1)'!AR50)</f>
        <v>50.69710771327761</v>
      </c>
      <c r="AS50" s="40">
        <f>IF('A-1(1)'!AS50=0,0,'A-1(2)'!AS50/'A-1(1)'!AS50)</f>
        <v>57.296680133497283</v>
      </c>
      <c r="AT50" s="40">
        <f>IF('A-1(1)'!AT50=0,0,'A-1(2)'!AT50/'A-1(1)'!AT50)</f>
        <v>10.843307345997584</v>
      </c>
      <c r="AU50" s="40">
        <f>IF('A-1(1)'!AU50=0,0,'A-1(2)'!AU50/'A-1(1)'!AU50)</f>
        <v>0</v>
      </c>
      <c r="AV50" s="40">
        <f>IF('A-1(1)'!AV50=0,0,'A-1(2)'!AV50/'A-1(1)'!AV50)</f>
        <v>0</v>
      </c>
      <c r="AW50" s="150">
        <f>IF('A-1(1)'!AW50=0,0,'A-1(2)'!AW50/'A-1(1)'!AW50)</f>
        <v>0</v>
      </c>
      <c r="AX50" s="359"/>
      <c r="AY50" s="32" t="s">
        <v>234</v>
      </c>
      <c r="AZ50" s="40">
        <f>IF('A-1(1)'!AZ50=0,0,'A-1(2)'!AZ50/'A-1(1)'!AZ50)</f>
        <v>30.048681541582152</v>
      </c>
      <c r="BA50" s="40">
        <f>IF('A-1(1)'!BA50=0,0,'A-1(2)'!BA50/'A-1(1)'!BA50)</f>
        <v>30.048681541582152</v>
      </c>
      <c r="BB50" s="40">
        <f>IF('A-1(1)'!BB50=0,0,'A-1(2)'!BB50/'A-1(1)'!BB50)</f>
        <v>0</v>
      </c>
      <c r="BC50" s="40">
        <f>IF('A-1(1)'!BC50=0,0,'A-1(2)'!BC50/'A-1(1)'!BC50)</f>
        <v>62.663775906836051</v>
      </c>
      <c r="BD50" s="40">
        <f>IF('A-1(1)'!BD50=0,0,'A-1(2)'!BD50/'A-1(1)'!BD50)</f>
        <v>46.96550405616027</v>
      </c>
      <c r="BE50" s="40">
        <f>IF('A-1(1)'!BE50=0,0,'A-1(2)'!BE50/'A-1(1)'!BE50)</f>
        <v>60.551554540663979</v>
      </c>
      <c r="BF50" s="40">
        <f>IF('A-1(1)'!BF50=0,0,'A-1(2)'!BF50/'A-1(1)'!BF50)</f>
        <v>10.959657029790041</v>
      </c>
      <c r="BG50" s="40">
        <f>IF('A-1(1)'!BG50=0,0,'A-1(2)'!BG50/'A-1(1)'!BG50)</f>
        <v>0</v>
      </c>
      <c r="BH50" s="40">
        <f>IF('A-1(1)'!BH50=0,0,'A-1(2)'!BH50/'A-1(1)'!BH50)</f>
        <v>0</v>
      </c>
      <c r="BI50" s="150">
        <f>IF('A-1(1)'!BI50=0,0,'A-1(2)'!BI50/'A-1(1)'!BI50)</f>
        <v>0</v>
      </c>
    </row>
    <row r="51" spans="1:61" ht="16.899999999999999" customHeight="1">
      <c r="A51" s="5"/>
      <c r="B51" s="360"/>
      <c r="C51" s="4" t="s">
        <v>212</v>
      </c>
      <c r="D51" s="141">
        <f>IF('A-1(1)'!D51=0,0,'A-1(2)'!D51/'A-1(1)'!D51)</f>
        <v>38.956564822460777</v>
      </c>
      <c r="E51" s="141">
        <f>IF('A-1(1)'!E51=0,0,'A-1(2)'!E51/'A-1(1)'!E51)</f>
        <v>38.956564822460777</v>
      </c>
      <c r="F51" s="141">
        <f>IF('A-1(1)'!F51=0,0,'A-1(2)'!F51/'A-1(1)'!F51)</f>
        <v>94.287999999999997</v>
      </c>
      <c r="G51" s="141">
        <f>IF('A-1(1)'!G51=0,0,'A-1(2)'!G51/'A-1(1)'!G51)</f>
        <v>76.387702393960467</v>
      </c>
      <c r="H51" s="141">
        <f>IF('A-1(1)'!H51=0,0,'A-1(2)'!H51/'A-1(1)'!H51)</f>
        <v>27.816988608221891</v>
      </c>
      <c r="I51" s="141">
        <f>IF('A-1(1)'!I51=0,0,'A-1(2)'!I51/'A-1(1)'!I51)</f>
        <v>65.071963529794857</v>
      </c>
      <c r="J51" s="141">
        <f>IF('A-1(1)'!J51=0,0,'A-1(2)'!J51/'A-1(1)'!J51)</f>
        <v>12.07975871313673</v>
      </c>
      <c r="K51" s="141">
        <f>IF('A-1(1)'!K51=0,0,'A-1(2)'!K51/'A-1(1)'!K51)</f>
        <v>0</v>
      </c>
      <c r="L51" s="141">
        <f>IF('A-1(1)'!L51=0,0,'A-1(2)'!L51/'A-1(1)'!L51)</f>
        <v>0</v>
      </c>
      <c r="M51" s="195">
        <f>IF('A-1(1)'!M51=0,0,'A-1(2)'!M51/'A-1(1)'!M51)</f>
        <v>0</v>
      </c>
      <c r="N51" s="360"/>
      <c r="O51" s="4" t="s">
        <v>212</v>
      </c>
      <c r="P51" s="141">
        <f>IF('A-1(1)'!P51=0,0,'A-1(2)'!P51/'A-1(1)'!P51)</f>
        <v>40.623529411764707</v>
      </c>
      <c r="Q51" s="141">
        <f>IF('A-1(1)'!Q51=0,0,'A-1(2)'!Q51/'A-1(1)'!Q51)</f>
        <v>40.623529411764707</v>
      </c>
      <c r="R51" s="141">
        <f>IF('A-1(1)'!R51=0,0,'A-1(2)'!R51/'A-1(1)'!R51)</f>
        <v>96.481060606060609</v>
      </c>
      <c r="S51" s="141">
        <f>IF('A-1(1)'!S51=0,0,'A-1(2)'!S51/'A-1(1)'!S51)</f>
        <v>75.215898400752593</v>
      </c>
      <c r="T51" s="141">
        <f>IF('A-1(1)'!T51=0,0,'A-1(2)'!T51/'A-1(1)'!T51)</f>
        <v>32.051428571428573</v>
      </c>
      <c r="U51" s="141">
        <f>IF('A-1(1)'!U51=0,0,'A-1(2)'!U51/'A-1(1)'!U51)</f>
        <v>67.25436893203883</v>
      </c>
      <c r="V51" s="141">
        <f>IF('A-1(1)'!V51=0,0,'A-1(2)'!V51/'A-1(1)'!V51)</f>
        <v>12.681494057724958</v>
      </c>
      <c r="W51" s="141">
        <f>IF('A-1(1)'!W51=0,0,'A-1(2)'!W51/'A-1(1)'!W51)</f>
        <v>0</v>
      </c>
      <c r="X51" s="141">
        <f>IF('A-1(1)'!X51=0,0,'A-1(2)'!X51/'A-1(1)'!X51)</f>
        <v>0</v>
      </c>
      <c r="Y51" s="195">
        <f>IF('A-1(1)'!Y51=0,0,'A-1(2)'!Y51/'A-1(1)'!Y51)</f>
        <v>0</v>
      </c>
      <c r="Z51" s="360"/>
      <c r="AA51" s="4" t="s">
        <v>212</v>
      </c>
      <c r="AB51" s="141">
        <f>IF('A-1(1)'!AB51=0,0,'A-1(2)'!AB51/'A-1(1)'!AB51)</f>
        <v>42.546313173156584</v>
      </c>
      <c r="AC51" s="141">
        <f>IF('A-1(1)'!AC51=0,0,'A-1(2)'!AC51/'A-1(1)'!AC51)</f>
        <v>42.546313173156584</v>
      </c>
      <c r="AD51" s="141">
        <f>IF('A-1(1)'!AD51=0,0,'A-1(2)'!AD51/'A-1(1)'!AD51)</f>
        <v>101.46802875520241</v>
      </c>
      <c r="AE51" s="141">
        <f>IF('A-1(1)'!AE51=0,0,'A-1(2)'!AE51/'A-1(1)'!AE51)</f>
        <v>77.364174040621705</v>
      </c>
      <c r="AF51" s="141">
        <f>IF('A-1(1)'!AF51=0,0,'A-1(2)'!AF51/'A-1(1)'!AF51)</f>
        <v>38.164056442859362</v>
      </c>
      <c r="AG51" s="141">
        <f>IF('A-1(1)'!AG51=0,0,'A-1(2)'!AG51/'A-1(1)'!AG51)</f>
        <v>71.245186551467498</v>
      </c>
      <c r="AH51" s="141">
        <f>IF('A-1(1)'!AH51=0,0,'A-1(2)'!AH51/'A-1(1)'!AH51)</f>
        <v>12.428430739973512</v>
      </c>
      <c r="AI51" s="141">
        <f>IF('A-1(1)'!AI51=0,0,'A-1(2)'!AI51/'A-1(1)'!AI51)</f>
        <v>0</v>
      </c>
      <c r="AJ51" s="141">
        <f>IF('A-1(1)'!AJ51=0,0,'A-1(2)'!AJ51/'A-1(1)'!AJ51)</f>
        <v>0</v>
      </c>
      <c r="AK51" s="195">
        <f>IF('A-1(1)'!AK51=0,0,'A-1(2)'!AK51/'A-1(1)'!AK51)</f>
        <v>0</v>
      </c>
      <c r="AL51" s="360"/>
      <c r="AM51" s="4" t="s">
        <v>212</v>
      </c>
      <c r="AN51" s="141">
        <f>IF('A-1(1)'!AN51=0,0,'A-1(2)'!AN51/'A-1(1)'!AN51)</f>
        <v>44.145816072908033</v>
      </c>
      <c r="AO51" s="141">
        <f>IF('A-1(1)'!AO51=0,0,'A-1(2)'!AO51/'A-1(1)'!AO51)</f>
        <v>44.145816072908033</v>
      </c>
      <c r="AP51" s="141">
        <f>IF('A-1(1)'!AP51=0,0,'A-1(2)'!AP51/'A-1(1)'!AP51)</f>
        <v>102.75071048203567</v>
      </c>
      <c r="AQ51" s="141">
        <f>IF('A-1(1)'!AQ51=0,0,'A-1(2)'!AQ51/'A-1(1)'!AQ51)</f>
        <v>78.220196567558133</v>
      </c>
      <c r="AR51" s="141">
        <f>IF('A-1(1)'!AR51=0,0,'A-1(2)'!AR51/'A-1(1)'!AR51)</f>
        <v>48.42148199792522</v>
      </c>
      <c r="AS51" s="141">
        <f>IF('A-1(1)'!AS51=0,0,'A-1(2)'!AS51/'A-1(1)'!AS51)</f>
        <v>74.679157363362776</v>
      </c>
      <c r="AT51" s="141">
        <f>IF('A-1(1)'!AT51=0,0,'A-1(2)'!AT51/'A-1(1)'!AT51)</f>
        <v>12.102760892450844</v>
      </c>
      <c r="AU51" s="141">
        <f>IF('A-1(1)'!AU51=0,0,'A-1(2)'!AU51/'A-1(1)'!AU51)</f>
        <v>0</v>
      </c>
      <c r="AV51" s="141">
        <f>IF('A-1(1)'!AV51=0,0,'A-1(2)'!AV51/'A-1(1)'!AV51)</f>
        <v>0</v>
      </c>
      <c r="AW51" s="195">
        <f>IF('A-1(1)'!AW51=0,0,'A-1(2)'!AW51/'A-1(1)'!AW51)</f>
        <v>0</v>
      </c>
      <c r="AX51" s="360"/>
      <c r="AY51" s="4" t="s">
        <v>212</v>
      </c>
      <c r="AZ51" s="145">
        <f>IF('A-1(1)'!AZ51=0,0,'A-1(2)'!AZ51/'A-1(1)'!AZ51)</f>
        <v>44.716086235489222</v>
      </c>
      <c r="BA51" s="145">
        <f>IF('A-1(1)'!BA51=0,0,'A-1(2)'!BA51/'A-1(1)'!BA51)</f>
        <v>44.716086235489222</v>
      </c>
      <c r="BB51" s="145">
        <f>IF('A-1(1)'!BB51=0,0,'A-1(2)'!BB51/'A-1(1)'!BB51)</f>
        <v>97.846138761087644</v>
      </c>
      <c r="BC51" s="145">
        <f>IF('A-1(1)'!BC51=0,0,'A-1(2)'!BC51/'A-1(1)'!BC51)</f>
        <v>77.532298439171569</v>
      </c>
      <c r="BD51" s="145">
        <f>IF('A-1(1)'!BD51=0,0,'A-1(2)'!BD51/'A-1(1)'!BD51)</f>
        <v>48.305051322009582</v>
      </c>
      <c r="BE51" s="145">
        <f>IF('A-1(1)'!BE51=0,0,'A-1(2)'!BE51/'A-1(1)'!BE51)</f>
        <v>76.197780150794415</v>
      </c>
      <c r="BF51" s="145">
        <f>IF('A-1(1)'!BF51=0,0,'A-1(2)'!BF51/'A-1(1)'!BF51)</f>
        <v>11.621594040208185</v>
      </c>
      <c r="BG51" s="145">
        <f>IF('A-1(1)'!BG51=0,0,'A-1(2)'!BG51/'A-1(1)'!BG51)</f>
        <v>0</v>
      </c>
      <c r="BH51" s="145">
        <f>IF('A-1(1)'!BH51=0,0,'A-1(2)'!BH51/'A-1(1)'!BH51)</f>
        <v>0</v>
      </c>
      <c r="BI51" s="149">
        <f>IF('A-1(1)'!BI51=0,0,'A-1(2)'!BI51/'A-1(1)'!BI51)</f>
        <v>0</v>
      </c>
    </row>
    <row r="52" spans="1:61" ht="16.899999999999999" customHeight="1">
      <c r="A52" s="5"/>
      <c r="B52" s="3" t="s">
        <v>235</v>
      </c>
      <c r="C52" s="4" t="s">
        <v>236</v>
      </c>
      <c r="D52" s="141">
        <f>IF('A-1(1)'!D52=0,0,'A-1(2)'!D52/'A-1(1)'!D52)</f>
        <v>32.211019406647331</v>
      </c>
      <c r="E52" s="141">
        <f>IF('A-1(1)'!E52=0,0,'A-1(2)'!E52/'A-1(1)'!E52)</f>
        <v>32.211019406647331</v>
      </c>
      <c r="F52" s="141">
        <f>IF('A-1(1)'!F52=0,0,'A-1(2)'!F52/'A-1(1)'!F52)</f>
        <v>103.98948877209746</v>
      </c>
      <c r="G52" s="141">
        <f>IF('A-1(1)'!G52=0,0,'A-1(2)'!G52/'A-1(1)'!G52)</f>
        <v>86.274241146711645</v>
      </c>
      <c r="H52" s="141">
        <f>IF('A-1(1)'!H52=0,0,'A-1(2)'!H52/'A-1(1)'!H52)</f>
        <v>50.382833455254811</v>
      </c>
      <c r="I52" s="141">
        <f>IF('A-1(1)'!I52=0,0,'A-1(2)'!I52/'A-1(1)'!I52)</f>
        <v>79.252646346129325</v>
      </c>
      <c r="J52" s="141">
        <f>IF('A-1(1)'!J52=0,0,'A-1(2)'!J52/'A-1(1)'!J52)</f>
        <v>6.902017291066282</v>
      </c>
      <c r="K52" s="141">
        <f>IF('A-1(1)'!K52=0,0,'A-1(2)'!K52/'A-1(1)'!K52)</f>
        <v>0</v>
      </c>
      <c r="L52" s="141">
        <f>IF('A-1(1)'!L52=0,0,'A-1(2)'!L52/'A-1(1)'!L52)</f>
        <v>0</v>
      </c>
      <c r="M52" s="195">
        <f>IF('A-1(1)'!M52=0,0,'A-1(2)'!M52/'A-1(1)'!M52)</f>
        <v>0</v>
      </c>
      <c r="N52" s="3" t="s">
        <v>235</v>
      </c>
      <c r="O52" s="4" t="s">
        <v>236</v>
      </c>
      <c r="P52" s="141">
        <f>IF('A-1(1)'!P52=0,0,'A-1(2)'!P52/'A-1(1)'!P52)</f>
        <v>33.059678140366564</v>
      </c>
      <c r="Q52" s="141">
        <f>IF('A-1(1)'!Q52=0,0,'A-1(2)'!Q52/'A-1(1)'!Q52)</f>
        <v>33.059678140366564</v>
      </c>
      <c r="R52" s="141">
        <f>IF('A-1(1)'!R52=0,0,'A-1(2)'!R52/'A-1(1)'!R52)</f>
        <v>108.74162679425838</v>
      </c>
      <c r="S52" s="141">
        <f>IF('A-1(1)'!S52=0,0,'A-1(2)'!S52/'A-1(1)'!S52)</f>
        <v>87.224903474903471</v>
      </c>
      <c r="T52" s="141">
        <f>IF('A-1(1)'!T52=0,0,'A-1(2)'!T52/'A-1(1)'!T52)</f>
        <v>46.151702786377712</v>
      </c>
      <c r="U52" s="141">
        <f>IF('A-1(1)'!U52=0,0,'A-1(2)'!U52/'A-1(1)'!U52)</f>
        <v>81.632015306122454</v>
      </c>
      <c r="V52" s="141">
        <f>IF('A-1(1)'!V52=0,0,'A-1(2)'!V52/'A-1(1)'!V52)</f>
        <v>6.8513420509291123</v>
      </c>
      <c r="W52" s="141">
        <f>IF('A-1(1)'!W52=0,0,'A-1(2)'!W52/'A-1(1)'!W52)</f>
        <v>0</v>
      </c>
      <c r="X52" s="141">
        <f>IF('A-1(1)'!X52=0,0,'A-1(2)'!X52/'A-1(1)'!X52)</f>
        <v>0</v>
      </c>
      <c r="Y52" s="195">
        <f>IF('A-1(1)'!Y52=0,0,'A-1(2)'!Y52/'A-1(1)'!Y52)</f>
        <v>0</v>
      </c>
      <c r="Z52" s="3" t="s">
        <v>235</v>
      </c>
      <c r="AA52" s="4" t="s">
        <v>236</v>
      </c>
      <c r="AB52" s="141">
        <f>IF('A-1(1)'!AB52=0,0,'A-1(2)'!AB52/'A-1(1)'!AB52)</f>
        <v>33.208761734465803</v>
      </c>
      <c r="AC52" s="141">
        <f>IF('A-1(1)'!AC52=0,0,'A-1(2)'!AC52/'A-1(1)'!AC52)</f>
        <v>33.208761734465803</v>
      </c>
      <c r="AD52" s="141">
        <f>IF('A-1(1)'!AD52=0,0,'A-1(2)'!AD52/'A-1(1)'!AD52)</f>
        <v>108.91543239369325</v>
      </c>
      <c r="AE52" s="141">
        <f>IF('A-1(1)'!AE52=0,0,'A-1(2)'!AE52/'A-1(1)'!AE52)</f>
        <v>86.320237346039747</v>
      </c>
      <c r="AF52" s="141">
        <f>IF('A-1(1)'!AF52=0,0,'A-1(2)'!AF52/'A-1(1)'!AF52)</f>
        <v>38.277957860615885</v>
      </c>
      <c r="AG52" s="141">
        <f>IF('A-1(1)'!AG52=0,0,'A-1(2)'!AG52/'A-1(1)'!AG52)</f>
        <v>81.775694975771486</v>
      </c>
      <c r="AH52" s="141">
        <f>IF('A-1(1)'!AH52=0,0,'A-1(2)'!AH52/'A-1(1)'!AH52)</f>
        <v>6.9930479074889869</v>
      </c>
      <c r="AI52" s="141">
        <f>IF('A-1(1)'!AI52=0,0,'A-1(2)'!AI52/'A-1(1)'!AI52)</f>
        <v>0</v>
      </c>
      <c r="AJ52" s="141">
        <f>IF('A-1(1)'!AJ52=0,0,'A-1(2)'!AJ52/'A-1(1)'!AJ52)</f>
        <v>0</v>
      </c>
      <c r="AK52" s="195">
        <f>IF('A-1(1)'!AK52=0,0,'A-1(2)'!AK52/'A-1(1)'!AK52)</f>
        <v>0</v>
      </c>
      <c r="AL52" s="3" t="s">
        <v>235</v>
      </c>
      <c r="AM52" s="4" t="s">
        <v>236</v>
      </c>
      <c r="AN52" s="141">
        <f>IF('A-1(1)'!AN52=0,0,'A-1(2)'!AN52/'A-1(1)'!AN52)</f>
        <v>33.498435404559679</v>
      </c>
      <c r="AO52" s="141">
        <f>IF('A-1(1)'!AO52=0,0,'A-1(2)'!AO52/'A-1(1)'!AO52)</f>
        <v>33.498435404559679</v>
      </c>
      <c r="AP52" s="141">
        <f>IF('A-1(1)'!AP52=0,0,'A-1(2)'!AP52/'A-1(1)'!AP52)</f>
        <v>110.91000852017173</v>
      </c>
      <c r="AQ52" s="141">
        <f>IF('A-1(1)'!AQ52=0,0,'A-1(2)'!AQ52/'A-1(1)'!AQ52)</f>
        <v>83.766633250334365</v>
      </c>
      <c r="AR52" s="141">
        <f>IF('A-1(1)'!AR52=0,0,'A-1(2)'!AR52/'A-1(1)'!AR52)</f>
        <v>34.034696781162395</v>
      </c>
      <c r="AS52" s="141">
        <f>IF('A-1(1)'!AS52=0,0,'A-1(2)'!AS52/'A-1(1)'!AS52)</f>
        <v>81.959183673469383</v>
      </c>
      <c r="AT52" s="141">
        <f>IF('A-1(1)'!AT52=0,0,'A-1(2)'!AT52/'A-1(1)'!AT52)</f>
        <v>7.3503097040605647</v>
      </c>
      <c r="AU52" s="141">
        <f>IF('A-1(1)'!AU52=0,0,'A-1(2)'!AU52/'A-1(1)'!AU52)</f>
        <v>0</v>
      </c>
      <c r="AV52" s="141">
        <f>IF('A-1(1)'!AV52=0,0,'A-1(2)'!AV52/'A-1(1)'!AV52)</f>
        <v>0</v>
      </c>
      <c r="AW52" s="195">
        <f>IF('A-1(1)'!AW52=0,0,'A-1(2)'!AW52/'A-1(1)'!AW52)</f>
        <v>0</v>
      </c>
      <c r="AX52" s="3" t="s">
        <v>235</v>
      </c>
      <c r="AY52" s="4" t="s">
        <v>236</v>
      </c>
      <c r="AZ52" s="145">
        <f>IF('A-1(1)'!AZ52=0,0,'A-1(2)'!AZ52/'A-1(1)'!AZ52)</f>
        <v>33.204296263146119</v>
      </c>
      <c r="BA52" s="145">
        <f>IF('A-1(1)'!BA52=0,0,'A-1(2)'!BA52/'A-1(1)'!BA52)</f>
        <v>33.204296263146119</v>
      </c>
      <c r="BB52" s="145">
        <f>IF('A-1(1)'!BB52=0,0,'A-1(2)'!BB52/'A-1(1)'!BB52)</f>
        <v>107.44522319379156</v>
      </c>
      <c r="BC52" s="145">
        <f>IF('A-1(1)'!BC52=0,0,'A-1(2)'!BC52/'A-1(1)'!BC52)</f>
        <v>83.593681335923804</v>
      </c>
      <c r="BD52" s="145">
        <f>IF('A-1(1)'!BD52=0,0,'A-1(2)'!BD52/'A-1(1)'!BD52)</f>
        <v>43.606840148626034</v>
      </c>
      <c r="BE52" s="145">
        <f>IF('A-1(1)'!BE52=0,0,'A-1(2)'!BE52/'A-1(1)'!BE52)</f>
        <v>81.235331632653057</v>
      </c>
      <c r="BF52" s="145">
        <f>IF('A-1(1)'!BF52=0,0,'A-1(2)'!BF52/'A-1(1)'!BF52)</f>
        <v>7.2433643571182351</v>
      </c>
      <c r="BG52" s="145">
        <f>IF('A-1(1)'!BG52=0,0,'A-1(2)'!BG52/'A-1(1)'!BG52)</f>
        <v>0</v>
      </c>
      <c r="BH52" s="145">
        <f>IF('A-1(1)'!BH52=0,0,'A-1(2)'!BH52/'A-1(1)'!BH52)</f>
        <v>0</v>
      </c>
      <c r="BI52" s="149">
        <f>IF('A-1(1)'!BI52=0,0,'A-1(2)'!BI52/'A-1(1)'!BI52)</f>
        <v>0</v>
      </c>
    </row>
    <row r="53" spans="1:61" ht="16.899999999999999" customHeight="1">
      <c r="A53" s="5"/>
      <c r="B53" s="3" t="s">
        <v>242</v>
      </c>
      <c r="C53" s="4" t="s">
        <v>243</v>
      </c>
      <c r="D53" s="141">
        <f>IF('A-1(1)'!D53=0,0,'A-1(2)'!D53/'A-1(1)'!D53)</f>
        <v>28.944158415841585</v>
      </c>
      <c r="E53" s="141">
        <f>IF('A-1(1)'!E53=0,0,'A-1(2)'!E53/'A-1(1)'!E53)</f>
        <v>28.944158415841585</v>
      </c>
      <c r="F53" s="141">
        <f>IF('A-1(1)'!F53=0,0,'A-1(2)'!F53/'A-1(1)'!F53)</f>
        <v>97.956609485368318</v>
      </c>
      <c r="G53" s="141">
        <f>IF('A-1(1)'!G53=0,0,'A-1(2)'!G53/'A-1(1)'!G53)</f>
        <v>70.301919344403714</v>
      </c>
      <c r="H53" s="141">
        <f>IF('A-1(1)'!H53=0,0,'A-1(2)'!H53/'A-1(1)'!H53)</f>
        <v>34.49395289624443</v>
      </c>
      <c r="I53" s="141">
        <f>IF('A-1(1)'!I53=0,0,'A-1(2)'!I53/'A-1(1)'!I53)</f>
        <v>70.125763125763129</v>
      </c>
      <c r="J53" s="141">
        <f>IF('A-1(1)'!J53=0,0,'A-1(2)'!J53/'A-1(1)'!J53)</f>
        <v>9.1740914419695194</v>
      </c>
      <c r="K53" s="141">
        <f>IF('A-1(1)'!K53=0,0,'A-1(2)'!K53/'A-1(1)'!K53)</f>
        <v>0</v>
      </c>
      <c r="L53" s="141">
        <f>IF('A-1(1)'!L53=0,0,'A-1(2)'!L53/'A-1(1)'!L53)</f>
        <v>0</v>
      </c>
      <c r="M53" s="195">
        <f>IF('A-1(1)'!M53=0,0,'A-1(2)'!M53/'A-1(1)'!M53)</f>
        <v>0</v>
      </c>
      <c r="N53" s="3" t="s">
        <v>242</v>
      </c>
      <c r="O53" s="4" t="s">
        <v>243</v>
      </c>
      <c r="P53" s="141">
        <f>IF('A-1(1)'!P53=0,0,'A-1(2)'!P53/'A-1(1)'!P53)</f>
        <v>29.282264449722881</v>
      </c>
      <c r="Q53" s="141">
        <f>IF('A-1(1)'!Q53=0,0,'A-1(2)'!Q53/'A-1(1)'!Q53)</f>
        <v>29.282264449722881</v>
      </c>
      <c r="R53" s="141">
        <f>IF('A-1(1)'!R53=0,0,'A-1(2)'!R53/'A-1(1)'!R53)</f>
        <v>97.070707070707073</v>
      </c>
      <c r="S53" s="141">
        <f>IF('A-1(1)'!S53=0,0,'A-1(2)'!S53/'A-1(1)'!S53)</f>
        <v>71</v>
      </c>
      <c r="T53" s="141">
        <f>IF('A-1(1)'!T53=0,0,'A-1(2)'!T53/'A-1(1)'!T53)</f>
        <v>34.137681159420289</v>
      </c>
      <c r="U53" s="141">
        <f>IF('A-1(1)'!U53=0,0,'A-1(2)'!U53/'A-1(1)'!U53)</f>
        <v>71.091575091575095</v>
      </c>
      <c r="V53" s="141">
        <f>IF('A-1(1)'!V53=0,0,'A-1(2)'!V53/'A-1(1)'!V53)</f>
        <v>9.2226127709431758</v>
      </c>
      <c r="W53" s="141">
        <f>IF('A-1(1)'!W53=0,0,'A-1(2)'!W53/'A-1(1)'!W53)</f>
        <v>0</v>
      </c>
      <c r="X53" s="141">
        <f>IF('A-1(1)'!X53=0,0,'A-1(2)'!X53/'A-1(1)'!X53)</f>
        <v>0</v>
      </c>
      <c r="Y53" s="195">
        <f>IF('A-1(1)'!Y53=0,0,'A-1(2)'!Y53/'A-1(1)'!Y53)</f>
        <v>0</v>
      </c>
      <c r="Z53" s="3" t="s">
        <v>242</v>
      </c>
      <c r="AA53" s="4" t="s">
        <v>243</v>
      </c>
      <c r="AB53" s="141">
        <f>IF('A-1(1)'!AB53=0,0,'A-1(2)'!AB53/'A-1(1)'!AB53)</f>
        <v>29.167458432304038</v>
      </c>
      <c r="AC53" s="141">
        <f>IF('A-1(1)'!AC53=0,0,'A-1(2)'!AC53/'A-1(1)'!AC53)</f>
        <v>29.167458432304038</v>
      </c>
      <c r="AD53" s="141">
        <f>IF('A-1(1)'!AD53=0,0,'A-1(2)'!AD53/'A-1(1)'!AD53)</f>
        <v>93.703329969727548</v>
      </c>
      <c r="AE53" s="141">
        <f>IF('A-1(1)'!AE53=0,0,'A-1(2)'!AE53/'A-1(1)'!AE53)</f>
        <v>70.998512458162892</v>
      </c>
      <c r="AF53" s="141">
        <f>IF('A-1(1)'!AF53=0,0,'A-1(2)'!AF53/'A-1(1)'!AF53)</f>
        <v>19.843373493975903</v>
      </c>
      <c r="AG53" s="141">
        <f>IF('A-1(1)'!AG53=0,0,'A-1(2)'!AG53/'A-1(1)'!AG53)</f>
        <v>71.308913308913304</v>
      </c>
      <c r="AH53" s="141">
        <f>IF('A-1(1)'!AH53=0,0,'A-1(2)'!AH53/'A-1(1)'!AH53)</f>
        <v>8.9484475688342116</v>
      </c>
      <c r="AI53" s="141">
        <f>IF('A-1(1)'!AI53=0,0,'A-1(2)'!AI53/'A-1(1)'!AI53)</f>
        <v>0</v>
      </c>
      <c r="AJ53" s="141">
        <f>IF('A-1(1)'!AJ53=0,0,'A-1(2)'!AJ53/'A-1(1)'!AJ53)</f>
        <v>0</v>
      </c>
      <c r="AK53" s="195">
        <f>IF('A-1(1)'!AK53=0,0,'A-1(2)'!AK53/'A-1(1)'!AK53)</f>
        <v>0</v>
      </c>
      <c r="AL53" s="3" t="s">
        <v>242</v>
      </c>
      <c r="AM53" s="4" t="s">
        <v>243</v>
      </c>
      <c r="AN53" s="141">
        <f>IF('A-1(1)'!AN53=0,0,'A-1(2)'!AN53/'A-1(1)'!AN53)</f>
        <v>29.576801266825019</v>
      </c>
      <c r="AO53" s="141">
        <f>IF('A-1(1)'!AO53=0,0,'A-1(2)'!AO53/'A-1(1)'!AO53)</f>
        <v>29.576801266825019</v>
      </c>
      <c r="AP53" s="141">
        <f>IF('A-1(1)'!AP53=0,0,'A-1(2)'!AP53/'A-1(1)'!AP53)</f>
        <v>93.497792779333693</v>
      </c>
      <c r="AQ53" s="141">
        <f>IF('A-1(1)'!AQ53=0,0,'A-1(2)'!AQ53/'A-1(1)'!AQ53)</f>
        <v>73.351222157801274</v>
      </c>
      <c r="AR53" s="141">
        <f>IF('A-1(1)'!AR53=0,0,'A-1(2)'!AR53/'A-1(1)'!AR53)</f>
        <v>16.763968488198774</v>
      </c>
      <c r="AS53" s="141">
        <f>IF('A-1(1)'!AS53=0,0,'A-1(2)'!AS53/'A-1(1)'!AS53)</f>
        <v>72.796092796092793</v>
      </c>
      <c r="AT53" s="141">
        <f>IF('A-1(1)'!AT53=0,0,'A-1(2)'!AT53/'A-1(1)'!AT53)</f>
        <v>8.8406561218512003</v>
      </c>
      <c r="AU53" s="141">
        <f>IF('A-1(1)'!AU53=0,0,'A-1(2)'!AU53/'A-1(1)'!AU53)</f>
        <v>0</v>
      </c>
      <c r="AV53" s="141">
        <f>IF('A-1(1)'!AV53=0,0,'A-1(2)'!AV53/'A-1(1)'!AV53)</f>
        <v>0</v>
      </c>
      <c r="AW53" s="195">
        <f>IF('A-1(1)'!AW53=0,0,'A-1(2)'!AW53/'A-1(1)'!AW53)</f>
        <v>0</v>
      </c>
      <c r="AX53" s="3" t="s">
        <v>242</v>
      </c>
      <c r="AY53" s="4" t="s">
        <v>243</v>
      </c>
      <c r="AZ53" s="145">
        <f>IF('A-1(1)'!AZ53=0,0,'A-1(2)'!AZ53/'A-1(1)'!AZ53)</f>
        <v>29.166074950690334</v>
      </c>
      <c r="BA53" s="145">
        <f>IF('A-1(1)'!BA53=0,0,'A-1(2)'!BA53/'A-1(1)'!BA53)</f>
        <v>29.166074950690334</v>
      </c>
      <c r="BB53" s="145">
        <f>IF('A-1(1)'!BB53=0,0,'A-1(2)'!BB53/'A-1(1)'!BB53)</f>
        <v>89.126875031853203</v>
      </c>
      <c r="BC53" s="145">
        <f>IF('A-1(1)'!BC53=0,0,'A-1(2)'!BC53/'A-1(1)'!BC53)</f>
        <v>75.750844190622047</v>
      </c>
      <c r="BD53" s="145">
        <f>IF('A-1(1)'!BD53=0,0,'A-1(2)'!BD53/'A-1(1)'!BD53)</f>
        <v>18.652272051112483</v>
      </c>
      <c r="BE53" s="145">
        <f>IF('A-1(1)'!BE53=0,0,'A-1(2)'!BE53/'A-1(1)'!BE53)</f>
        <v>72.830280830280827</v>
      </c>
      <c r="BF53" s="145">
        <f>IF('A-1(1)'!BF53=0,0,'A-1(2)'!BF53/'A-1(1)'!BF53)</f>
        <v>8.3263403263403255</v>
      </c>
      <c r="BG53" s="145">
        <f>IF('A-1(1)'!BG53=0,0,'A-1(2)'!BG53/'A-1(1)'!BG53)</f>
        <v>0</v>
      </c>
      <c r="BH53" s="145">
        <f>IF('A-1(1)'!BH53=0,0,'A-1(2)'!BH53/'A-1(1)'!BH53)</f>
        <v>0</v>
      </c>
      <c r="BI53" s="149">
        <f>IF('A-1(1)'!BI53=0,0,'A-1(2)'!BI53/'A-1(1)'!BI53)</f>
        <v>0</v>
      </c>
    </row>
    <row r="54" spans="1:61" ht="16.899999999999999" customHeight="1">
      <c r="A54" s="5"/>
      <c r="B54" s="35" t="s">
        <v>570</v>
      </c>
      <c r="C54" s="4" t="s">
        <v>359</v>
      </c>
      <c r="D54" s="141">
        <f>IF('A-1(1)'!D54=0,0,'A-1(2)'!D54/'A-1(1)'!D54)</f>
        <v>18.554346497126787</v>
      </c>
      <c r="E54" s="141">
        <f>IF('A-1(1)'!E54=0,0,'A-1(2)'!E54/'A-1(1)'!E54)</f>
        <v>18.554346497126787</v>
      </c>
      <c r="F54" s="141">
        <f>IF('A-1(1)'!F54=0,0,'A-1(2)'!F54/'A-1(1)'!F54)</f>
        <v>77.816666666666663</v>
      </c>
      <c r="G54" s="141">
        <f>IF('A-1(1)'!G54=0,0,'A-1(2)'!G54/'A-1(1)'!G54)</f>
        <v>79.458683819891149</v>
      </c>
      <c r="H54" s="141">
        <f>IF('A-1(1)'!H54=0,0,'A-1(2)'!H54/'A-1(1)'!H54)</f>
        <v>27.046689895470383</v>
      </c>
      <c r="I54" s="141">
        <f>IF('A-1(1)'!I54=0,0,'A-1(2)'!I54/'A-1(1)'!I54)</f>
        <v>59.00270562770563</v>
      </c>
      <c r="J54" s="141">
        <f>IF('A-1(1)'!J54=0,0,'A-1(2)'!J54/'A-1(1)'!J54)</f>
        <v>6.7475912178170905</v>
      </c>
      <c r="K54" s="141">
        <f>IF('A-1(1)'!K54=0,0,'A-1(2)'!K54/'A-1(1)'!K54)</f>
        <v>0</v>
      </c>
      <c r="L54" s="141">
        <f>IF('A-1(1)'!L54=0,0,'A-1(2)'!L54/'A-1(1)'!L54)</f>
        <v>0</v>
      </c>
      <c r="M54" s="195">
        <f>IF('A-1(1)'!M54=0,0,'A-1(2)'!M54/'A-1(1)'!M54)</f>
        <v>0</v>
      </c>
      <c r="N54" s="35" t="s">
        <v>570</v>
      </c>
      <c r="O54" s="4" t="s">
        <v>359</v>
      </c>
      <c r="P54" s="141">
        <f>IF('A-1(1)'!P54=0,0,'A-1(2)'!P54/'A-1(1)'!P54)</f>
        <v>18.724757281553398</v>
      </c>
      <c r="Q54" s="141">
        <f>IF('A-1(1)'!Q54=0,0,'A-1(2)'!Q54/'A-1(1)'!Q54)</f>
        <v>18.724757281553398</v>
      </c>
      <c r="R54" s="141">
        <f>IF('A-1(1)'!R54=0,0,'A-1(2)'!R54/'A-1(1)'!R54)</f>
        <v>75.458333333333329</v>
      </c>
      <c r="S54" s="141">
        <f>IF('A-1(1)'!S54=0,0,'A-1(2)'!S54/'A-1(1)'!S54)</f>
        <v>76.67130434782608</v>
      </c>
      <c r="T54" s="141">
        <f>IF('A-1(1)'!T54=0,0,'A-1(2)'!T54/'A-1(1)'!T54)</f>
        <v>20.676783004552352</v>
      </c>
      <c r="U54" s="141">
        <f>IF('A-1(1)'!U54=0,0,'A-1(2)'!U54/'A-1(1)'!U54)</f>
        <v>57.466562986003112</v>
      </c>
      <c r="V54" s="141">
        <f>IF('A-1(1)'!V54=0,0,'A-1(2)'!V54/'A-1(1)'!V54)</f>
        <v>6.8830613215021392</v>
      </c>
      <c r="W54" s="141">
        <f>IF('A-1(1)'!W54=0,0,'A-1(2)'!W54/'A-1(1)'!W54)</f>
        <v>0</v>
      </c>
      <c r="X54" s="141">
        <f>IF('A-1(1)'!X54=0,0,'A-1(2)'!X54/'A-1(1)'!X54)</f>
        <v>0</v>
      </c>
      <c r="Y54" s="195">
        <f>IF('A-1(1)'!Y54=0,0,'A-1(2)'!Y54/'A-1(1)'!Y54)</f>
        <v>0</v>
      </c>
      <c r="Z54" s="35" t="s">
        <v>570</v>
      </c>
      <c r="AA54" s="4" t="s">
        <v>359</v>
      </c>
      <c r="AB54" s="141">
        <f>IF('A-1(1)'!AB54=0,0,'A-1(2)'!AB54/'A-1(1)'!AB54)</f>
        <v>18.77233009708738</v>
      </c>
      <c r="AC54" s="141">
        <f>IF('A-1(1)'!AC54=0,0,'A-1(2)'!AC54/'A-1(1)'!AC54)</f>
        <v>18.77233009708738</v>
      </c>
      <c r="AD54" s="141">
        <f>IF('A-1(1)'!AD54=0,0,'A-1(2)'!AD54/'A-1(1)'!AD54)</f>
        <v>74.525000000000006</v>
      </c>
      <c r="AE54" s="141">
        <f>IF('A-1(1)'!AE54=0,0,'A-1(2)'!AE54/'A-1(1)'!AE54)</f>
        <v>76.704851167230743</v>
      </c>
      <c r="AF54" s="141">
        <f>IF('A-1(1)'!AF54=0,0,'A-1(2)'!AF54/'A-1(1)'!AF54)</f>
        <v>23.885844748858446</v>
      </c>
      <c r="AG54" s="141">
        <f>IF('A-1(1)'!AG54=0,0,'A-1(2)'!AG54/'A-1(1)'!AG54)</f>
        <v>58.582387394391752</v>
      </c>
      <c r="AH54" s="141">
        <f>IF('A-1(1)'!AH54=0,0,'A-1(2)'!AH54/'A-1(1)'!AH54)</f>
        <v>6.6016448254551792</v>
      </c>
      <c r="AI54" s="141">
        <f>IF('A-1(1)'!AI54=0,0,'A-1(2)'!AI54/'A-1(1)'!AI54)</f>
        <v>0</v>
      </c>
      <c r="AJ54" s="141">
        <f>IF('A-1(1)'!AJ54=0,0,'A-1(2)'!AJ54/'A-1(1)'!AJ54)</f>
        <v>0</v>
      </c>
      <c r="AK54" s="195">
        <f>IF('A-1(1)'!AK54=0,0,'A-1(2)'!AK54/'A-1(1)'!AK54)</f>
        <v>0</v>
      </c>
      <c r="AL54" s="35" t="s">
        <v>570</v>
      </c>
      <c r="AM54" s="4" t="s">
        <v>359</v>
      </c>
      <c r="AN54" s="141">
        <f>IF('A-1(1)'!AN54=0,0,'A-1(2)'!AN54/'A-1(1)'!AN54)</f>
        <v>18.726941747572816</v>
      </c>
      <c r="AO54" s="141">
        <f>IF('A-1(1)'!AO54=0,0,'A-1(2)'!AO54/'A-1(1)'!AO54)</f>
        <v>18.726941747572816</v>
      </c>
      <c r="AP54" s="141">
        <f>IF('A-1(1)'!AP54=0,0,'A-1(2)'!AP54/'A-1(1)'!AP54)</f>
        <v>71.20204516241354</v>
      </c>
      <c r="AQ54" s="141">
        <f>IF('A-1(1)'!AQ54=0,0,'A-1(2)'!AQ54/'A-1(1)'!AQ54)</f>
        <v>75.881791792921987</v>
      </c>
      <c r="AR54" s="141">
        <f>IF('A-1(1)'!AR54=0,0,'A-1(2)'!AR54/'A-1(1)'!AR54)</f>
        <v>24.205287301316396</v>
      </c>
      <c r="AS54" s="141">
        <f>IF('A-1(1)'!AS54=0,0,'A-1(2)'!AS54/'A-1(1)'!AS54)</f>
        <v>57.154260728086236</v>
      </c>
      <c r="AT54" s="141">
        <f>IF('A-1(1)'!AT54=0,0,'A-1(2)'!AT54/'A-1(1)'!AT54)</f>
        <v>6.6790473761397697</v>
      </c>
      <c r="AU54" s="141">
        <f>IF('A-1(1)'!AU54=0,0,'A-1(2)'!AU54/'A-1(1)'!AU54)</f>
        <v>0</v>
      </c>
      <c r="AV54" s="141">
        <f>IF('A-1(1)'!AV54=0,0,'A-1(2)'!AV54/'A-1(1)'!AV54)</f>
        <v>0</v>
      </c>
      <c r="AW54" s="195">
        <f>IF('A-1(1)'!AW54=0,0,'A-1(2)'!AW54/'A-1(1)'!AW54)</f>
        <v>0</v>
      </c>
      <c r="AX54" s="37" t="s">
        <v>244</v>
      </c>
      <c r="AY54" s="4" t="s">
        <v>359</v>
      </c>
      <c r="AZ54" s="145">
        <f>IF('A-1(1)'!AZ54=0,0,'A-1(2)'!AZ54/'A-1(1)'!AZ54)</f>
        <v>18.482101686688509</v>
      </c>
      <c r="BA54" s="145">
        <f>IF('A-1(1)'!BA54=0,0,'A-1(2)'!BA54/'A-1(1)'!BA54)</f>
        <v>18.482101686688509</v>
      </c>
      <c r="BB54" s="145">
        <f>IF('A-1(1)'!BB54=0,0,'A-1(2)'!BB54/'A-1(1)'!BB54)</f>
        <v>69.043171355851726</v>
      </c>
      <c r="BC54" s="145">
        <f>IF('A-1(1)'!BC54=0,0,'A-1(2)'!BC54/'A-1(1)'!BC54)</f>
        <v>73.017497339485999</v>
      </c>
      <c r="BD54" s="145">
        <f>IF('A-1(1)'!BD54=0,0,'A-1(2)'!BD54/'A-1(1)'!BD54)</f>
        <v>23.874372486933776</v>
      </c>
      <c r="BE54" s="145">
        <f>IF('A-1(1)'!BE54=0,0,'A-1(2)'!BE54/'A-1(1)'!BE54)</f>
        <v>55.616166751398069</v>
      </c>
      <c r="BF54" s="145">
        <f>IF('A-1(1)'!BF54=0,0,'A-1(2)'!BF54/'A-1(1)'!BF54)</f>
        <v>6.8399744979279564</v>
      </c>
      <c r="BG54" s="145">
        <f>IF('A-1(1)'!BG54=0,0,'A-1(2)'!BG54/'A-1(1)'!BG54)</f>
        <v>0</v>
      </c>
      <c r="BH54" s="145">
        <f>IF('A-1(1)'!BH54=0,0,'A-1(2)'!BH54/'A-1(1)'!BH54)</f>
        <v>0</v>
      </c>
      <c r="BI54" s="149">
        <f>IF('A-1(1)'!BI54=0,0,'A-1(2)'!BI54/'A-1(1)'!BI54)</f>
        <v>0</v>
      </c>
    </row>
    <row r="55" spans="1:61" ht="16.899999999999999" customHeight="1">
      <c r="A55" s="5"/>
      <c r="B55" s="3" t="s">
        <v>245</v>
      </c>
      <c r="C55" s="4" t="s">
        <v>246</v>
      </c>
      <c r="D55" s="141">
        <f>IF('A-1(1)'!D55=0,0,'A-1(2)'!D55/'A-1(1)'!D55)</f>
        <v>35.62353540499236</v>
      </c>
      <c r="E55" s="141">
        <f>IF('A-1(1)'!E55=0,0,'A-1(2)'!E55/'A-1(1)'!E55)</f>
        <v>35.62353540499236</v>
      </c>
      <c r="F55" s="141">
        <f>IF('A-1(1)'!F55=0,0,'A-1(2)'!F55/'A-1(1)'!F55)</f>
        <v>0</v>
      </c>
      <c r="G55" s="141">
        <f>IF('A-1(1)'!G55=0,0,'A-1(2)'!G55/'A-1(1)'!G55)</f>
        <v>80.47190313567215</v>
      </c>
      <c r="H55" s="141">
        <f>IF('A-1(1)'!H55=0,0,'A-1(2)'!H55/'A-1(1)'!H55)</f>
        <v>31.108247422680414</v>
      </c>
      <c r="I55" s="141">
        <f>IF('A-1(1)'!I55=0,0,'A-1(2)'!I55/'A-1(1)'!I55)</f>
        <v>77.66764275256223</v>
      </c>
      <c r="J55" s="141">
        <f>IF('A-1(1)'!J55=0,0,'A-1(2)'!J55/'A-1(1)'!J55)</f>
        <v>13.1890625</v>
      </c>
      <c r="K55" s="141">
        <f>IF('A-1(1)'!K55=0,0,'A-1(2)'!K55/'A-1(1)'!K55)</f>
        <v>0</v>
      </c>
      <c r="L55" s="141">
        <f>IF('A-1(1)'!L55=0,0,'A-1(2)'!L55/'A-1(1)'!L55)</f>
        <v>0</v>
      </c>
      <c r="M55" s="195">
        <f>IF('A-1(1)'!M55=0,0,'A-1(2)'!M55/'A-1(1)'!M55)</f>
        <v>0</v>
      </c>
      <c r="N55" s="3" t="s">
        <v>245</v>
      </c>
      <c r="O55" s="4" t="s">
        <v>246</v>
      </c>
      <c r="P55" s="141">
        <f>IF('A-1(1)'!P55=0,0,'A-1(2)'!P55/'A-1(1)'!P55)</f>
        <v>35.042338709677416</v>
      </c>
      <c r="Q55" s="141">
        <f>IF('A-1(1)'!Q55=0,0,'A-1(2)'!Q55/'A-1(1)'!Q55)</f>
        <v>35.042338709677416</v>
      </c>
      <c r="R55" s="141">
        <f>IF('A-1(1)'!R55=0,0,'A-1(2)'!R55/'A-1(1)'!R55)</f>
        <v>0</v>
      </c>
      <c r="S55" s="141">
        <f>IF('A-1(1)'!S55=0,0,'A-1(2)'!S55/'A-1(1)'!S55)</f>
        <v>78.735249621785172</v>
      </c>
      <c r="T55" s="141">
        <f>IF('A-1(1)'!T55=0,0,'A-1(2)'!T55/'A-1(1)'!T55)</f>
        <v>32.636363636363633</v>
      </c>
      <c r="U55" s="141">
        <f>IF('A-1(1)'!U55=0,0,'A-1(2)'!U55/'A-1(1)'!U55)</f>
        <v>77.250366032210835</v>
      </c>
      <c r="V55" s="141">
        <f>IF('A-1(1)'!V55=0,0,'A-1(2)'!V55/'A-1(1)'!V55)</f>
        <v>12.883935434281321</v>
      </c>
      <c r="W55" s="141">
        <f>IF('A-1(1)'!W55=0,0,'A-1(2)'!W55/'A-1(1)'!W55)</f>
        <v>0</v>
      </c>
      <c r="X55" s="141">
        <f>IF('A-1(1)'!X55=0,0,'A-1(2)'!X55/'A-1(1)'!X55)</f>
        <v>0</v>
      </c>
      <c r="Y55" s="195">
        <f>IF('A-1(1)'!Y55=0,0,'A-1(2)'!Y55/'A-1(1)'!Y55)</f>
        <v>0</v>
      </c>
      <c r="Z55" s="3" t="s">
        <v>245</v>
      </c>
      <c r="AA55" s="4" t="s">
        <v>246</v>
      </c>
      <c r="AB55" s="141">
        <f>IF('A-1(1)'!AB55=0,0,'A-1(2)'!AB55/'A-1(1)'!AB55)</f>
        <v>35.345766129032256</v>
      </c>
      <c r="AC55" s="141">
        <f>IF('A-1(1)'!AC55=0,0,'A-1(2)'!AC55/'A-1(1)'!AC55)</f>
        <v>35.345766129032256</v>
      </c>
      <c r="AD55" s="141">
        <f>IF('A-1(1)'!AD55=0,0,'A-1(2)'!AD55/'A-1(1)'!AD55)</f>
        <v>0</v>
      </c>
      <c r="AE55" s="141">
        <f>IF('A-1(1)'!AE55=0,0,'A-1(2)'!AE55/'A-1(1)'!AE55)</f>
        <v>78.507869249394673</v>
      </c>
      <c r="AF55" s="141">
        <f>IF('A-1(1)'!AF55=0,0,'A-1(2)'!AF55/'A-1(1)'!AF55)</f>
        <v>43.828828828828833</v>
      </c>
      <c r="AG55" s="141">
        <f>IF('A-1(1)'!AG55=0,0,'A-1(2)'!AG55/'A-1(1)'!AG55)</f>
        <v>77.380673499267942</v>
      </c>
      <c r="AH55" s="141">
        <f>IF('A-1(1)'!AH55=0,0,'A-1(2)'!AH55/'A-1(1)'!AH55)</f>
        <v>13.278247501921598</v>
      </c>
      <c r="AI55" s="141">
        <f>IF('A-1(1)'!AI55=0,0,'A-1(2)'!AI55/'A-1(1)'!AI55)</f>
        <v>0</v>
      </c>
      <c r="AJ55" s="141">
        <f>IF('A-1(1)'!AJ55=0,0,'A-1(2)'!AJ55/'A-1(1)'!AJ55)</f>
        <v>0</v>
      </c>
      <c r="AK55" s="195">
        <f>IF('A-1(1)'!AK55=0,0,'A-1(2)'!AK55/'A-1(1)'!AK55)</f>
        <v>0</v>
      </c>
      <c r="AL55" s="3" t="s">
        <v>245</v>
      </c>
      <c r="AM55" s="4" t="s">
        <v>246</v>
      </c>
      <c r="AN55" s="141">
        <f>IF('A-1(1)'!AN55=0,0,'A-1(2)'!AN55/'A-1(1)'!AN55)</f>
        <v>34.721774193548384</v>
      </c>
      <c r="AO55" s="141">
        <f>IF('A-1(1)'!AO55=0,0,'A-1(2)'!AO55/'A-1(1)'!AO55)</f>
        <v>34.721774193548384</v>
      </c>
      <c r="AP55" s="141">
        <f>IF('A-1(1)'!AP55=0,0,'A-1(2)'!AP55/'A-1(1)'!AP55)</f>
        <v>0</v>
      </c>
      <c r="AQ55" s="141">
        <f>IF('A-1(1)'!AQ55=0,0,'A-1(2)'!AQ55/'A-1(1)'!AQ55)</f>
        <v>73.943904119923758</v>
      </c>
      <c r="AR55" s="141">
        <f>IF('A-1(1)'!AR55=0,0,'A-1(2)'!AR55/'A-1(1)'!AR55)</f>
        <v>39.167665637343283</v>
      </c>
      <c r="AS55" s="141">
        <f>IF('A-1(1)'!AS55=0,0,'A-1(2)'!AS55/'A-1(1)'!AS55)</f>
        <v>72.877947295423027</v>
      </c>
      <c r="AT55" s="141">
        <f>IF('A-1(1)'!AT55=0,0,'A-1(2)'!AT55/'A-1(1)'!AT55)</f>
        <v>12.939825811559778</v>
      </c>
      <c r="AU55" s="141">
        <f>IF('A-1(1)'!AU55=0,0,'A-1(2)'!AU55/'A-1(1)'!AU55)</f>
        <v>0</v>
      </c>
      <c r="AV55" s="141">
        <f>IF('A-1(1)'!AV55=0,0,'A-1(2)'!AV55/'A-1(1)'!AV55)</f>
        <v>0</v>
      </c>
      <c r="AW55" s="195">
        <f>IF('A-1(1)'!AW55=0,0,'A-1(2)'!AW55/'A-1(1)'!AW55)</f>
        <v>0</v>
      </c>
      <c r="AX55" s="3" t="s">
        <v>245</v>
      </c>
      <c r="AY55" s="4" t="s">
        <v>246</v>
      </c>
      <c r="AZ55" s="145">
        <f>IF('A-1(1)'!AZ55=0,0,'A-1(2)'!AZ55/'A-1(1)'!AZ55)</f>
        <v>34.010595358224016</v>
      </c>
      <c r="BA55" s="145">
        <f>IF('A-1(1)'!BA55=0,0,'A-1(2)'!BA55/'A-1(1)'!BA55)</f>
        <v>34.010595358224016</v>
      </c>
      <c r="BB55" s="145">
        <f>IF('A-1(1)'!BB55=0,0,'A-1(2)'!BB55/'A-1(1)'!BB55)</f>
        <v>0</v>
      </c>
      <c r="BC55" s="145">
        <f>IF('A-1(1)'!BC55=0,0,'A-1(2)'!BC55/'A-1(1)'!BC55)</f>
        <v>72.839888114654272</v>
      </c>
      <c r="BD55" s="145">
        <f>IF('A-1(1)'!BD55=0,0,'A-1(2)'!BD55/'A-1(1)'!BD55)</f>
        <v>42.950325641092348</v>
      </c>
      <c r="BE55" s="145">
        <f>IF('A-1(1)'!BE55=0,0,'A-1(2)'!BE55/'A-1(1)'!BE55)</f>
        <v>71.923717059639387</v>
      </c>
      <c r="BF55" s="145">
        <f>IF('A-1(1)'!BF55=0,0,'A-1(2)'!BF55/'A-1(1)'!BF55)</f>
        <v>12.333068992862808</v>
      </c>
      <c r="BG55" s="145">
        <f>IF('A-1(1)'!BG55=0,0,'A-1(2)'!BG55/'A-1(1)'!BG55)</f>
        <v>0</v>
      </c>
      <c r="BH55" s="145">
        <f>IF('A-1(1)'!BH55=0,0,'A-1(2)'!BH55/'A-1(1)'!BH55)</f>
        <v>0</v>
      </c>
      <c r="BI55" s="149">
        <f>IF('A-1(1)'!BI55=0,0,'A-1(2)'!BI55/'A-1(1)'!BI55)</f>
        <v>0</v>
      </c>
    </row>
    <row r="56" spans="1:61" ht="16.899999999999999" customHeight="1">
      <c r="A56" s="5"/>
      <c r="B56" s="358" t="s">
        <v>237</v>
      </c>
      <c r="C56" s="32" t="s">
        <v>238</v>
      </c>
      <c r="D56" s="40">
        <f>IF('A-1(1)'!D56=0,0,'A-1(2)'!D56/'A-1(1)'!D56)</f>
        <v>23.431085043988269</v>
      </c>
      <c r="E56" s="40">
        <f>IF('A-1(1)'!E56=0,0,'A-1(2)'!E56/'A-1(1)'!E56)</f>
        <v>23.431085043988269</v>
      </c>
      <c r="F56" s="40">
        <f>IF('A-1(1)'!F56=0,0,'A-1(2)'!F56/'A-1(1)'!F56)</f>
        <v>87.025316455696213</v>
      </c>
      <c r="G56" s="40">
        <f>IF('A-1(1)'!G56=0,0,'A-1(2)'!G56/'A-1(1)'!G56)</f>
        <v>71.414292853573215</v>
      </c>
      <c r="H56" s="40">
        <f>IF('A-1(1)'!H56=0,0,'A-1(2)'!H56/'A-1(1)'!H56)</f>
        <v>35</v>
      </c>
      <c r="I56" s="40">
        <f>IF('A-1(1)'!I56=0,0,'A-1(2)'!I56/'A-1(1)'!I56)</f>
        <v>67.011023622047247</v>
      </c>
      <c r="J56" s="40">
        <f>IF('A-1(1)'!J56=0,0,'A-1(2)'!J56/'A-1(1)'!J56)</f>
        <v>10.209268991877687</v>
      </c>
      <c r="K56" s="40">
        <f>IF('A-1(1)'!K56=0,0,'A-1(2)'!K56/'A-1(1)'!K56)</f>
        <v>0</v>
      </c>
      <c r="L56" s="40">
        <f>IF('A-1(1)'!L56=0,0,'A-1(2)'!L56/'A-1(1)'!L56)</f>
        <v>0</v>
      </c>
      <c r="M56" s="150">
        <f>IF('A-1(1)'!M56=0,0,'A-1(2)'!M56/'A-1(1)'!M56)</f>
        <v>0</v>
      </c>
      <c r="N56" s="358" t="s">
        <v>237</v>
      </c>
      <c r="O56" s="32" t="s">
        <v>238</v>
      </c>
      <c r="P56" s="40">
        <f>IF('A-1(1)'!P56=0,0,'A-1(2)'!P56/'A-1(1)'!P56)</f>
        <v>23.61056105610561</v>
      </c>
      <c r="Q56" s="40">
        <f>IF('A-1(1)'!Q56=0,0,'A-1(2)'!Q56/'A-1(1)'!Q56)</f>
        <v>23.61056105610561</v>
      </c>
      <c r="R56" s="40">
        <f>IF('A-1(1)'!R56=0,0,'A-1(2)'!R56/'A-1(1)'!R56)</f>
        <v>81.477477477477478</v>
      </c>
      <c r="S56" s="40">
        <f>IF('A-1(1)'!S56=0,0,'A-1(2)'!S56/'A-1(1)'!S56)</f>
        <v>72.061757719714961</v>
      </c>
      <c r="T56" s="40">
        <f>IF('A-1(1)'!T56=0,0,'A-1(2)'!T56/'A-1(1)'!T56)</f>
        <v>34.343137254901961</v>
      </c>
      <c r="U56" s="40">
        <f>IF('A-1(1)'!U56=0,0,'A-1(2)'!U56/'A-1(1)'!U56)</f>
        <v>67.64195583596215</v>
      </c>
      <c r="V56" s="40">
        <f>IF('A-1(1)'!V56=0,0,'A-1(2)'!V56/'A-1(1)'!V56)</f>
        <v>10.27281414237936</v>
      </c>
      <c r="W56" s="40">
        <f>IF('A-1(1)'!W56=0,0,'A-1(2)'!W56/'A-1(1)'!W56)</f>
        <v>0</v>
      </c>
      <c r="X56" s="40">
        <f>IF('A-1(1)'!X56=0,0,'A-1(2)'!X56/'A-1(1)'!X56)</f>
        <v>0</v>
      </c>
      <c r="Y56" s="150">
        <f>IF('A-1(1)'!Y56=0,0,'A-1(2)'!Y56/'A-1(1)'!Y56)</f>
        <v>0</v>
      </c>
      <c r="Z56" s="358" t="s">
        <v>237</v>
      </c>
      <c r="AA56" s="32" t="s">
        <v>238</v>
      </c>
      <c r="AB56" s="40">
        <f>IF('A-1(1)'!AB56=0,0,'A-1(2)'!AB56/'A-1(1)'!AB56)</f>
        <v>23.276127612761275</v>
      </c>
      <c r="AC56" s="40">
        <f>IF('A-1(1)'!AC56=0,0,'A-1(2)'!AC56/'A-1(1)'!AC56)</f>
        <v>23.276127612761275</v>
      </c>
      <c r="AD56" s="40">
        <f>IF('A-1(1)'!AD56=0,0,'A-1(2)'!AD56/'A-1(1)'!AD56)</f>
        <v>78.056057866184446</v>
      </c>
      <c r="AE56" s="40">
        <f>IF('A-1(1)'!AE56=0,0,'A-1(2)'!AE56/'A-1(1)'!AE56)</f>
        <v>70.135011441647592</v>
      </c>
      <c r="AF56" s="40">
        <f>IF('A-1(1)'!AF56=0,0,'A-1(2)'!AF56/'A-1(1)'!AF56)</f>
        <v>34.895833333333329</v>
      </c>
      <c r="AG56" s="40">
        <f>IF('A-1(1)'!AG56=0,0,'A-1(2)'!AG56/'A-1(1)'!AG56)</f>
        <v>66.714511041009459</v>
      </c>
      <c r="AH56" s="40">
        <f>IF('A-1(1)'!AH56=0,0,'A-1(2)'!AH56/'A-1(1)'!AH56)</f>
        <v>10.118012422360248</v>
      </c>
      <c r="AI56" s="40">
        <f>IF('A-1(1)'!AI56=0,0,'A-1(2)'!AI56/'A-1(1)'!AI56)</f>
        <v>0</v>
      </c>
      <c r="AJ56" s="40">
        <f>IF('A-1(1)'!AJ56=0,0,'A-1(2)'!AJ56/'A-1(1)'!AJ56)</f>
        <v>0</v>
      </c>
      <c r="AK56" s="150">
        <f>IF('A-1(1)'!AK56=0,0,'A-1(2)'!AK56/'A-1(1)'!AK56)</f>
        <v>0</v>
      </c>
      <c r="AL56" s="358" t="s">
        <v>237</v>
      </c>
      <c r="AM56" s="32" t="s">
        <v>238</v>
      </c>
      <c r="AN56" s="40">
        <f>IF('A-1(1)'!AN56=0,0,'A-1(2)'!AN56/'A-1(1)'!AN56)</f>
        <v>23.215621562156215</v>
      </c>
      <c r="AO56" s="40">
        <f>IF('A-1(1)'!AO56=0,0,'A-1(2)'!AO56/'A-1(1)'!AO56)</f>
        <v>23.215621562156215</v>
      </c>
      <c r="AP56" s="40">
        <f>IF('A-1(1)'!AP56=0,0,'A-1(2)'!AP56/'A-1(1)'!AP56)</f>
        <v>76.976909064172887</v>
      </c>
      <c r="AQ56" s="40">
        <f>IF('A-1(1)'!AQ56=0,0,'A-1(2)'!AQ56/'A-1(1)'!AQ56)</f>
        <v>69.090967308604007</v>
      </c>
      <c r="AR56" s="40">
        <f>IF('A-1(1)'!AR56=0,0,'A-1(2)'!AR56/'A-1(1)'!AR56)</f>
        <v>41.901790456012591</v>
      </c>
      <c r="AS56" s="40">
        <f>IF('A-1(1)'!AS56=0,0,'A-1(2)'!AS56/'A-1(1)'!AS56)</f>
        <v>66.894321766561518</v>
      </c>
      <c r="AT56" s="40">
        <f>IF('A-1(1)'!AT56=0,0,'A-1(2)'!AT56/'A-1(1)'!AT56)</f>
        <v>9.9847109412326809</v>
      </c>
      <c r="AU56" s="40">
        <f>IF('A-1(1)'!AU56=0,0,'A-1(2)'!AU56/'A-1(1)'!AU56)</f>
        <v>0</v>
      </c>
      <c r="AV56" s="40">
        <f>IF('A-1(1)'!AV56=0,0,'A-1(2)'!AV56/'A-1(1)'!AV56)</f>
        <v>0</v>
      </c>
      <c r="AW56" s="150">
        <f>IF('A-1(1)'!AW56=0,0,'A-1(2)'!AW56/'A-1(1)'!AW56)</f>
        <v>0</v>
      </c>
      <c r="AX56" s="358" t="s">
        <v>237</v>
      </c>
      <c r="AY56" s="32" t="s">
        <v>238</v>
      </c>
      <c r="AZ56" s="40">
        <f>IF('A-1(1)'!AZ56=0,0,'A-1(2)'!AZ56/'A-1(1)'!AZ56)</f>
        <v>22.866568914956012</v>
      </c>
      <c r="BA56" s="40">
        <f>IF('A-1(1)'!BA56=0,0,'A-1(2)'!BA56/'A-1(1)'!BA56)</f>
        <v>22.866568914956012</v>
      </c>
      <c r="BB56" s="40">
        <f>IF('A-1(1)'!BB56=0,0,'A-1(2)'!BB56/'A-1(1)'!BB56)</f>
        <v>80.204924978297214</v>
      </c>
      <c r="BC56" s="40">
        <f>IF('A-1(1)'!BC56=0,0,'A-1(2)'!BC56/'A-1(1)'!BC56)</f>
        <v>68.442670421237594</v>
      </c>
      <c r="BD56" s="40">
        <f>IF('A-1(1)'!BD56=0,0,'A-1(2)'!BD56/'A-1(1)'!BD56)</f>
        <v>38.151166664227368</v>
      </c>
      <c r="BE56" s="40">
        <f>IF('A-1(1)'!BE56=0,0,'A-1(2)'!BE56/'A-1(1)'!BE56)</f>
        <v>66.839116719242895</v>
      </c>
      <c r="BF56" s="40">
        <f>IF('A-1(1)'!BF56=0,0,'A-1(2)'!BF56/'A-1(1)'!BF56)</f>
        <v>9.5530085959885387</v>
      </c>
      <c r="BG56" s="40">
        <f>IF('A-1(1)'!BG56=0,0,'A-1(2)'!BG56/'A-1(1)'!BG56)</f>
        <v>0</v>
      </c>
      <c r="BH56" s="40">
        <f>IF('A-1(1)'!BH56=0,0,'A-1(2)'!BH56/'A-1(1)'!BH56)</f>
        <v>0</v>
      </c>
      <c r="BI56" s="150">
        <f>IF('A-1(1)'!BI56=0,0,'A-1(2)'!BI56/'A-1(1)'!BI56)</f>
        <v>0</v>
      </c>
    </row>
    <row r="57" spans="1:61" ht="16.899999999999999" customHeight="1">
      <c r="A57" s="5"/>
      <c r="B57" s="359"/>
      <c r="C57" s="32" t="s">
        <v>556</v>
      </c>
      <c r="D57" s="40">
        <f>IF('A-1(1)'!D57=0,0,'A-1(2)'!D57/'A-1(1)'!D57)</f>
        <v>17.635658914728683</v>
      </c>
      <c r="E57" s="40">
        <f>IF('A-1(1)'!E57=0,0,'A-1(2)'!E57/'A-1(1)'!E57)</f>
        <v>17.635658914728683</v>
      </c>
      <c r="F57" s="40">
        <f>IF('A-1(1)'!F57=0,0,'A-1(2)'!F57/'A-1(1)'!F57)</f>
        <v>0</v>
      </c>
      <c r="G57" s="40">
        <f>IF('A-1(1)'!G57=0,0,'A-1(2)'!G57/'A-1(1)'!G57)</f>
        <v>56.317135549872127</v>
      </c>
      <c r="H57" s="40">
        <f>IF('A-1(1)'!H57=0,0,'A-1(2)'!H57/'A-1(1)'!H57)</f>
        <v>35.828354155350354</v>
      </c>
      <c r="I57" s="40">
        <f>IF('A-1(1)'!I57=0,0,'A-1(2)'!I57/'A-1(1)'!I57)</f>
        <v>49.279850746268657</v>
      </c>
      <c r="J57" s="40">
        <f>IF('A-1(1)'!J57=0,0,'A-1(2)'!J57/'A-1(1)'!J57)</f>
        <v>8.7785900783289819</v>
      </c>
      <c r="K57" s="40">
        <f>IF('A-1(1)'!K57=0,0,'A-1(2)'!K57/'A-1(1)'!K57)</f>
        <v>0</v>
      </c>
      <c r="L57" s="40">
        <f>IF('A-1(1)'!L57=0,0,'A-1(2)'!L57/'A-1(1)'!L57)</f>
        <v>0</v>
      </c>
      <c r="M57" s="150">
        <f>IF('A-1(1)'!M57=0,0,'A-1(2)'!M57/'A-1(1)'!M57)</f>
        <v>0</v>
      </c>
      <c r="N57" s="359"/>
      <c r="O57" s="32" t="s">
        <v>556</v>
      </c>
      <c r="P57" s="40">
        <f>IF('A-1(1)'!P57=0,0,'A-1(2)'!P57/'A-1(1)'!P57)</f>
        <v>18.890273311897108</v>
      </c>
      <c r="Q57" s="40">
        <f>IF('A-1(1)'!Q57=0,0,'A-1(2)'!Q57/'A-1(1)'!Q57)</f>
        <v>18.890273311897108</v>
      </c>
      <c r="R57" s="40">
        <f>IF('A-1(1)'!R57=0,0,'A-1(2)'!R57/'A-1(1)'!R57)</f>
        <v>0</v>
      </c>
      <c r="S57" s="40">
        <f>IF('A-1(1)'!S57=0,0,'A-1(2)'!S57/'A-1(1)'!S57)</f>
        <v>59.486075949367091</v>
      </c>
      <c r="T57" s="40">
        <f>IF('A-1(1)'!T57=0,0,'A-1(2)'!T57/'A-1(1)'!T57)</f>
        <v>45.695035460992905</v>
      </c>
      <c r="U57" s="40">
        <f>IF('A-1(1)'!U57=0,0,'A-1(2)'!U57/'A-1(1)'!U57)</f>
        <v>55.85820895522388</v>
      </c>
      <c r="V57" s="40">
        <f>IF('A-1(1)'!V57=0,0,'A-1(2)'!V57/'A-1(1)'!V57)</f>
        <v>8.7392418032786878</v>
      </c>
      <c r="W57" s="40">
        <f>IF('A-1(1)'!W57=0,0,'A-1(2)'!W57/'A-1(1)'!W57)</f>
        <v>0</v>
      </c>
      <c r="X57" s="40">
        <f>IF('A-1(1)'!X57=0,0,'A-1(2)'!X57/'A-1(1)'!X57)</f>
        <v>0</v>
      </c>
      <c r="Y57" s="150">
        <f>IF('A-1(1)'!Y57=0,0,'A-1(2)'!Y57/'A-1(1)'!Y57)</f>
        <v>0</v>
      </c>
      <c r="Z57" s="359"/>
      <c r="AA57" s="32" t="s">
        <v>556</v>
      </c>
      <c r="AB57" s="40">
        <f>IF('A-1(1)'!AB57=0,0,'A-1(2)'!AB57/'A-1(1)'!AB57)</f>
        <v>19.448954983922828</v>
      </c>
      <c r="AC57" s="40">
        <f>IF('A-1(1)'!AC57=0,0,'A-1(2)'!AC57/'A-1(1)'!AC57)</f>
        <v>19.448954983922828</v>
      </c>
      <c r="AD57" s="40">
        <f>IF('A-1(1)'!AD57=0,0,'A-1(2)'!AD57/'A-1(1)'!AD57)</f>
        <v>0</v>
      </c>
      <c r="AE57" s="40">
        <f>IF('A-1(1)'!AE57=0,0,'A-1(2)'!AE57/'A-1(1)'!AE57)</f>
        <v>60.837338730078422</v>
      </c>
      <c r="AF57" s="40">
        <f>IF('A-1(1)'!AF57=0,0,'A-1(2)'!AF57/'A-1(1)'!AF57)</f>
        <v>51.807228915662648</v>
      </c>
      <c r="AG57" s="40">
        <f>IF('A-1(1)'!AG57=0,0,'A-1(2)'!AG57/'A-1(1)'!AG57)</f>
        <v>58.360565448870936</v>
      </c>
      <c r="AH57" s="40">
        <f>IF('A-1(1)'!AH57=0,0,'A-1(2)'!AH57/'A-1(1)'!AH57)</f>
        <v>8.5421705346575418</v>
      </c>
      <c r="AI57" s="40">
        <f>IF('A-1(1)'!AI57=0,0,'A-1(2)'!AI57/'A-1(1)'!AI57)</f>
        <v>0</v>
      </c>
      <c r="AJ57" s="40">
        <f>IF('A-1(1)'!AJ57=0,0,'A-1(2)'!AJ57/'A-1(1)'!AJ57)</f>
        <v>0</v>
      </c>
      <c r="AK57" s="150">
        <f>IF('A-1(1)'!AK57=0,0,'A-1(2)'!AK57/'A-1(1)'!AK57)</f>
        <v>0</v>
      </c>
      <c r="AL57" s="359"/>
      <c r="AM57" s="32" t="s">
        <v>556</v>
      </c>
      <c r="AN57" s="40">
        <f>IF('A-1(1)'!AN57=0,0,'A-1(2)'!AN57/'A-1(1)'!AN57)</f>
        <v>20.205787781350484</v>
      </c>
      <c r="AO57" s="40">
        <f>IF('A-1(1)'!AO57=0,0,'A-1(2)'!AO57/'A-1(1)'!AO57)</f>
        <v>20.205787781350484</v>
      </c>
      <c r="AP57" s="40">
        <f>IF('A-1(1)'!AP57=0,0,'A-1(2)'!AP57/'A-1(1)'!AP57)</f>
        <v>0</v>
      </c>
      <c r="AQ57" s="40">
        <f>IF('A-1(1)'!AQ57=0,0,'A-1(2)'!AQ57/'A-1(1)'!AQ57)</f>
        <v>62.111721685603229</v>
      </c>
      <c r="AR57" s="40">
        <f>IF('A-1(1)'!AR57=0,0,'A-1(2)'!AR57/'A-1(1)'!AR57)</f>
        <v>59.873782732275806</v>
      </c>
      <c r="AS57" s="40">
        <f>IF('A-1(1)'!AS57=0,0,'A-1(2)'!AS57/'A-1(1)'!AS57)</f>
        <v>61.495834709530619</v>
      </c>
      <c r="AT57" s="40">
        <f>IF('A-1(1)'!AT57=0,0,'A-1(2)'!AT57/'A-1(1)'!AT57)</f>
        <v>8.6247182221490259</v>
      </c>
      <c r="AU57" s="40">
        <f>IF('A-1(1)'!AU57=0,0,'A-1(2)'!AU57/'A-1(1)'!AU57)</f>
        <v>0</v>
      </c>
      <c r="AV57" s="40">
        <f>IF('A-1(1)'!AV57=0,0,'A-1(2)'!AV57/'A-1(1)'!AV57)</f>
        <v>0</v>
      </c>
      <c r="AW57" s="150">
        <f>IF('A-1(1)'!AW57=0,0,'A-1(2)'!AW57/'A-1(1)'!AW57)</f>
        <v>0</v>
      </c>
      <c r="AX57" s="359"/>
      <c r="AY57" s="32" t="s">
        <v>571</v>
      </c>
      <c r="AZ57" s="40">
        <f>IF('A-1(1)'!AZ57=0,0,'A-1(2)'!AZ57/'A-1(1)'!AZ57)</f>
        <v>20.680176565008026</v>
      </c>
      <c r="BA57" s="40">
        <f>IF('A-1(1)'!BA57=0,0,'A-1(2)'!BA57/'A-1(1)'!BA57)</f>
        <v>20.680176565008026</v>
      </c>
      <c r="BB57" s="40">
        <f>IF('A-1(1)'!BB57=0,0,'A-1(2)'!BB57/'A-1(1)'!BB57)</f>
        <v>0</v>
      </c>
      <c r="BC57" s="40">
        <f>IF('A-1(1)'!BC57=0,0,'A-1(2)'!BC57/'A-1(1)'!BC57)</f>
        <v>66.800676854592993</v>
      </c>
      <c r="BD57" s="40">
        <f>IF('A-1(1)'!BD57=0,0,'A-1(2)'!BD57/'A-1(1)'!BD57)</f>
        <v>52.194077827482538</v>
      </c>
      <c r="BE57" s="40">
        <f>IF('A-1(1)'!BE57=0,0,'A-1(2)'!BE57/'A-1(1)'!BE57)</f>
        <v>65.221222691389755</v>
      </c>
      <c r="BF57" s="40">
        <f>IF('A-1(1)'!BF57=0,0,'A-1(2)'!BF57/'A-1(1)'!BF57)</f>
        <v>8.2211266882349925</v>
      </c>
      <c r="BG57" s="40">
        <f>IF('A-1(1)'!BG57=0,0,'A-1(2)'!BG57/'A-1(1)'!BG57)</f>
        <v>0</v>
      </c>
      <c r="BH57" s="40">
        <f>IF('A-1(1)'!BH57=0,0,'A-1(2)'!BH57/'A-1(1)'!BH57)</f>
        <v>0</v>
      </c>
      <c r="BI57" s="150">
        <f>IF('A-1(1)'!BI57=0,0,'A-1(2)'!BI57/'A-1(1)'!BI57)</f>
        <v>0</v>
      </c>
    </row>
    <row r="58" spans="1:61" ht="16.899999999999999" customHeight="1">
      <c r="A58" s="5"/>
      <c r="B58" s="360"/>
      <c r="C58" s="4" t="s">
        <v>212</v>
      </c>
      <c r="D58" s="141">
        <f>IF('A-1(1)'!D58=0,0,'A-1(2)'!D58/'A-1(1)'!D58)</f>
        <v>20.688356825642014</v>
      </c>
      <c r="E58" s="141">
        <f>IF('A-1(1)'!E58=0,0,'A-1(2)'!E58/'A-1(1)'!E58)</f>
        <v>20.688356825642014</v>
      </c>
      <c r="F58" s="141">
        <f>IF('A-1(1)'!F58=0,0,'A-1(2)'!F58/'A-1(1)'!F58)</f>
        <v>87.025316455696213</v>
      </c>
      <c r="G58" s="141">
        <f>IF('A-1(1)'!G58=0,0,'A-1(2)'!G58/'A-1(1)'!G58)</f>
        <v>64.350485307804817</v>
      </c>
      <c r="H58" s="141">
        <f>IF('A-1(1)'!H58=0,0,'A-1(2)'!H58/'A-1(1)'!H58)</f>
        <v>35.494648070061629</v>
      </c>
      <c r="I58" s="141">
        <f>IF('A-1(1)'!I58=0,0,'A-1(2)'!I58/'A-1(1)'!I58)</f>
        <v>58.894961571306574</v>
      </c>
      <c r="J58" s="141">
        <f>IF('A-1(1)'!J58=0,0,'A-1(2)'!J58/'A-1(1)'!J58)</f>
        <v>9.5256986027944119</v>
      </c>
      <c r="K58" s="141">
        <f>IF('A-1(1)'!K58=0,0,'A-1(2)'!K58/'A-1(1)'!K58)</f>
        <v>0</v>
      </c>
      <c r="L58" s="141">
        <f>IF('A-1(1)'!L58=0,0,'A-1(2)'!L58/'A-1(1)'!L58)</f>
        <v>0</v>
      </c>
      <c r="M58" s="195">
        <f>IF('A-1(1)'!M58=0,0,'A-1(2)'!M58/'A-1(1)'!M58)</f>
        <v>0</v>
      </c>
      <c r="N58" s="360"/>
      <c r="O58" s="4" t="s">
        <v>212</v>
      </c>
      <c r="P58" s="141">
        <f>IF('A-1(1)'!P58=0,0,'A-1(2)'!P58/'A-1(1)'!P58)</f>
        <v>21.358581016299137</v>
      </c>
      <c r="Q58" s="141">
        <f>IF('A-1(1)'!Q58=0,0,'A-1(2)'!Q58/'A-1(1)'!Q58)</f>
        <v>21.358581016299137</v>
      </c>
      <c r="R58" s="141">
        <f>IF('A-1(1)'!R58=0,0,'A-1(2)'!R58/'A-1(1)'!R58)</f>
        <v>81.477477477477478</v>
      </c>
      <c r="S58" s="141">
        <f>IF('A-1(1)'!S58=0,0,'A-1(2)'!S58/'A-1(1)'!S58)</f>
        <v>65.974264705882348</v>
      </c>
      <c r="T58" s="141">
        <f>IF('A-1(1)'!T58=0,0,'A-1(2)'!T58/'A-1(1)'!T58)</f>
        <v>40.930041152263378</v>
      </c>
      <c r="U58" s="141">
        <f>IF('A-1(1)'!U58=0,0,'A-1(2)'!U58/'A-1(1)'!U58)</f>
        <v>62.243589743589745</v>
      </c>
      <c r="V58" s="141">
        <f>IF('A-1(1)'!V58=0,0,'A-1(2)'!V58/'A-1(1)'!V58)</f>
        <v>9.5327564894932006</v>
      </c>
      <c r="W58" s="141">
        <f>IF('A-1(1)'!W58=0,0,'A-1(2)'!W58/'A-1(1)'!W58)</f>
        <v>0</v>
      </c>
      <c r="X58" s="141">
        <f>IF('A-1(1)'!X58=0,0,'A-1(2)'!X58/'A-1(1)'!X58)</f>
        <v>0</v>
      </c>
      <c r="Y58" s="195">
        <f>IF('A-1(1)'!Y58=0,0,'A-1(2)'!Y58/'A-1(1)'!Y58)</f>
        <v>0</v>
      </c>
      <c r="Z58" s="360"/>
      <c r="AA58" s="4" t="s">
        <v>212</v>
      </c>
      <c r="AB58" s="141">
        <f>IF('A-1(1)'!AB58=0,0,'A-1(2)'!AB58/'A-1(1)'!AB58)</f>
        <v>21.450239693192714</v>
      </c>
      <c r="AC58" s="141">
        <f>IF('A-1(1)'!AC58=0,0,'A-1(2)'!AC58/'A-1(1)'!AC58)</f>
        <v>21.450239693192714</v>
      </c>
      <c r="AD58" s="141">
        <f>IF('A-1(1)'!AD58=0,0,'A-1(2)'!AD58/'A-1(1)'!AD58)</f>
        <v>78.056057866184446</v>
      </c>
      <c r="AE58" s="141">
        <f>IF('A-1(1)'!AE58=0,0,'A-1(2)'!AE58/'A-1(1)'!AE58)</f>
        <v>65.719091673675365</v>
      </c>
      <c r="AF58" s="141">
        <f>IF('A-1(1)'!AF58=0,0,'A-1(2)'!AF58/'A-1(1)'!AF58)</f>
        <v>45.610687022900763</v>
      </c>
      <c r="AG58" s="141">
        <f>IF('A-1(1)'!AG58=0,0,'A-1(2)'!AG58/'A-1(1)'!AG58)</f>
        <v>62.853991685755489</v>
      </c>
      <c r="AH58" s="141">
        <f>IF('A-1(1)'!AH58=0,0,'A-1(2)'!AH58/'A-1(1)'!AH58)</f>
        <v>9.3593142234224409</v>
      </c>
      <c r="AI58" s="141">
        <f>IF('A-1(1)'!AI58=0,0,'A-1(2)'!AI58/'A-1(1)'!AI58)</f>
        <v>0</v>
      </c>
      <c r="AJ58" s="141">
        <f>IF('A-1(1)'!AJ58=0,0,'A-1(2)'!AJ58/'A-1(1)'!AJ58)</f>
        <v>0</v>
      </c>
      <c r="AK58" s="195">
        <f>IF('A-1(1)'!AK58=0,0,'A-1(2)'!AK58/'A-1(1)'!AK58)</f>
        <v>0</v>
      </c>
      <c r="AL58" s="360"/>
      <c r="AM58" s="4" t="s">
        <v>212</v>
      </c>
      <c r="AN58" s="141">
        <f>IF('A-1(1)'!AN58=0,0,'A-1(2)'!AN58/'A-1(1)'!AN58)</f>
        <v>21.779674017257911</v>
      </c>
      <c r="AO58" s="141">
        <f>IF('A-1(1)'!AO58=0,0,'A-1(2)'!AO58/'A-1(1)'!AO58)</f>
        <v>21.779674017257911</v>
      </c>
      <c r="AP58" s="141">
        <f>IF('A-1(1)'!AP58=0,0,'A-1(2)'!AP58/'A-1(1)'!AP58)</f>
        <v>76.976909064172887</v>
      </c>
      <c r="AQ58" s="141">
        <f>IF('A-1(1)'!AQ58=0,0,'A-1(2)'!AQ58/'A-1(1)'!AQ58)</f>
        <v>65.789803350892001</v>
      </c>
      <c r="AR58" s="141">
        <f>IF('A-1(1)'!AR58=0,0,'A-1(2)'!AR58/'A-1(1)'!AR58)</f>
        <v>53.456314639800134</v>
      </c>
      <c r="AS58" s="141">
        <f>IF('A-1(1)'!AS58=0,0,'A-1(2)'!AS58/'A-1(1)'!AS58)</f>
        <v>64.398887173658579</v>
      </c>
      <c r="AT58" s="141">
        <f>IF('A-1(1)'!AT58=0,0,'A-1(2)'!AT58/'A-1(1)'!AT58)</f>
        <v>9.3299834985951513</v>
      </c>
      <c r="AU58" s="141">
        <f>IF('A-1(1)'!AU58=0,0,'A-1(2)'!AU58/'A-1(1)'!AU58)</f>
        <v>0</v>
      </c>
      <c r="AV58" s="141">
        <f>IF('A-1(1)'!AV58=0,0,'A-1(2)'!AV58/'A-1(1)'!AV58)</f>
        <v>0</v>
      </c>
      <c r="AW58" s="195">
        <f>IF('A-1(1)'!AW58=0,0,'A-1(2)'!AW58/'A-1(1)'!AW58)</f>
        <v>0</v>
      </c>
      <c r="AX58" s="360"/>
      <c r="AY58" s="4" t="s">
        <v>212</v>
      </c>
      <c r="AZ58" s="145">
        <f>IF('A-1(1)'!AZ58=0,0,'A-1(2)'!AZ58/'A-1(1)'!AZ58)</f>
        <v>21.822796934865899</v>
      </c>
      <c r="BA58" s="145">
        <f>IF('A-1(1)'!BA58=0,0,'A-1(2)'!BA58/'A-1(1)'!BA58)</f>
        <v>21.822796934865899</v>
      </c>
      <c r="BB58" s="145">
        <f>IF('A-1(1)'!BB58=0,0,'A-1(2)'!BB58/'A-1(1)'!BB58)</f>
        <v>80.204924978297214</v>
      </c>
      <c r="BC58" s="145">
        <f>IF('A-1(1)'!BC58=0,0,'A-1(2)'!BC58/'A-1(1)'!BC58)</f>
        <v>67.592989472498843</v>
      </c>
      <c r="BD58" s="145">
        <f>IF('A-1(1)'!BD58=0,0,'A-1(2)'!BD58/'A-1(1)'!BD58)</f>
        <v>44.337609951555194</v>
      </c>
      <c r="BE58" s="145">
        <f>IF('A-1(1)'!BE58=0,0,'A-1(2)'!BE58/'A-1(1)'!BE58)</f>
        <v>66.091456689573249</v>
      </c>
      <c r="BF58" s="145">
        <f>IF('A-1(1)'!BF58=0,0,'A-1(2)'!BF58/'A-1(1)'!BF58)</f>
        <v>8.9112414322124067</v>
      </c>
      <c r="BG58" s="145">
        <f>IF('A-1(1)'!BG58=0,0,'A-1(2)'!BG58/'A-1(1)'!BG58)</f>
        <v>0</v>
      </c>
      <c r="BH58" s="145">
        <f>IF('A-1(1)'!BH58=0,0,'A-1(2)'!BH58/'A-1(1)'!BH58)</f>
        <v>0</v>
      </c>
      <c r="BI58" s="149">
        <f>IF('A-1(1)'!BI58=0,0,'A-1(2)'!BI58/'A-1(1)'!BI58)</f>
        <v>0</v>
      </c>
    </row>
    <row r="59" spans="1:61" ht="16.899999999999999" customHeight="1">
      <c r="A59" s="5"/>
      <c r="B59" s="358" t="s">
        <v>247</v>
      </c>
      <c r="C59" s="32" t="s">
        <v>248</v>
      </c>
      <c r="D59" s="41">
        <f>IF('A-1(1)'!D59=0,0,'A-1(2)'!D59/'A-1(1)'!D59)</f>
        <v>23.903869554636163</v>
      </c>
      <c r="E59" s="41">
        <f>IF('A-1(1)'!E59=0,0,'A-1(2)'!E59/'A-1(1)'!E59)</f>
        <v>23.903869554636163</v>
      </c>
      <c r="F59" s="41">
        <f>IF('A-1(1)'!F59=0,0,'A-1(2)'!F59/'A-1(1)'!F59)</f>
        <v>0</v>
      </c>
      <c r="G59" s="41">
        <f>IF('A-1(1)'!G59=0,0,'A-1(2)'!G59/'A-1(1)'!G59)</f>
        <v>81.744759556103574</v>
      </c>
      <c r="H59" s="41">
        <f>IF('A-1(1)'!H59=0,0,'A-1(2)'!H59/'A-1(1)'!H59)</f>
        <v>32.918340026773762</v>
      </c>
      <c r="I59" s="41">
        <f>IF('A-1(1)'!I59=0,0,'A-1(2)'!I59/'A-1(1)'!I59)</f>
        <v>71.173799632885718</v>
      </c>
      <c r="J59" s="41">
        <f>IF('A-1(1)'!J59=0,0,'A-1(2)'!J59/'A-1(1)'!J59)</f>
        <v>7.9862715117603047</v>
      </c>
      <c r="K59" s="41">
        <f>IF('A-1(1)'!K59=0,0,'A-1(2)'!K59/'A-1(1)'!K59)</f>
        <v>0</v>
      </c>
      <c r="L59" s="41">
        <f>IF('A-1(1)'!L59=0,0,'A-1(2)'!L59/'A-1(1)'!L59)</f>
        <v>0</v>
      </c>
      <c r="M59" s="152">
        <f>IF('A-1(1)'!M59=0,0,'A-1(2)'!M59/'A-1(1)'!M59)</f>
        <v>0</v>
      </c>
      <c r="N59" s="358" t="s">
        <v>247</v>
      </c>
      <c r="O59" s="32" t="s">
        <v>248</v>
      </c>
      <c r="P59" s="41">
        <f>IF('A-1(1)'!P59=0,0,'A-1(2)'!P59/'A-1(1)'!P59)</f>
        <v>23.768855259946303</v>
      </c>
      <c r="Q59" s="41">
        <f>IF('A-1(1)'!Q59=0,0,'A-1(2)'!Q59/'A-1(1)'!Q59)</f>
        <v>23.768855259946303</v>
      </c>
      <c r="R59" s="41">
        <f>IF('A-1(1)'!R59=0,0,'A-1(2)'!R59/'A-1(1)'!R59)</f>
        <v>0</v>
      </c>
      <c r="S59" s="41">
        <f>IF('A-1(1)'!S59=0,0,'A-1(2)'!S59/'A-1(1)'!S59)</f>
        <v>78.977380952380955</v>
      </c>
      <c r="T59" s="41">
        <f>IF('A-1(1)'!T59=0,0,'A-1(2)'!T59/'A-1(1)'!T59)</f>
        <v>33.97948717948718</v>
      </c>
      <c r="U59" s="41">
        <f>IF('A-1(1)'!U59=0,0,'A-1(2)'!U59/'A-1(1)'!U59)</f>
        <v>70.499516908212556</v>
      </c>
      <c r="V59" s="41">
        <f>IF('A-1(1)'!V59=0,0,'A-1(2)'!V59/'A-1(1)'!V59)</f>
        <v>7.9732201175702153</v>
      </c>
      <c r="W59" s="41">
        <f>IF('A-1(1)'!W59=0,0,'A-1(2)'!W59/'A-1(1)'!W59)</f>
        <v>0</v>
      </c>
      <c r="X59" s="41">
        <f>IF('A-1(1)'!X59=0,0,'A-1(2)'!X59/'A-1(1)'!X59)</f>
        <v>0</v>
      </c>
      <c r="Y59" s="152">
        <f>IF('A-1(1)'!Y59=0,0,'A-1(2)'!Y59/'A-1(1)'!Y59)</f>
        <v>0</v>
      </c>
      <c r="Z59" s="358" t="s">
        <v>247</v>
      </c>
      <c r="AA59" s="32" t="s">
        <v>248</v>
      </c>
      <c r="AB59" s="41">
        <f>IF('A-1(1)'!AB59=0,0,'A-1(2)'!AB59/'A-1(1)'!AB59)</f>
        <v>24.155235538198681</v>
      </c>
      <c r="AC59" s="41">
        <f>IF('A-1(1)'!AC59=0,0,'A-1(2)'!AC59/'A-1(1)'!AC59)</f>
        <v>24.155235538198681</v>
      </c>
      <c r="AD59" s="41">
        <f>IF('A-1(1)'!AD59=0,0,'A-1(2)'!AD59/'A-1(1)'!AD59)</f>
        <v>0</v>
      </c>
      <c r="AE59" s="41">
        <f>IF('A-1(1)'!AE59=0,0,'A-1(2)'!AE59/'A-1(1)'!AE59)</f>
        <v>79.023925723128201</v>
      </c>
      <c r="AF59" s="41">
        <f>IF('A-1(1)'!AF59=0,0,'A-1(2)'!AF59/'A-1(1)'!AF59)</f>
        <v>45.153846153846153</v>
      </c>
      <c r="AG59" s="41">
        <f>IF('A-1(1)'!AG59=0,0,'A-1(2)'!AG59/'A-1(1)'!AG59)</f>
        <v>72.643222877016726</v>
      </c>
      <c r="AH59" s="41">
        <f>IF('A-1(1)'!AH59=0,0,'A-1(2)'!AH59/'A-1(1)'!AH59)</f>
        <v>7.7634801920376235</v>
      </c>
      <c r="AI59" s="41">
        <f>IF('A-1(1)'!AI59=0,0,'A-1(2)'!AI59/'A-1(1)'!AI59)</f>
        <v>0</v>
      </c>
      <c r="AJ59" s="41">
        <f>IF('A-1(1)'!AJ59=0,0,'A-1(2)'!AJ59/'A-1(1)'!AJ59)</f>
        <v>0</v>
      </c>
      <c r="AK59" s="152">
        <f>IF('A-1(1)'!AK59=0,0,'A-1(2)'!AK59/'A-1(1)'!AK59)</f>
        <v>0</v>
      </c>
      <c r="AL59" s="358" t="s">
        <v>247</v>
      </c>
      <c r="AM59" s="32" t="s">
        <v>248</v>
      </c>
      <c r="AN59" s="41">
        <f>IF('A-1(1)'!AN59=0,0,'A-1(2)'!AN59/'A-1(1)'!AN59)</f>
        <v>24.823041249694899</v>
      </c>
      <c r="AO59" s="41">
        <f>IF('A-1(1)'!AO59=0,0,'A-1(2)'!AO59/'A-1(1)'!AO59)</f>
        <v>24.823041249694899</v>
      </c>
      <c r="AP59" s="41">
        <f>IF('A-1(1)'!AP59=0,0,'A-1(2)'!AP59/'A-1(1)'!AP59)</f>
        <v>0</v>
      </c>
      <c r="AQ59" s="41">
        <f>IF('A-1(1)'!AQ59=0,0,'A-1(2)'!AQ59/'A-1(1)'!AQ59)</f>
        <v>79.596238269961546</v>
      </c>
      <c r="AR59" s="41">
        <f>IF('A-1(1)'!AR59=0,0,'A-1(2)'!AR59/'A-1(1)'!AR59)</f>
        <v>50.291992028602749</v>
      </c>
      <c r="AS59" s="41">
        <f>IF('A-1(1)'!AS59=0,0,'A-1(2)'!AS59/'A-1(1)'!AS59)</f>
        <v>73.820886870833746</v>
      </c>
      <c r="AT59" s="41">
        <f>IF('A-1(1)'!AT59=0,0,'A-1(2)'!AT59/'A-1(1)'!AT59)</f>
        <v>8.2589241973937746</v>
      </c>
      <c r="AU59" s="41">
        <f>IF('A-1(1)'!AU59=0,0,'A-1(2)'!AU59/'A-1(1)'!AU59)</f>
        <v>0</v>
      </c>
      <c r="AV59" s="41">
        <f>IF('A-1(1)'!AV59=0,0,'A-1(2)'!AV59/'A-1(1)'!AV59)</f>
        <v>0</v>
      </c>
      <c r="AW59" s="152">
        <f>IF('A-1(1)'!AW59=0,0,'A-1(2)'!AW59/'A-1(1)'!AW59)</f>
        <v>0</v>
      </c>
      <c r="AX59" s="358" t="s">
        <v>247</v>
      </c>
      <c r="AY59" s="32" t="s">
        <v>248</v>
      </c>
      <c r="AZ59" s="41">
        <f>IF('A-1(1)'!AZ59=0,0,'A-1(2)'!AZ59/'A-1(1)'!AZ59)</f>
        <v>24.787664553876159</v>
      </c>
      <c r="BA59" s="41">
        <f>IF('A-1(1)'!BA59=0,0,'A-1(2)'!BA59/'A-1(1)'!BA59)</f>
        <v>24.787664553876159</v>
      </c>
      <c r="BB59" s="41">
        <f>IF('A-1(1)'!BB59=0,0,'A-1(2)'!BB59/'A-1(1)'!BB59)</f>
        <v>0</v>
      </c>
      <c r="BC59" s="41">
        <f>IF('A-1(1)'!BC59=0,0,'A-1(2)'!BC59/'A-1(1)'!BC59)</f>
        <v>80.383184195987525</v>
      </c>
      <c r="BD59" s="41">
        <f>IF('A-1(1)'!BD59=0,0,'A-1(2)'!BD59/'A-1(1)'!BD59)</f>
        <v>47.584743332894874</v>
      </c>
      <c r="BE59" s="41">
        <f>IF('A-1(1)'!BE59=0,0,'A-1(2)'!BE59/'A-1(1)'!BE59)</f>
        <v>70.942883895131089</v>
      </c>
      <c r="BF59" s="41">
        <f>IF('A-1(1)'!BF59=0,0,'A-1(2)'!BF59/'A-1(1)'!BF59)</f>
        <v>8.5405405405405403</v>
      </c>
      <c r="BG59" s="41">
        <f>IF('A-1(1)'!BG59=0,0,'A-1(2)'!BG59/'A-1(1)'!BG59)</f>
        <v>0</v>
      </c>
      <c r="BH59" s="41">
        <f>IF('A-1(1)'!BH59=0,0,'A-1(2)'!BH59/'A-1(1)'!BH59)</f>
        <v>0</v>
      </c>
      <c r="BI59" s="152">
        <f>IF('A-1(1)'!BI59=0,0,'A-1(2)'!BI59/'A-1(1)'!BI59)</f>
        <v>0</v>
      </c>
    </row>
    <row r="60" spans="1:61" ht="16.899999999999999" customHeight="1">
      <c r="A60" s="5"/>
      <c r="B60" s="359"/>
      <c r="C60" s="32" t="s">
        <v>249</v>
      </c>
      <c r="D60" s="41">
        <f>IF('A-1(1)'!D60=0,0,'A-1(2)'!D60/'A-1(1)'!D60)</f>
        <v>37.258300506471585</v>
      </c>
      <c r="E60" s="41">
        <f>IF('A-1(1)'!E60=0,0,'A-1(2)'!E60/'A-1(1)'!E60)</f>
        <v>37.258300506471585</v>
      </c>
      <c r="F60" s="41">
        <f>IF('A-1(1)'!F60=0,0,'A-1(2)'!F60/'A-1(1)'!F60)</f>
        <v>0</v>
      </c>
      <c r="G60" s="41">
        <f>IF('A-1(1)'!G60=0,0,'A-1(2)'!G60/'A-1(1)'!G60)</f>
        <v>89.372623574144484</v>
      </c>
      <c r="H60" s="41">
        <f>IF('A-1(1)'!H60=0,0,'A-1(2)'!H60/'A-1(1)'!H60)</f>
        <v>29.846232701178884</v>
      </c>
      <c r="I60" s="41">
        <f>IF('A-1(1)'!I60=0,0,'A-1(2)'!I60/'A-1(1)'!I60)</f>
        <v>73.267230619886277</v>
      </c>
      <c r="J60" s="41">
        <f>IF('A-1(1)'!J60=0,0,'A-1(2)'!J60/'A-1(1)'!J60)</f>
        <v>12.666919215834831</v>
      </c>
      <c r="K60" s="41">
        <f>IF('A-1(1)'!K60=0,0,'A-1(2)'!K60/'A-1(1)'!K60)</f>
        <v>0</v>
      </c>
      <c r="L60" s="41">
        <f>IF('A-1(1)'!L60=0,0,'A-1(2)'!L60/'A-1(1)'!L60)</f>
        <v>0</v>
      </c>
      <c r="M60" s="152">
        <f>IF('A-1(1)'!M60=0,0,'A-1(2)'!M60/'A-1(1)'!M60)</f>
        <v>0</v>
      </c>
      <c r="N60" s="359"/>
      <c r="O60" s="32" t="s">
        <v>249</v>
      </c>
      <c r="P60" s="41">
        <f>IF('A-1(1)'!P60=0,0,'A-1(2)'!P60/'A-1(1)'!P60)</f>
        <v>38.148900169204737</v>
      </c>
      <c r="Q60" s="41">
        <f>IF('A-1(1)'!Q60=0,0,'A-1(2)'!Q60/'A-1(1)'!Q60)</f>
        <v>38.148900169204737</v>
      </c>
      <c r="R60" s="41">
        <f>IF('A-1(1)'!R60=0,0,'A-1(2)'!R60/'A-1(1)'!R60)</f>
        <v>0</v>
      </c>
      <c r="S60" s="41">
        <f>IF('A-1(1)'!S60=0,0,'A-1(2)'!S60/'A-1(1)'!S60)</f>
        <v>90.906488549618317</v>
      </c>
      <c r="T60" s="41">
        <f>IF('A-1(1)'!T60=0,0,'A-1(2)'!T60/'A-1(1)'!T60)</f>
        <v>28.690355329949238</v>
      </c>
      <c r="U60" s="41">
        <f>IF('A-1(1)'!U60=0,0,'A-1(2)'!U60/'A-1(1)'!U60)</f>
        <v>73.907073509015262</v>
      </c>
      <c r="V60" s="41">
        <f>IF('A-1(1)'!V60=0,0,'A-1(2)'!V60/'A-1(1)'!V60)</f>
        <v>13.641634980988593</v>
      </c>
      <c r="W60" s="41">
        <f>IF('A-1(1)'!W60=0,0,'A-1(2)'!W60/'A-1(1)'!W60)</f>
        <v>0</v>
      </c>
      <c r="X60" s="41">
        <f>IF('A-1(1)'!X60=0,0,'A-1(2)'!X60/'A-1(1)'!X60)</f>
        <v>0</v>
      </c>
      <c r="Y60" s="152">
        <f>IF('A-1(1)'!Y60=0,0,'A-1(2)'!Y60/'A-1(1)'!Y60)</f>
        <v>0</v>
      </c>
      <c r="Z60" s="359"/>
      <c r="AA60" s="32" t="s">
        <v>249</v>
      </c>
      <c r="AB60" s="41">
        <f>IF('A-1(1)'!AB60=0,0,'A-1(2)'!AB60/'A-1(1)'!AB60)</f>
        <v>39.358714043993231</v>
      </c>
      <c r="AC60" s="41">
        <f>IF('A-1(1)'!AC60=0,0,'A-1(2)'!AC60/'A-1(1)'!AC60)</f>
        <v>39.358714043993231</v>
      </c>
      <c r="AD60" s="41">
        <f>IF('A-1(1)'!AD60=0,0,'A-1(2)'!AD60/'A-1(1)'!AD60)</f>
        <v>0</v>
      </c>
      <c r="AE60" s="41">
        <f>IF('A-1(1)'!AE60=0,0,'A-1(2)'!AE60/'A-1(1)'!AE60)</f>
        <v>90.074299866641269</v>
      </c>
      <c r="AF60" s="41">
        <f>IF('A-1(1)'!AF60=0,0,'A-1(2)'!AF60/'A-1(1)'!AF60)</f>
        <v>38.435270132517843</v>
      </c>
      <c r="AG60" s="41">
        <f>IF('A-1(1)'!AG60=0,0,'A-1(2)'!AG60/'A-1(1)'!AG60)</f>
        <v>76.024129801691856</v>
      </c>
      <c r="AH60" s="41">
        <f>IF('A-1(1)'!AH60=0,0,'A-1(2)'!AH60/'A-1(1)'!AH60)</f>
        <v>14.223785530944005</v>
      </c>
      <c r="AI60" s="41">
        <f>IF('A-1(1)'!AI60=0,0,'A-1(2)'!AI60/'A-1(1)'!AI60)</f>
        <v>0</v>
      </c>
      <c r="AJ60" s="41">
        <f>IF('A-1(1)'!AJ60=0,0,'A-1(2)'!AJ60/'A-1(1)'!AJ60)</f>
        <v>0</v>
      </c>
      <c r="AK60" s="152">
        <f>IF('A-1(1)'!AK60=0,0,'A-1(2)'!AK60/'A-1(1)'!AK60)</f>
        <v>0</v>
      </c>
      <c r="AL60" s="359"/>
      <c r="AM60" s="32" t="s">
        <v>249</v>
      </c>
      <c r="AN60" s="41">
        <f>IF('A-1(1)'!AN60=0,0,'A-1(2)'!AN60/'A-1(1)'!AN60)</f>
        <v>39.475465313028764</v>
      </c>
      <c r="AO60" s="41">
        <f>IF('A-1(1)'!AO60=0,0,'A-1(2)'!AO60/'A-1(1)'!AO60)</f>
        <v>39.475465313028764</v>
      </c>
      <c r="AP60" s="41">
        <f>IF('A-1(1)'!AP60=0,0,'A-1(2)'!AP60/'A-1(1)'!AP60)</f>
        <v>0</v>
      </c>
      <c r="AQ60" s="41">
        <f>IF('A-1(1)'!AQ60=0,0,'A-1(2)'!AQ60/'A-1(1)'!AQ60)</f>
        <v>88.235957562160763</v>
      </c>
      <c r="AR60" s="41">
        <f>IF('A-1(1)'!AR60=0,0,'A-1(2)'!AR60/'A-1(1)'!AR60)</f>
        <v>43.597838921416873</v>
      </c>
      <c r="AS60" s="41">
        <f>IF('A-1(1)'!AS60=0,0,'A-1(2)'!AS60/'A-1(1)'!AS60)</f>
        <v>76.046338743650097</v>
      </c>
      <c r="AT60" s="41">
        <f>IF('A-1(1)'!AT60=0,0,'A-1(2)'!AT60/'A-1(1)'!AT60)</f>
        <v>8.9170721606791599</v>
      </c>
      <c r="AU60" s="41">
        <f>IF('A-1(1)'!AU60=0,0,'A-1(2)'!AU60/'A-1(1)'!AU60)</f>
        <v>0</v>
      </c>
      <c r="AV60" s="41">
        <f>IF('A-1(1)'!AV60=0,0,'A-1(2)'!AV60/'A-1(1)'!AV60)</f>
        <v>0</v>
      </c>
      <c r="AW60" s="152">
        <f>IF('A-1(1)'!AW60=0,0,'A-1(2)'!AW60/'A-1(1)'!AW60)</f>
        <v>0</v>
      </c>
      <c r="AX60" s="359"/>
      <c r="AY60" s="32" t="s">
        <v>249</v>
      </c>
      <c r="AZ60" s="41">
        <f>IF('A-1(1)'!AZ60=0,0,'A-1(2)'!AZ60/'A-1(1)'!AZ60)</f>
        <v>39.804532577903686</v>
      </c>
      <c r="BA60" s="41">
        <f>IF('A-1(1)'!BA60=0,0,'A-1(2)'!BA60/'A-1(1)'!BA60)</f>
        <v>39.804532577903686</v>
      </c>
      <c r="BB60" s="41">
        <f>IF('A-1(1)'!BB60=0,0,'A-1(2)'!BB60/'A-1(1)'!BB60)</f>
        <v>0</v>
      </c>
      <c r="BC60" s="41">
        <f>IF('A-1(1)'!BC60=0,0,'A-1(2)'!BC60/'A-1(1)'!BC60)</f>
        <v>85.942274910821439</v>
      </c>
      <c r="BD60" s="41">
        <f>IF('A-1(1)'!BD60=0,0,'A-1(2)'!BD60/'A-1(1)'!BD60)</f>
        <v>30.768512305322659</v>
      </c>
      <c r="BE60" s="41">
        <f>IF('A-1(1)'!BE60=0,0,'A-1(2)'!BE60/'A-1(1)'!BE60)</f>
        <v>76.693098748606133</v>
      </c>
      <c r="BF60" s="41">
        <f>IF('A-1(1)'!BF60=0,0,'A-1(2)'!BF60/'A-1(1)'!BF60)</f>
        <v>8.7232487733583888</v>
      </c>
      <c r="BG60" s="41">
        <f>IF('A-1(1)'!BG60=0,0,'A-1(2)'!BG60/'A-1(1)'!BG60)</f>
        <v>0</v>
      </c>
      <c r="BH60" s="41">
        <f>IF('A-1(1)'!BH60=0,0,'A-1(2)'!BH60/'A-1(1)'!BH60)</f>
        <v>0</v>
      </c>
      <c r="BI60" s="152">
        <f>IF('A-1(1)'!BI60=0,0,'A-1(2)'!BI60/'A-1(1)'!BI60)</f>
        <v>0</v>
      </c>
    </row>
    <row r="61" spans="1:61" ht="16.899999999999999" customHeight="1">
      <c r="A61" s="5"/>
      <c r="B61" s="360"/>
      <c r="C61" s="4" t="s">
        <v>212</v>
      </c>
      <c r="D61" s="141">
        <f>IF('A-1(1)'!D61=0,0,'A-1(2)'!D61/'A-1(1)'!D61)</f>
        <v>27.935609921848453</v>
      </c>
      <c r="E61" s="141">
        <f>IF('A-1(1)'!E61=0,0,'A-1(2)'!E61/'A-1(1)'!E61)</f>
        <v>27.935609921848453</v>
      </c>
      <c r="F61" s="141">
        <f>IF('A-1(1)'!F61=0,0,'A-1(2)'!F61/'A-1(1)'!F61)</f>
        <v>0</v>
      </c>
      <c r="G61" s="141">
        <f>IF('A-1(1)'!G61=0,0,'A-1(2)'!G61/'A-1(1)'!G61)</f>
        <v>84.745699326851152</v>
      </c>
      <c r="H61" s="141">
        <f>IF('A-1(1)'!H61=0,0,'A-1(2)'!H61/'A-1(1)'!H61)</f>
        <v>31.488549618320612</v>
      </c>
      <c r="I61" s="141">
        <f>IF('A-1(1)'!I61=0,0,'A-1(2)'!I61/'A-1(1)'!I61)</f>
        <v>72.033367498007067</v>
      </c>
      <c r="J61" s="141">
        <f>IF('A-1(1)'!J61=0,0,'A-1(2)'!J61/'A-1(1)'!J61)</f>
        <v>9.1830112838394111</v>
      </c>
      <c r="K61" s="141">
        <f>IF('A-1(1)'!K61=0,0,'A-1(2)'!K61/'A-1(1)'!K61)</f>
        <v>0</v>
      </c>
      <c r="L61" s="141">
        <f>IF('A-1(1)'!L61=0,0,'A-1(2)'!L61/'A-1(1)'!L61)</f>
        <v>0</v>
      </c>
      <c r="M61" s="195">
        <f>IF('A-1(1)'!M61=0,0,'A-1(2)'!M61/'A-1(1)'!M61)</f>
        <v>0</v>
      </c>
      <c r="N61" s="360"/>
      <c r="O61" s="4" t="s">
        <v>212</v>
      </c>
      <c r="P61" s="141">
        <f>IF('A-1(1)'!P61=0,0,'A-1(2)'!P61/'A-1(1)'!P61)</f>
        <v>28.112265758091993</v>
      </c>
      <c r="Q61" s="141">
        <f>IF('A-1(1)'!Q61=0,0,'A-1(2)'!Q61/'A-1(1)'!Q61)</f>
        <v>28.112265758091993</v>
      </c>
      <c r="R61" s="141">
        <f>IF('A-1(1)'!R61=0,0,'A-1(2)'!R61/'A-1(1)'!R61)</f>
        <v>0</v>
      </c>
      <c r="S61" s="141">
        <f>IF('A-1(1)'!S61=0,0,'A-1(2)'!S61/'A-1(1)'!S61)</f>
        <v>83.560117302052788</v>
      </c>
      <c r="T61" s="141">
        <f>IF('A-1(1)'!T61=0,0,'A-1(2)'!T61/'A-1(1)'!T61)</f>
        <v>31.321428571428573</v>
      </c>
      <c r="U61" s="141">
        <f>IF('A-1(1)'!U61=0,0,'A-1(2)'!U61/'A-1(1)'!U61)</f>
        <v>71.898633257403191</v>
      </c>
      <c r="V61" s="141">
        <f>IF('A-1(1)'!V61=0,0,'A-1(2)'!V61/'A-1(1)'!V61)</f>
        <v>9.4227029654837136</v>
      </c>
      <c r="W61" s="141">
        <f>IF('A-1(1)'!W61=0,0,'A-1(2)'!W61/'A-1(1)'!W61)</f>
        <v>0</v>
      </c>
      <c r="X61" s="141">
        <f>IF('A-1(1)'!X61=0,0,'A-1(2)'!X61/'A-1(1)'!X61)</f>
        <v>0</v>
      </c>
      <c r="Y61" s="195">
        <f>IF('A-1(1)'!Y61=0,0,'A-1(2)'!Y61/'A-1(1)'!Y61)</f>
        <v>0</v>
      </c>
      <c r="Z61" s="360"/>
      <c r="AA61" s="4" t="s">
        <v>212</v>
      </c>
      <c r="AB61" s="141">
        <f>IF('A-1(1)'!AB61=0,0,'A-1(2)'!AB61/'A-1(1)'!AB61)</f>
        <v>28.747359454855197</v>
      </c>
      <c r="AC61" s="141">
        <f>IF('A-1(1)'!AC61=0,0,'A-1(2)'!AC61/'A-1(1)'!AC61)</f>
        <v>28.747359454855197</v>
      </c>
      <c r="AD61" s="141">
        <f>IF('A-1(1)'!AD61=0,0,'A-1(2)'!AD61/'A-1(1)'!AD61)</f>
        <v>0</v>
      </c>
      <c r="AE61" s="141">
        <f>IF('A-1(1)'!AE61=0,0,'A-1(2)'!AE61/'A-1(1)'!AE61)</f>
        <v>83.273260073260076</v>
      </c>
      <c r="AF61" s="141">
        <f>IF('A-1(1)'!AF61=0,0,'A-1(2)'!AF61/'A-1(1)'!AF61)</f>
        <v>41.784253578732105</v>
      </c>
      <c r="AG61" s="141">
        <f>IF('A-1(1)'!AG61=0,0,'A-1(2)'!AG61/'A-1(1)'!AG61)</f>
        <v>74.031431499829182</v>
      </c>
      <c r="AH61" s="141">
        <f>IF('A-1(1)'!AH61=0,0,'A-1(2)'!AH61/'A-1(1)'!AH61)</f>
        <v>9.4153823715299723</v>
      </c>
      <c r="AI61" s="141">
        <f>IF('A-1(1)'!AI61=0,0,'A-1(2)'!AI61/'A-1(1)'!AI61)</f>
        <v>0</v>
      </c>
      <c r="AJ61" s="141">
        <f>IF('A-1(1)'!AJ61=0,0,'A-1(2)'!AJ61/'A-1(1)'!AJ61)</f>
        <v>0</v>
      </c>
      <c r="AK61" s="195">
        <f>IF('A-1(1)'!AK61=0,0,'A-1(2)'!AK61/'A-1(1)'!AK61)</f>
        <v>0</v>
      </c>
      <c r="AL61" s="360"/>
      <c r="AM61" s="4" t="s">
        <v>212</v>
      </c>
      <c r="AN61" s="141">
        <f>IF('A-1(1)'!AN61=0,0,'A-1(2)'!AN61/'A-1(1)'!AN61)</f>
        <v>29.248722316865418</v>
      </c>
      <c r="AO61" s="141">
        <f>IF('A-1(1)'!AO61=0,0,'A-1(2)'!AO61/'A-1(1)'!AO61)</f>
        <v>29.248722316865418</v>
      </c>
      <c r="AP61" s="141">
        <f>IF('A-1(1)'!AP61=0,0,'A-1(2)'!AP61/'A-1(1)'!AP61)</f>
        <v>0</v>
      </c>
      <c r="AQ61" s="141">
        <f>IF('A-1(1)'!AQ61=0,0,'A-1(2)'!AQ61/'A-1(1)'!AQ61)</f>
        <v>83.171441619329073</v>
      </c>
      <c r="AR61" s="141">
        <f>IF('A-1(1)'!AR61=0,0,'A-1(2)'!AR61/'A-1(1)'!AR61)</f>
        <v>46.815575099234778</v>
      </c>
      <c r="AS61" s="141">
        <f>IF('A-1(1)'!AS61=0,0,'A-1(2)'!AS61/'A-1(1)'!AS61)</f>
        <v>74.79589621105201</v>
      </c>
      <c r="AT61" s="141">
        <f>IF('A-1(1)'!AT61=0,0,'A-1(2)'!AT61/'A-1(1)'!AT61)</f>
        <v>8.4167535627389647</v>
      </c>
      <c r="AU61" s="141">
        <f>IF('A-1(1)'!AU61=0,0,'A-1(2)'!AU61/'A-1(1)'!AU61)</f>
        <v>0</v>
      </c>
      <c r="AV61" s="141">
        <f>IF('A-1(1)'!AV61=0,0,'A-1(2)'!AV61/'A-1(1)'!AV61)</f>
        <v>0</v>
      </c>
      <c r="AW61" s="195">
        <f>IF('A-1(1)'!AW61=0,0,'A-1(2)'!AW61/'A-1(1)'!AW61)</f>
        <v>0</v>
      </c>
      <c r="AX61" s="360"/>
      <c r="AY61" s="4" t="s">
        <v>212</v>
      </c>
      <c r="AZ61" s="145">
        <f>IF('A-1(1)'!AZ61=0,0,'A-1(2)'!AZ61/'A-1(1)'!AZ61)</f>
        <v>29.3052667462076</v>
      </c>
      <c r="BA61" s="145">
        <f>IF('A-1(1)'!BA61=0,0,'A-1(2)'!BA61/'A-1(1)'!BA61)</f>
        <v>29.3052667462076</v>
      </c>
      <c r="BB61" s="145">
        <f>IF('A-1(1)'!BB61=0,0,'A-1(2)'!BB61/'A-1(1)'!BB61)</f>
        <v>0</v>
      </c>
      <c r="BC61" s="145">
        <f>IF('A-1(1)'!BC61=0,0,'A-1(2)'!BC61/'A-1(1)'!BC61)</f>
        <v>82.990414817479717</v>
      </c>
      <c r="BD61" s="145">
        <f>IF('A-1(1)'!BD61=0,0,'A-1(2)'!BD61/'A-1(1)'!BD61)</f>
        <v>42.445289847395614</v>
      </c>
      <c r="BE61" s="145">
        <f>IF('A-1(1)'!BE61=0,0,'A-1(2)'!BE61/'A-1(1)'!BE61)</f>
        <v>73.417951042611065</v>
      </c>
      <c r="BF61" s="145">
        <f>IF('A-1(1)'!BF61=0,0,'A-1(2)'!BF61/'A-1(1)'!BF61)</f>
        <v>8.5843833763370831</v>
      </c>
      <c r="BG61" s="145">
        <f>IF('A-1(1)'!BG61=0,0,'A-1(2)'!BG61/'A-1(1)'!BG61)</f>
        <v>0</v>
      </c>
      <c r="BH61" s="145">
        <f>IF('A-1(1)'!BH61=0,0,'A-1(2)'!BH61/'A-1(1)'!BH61)</f>
        <v>0</v>
      </c>
      <c r="BI61" s="149">
        <f>IF('A-1(1)'!BI61=0,0,'A-1(2)'!BI61/'A-1(1)'!BI61)</f>
        <v>0</v>
      </c>
    </row>
    <row r="62" spans="1:61" ht="16.899999999999999" customHeight="1">
      <c r="A62" s="5"/>
      <c r="B62" s="358" t="s">
        <v>250</v>
      </c>
      <c r="C62" s="32" t="s">
        <v>251</v>
      </c>
      <c r="D62" s="40">
        <f>IF('A-1(1)'!D62=0,0,'A-1(2)'!D62/'A-1(1)'!D62)</f>
        <v>16.240089335566722</v>
      </c>
      <c r="E62" s="40">
        <f>IF('A-1(1)'!E62=0,0,'A-1(2)'!E62/'A-1(1)'!E62)</f>
        <v>16.240089335566722</v>
      </c>
      <c r="F62" s="40">
        <f>IF('A-1(1)'!F62=0,0,'A-1(2)'!F62/'A-1(1)'!F62)</f>
        <v>81.962500000000006</v>
      </c>
      <c r="G62" s="40">
        <f>IF('A-1(1)'!G62=0,0,'A-1(2)'!G62/'A-1(1)'!G62)</f>
        <v>91.931781957284031</v>
      </c>
      <c r="H62" s="40">
        <f>IF('A-1(1)'!H62=0,0,'A-1(2)'!H62/'A-1(1)'!H62)</f>
        <v>53.269378357636221</v>
      </c>
      <c r="I62" s="40">
        <f>IF('A-1(1)'!I62=0,0,'A-1(2)'!I62/'A-1(1)'!I62)</f>
        <v>80.795801526717554</v>
      </c>
      <c r="J62" s="40">
        <f>IF('A-1(1)'!J62=0,0,'A-1(2)'!J62/'A-1(1)'!J62)</f>
        <v>5.1782210595160238</v>
      </c>
      <c r="K62" s="40">
        <f>IF('A-1(1)'!K62=0,0,'A-1(2)'!K62/'A-1(1)'!K62)</f>
        <v>0</v>
      </c>
      <c r="L62" s="40">
        <f>IF('A-1(1)'!L62=0,0,'A-1(2)'!L62/'A-1(1)'!L62)</f>
        <v>0</v>
      </c>
      <c r="M62" s="150">
        <f>IF('A-1(1)'!M62=0,0,'A-1(2)'!M62/'A-1(1)'!M62)</f>
        <v>0</v>
      </c>
      <c r="N62" s="358" t="s">
        <v>250</v>
      </c>
      <c r="O62" s="32" t="s">
        <v>251</v>
      </c>
      <c r="P62" s="40">
        <f>IF('A-1(1)'!P62=0,0,'A-1(2)'!P62/'A-1(1)'!P62)</f>
        <v>16.616494845360826</v>
      </c>
      <c r="Q62" s="40">
        <f>IF('A-1(1)'!Q62=0,0,'A-1(2)'!Q62/'A-1(1)'!Q62)</f>
        <v>16.616494845360826</v>
      </c>
      <c r="R62" s="40">
        <f>IF('A-1(1)'!R62=0,0,'A-1(2)'!R62/'A-1(1)'!R62)</f>
        <v>78.037499999999994</v>
      </c>
      <c r="S62" s="40">
        <f>IF('A-1(1)'!S62=0,0,'A-1(2)'!S62/'A-1(1)'!S62)</f>
        <v>86.929936305732483</v>
      </c>
      <c r="T62" s="40">
        <f>IF('A-1(1)'!T62=0,0,'A-1(2)'!T62/'A-1(1)'!T62)</f>
        <v>53.03846153846154</v>
      </c>
      <c r="U62" s="40">
        <f>IF('A-1(1)'!U62=0,0,'A-1(2)'!U62/'A-1(1)'!U62)</f>
        <v>77.164122137404576</v>
      </c>
      <c r="V62" s="40">
        <f>IF('A-1(1)'!V62=0,0,'A-1(2)'!V62/'A-1(1)'!V62)</f>
        <v>5.5656565656565657</v>
      </c>
      <c r="W62" s="40">
        <f>IF('A-1(1)'!W62=0,0,'A-1(2)'!W62/'A-1(1)'!W62)</f>
        <v>0</v>
      </c>
      <c r="X62" s="40">
        <f>IF('A-1(1)'!X62=0,0,'A-1(2)'!X62/'A-1(1)'!X62)</f>
        <v>0</v>
      </c>
      <c r="Y62" s="150">
        <f>IF('A-1(1)'!Y62=0,0,'A-1(2)'!Y62/'A-1(1)'!Y62)</f>
        <v>0</v>
      </c>
      <c r="Z62" s="358" t="s">
        <v>250</v>
      </c>
      <c r="AA62" s="32" t="s">
        <v>251</v>
      </c>
      <c r="AB62" s="40">
        <f>IF('A-1(1)'!AB62=0,0,'A-1(2)'!AB62/'A-1(1)'!AB62)</f>
        <v>15.907511045655376</v>
      </c>
      <c r="AC62" s="40">
        <f>IF('A-1(1)'!AC62=0,0,'A-1(2)'!AC62/'A-1(1)'!AC62)</f>
        <v>15.907511045655376</v>
      </c>
      <c r="AD62" s="40">
        <f>IF('A-1(1)'!AD62=0,0,'A-1(2)'!AD62/'A-1(1)'!AD62)</f>
        <v>66.368843069874004</v>
      </c>
      <c r="AE62" s="40">
        <f>IF('A-1(1)'!AE62=0,0,'A-1(2)'!AE62/'A-1(1)'!AE62)</f>
        <v>84.22475570032573</v>
      </c>
      <c r="AF62" s="40">
        <f>IF('A-1(1)'!AF62=0,0,'A-1(2)'!AF62/'A-1(1)'!AF62)</f>
        <v>52.914417887432542</v>
      </c>
      <c r="AG62" s="40">
        <f>IF('A-1(1)'!AG62=0,0,'A-1(2)'!AG62/'A-1(1)'!AG62)</f>
        <v>73.5</v>
      </c>
      <c r="AH62" s="40">
        <f>IF('A-1(1)'!AH62=0,0,'A-1(2)'!AH62/'A-1(1)'!AH62)</f>
        <v>5.3960292580982232</v>
      </c>
      <c r="AI62" s="40">
        <f>IF('A-1(1)'!AI62=0,0,'A-1(2)'!AI62/'A-1(1)'!AI62)</f>
        <v>0</v>
      </c>
      <c r="AJ62" s="40">
        <f>IF('A-1(1)'!AJ62=0,0,'A-1(2)'!AJ62/'A-1(1)'!AJ62)</f>
        <v>0</v>
      </c>
      <c r="AK62" s="150">
        <f>IF('A-1(1)'!AK62=0,0,'A-1(2)'!AK62/'A-1(1)'!AK62)</f>
        <v>0</v>
      </c>
      <c r="AL62" s="358" t="s">
        <v>250</v>
      </c>
      <c r="AM62" s="32" t="s">
        <v>251</v>
      </c>
      <c r="AN62" s="40">
        <f>IF('A-1(1)'!AN62=0,0,'A-1(2)'!AN62/'A-1(1)'!AN62)</f>
        <v>15.90939617083947</v>
      </c>
      <c r="AO62" s="40">
        <f>IF('A-1(1)'!AO62=0,0,'A-1(2)'!AO62/'A-1(1)'!AO62)</f>
        <v>15.90939617083947</v>
      </c>
      <c r="AP62" s="40">
        <f>IF('A-1(1)'!AP62=0,0,'A-1(2)'!AP62/'A-1(1)'!AP62)</f>
        <v>62.468125982875193</v>
      </c>
      <c r="AQ62" s="40">
        <f>IF('A-1(1)'!AQ62=0,0,'A-1(2)'!AQ62/'A-1(1)'!AQ62)</f>
        <v>80.73444162632309</v>
      </c>
      <c r="AR62" s="40">
        <f>IF('A-1(1)'!AR62=0,0,'A-1(2)'!AR62/'A-1(1)'!AR62)</f>
        <v>46.589646320447876</v>
      </c>
      <c r="AS62" s="40">
        <f>IF('A-1(1)'!AS62=0,0,'A-1(2)'!AS62/'A-1(1)'!AS62)</f>
        <v>69.591603053435108</v>
      </c>
      <c r="AT62" s="40">
        <f>IF('A-1(1)'!AT62=0,0,'A-1(2)'!AT62/'A-1(1)'!AT62)</f>
        <v>6.1115987460815049</v>
      </c>
      <c r="AU62" s="40">
        <f>IF('A-1(1)'!AU62=0,0,'A-1(2)'!AU62/'A-1(1)'!AU62)</f>
        <v>0</v>
      </c>
      <c r="AV62" s="40">
        <f>IF('A-1(1)'!AV62=0,0,'A-1(2)'!AV62/'A-1(1)'!AV62)</f>
        <v>0</v>
      </c>
      <c r="AW62" s="150">
        <f>IF('A-1(1)'!AW62=0,0,'A-1(2)'!AW62/'A-1(1)'!AW62)</f>
        <v>0</v>
      </c>
      <c r="AX62" s="358" t="s">
        <v>250</v>
      </c>
      <c r="AY62" s="32" t="s">
        <v>251</v>
      </c>
      <c r="AZ62" s="40">
        <f>IF('A-1(1)'!AZ62=0,0,'A-1(2)'!AZ62/'A-1(1)'!AZ62)</f>
        <v>15.480106100795757</v>
      </c>
      <c r="BA62" s="40">
        <f>IF('A-1(1)'!BA62=0,0,'A-1(2)'!BA62/'A-1(1)'!BA62)</f>
        <v>15.480106100795757</v>
      </c>
      <c r="BB62" s="40">
        <f>IF('A-1(1)'!BB62=0,0,'A-1(2)'!BB62/'A-1(1)'!BB62)</f>
        <v>58.361886889548337</v>
      </c>
      <c r="BC62" s="40">
        <f>IF('A-1(1)'!BC62=0,0,'A-1(2)'!BC62/'A-1(1)'!BC62)</f>
        <v>76.225954093241981</v>
      </c>
      <c r="BD62" s="40">
        <f>IF('A-1(1)'!BD62=0,0,'A-1(2)'!BD62/'A-1(1)'!BD62)</f>
        <v>28.977017502718372</v>
      </c>
      <c r="BE62" s="40">
        <f>IF('A-1(1)'!BE62=0,0,'A-1(2)'!BE62/'A-1(1)'!BE62)</f>
        <v>59.339606203171286</v>
      </c>
      <c r="BF62" s="40">
        <f>IF('A-1(1)'!BF62=0,0,'A-1(2)'!BF62/'A-1(1)'!BF62)</f>
        <v>6.5513816466248098</v>
      </c>
      <c r="BG62" s="40">
        <f>IF('A-1(1)'!BG62=0,0,'A-1(2)'!BG62/'A-1(1)'!BG62)</f>
        <v>0</v>
      </c>
      <c r="BH62" s="40">
        <f>IF('A-1(1)'!BH62=0,0,'A-1(2)'!BH62/'A-1(1)'!BH62)</f>
        <v>0</v>
      </c>
      <c r="BI62" s="150">
        <f>IF('A-1(1)'!BI62=0,0,'A-1(2)'!BI62/'A-1(1)'!BI62)</f>
        <v>0</v>
      </c>
    </row>
    <row r="63" spans="1:61" ht="16.899999999999999" customHeight="1">
      <c r="A63" s="5"/>
      <c r="B63" s="359"/>
      <c r="C63" s="32" t="s">
        <v>252</v>
      </c>
      <c r="D63" s="40">
        <f>IF('A-1(1)'!D63=0,0,'A-1(2)'!D63/'A-1(1)'!D63)</f>
        <v>21.963099630996311</v>
      </c>
      <c r="E63" s="40">
        <f>IF('A-1(1)'!E63=0,0,'A-1(2)'!E63/'A-1(1)'!E63)</f>
        <v>21.963099630996311</v>
      </c>
      <c r="F63" s="40">
        <f>IF('A-1(1)'!F63=0,0,'A-1(2)'!F63/'A-1(1)'!F63)</f>
        <v>0</v>
      </c>
      <c r="G63" s="40">
        <f>IF('A-1(1)'!G63=0,0,'A-1(2)'!G63/'A-1(1)'!G63)</f>
        <v>71.677934849416104</v>
      </c>
      <c r="H63" s="40">
        <f>IF('A-1(1)'!H63=0,0,'A-1(2)'!H63/'A-1(1)'!H63)</f>
        <v>83.532934131736525</v>
      </c>
      <c r="I63" s="40">
        <f>IF('A-1(1)'!I63=0,0,'A-1(2)'!I63/'A-1(1)'!I63)</f>
        <v>77.370607028753994</v>
      </c>
      <c r="J63" s="40">
        <f>IF('A-1(1)'!J63=0,0,'A-1(2)'!J63/'A-1(1)'!J63)</f>
        <v>8.754760091393754</v>
      </c>
      <c r="K63" s="40">
        <f>IF('A-1(1)'!K63=0,0,'A-1(2)'!K63/'A-1(1)'!K63)</f>
        <v>0</v>
      </c>
      <c r="L63" s="40">
        <f>IF('A-1(1)'!L63=0,0,'A-1(2)'!L63/'A-1(1)'!L63)</f>
        <v>0</v>
      </c>
      <c r="M63" s="150">
        <f>IF('A-1(1)'!M63=0,0,'A-1(2)'!M63/'A-1(1)'!M63)</f>
        <v>0</v>
      </c>
      <c r="N63" s="359"/>
      <c r="O63" s="32" t="s">
        <v>252</v>
      </c>
      <c r="P63" s="40">
        <f>IF('A-1(1)'!P63=0,0,'A-1(2)'!P63/'A-1(1)'!P63)</f>
        <v>22.064576802507837</v>
      </c>
      <c r="Q63" s="40">
        <f>IF('A-1(1)'!Q63=0,0,'A-1(2)'!Q63/'A-1(1)'!Q63)</f>
        <v>22.064576802507837</v>
      </c>
      <c r="R63" s="40">
        <f>IF('A-1(1)'!R63=0,0,'A-1(2)'!R63/'A-1(1)'!R63)</f>
        <v>0</v>
      </c>
      <c r="S63" s="40">
        <f>IF('A-1(1)'!S63=0,0,'A-1(2)'!S63/'A-1(1)'!S63)</f>
        <v>75.714285714285708</v>
      </c>
      <c r="T63" s="40">
        <f>IF('A-1(1)'!T63=0,0,'A-1(2)'!T63/'A-1(1)'!T63)</f>
        <v>24.636363636363637</v>
      </c>
      <c r="U63" s="40">
        <f>IF('A-1(1)'!U63=0,0,'A-1(2)'!U63/'A-1(1)'!U63)</f>
        <v>69.2</v>
      </c>
      <c r="V63" s="40">
        <f>IF('A-1(1)'!V63=0,0,'A-1(2)'!V63/'A-1(1)'!V63)</f>
        <v>9.0551999999999992</v>
      </c>
      <c r="W63" s="40">
        <f>IF('A-1(1)'!W63=0,0,'A-1(2)'!W63/'A-1(1)'!W63)</f>
        <v>0</v>
      </c>
      <c r="X63" s="40">
        <f>IF('A-1(1)'!X63=0,0,'A-1(2)'!X63/'A-1(1)'!X63)</f>
        <v>0</v>
      </c>
      <c r="Y63" s="150">
        <f>IF('A-1(1)'!Y63=0,0,'A-1(2)'!Y63/'A-1(1)'!Y63)</f>
        <v>0</v>
      </c>
      <c r="Z63" s="359"/>
      <c r="AA63" s="32" t="s">
        <v>252</v>
      </c>
      <c r="AB63" s="40">
        <f>IF('A-1(1)'!AB63=0,0,'A-1(2)'!AB63/'A-1(1)'!AB63)</f>
        <v>21.705329153605014</v>
      </c>
      <c r="AC63" s="40">
        <f>IF('A-1(1)'!AC63=0,0,'A-1(2)'!AC63/'A-1(1)'!AC63)</f>
        <v>21.705329153605014</v>
      </c>
      <c r="AD63" s="40">
        <f>IF('A-1(1)'!AD63=0,0,'A-1(2)'!AD63/'A-1(1)'!AD63)</f>
        <v>0</v>
      </c>
      <c r="AE63" s="40">
        <f>IF('A-1(1)'!AE63=0,0,'A-1(2)'!AE63/'A-1(1)'!AE63)</f>
        <v>75.263157894736835</v>
      </c>
      <c r="AF63" s="40">
        <f>IF('A-1(1)'!AF63=0,0,'A-1(2)'!AF63/'A-1(1)'!AF63)</f>
        <v>26.845493562231759</v>
      </c>
      <c r="AG63" s="40">
        <f>IF('A-1(1)'!AG63=0,0,'A-1(2)'!AG63/'A-1(1)'!AG63)</f>
        <v>68.721368512612358</v>
      </c>
      <c r="AH63" s="40">
        <f>IF('A-1(1)'!AH63=0,0,'A-1(2)'!AH63/'A-1(1)'!AH63)</f>
        <v>8.733701303895689</v>
      </c>
      <c r="AI63" s="40">
        <f>IF('A-1(1)'!AI63=0,0,'A-1(2)'!AI63/'A-1(1)'!AI63)</f>
        <v>0</v>
      </c>
      <c r="AJ63" s="40">
        <f>IF('A-1(1)'!AJ63=0,0,'A-1(2)'!AJ63/'A-1(1)'!AJ63)</f>
        <v>0</v>
      </c>
      <c r="AK63" s="150">
        <f>IF('A-1(1)'!AK63=0,0,'A-1(2)'!AK63/'A-1(1)'!AK63)</f>
        <v>0</v>
      </c>
      <c r="AL63" s="359"/>
      <c r="AM63" s="32" t="s">
        <v>252</v>
      </c>
      <c r="AN63" s="40">
        <f>IF('A-1(1)'!AN63=0,0,'A-1(2)'!AN63/'A-1(1)'!AN63)</f>
        <v>21.091932763625646</v>
      </c>
      <c r="AO63" s="40">
        <f>IF('A-1(1)'!AO63=0,0,'A-1(2)'!AO63/'A-1(1)'!AO63)</f>
        <v>21.091932763625646</v>
      </c>
      <c r="AP63" s="40">
        <f>IF('A-1(1)'!AP63=0,0,'A-1(2)'!AP63/'A-1(1)'!AP63)</f>
        <v>0</v>
      </c>
      <c r="AQ63" s="40">
        <f>IF('A-1(1)'!AQ63=0,0,'A-1(2)'!AQ63/'A-1(1)'!AQ63)</f>
        <v>73.499690712212882</v>
      </c>
      <c r="AR63" s="40">
        <f>IF('A-1(1)'!AR63=0,0,'A-1(2)'!AR63/'A-1(1)'!AR63)</f>
        <v>27.466516818839629</v>
      </c>
      <c r="AS63" s="40">
        <f>IF('A-1(1)'!AS63=0,0,'A-1(2)'!AS63/'A-1(1)'!AS63)</f>
        <v>66.806820158905055</v>
      </c>
      <c r="AT63" s="40">
        <f>IF('A-1(1)'!AT63=0,0,'A-1(2)'!AT63/'A-1(1)'!AT63)</f>
        <v>8.480853684875731</v>
      </c>
      <c r="AU63" s="40">
        <f>IF('A-1(1)'!AU63=0,0,'A-1(2)'!AU63/'A-1(1)'!AU63)</f>
        <v>0</v>
      </c>
      <c r="AV63" s="40">
        <f>IF('A-1(1)'!AV63=0,0,'A-1(2)'!AV63/'A-1(1)'!AV63)</f>
        <v>0</v>
      </c>
      <c r="AW63" s="150">
        <f>IF('A-1(1)'!AW63=0,0,'A-1(2)'!AW63/'A-1(1)'!AW63)</f>
        <v>0</v>
      </c>
      <c r="AX63" s="359"/>
      <c r="AY63" s="32" t="s">
        <v>252</v>
      </c>
      <c r="AZ63" s="40">
        <f>IF('A-1(1)'!AZ63=0,0,'A-1(2)'!AZ63/'A-1(1)'!AZ63)</f>
        <v>21.131661442006269</v>
      </c>
      <c r="BA63" s="40">
        <f>IF('A-1(1)'!BA63=0,0,'A-1(2)'!BA63/'A-1(1)'!BA63)</f>
        <v>21.131661442006269</v>
      </c>
      <c r="BB63" s="40">
        <f>IF('A-1(1)'!BB63=0,0,'A-1(2)'!BB63/'A-1(1)'!BB63)</f>
        <v>0</v>
      </c>
      <c r="BC63" s="40">
        <f>IF('A-1(1)'!BC63=0,0,'A-1(2)'!BC63/'A-1(1)'!BC63)</f>
        <v>72.301461650364985</v>
      </c>
      <c r="BD63" s="40">
        <f>IF('A-1(1)'!BD63=0,0,'A-1(2)'!BD63/'A-1(1)'!BD63)</f>
        <v>44.448740189819354</v>
      </c>
      <c r="BE63" s="40">
        <f>IF('A-1(1)'!BE63=0,0,'A-1(2)'!BE63/'A-1(1)'!BE63)</f>
        <v>68.466666666666669</v>
      </c>
      <c r="BF63" s="40">
        <f>IF('A-1(1)'!BF63=0,0,'A-1(2)'!BF63/'A-1(1)'!BF63)</f>
        <v>8.0671999999999997</v>
      </c>
      <c r="BG63" s="40">
        <f>IF('A-1(1)'!BG63=0,0,'A-1(2)'!BG63/'A-1(1)'!BG63)</f>
        <v>0</v>
      </c>
      <c r="BH63" s="40">
        <f>IF('A-1(1)'!BH63=0,0,'A-1(2)'!BH63/'A-1(1)'!BH63)</f>
        <v>0</v>
      </c>
      <c r="BI63" s="150">
        <f>IF('A-1(1)'!BI63=0,0,'A-1(2)'!BI63/'A-1(1)'!BI63)</f>
        <v>0</v>
      </c>
    </row>
    <row r="64" spans="1:61" ht="16.899999999999999" customHeight="1">
      <c r="A64" s="5"/>
      <c r="B64" s="359"/>
      <c r="C64" s="32" t="s">
        <v>253</v>
      </c>
      <c r="D64" s="40">
        <f>IF('A-1(1)'!D64=0,0,'A-1(2)'!D64/'A-1(1)'!D64)</f>
        <v>15.201079622132253</v>
      </c>
      <c r="E64" s="40">
        <f>IF('A-1(1)'!E64=0,0,'A-1(2)'!E64/'A-1(1)'!E64)</f>
        <v>15.201079622132253</v>
      </c>
      <c r="F64" s="40">
        <f>IF('A-1(1)'!F64=0,0,'A-1(2)'!F64/'A-1(1)'!F64)</f>
        <v>0</v>
      </c>
      <c r="G64" s="40">
        <f>IF('A-1(1)'!G64=0,0,'A-1(2)'!G64/'A-1(1)'!G64)</f>
        <v>80.509554140127392</v>
      </c>
      <c r="H64" s="40">
        <f>IF('A-1(1)'!H64=0,0,'A-1(2)'!H64/'A-1(1)'!H64)</f>
        <v>47.085839256424272</v>
      </c>
      <c r="I64" s="40">
        <f>IF('A-1(1)'!I64=0,0,'A-1(2)'!I64/'A-1(1)'!I64)</f>
        <v>64.713178294573638</v>
      </c>
      <c r="J64" s="40">
        <f>IF('A-1(1)'!J64=0,0,'A-1(2)'!J64/'A-1(1)'!J64)</f>
        <v>7.7656189367481572</v>
      </c>
      <c r="K64" s="40">
        <f>IF('A-1(1)'!K64=0,0,'A-1(2)'!K64/'A-1(1)'!K64)</f>
        <v>0</v>
      </c>
      <c r="L64" s="40">
        <f>IF('A-1(1)'!L64=0,0,'A-1(2)'!L64/'A-1(1)'!L64)</f>
        <v>0</v>
      </c>
      <c r="M64" s="150">
        <f>IF('A-1(1)'!M64=0,0,'A-1(2)'!M64/'A-1(1)'!M64)</f>
        <v>0</v>
      </c>
      <c r="N64" s="359"/>
      <c r="O64" s="32" t="s">
        <v>253</v>
      </c>
      <c r="P64" s="40">
        <f>IF('A-1(1)'!P64=0,0,'A-1(2)'!P64/'A-1(1)'!P64)</f>
        <v>15.778666666666666</v>
      </c>
      <c r="Q64" s="40">
        <f>IF('A-1(1)'!Q64=0,0,'A-1(2)'!Q64/'A-1(1)'!Q64)</f>
        <v>15.778666666666666</v>
      </c>
      <c r="R64" s="40">
        <f>IF('A-1(1)'!R64=0,0,'A-1(2)'!R64/'A-1(1)'!R64)</f>
        <v>0</v>
      </c>
      <c r="S64" s="40">
        <f>IF('A-1(1)'!S64=0,0,'A-1(2)'!S64/'A-1(1)'!S64)</f>
        <v>78.483443708609272</v>
      </c>
      <c r="T64" s="40">
        <f>IF('A-1(1)'!T64=0,0,'A-1(2)'!T64/'A-1(1)'!T64)</f>
        <v>33.979591836734691</v>
      </c>
      <c r="U64" s="40">
        <f>IF('A-1(1)'!U64=0,0,'A-1(2)'!U64/'A-1(1)'!U64)</f>
        <v>67.58</v>
      </c>
      <c r="V64" s="40">
        <f>IF('A-1(1)'!V64=0,0,'A-1(2)'!V64/'A-1(1)'!V64)</f>
        <v>7.8092307692307692</v>
      </c>
      <c r="W64" s="40">
        <f>IF('A-1(1)'!W64=0,0,'A-1(2)'!W64/'A-1(1)'!W64)</f>
        <v>0</v>
      </c>
      <c r="X64" s="40">
        <f>IF('A-1(1)'!X64=0,0,'A-1(2)'!X64/'A-1(1)'!X64)</f>
        <v>0</v>
      </c>
      <c r="Y64" s="150">
        <f>IF('A-1(1)'!Y64=0,0,'A-1(2)'!Y64/'A-1(1)'!Y64)</f>
        <v>0</v>
      </c>
      <c r="Z64" s="359"/>
      <c r="AA64" s="32" t="s">
        <v>253</v>
      </c>
      <c r="AB64" s="40">
        <f>IF('A-1(1)'!AB64=0,0,'A-1(2)'!AB64/'A-1(1)'!AB64)</f>
        <v>15.548666666666668</v>
      </c>
      <c r="AC64" s="40">
        <f>IF('A-1(1)'!AC64=0,0,'A-1(2)'!AC64/'A-1(1)'!AC64)</f>
        <v>15.548666666666668</v>
      </c>
      <c r="AD64" s="40">
        <f>IF('A-1(1)'!AD64=0,0,'A-1(2)'!AD64/'A-1(1)'!AD64)</f>
        <v>0</v>
      </c>
      <c r="AE64" s="40">
        <f>IF('A-1(1)'!AE64=0,0,'A-1(2)'!AE64/'A-1(1)'!AE64)</f>
        <v>77.063595068137573</v>
      </c>
      <c r="AF64" s="40">
        <f>IF('A-1(1)'!AF64=0,0,'A-1(2)'!AF64/'A-1(1)'!AF64)</f>
        <v>23.911465892597967</v>
      </c>
      <c r="AG64" s="40">
        <f>IF('A-1(1)'!AG64=0,0,'A-1(2)'!AG64/'A-1(1)'!AG64)</f>
        <v>60.641255605381168</v>
      </c>
      <c r="AH64" s="40">
        <f>IF('A-1(1)'!AH64=0,0,'A-1(2)'!AH64/'A-1(1)'!AH64)</f>
        <v>7.674236491777604</v>
      </c>
      <c r="AI64" s="40">
        <f>IF('A-1(1)'!AI64=0,0,'A-1(2)'!AI64/'A-1(1)'!AI64)</f>
        <v>0</v>
      </c>
      <c r="AJ64" s="40">
        <f>IF('A-1(1)'!AJ64=0,0,'A-1(2)'!AJ64/'A-1(1)'!AJ64)</f>
        <v>0</v>
      </c>
      <c r="AK64" s="150">
        <f>IF('A-1(1)'!AK64=0,0,'A-1(2)'!AK64/'A-1(1)'!AK64)</f>
        <v>0</v>
      </c>
      <c r="AL64" s="359"/>
      <c r="AM64" s="32" t="s">
        <v>253</v>
      </c>
      <c r="AN64" s="40">
        <f>IF('A-1(1)'!AN64=0,0,'A-1(2)'!AN64/'A-1(1)'!AN64)</f>
        <v>15.641</v>
      </c>
      <c r="AO64" s="40">
        <f>IF('A-1(1)'!AO64=0,0,'A-1(2)'!AO64/'A-1(1)'!AO64)</f>
        <v>15.641</v>
      </c>
      <c r="AP64" s="40">
        <f>IF('A-1(1)'!AP64=0,0,'A-1(2)'!AP64/'A-1(1)'!AP64)</f>
        <v>0</v>
      </c>
      <c r="AQ64" s="40">
        <f>IF('A-1(1)'!AQ64=0,0,'A-1(2)'!AQ64/'A-1(1)'!AQ64)</f>
        <v>75.990881394260228</v>
      </c>
      <c r="AR64" s="40">
        <f>IF('A-1(1)'!AR64=0,0,'A-1(2)'!AR64/'A-1(1)'!AR64)</f>
        <v>27.294095988838087</v>
      </c>
      <c r="AS64" s="40">
        <f>IF('A-1(1)'!AS64=0,0,'A-1(2)'!AS64/'A-1(1)'!AS64)</f>
        <v>61.49103139013453</v>
      </c>
      <c r="AT64" s="40">
        <f>IF('A-1(1)'!AT64=0,0,'A-1(2)'!AT64/'A-1(1)'!AT64)</f>
        <v>7.6342991386061083</v>
      </c>
      <c r="AU64" s="40">
        <f>IF('A-1(1)'!AU64=0,0,'A-1(2)'!AU64/'A-1(1)'!AU64)</f>
        <v>0</v>
      </c>
      <c r="AV64" s="40">
        <f>IF('A-1(1)'!AV64=0,0,'A-1(2)'!AV64/'A-1(1)'!AV64)</f>
        <v>0</v>
      </c>
      <c r="AW64" s="150">
        <f>IF('A-1(1)'!AW64=0,0,'A-1(2)'!AW64/'A-1(1)'!AW64)</f>
        <v>0</v>
      </c>
      <c r="AX64" s="359"/>
      <c r="AY64" s="32" t="s">
        <v>253</v>
      </c>
      <c r="AZ64" s="40">
        <f>IF('A-1(1)'!AZ64=0,0,'A-1(2)'!AZ64/'A-1(1)'!AZ64)</f>
        <v>15.149850149850149</v>
      </c>
      <c r="BA64" s="40">
        <f>IF('A-1(1)'!BA64=0,0,'A-1(2)'!BA64/'A-1(1)'!BA64)</f>
        <v>15.149850149850149</v>
      </c>
      <c r="BB64" s="40">
        <f>IF('A-1(1)'!BB64=0,0,'A-1(2)'!BB64/'A-1(1)'!BB64)</f>
        <v>0</v>
      </c>
      <c r="BC64" s="40">
        <f>IF('A-1(1)'!BC64=0,0,'A-1(2)'!BC64/'A-1(1)'!BC64)</f>
        <v>73.693712400114038</v>
      </c>
      <c r="BD64" s="40">
        <f>IF('A-1(1)'!BD64=0,0,'A-1(2)'!BD64/'A-1(1)'!BD64)</f>
        <v>30.442411812306307</v>
      </c>
      <c r="BE64" s="40">
        <f>IF('A-1(1)'!BE64=0,0,'A-1(2)'!BE64/'A-1(1)'!BE64)</f>
        <v>59.908510638297869</v>
      </c>
      <c r="BF64" s="40">
        <f>IF('A-1(1)'!BF64=0,0,'A-1(2)'!BF64/'A-1(1)'!BF64)</f>
        <v>6.8448480063166208</v>
      </c>
      <c r="BG64" s="40">
        <f>IF('A-1(1)'!BG64=0,0,'A-1(2)'!BG64/'A-1(1)'!BG64)</f>
        <v>0</v>
      </c>
      <c r="BH64" s="40">
        <f>IF('A-1(1)'!BH64=0,0,'A-1(2)'!BH64/'A-1(1)'!BH64)</f>
        <v>0</v>
      </c>
      <c r="BI64" s="150">
        <f>IF('A-1(1)'!BI64=0,0,'A-1(2)'!BI64/'A-1(1)'!BI64)</f>
        <v>0</v>
      </c>
    </row>
    <row r="65" spans="1:61" ht="16.899999999999999" customHeight="1">
      <c r="A65" s="5"/>
      <c r="B65" s="360"/>
      <c r="C65" s="4" t="s">
        <v>212</v>
      </c>
      <c r="D65" s="141">
        <f>IF('A-1(1)'!D65=0,0,'A-1(2)'!D65/'A-1(1)'!D65)</f>
        <v>17.001957905041607</v>
      </c>
      <c r="E65" s="141">
        <f>IF('A-1(1)'!E65=0,0,'A-1(2)'!E65/'A-1(1)'!E65)</f>
        <v>17.001957905041607</v>
      </c>
      <c r="F65" s="141">
        <f>IF('A-1(1)'!F65=0,0,'A-1(2)'!F65/'A-1(1)'!F65)</f>
        <v>81.962500000000006</v>
      </c>
      <c r="G65" s="141">
        <f>IF('A-1(1)'!G65=0,0,'A-1(2)'!G65/'A-1(1)'!G65)</f>
        <v>83.663482733284354</v>
      </c>
      <c r="H65" s="141">
        <f>IF('A-1(1)'!H65=0,0,'A-1(2)'!H65/'A-1(1)'!H65)</f>
        <v>60.642934196332256</v>
      </c>
      <c r="I65" s="141">
        <f>IF('A-1(1)'!I65=0,0,'A-1(2)'!I65/'A-1(1)'!I65)</f>
        <v>74.834967320261441</v>
      </c>
      <c r="J65" s="141">
        <f>IF('A-1(1)'!J65=0,0,'A-1(2)'!J65/'A-1(1)'!J65)</f>
        <v>6.8137593552101325</v>
      </c>
      <c r="K65" s="141">
        <f>IF('A-1(1)'!K65=0,0,'A-1(2)'!K65/'A-1(1)'!K65)</f>
        <v>0</v>
      </c>
      <c r="L65" s="141">
        <f>IF('A-1(1)'!L65=0,0,'A-1(2)'!L65/'A-1(1)'!L65)</f>
        <v>0</v>
      </c>
      <c r="M65" s="195">
        <f>IF('A-1(1)'!M65=0,0,'A-1(2)'!M65/'A-1(1)'!M65)</f>
        <v>0</v>
      </c>
      <c r="N65" s="360"/>
      <c r="O65" s="4" t="s">
        <v>212</v>
      </c>
      <c r="P65" s="141">
        <f>IF('A-1(1)'!P65=0,0,'A-1(2)'!P65/'A-1(1)'!P65)</f>
        <v>17.389486858573218</v>
      </c>
      <c r="Q65" s="141">
        <f>IF('A-1(1)'!Q65=0,0,'A-1(2)'!Q65/'A-1(1)'!Q65)</f>
        <v>17.389486858573218</v>
      </c>
      <c r="R65" s="141">
        <f>IF('A-1(1)'!R65=0,0,'A-1(2)'!R65/'A-1(1)'!R65)</f>
        <v>78.037499999999994</v>
      </c>
      <c r="S65" s="141">
        <f>IF('A-1(1)'!S65=0,0,'A-1(2)'!S65/'A-1(1)'!S65)</f>
        <v>80.466739367502726</v>
      </c>
      <c r="T65" s="141">
        <f>IF('A-1(1)'!T65=0,0,'A-1(2)'!T65/'A-1(1)'!T65)</f>
        <v>41.577205882352942</v>
      </c>
      <c r="U65" s="141">
        <f>IF('A-1(1)'!U65=0,0,'A-1(2)'!U65/'A-1(1)'!U65)</f>
        <v>71.977935382190708</v>
      </c>
      <c r="V65" s="141">
        <f>IF('A-1(1)'!V65=0,0,'A-1(2)'!V65/'A-1(1)'!V65)</f>
        <v>7.0825769974706141</v>
      </c>
      <c r="W65" s="141">
        <f>IF('A-1(1)'!W65=0,0,'A-1(2)'!W65/'A-1(1)'!W65)</f>
        <v>0</v>
      </c>
      <c r="X65" s="141">
        <f>IF('A-1(1)'!X65=0,0,'A-1(2)'!X65/'A-1(1)'!X65)</f>
        <v>0</v>
      </c>
      <c r="Y65" s="195">
        <f>IF('A-1(1)'!Y65=0,0,'A-1(2)'!Y65/'A-1(1)'!Y65)</f>
        <v>0</v>
      </c>
      <c r="Z65" s="360"/>
      <c r="AA65" s="4" t="s">
        <v>212</v>
      </c>
      <c r="AB65" s="141">
        <f>IF('A-1(1)'!AB65=0,0,'A-1(2)'!AB65/'A-1(1)'!AB65)</f>
        <v>16.930162703379224</v>
      </c>
      <c r="AC65" s="141">
        <f>IF('A-1(1)'!AC65=0,0,'A-1(2)'!AC65/'A-1(1)'!AC65)</f>
        <v>16.930162703379224</v>
      </c>
      <c r="AD65" s="141">
        <f>IF('A-1(1)'!AD65=0,0,'A-1(2)'!AD65/'A-1(1)'!AD65)</f>
        <v>66.368843069874004</v>
      </c>
      <c r="AE65" s="141">
        <f>IF('A-1(1)'!AE65=0,0,'A-1(2)'!AE65/'A-1(1)'!AE65)</f>
        <v>78.882320744389716</v>
      </c>
      <c r="AF65" s="141">
        <f>IF('A-1(1)'!AF65=0,0,'A-1(2)'!AF65/'A-1(1)'!AF65)</f>
        <v>36.322827125119389</v>
      </c>
      <c r="AG65" s="141">
        <f>IF('A-1(1)'!AG65=0,0,'A-1(2)'!AG65/'A-1(1)'!AG65)</f>
        <v>67.885010266940441</v>
      </c>
      <c r="AH65" s="141">
        <f>IF('A-1(1)'!AH65=0,0,'A-1(2)'!AH65/'A-1(1)'!AH65)</f>
        <v>6.8927806324998873</v>
      </c>
      <c r="AI65" s="141">
        <f>IF('A-1(1)'!AI65=0,0,'A-1(2)'!AI65/'A-1(1)'!AI65)</f>
        <v>0</v>
      </c>
      <c r="AJ65" s="141">
        <f>IF('A-1(1)'!AJ65=0,0,'A-1(2)'!AJ65/'A-1(1)'!AJ65)</f>
        <v>0</v>
      </c>
      <c r="AK65" s="195">
        <f>IF('A-1(1)'!AK65=0,0,'A-1(2)'!AK65/'A-1(1)'!AK65)</f>
        <v>0</v>
      </c>
      <c r="AL65" s="360"/>
      <c r="AM65" s="4" t="s">
        <v>212</v>
      </c>
      <c r="AN65" s="141">
        <f>IF('A-1(1)'!AN65=0,0,'A-1(2)'!AN65/'A-1(1)'!AN65)</f>
        <v>16.843167120777675</v>
      </c>
      <c r="AO65" s="141">
        <f>IF('A-1(1)'!AO65=0,0,'A-1(2)'!AO65/'A-1(1)'!AO65)</f>
        <v>16.843167120777675</v>
      </c>
      <c r="AP65" s="141">
        <f>IF('A-1(1)'!AP65=0,0,'A-1(2)'!AP65/'A-1(1)'!AP65)</f>
        <v>62.468125982875193</v>
      </c>
      <c r="AQ65" s="141">
        <f>IF('A-1(1)'!AQ65=0,0,'A-1(2)'!AQ65/'A-1(1)'!AQ65)</f>
        <v>76.803299356146795</v>
      </c>
      <c r="AR65" s="141">
        <f>IF('A-1(1)'!AR65=0,0,'A-1(2)'!AR65/'A-1(1)'!AR65)</f>
        <v>35.128629534715493</v>
      </c>
      <c r="AS65" s="141">
        <f>IF('A-1(1)'!AS65=0,0,'A-1(2)'!AS65/'A-1(1)'!AS65)</f>
        <v>66.113502578221244</v>
      </c>
      <c r="AT65" s="141">
        <f>IF('A-1(1)'!AT65=0,0,'A-1(2)'!AT65/'A-1(1)'!AT65)</f>
        <v>7.1379198245422177</v>
      </c>
      <c r="AU65" s="141">
        <f>IF('A-1(1)'!AU65=0,0,'A-1(2)'!AU65/'A-1(1)'!AU65)</f>
        <v>0</v>
      </c>
      <c r="AV65" s="141">
        <f>IF('A-1(1)'!AV65=0,0,'A-1(2)'!AV65/'A-1(1)'!AV65)</f>
        <v>0</v>
      </c>
      <c r="AW65" s="195">
        <f>IF('A-1(1)'!AW65=0,0,'A-1(2)'!AW65/'A-1(1)'!AW65)</f>
        <v>0</v>
      </c>
      <c r="AX65" s="360"/>
      <c r="AY65" s="4" t="s">
        <v>212</v>
      </c>
      <c r="AZ65" s="145">
        <f>IF('A-1(1)'!AZ65=0,0,'A-1(2)'!AZ65/'A-1(1)'!AZ65)</f>
        <v>16.484044550118885</v>
      </c>
      <c r="BA65" s="145">
        <f>IF('A-1(1)'!BA65=0,0,'A-1(2)'!BA65/'A-1(1)'!BA65)</f>
        <v>16.484044550118885</v>
      </c>
      <c r="BB65" s="145">
        <f>IF('A-1(1)'!BB65=0,0,'A-1(2)'!BB65/'A-1(1)'!BB65)</f>
        <v>58.361886889548337</v>
      </c>
      <c r="BC65" s="145">
        <f>IF('A-1(1)'!BC65=0,0,'A-1(2)'!BC65/'A-1(1)'!BC65)</f>
        <v>74.103705335576791</v>
      </c>
      <c r="BD65" s="145">
        <f>IF('A-1(1)'!BD65=0,0,'A-1(2)'!BD65/'A-1(1)'!BD65)</f>
        <v>31.560728642982504</v>
      </c>
      <c r="BE65" s="145">
        <f>IF('A-1(1)'!BE65=0,0,'A-1(2)'!BE65/'A-1(1)'!BE65)</f>
        <v>61.799265605875149</v>
      </c>
      <c r="BF65" s="145">
        <f>IF('A-1(1)'!BF65=0,0,'A-1(2)'!BF65/'A-1(1)'!BF65)</f>
        <v>6.95097014586268</v>
      </c>
      <c r="BG65" s="145">
        <f>IF('A-1(1)'!BG65=0,0,'A-1(2)'!BG65/'A-1(1)'!BG65)</f>
        <v>0</v>
      </c>
      <c r="BH65" s="145">
        <f>IF('A-1(1)'!BH65=0,0,'A-1(2)'!BH65/'A-1(1)'!BH65)</f>
        <v>0</v>
      </c>
      <c r="BI65" s="149">
        <f>IF('A-1(1)'!BI65=0,0,'A-1(2)'!BI65/'A-1(1)'!BI65)</f>
        <v>0</v>
      </c>
    </row>
    <row r="66" spans="1:61" ht="17.25" customHeight="1">
      <c r="A66" s="5"/>
      <c r="B66" s="3" t="s">
        <v>281</v>
      </c>
      <c r="C66" s="59" t="s">
        <v>291</v>
      </c>
      <c r="D66" s="141">
        <f>IF('A-1(1)'!D66=0,0,'A-1(2)'!D66/'A-1(1)'!D66)</f>
        <v>6.3099766433099767</v>
      </c>
      <c r="E66" s="141">
        <f>IF('A-1(1)'!E66=0,0,'A-1(2)'!E66/'A-1(1)'!E66)</f>
        <v>6.3099766433099767</v>
      </c>
      <c r="F66" s="141">
        <f>IF('A-1(1)'!F66=0,0,'A-1(2)'!F66/'A-1(1)'!F66)</f>
        <v>54.3</v>
      </c>
      <c r="G66" s="141">
        <f>IF('A-1(1)'!G66=0,0,'A-1(2)'!G66/'A-1(1)'!G66)</f>
        <v>39.504132231404959</v>
      </c>
      <c r="H66" s="141">
        <f>IF('A-1(1)'!H66=0,0,'A-1(2)'!H66/'A-1(1)'!H66)</f>
        <v>38.285628201265446</v>
      </c>
      <c r="I66" s="141">
        <f>IF('A-1(1)'!I66=0,0,'A-1(2)'!I66/'A-1(1)'!I66)</f>
        <v>39.842790025298157</v>
      </c>
      <c r="J66" s="141">
        <f>IF('A-1(1)'!J66=0,0,'A-1(2)'!J66/'A-1(1)'!J66)</f>
        <v>2.8991287725618498</v>
      </c>
      <c r="K66" s="141">
        <f>IF('A-1(1)'!K66=0,0,'A-1(2)'!K66/'A-1(1)'!K66)</f>
        <v>0</v>
      </c>
      <c r="L66" s="141">
        <f>IF('A-1(1)'!L66=0,0,'A-1(2)'!L66/'A-1(1)'!L66)</f>
        <v>0</v>
      </c>
      <c r="M66" s="195">
        <f>IF('A-1(1)'!M66=0,0,'A-1(2)'!M66/'A-1(1)'!M66)</f>
        <v>0</v>
      </c>
      <c r="N66" s="3" t="s">
        <v>281</v>
      </c>
      <c r="O66" s="59" t="s">
        <v>291</v>
      </c>
      <c r="P66" s="141">
        <f>IF('A-1(1)'!P66=0,0,'A-1(2)'!P66/'A-1(1)'!P66)</f>
        <v>6.1705541770057897</v>
      </c>
      <c r="Q66" s="141">
        <f>IF('A-1(1)'!Q66=0,0,'A-1(2)'!Q66/'A-1(1)'!Q66)</f>
        <v>6.1705541770057897</v>
      </c>
      <c r="R66" s="141">
        <f>IF('A-1(1)'!R66=0,0,'A-1(2)'!R66/'A-1(1)'!R66)</f>
        <v>52.424999999999997</v>
      </c>
      <c r="S66" s="141">
        <f>IF('A-1(1)'!S66=0,0,'A-1(2)'!S66/'A-1(1)'!S66)</f>
        <v>39.865771812080538</v>
      </c>
      <c r="T66" s="141">
        <f>IF('A-1(1)'!T66=0,0,'A-1(2)'!T66/'A-1(1)'!T66)</f>
        <v>37.719780219780219</v>
      </c>
      <c r="U66" s="141">
        <f>IF('A-1(1)'!U66=0,0,'A-1(2)'!U66/'A-1(1)'!U66)</f>
        <v>39.361663652802896</v>
      </c>
      <c r="V66" s="141">
        <f>IF('A-1(1)'!V66=0,0,'A-1(2)'!V66/'A-1(1)'!V66)</f>
        <v>2.8284777858703567</v>
      </c>
      <c r="W66" s="141">
        <f>IF('A-1(1)'!W66=0,0,'A-1(2)'!W66/'A-1(1)'!W66)</f>
        <v>0</v>
      </c>
      <c r="X66" s="141">
        <f>IF('A-1(1)'!X66=0,0,'A-1(2)'!X66/'A-1(1)'!X66)</f>
        <v>0</v>
      </c>
      <c r="Y66" s="195">
        <f>IF('A-1(1)'!Y66=0,0,'A-1(2)'!Y66/'A-1(1)'!Y66)</f>
        <v>0</v>
      </c>
      <c r="Z66" s="3" t="s">
        <v>281</v>
      </c>
      <c r="AA66" s="59" t="s">
        <v>291</v>
      </c>
      <c r="AB66" s="141">
        <f>IF('A-1(1)'!AB66=0,0,'A-1(2)'!AB66/'A-1(1)'!AB66)</f>
        <v>5.8562448304383787</v>
      </c>
      <c r="AC66" s="141">
        <f>IF('A-1(1)'!AC66=0,0,'A-1(2)'!AC66/'A-1(1)'!AC66)</f>
        <v>5.8562448304383787</v>
      </c>
      <c r="AD66" s="141">
        <f>IF('A-1(1)'!AD66=0,0,'A-1(2)'!AD66/'A-1(1)'!AD66)</f>
        <v>0</v>
      </c>
      <c r="AE66" s="141">
        <f>IF('A-1(1)'!AE66=0,0,'A-1(2)'!AE66/'A-1(1)'!AE66)</f>
        <v>40.46751968503937</v>
      </c>
      <c r="AF66" s="141">
        <f>IF('A-1(1)'!AF66=0,0,'A-1(2)'!AF66/'A-1(1)'!AF66)</f>
        <v>37.047401484865794</v>
      </c>
      <c r="AG66" s="141">
        <f>IF('A-1(1)'!AG66=0,0,'A-1(2)'!AG66/'A-1(1)'!AG66)</f>
        <v>38.303216479942179</v>
      </c>
      <c r="AH66" s="141">
        <f>IF('A-1(1)'!AH66=0,0,'A-1(2)'!AH66/'A-1(1)'!AH66)</f>
        <v>2.5864957389467547</v>
      </c>
      <c r="AI66" s="141">
        <f>IF('A-1(1)'!AI66=0,0,'A-1(2)'!AI66/'A-1(1)'!AI66)</f>
        <v>0</v>
      </c>
      <c r="AJ66" s="141">
        <f>IF('A-1(1)'!AJ66=0,0,'A-1(2)'!AJ66/'A-1(1)'!AJ66)</f>
        <v>0</v>
      </c>
      <c r="AK66" s="195">
        <f>IF('A-1(1)'!AK66=0,0,'A-1(2)'!AK66/'A-1(1)'!AK66)</f>
        <v>0</v>
      </c>
      <c r="AL66" s="3" t="s">
        <v>281</v>
      </c>
      <c r="AM66" s="59" t="s">
        <v>291</v>
      </c>
      <c r="AN66" s="141">
        <f>IF('A-1(1)'!AN66=0,0,'A-1(2)'!AN66/'A-1(1)'!AN66)</f>
        <v>5.444665012406948</v>
      </c>
      <c r="AO66" s="141">
        <f>IF('A-1(1)'!AO66=0,0,'A-1(2)'!AO66/'A-1(1)'!AO66)</f>
        <v>5.444665012406948</v>
      </c>
      <c r="AP66" s="141">
        <f>IF('A-1(1)'!AP66=0,0,'A-1(2)'!AP66/'A-1(1)'!AP66)</f>
        <v>41.081115318410937</v>
      </c>
      <c r="AQ66" s="141">
        <f>IF('A-1(1)'!AQ66=0,0,'A-1(2)'!AQ66/'A-1(1)'!AQ66)</f>
        <v>35.999868918614652</v>
      </c>
      <c r="AR66" s="141">
        <f>IF('A-1(1)'!AR66=0,0,'A-1(2)'!AR66/'A-1(1)'!AR66)</f>
        <v>34.964935560793762</v>
      </c>
      <c r="AS66" s="141">
        <f>IF('A-1(1)'!AS66=0,0,'A-1(2)'!AS66/'A-1(1)'!AS66)</f>
        <v>35.688471268521866</v>
      </c>
      <c r="AT66" s="141">
        <f>IF('A-1(1)'!AT66=0,0,'A-1(2)'!AT66/'A-1(1)'!AT66)</f>
        <v>2.3969334984339716</v>
      </c>
      <c r="AU66" s="141">
        <f>IF('A-1(1)'!AU66=0,0,'A-1(2)'!AU66/'A-1(1)'!AU66)</f>
        <v>0</v>
      </c>
      <c r="AV66" s="141">
        <f>IF('A-1(1)'!AV66=0,0,'A-1(2)'!AV66/'A-1(1)'!AV66)</f>
        <v>0</v>
      </c>
      <c r="AW66" s="195">
        <f>IF('A-1(1)'!AW66=0,0,'A-1(2)'!AW66/'A-1(1)'!AW66)</f>
        <v>0</v>
      </c>
      <c r="AX66" s="3" t="s">
        <v>281</v>
      </c>
      <c r="AY66" s="59" t="s">
        <v>291</v>
      </c>
      <c r="AZ66" s="145">
        <f>IF('A-1(1)'!AZ66=0,0,'A-1(2)'!AZ66/'A-1(1)'!AZ66)</f>
        <v>5.1653412856196157</v>
      </c>
      <c r="BA66" s="145">
        <f>IF('A-1(1)'!BA66=0,0,'A-1(2)'!BA66/'A-1(1)'!BA66)</f>
        <v>5.1653412856196157</v>
      </c>
      <c r="BB66" s="145">
        <f>IF('A-1(1)'!BB66=0,0,'A-1(2)'!BB66/'A-1(1)'!BB66)</f>
        <v>41.768692349279121</v>
      </c>
      <c r="BC66" s="145">
        <f>IF('A-1(1)'!BC66=0,0,'A-1(2)'!BC66/'A-1(1)'!BC66)</f>
        <v>33.213406207991532</v>
      </c>
      <c r="BD66" s="145">
        <f>IF('A-1(1)'!BD66=0,0,'A-1(2)'!BD66/'A-1(1)'!BD66)</f>
        <v>34.361076527214415</v>
      </c>
      <c r="BE66" s="145">
        <f>IF('A-1(1)'!BE66=0,0,'A-1(2)'!BE66/'A-1(1)'!BE66)</f>
        <v>34.584387423202024</v>
      </c>
      <c r="BF66" s="145">
        <f>IF('A-1(1)'!BF66=0,0,'A-1(2)'!BF66/'A-1(1)'!BF66)</f>
        <v>2.1958559807390654</v>
      </c>
      <c r="BG66" s="145">
        <f>IF('A-1(1)'!BG66=0,0,'A-1(2)'!BG66/'A-1(1)'!BG66)</f>
        <v>0</v>
      </c>
      <c r="BH66" s="145">
        <f>IF('A-1(1)'!BH66=0,0,'A-1(2)'!BH66/'A-1(1)'!BH66)</f>
        <v>0</v>
      </c>
      <c r="BI66" s="149">
        <f>IF('A-1(1)'!BI66=0,0,'A-1(2)'!BI66/'A-1(1)'!BI66)</f>
        <v>0</v>
      </c>
    </row>
    <row r="67" spans="1:61" ht="16.899999999999999" customHeight="1">
      <c r="A67" s="5"/>
      <c r="B67" s="368" t="s">
        <v>259</v>
      </c>
      <c r="C67" s="32" t="s">
        <v>260</v>
      </c>
      <c r="D67" s="40">
        <f>IF('A-1(1)'!D67=0,0,'A-1(2)'!D67/'A-1(1)'!D67)</f>
        <v>11.798458802608181</v>
      </c>
      <c r="E67" s="40">
        <f>IF('A-1(1)'!E67=0,0,'A-1(2)'!E67/'A-1(1)'!E67)</f>
        <v>11.798458802608181</v>
      </c>
      <c r="F67" s="40">
        <f>IF('A-1(1)'!F67=0,0,'A-1(2)'!F67/'A-1(1)'!F67)</f>
        <v>0</v>
      </c>
      <c r="G67" s="40">
        <f>IF('A-1(1)'!G67=0,0,'A-1(2)'!G67/'A-1(1)'!G67)</f>
        <v>83.18031582813073</v>
      </c>
      <c r="H67" s="40">
        <f>IF('A-1(1)'!H67=0,0,'A-1(2)'!H67/'A-1(1)'!H67)</f>
        <v>45.743707093821506</v>
      </c>
      <c r="I67" s="40">
        <f>IF('A-1(1)'!I67=0,0,'A-1(2)'!I67/'A-1(1)'!I67)</f>
        <v>78.00316455696202</v>
      </c>
      <c r="J67" s="40">
        <f>IF('A-1(1)'!J67=0,0,'A-1(2)'!J67/'A-1(1)'!J67)</f>
        <v>4.9571615434924787</v>
      </c>
      <c r="K67" s="40">
        <f>IF('A-1(1)'!K67=0,0,'A-1(2)'!K67/'A-1(1)'!K67)</f>
        <v>0</v>
      </c>
      <c r="L67" s="40">
        <f>IF('A-1(1)'!L67=0,0,'A-1(2)'!L67/'A-1(1)'!L67)</f>
        <v>0</v>
      </c>
      <c r="M67" s="150">
        <f>IF('A-1(1)'!M67=0,0,'A-1(2)'!M67/'A-1(1)'!M67)</f>
        <v>0</v>
      </c>
      <c r="N67" s="368" t="s">
        <v>259</v>
      </c>
      <c r="O67" s="32" t="s">
        <v>260</v>
      </c>
      <c r="P67" s="40">
        <f>IF('A-1(1)'!P67=0,0,'A-1(2)'!P67/'A-1(1)'!P67)</f>
        <v>11.669409344695856</v>
      </c>
      <c r="Q67" s="40">
        <f>IF('A-1(1)'!Q67=0,0,'A-1(2)'!Q67/'A-1(1)'!Q67)</f>
        <v>11.669409344695856</v>
      </c>
      <c r="R67" s="40">
        <f>IF('A-1(1)'!R67=0,0,'A-1(2)'!R67/'A-1(1)'!R67)</f>
        <v>0</v>
      </c>
      <c r="S67" s="40">
        <f>IF('A-1(1)'!S67=0,0,'A-1(2)'!S67/'A-1(1)'!S67)</f>
        <v>80.631768953068587</v>
      </c>
      <c r="T67" s="40">
        <f>IF('A-1(1)'!T67=0,0,'A-1(2)'!T67/'A-1(1)'!T67)</f>
        <v>48.128205128205131</v>
      </c>
      <c r="U67" s="40">
        <f>IF('A-1(1)'!U67=0,0,'A-1(2)'!U67/'A-1(1)'!U67)</f>
        <v>76.620253164556956</v>
      </c>
      <c r="V67" s="40">
        <f>IF('A-1(1)'!V67=0,0,'A-1(2)'!V67/'A-1(1)'!V67)</f>
        <v>5.0207321023647555</v>
      </c>
      <c r="W67" s="40">
        <f>IF('A-1(1)'!W67=0,0,'A-1(2)'!W67/'A-1(1)'!W67)</f>
        <v>0</v>
      </c>
      <c r="X67" s="40">
        <f>IF('A-1(1)'!X67=0,0,'A-1(2)'!X67/'A-1(1)'!X67)</f>
        <v>0</v>
      </c>
      <c r="Y67" s="150">
        <f>IF('A-1(1)'!Y67=0,0,'A-1(2)'!Y67/'A-1(1)'!Y67)</f>
        <v>0</v>
      </c>
      <c r="Z67" s="368" t="s">
        <v>259</v>
      </c>
      <c r="AA67" s="32" t="s">
        <v>260</v>
      </c>
      <c r="AB67" s="40">
        <f>IF('A-1(1)'!AB67=0,0,'A-1(2)'!AB67/'A-1(1)'!AB67)</f>
        <v>11.496326770496621</v>
      </c>
      <c r="AC67" s="40">
        <f>IF('A-1(1)'!AC67=0,0,'A-1(2)'!AC67/'A-1(1)'!AC67)</f>
        <v>11.496326770496621</v>
      </c>
      <c r="AD67" s="40">
        <f>IF('A-1(1)'!AD67=0,0,'A-1(2)'!AD67/'A-1(1)'!AD67)</f>
        <v>0</v>
      </c>
      <c r="AE67" s="40">
        <f>IF('A-1(1)'!AE67=0,0,'A-1(2)'!AE67/'A-1(1)'!AE67)</f>
        <v>76.844765342960287</v>
      </c>
      <c r="AF67" s="40">
        <f>IF('A-1(1)'!AF67=0,0,'A-1(2)'!AF67/'A-1(1)'!AF67)</f>
        <v>33.819444444444443</v>
      </c>
      <c r="AG67" s="40">
        <f>IF('A-1(1)'!AG67=0,0,'A-1(2)'!AG67/'A-1(1)'!AG67)</f>
        <v>66.615299944964235</v>
      </c>
      <c r="AH67" s="40">
        <f>IF('A-1(1)'!AH67=0,0,'A-1(2)'!AH67/'A-1(1)'!AH67)</f>
        <v>4.9065666535070402</v>
      </c>
      <c r="AI67" s="40">
        <f>IF('A-1(1)'!AI67=0,0,'A-1(2)'!AI67/'A-1(1)'!AI67)</f>
        <v>0</v>
      </c>
      <c r="AJ67" s="40">
        <f>IF('A-1(1)'!AJ67=0,0,'A-1(2)'!AJ67/'A-1(1)'!AJ67)</f>
        <v>0</v>
      </c>
      <c r="AK67" s="150">
        <f>IF('A-1(1)'!AK67=0,0,'A-1(2)'!AK67/'A-1(1)'!AK67)</f>
        <v>0</v>
      </c>
      <c r="AL67" s="368" t="s">
        <v>259</v>
      </c>
      <c r="AM67" s="32" t="s">
        <v>260</v>
      </c>
      <c r="AN67" s="40">
        <f>IF('A-1(1)'!AN67=0,0,'A-1(2)'!AN67/'A-1(1)'!AN67)</f>
        <v>11.476344401998237</v>
      </c>
      <c r="AO67" s="40">
        <f>IF('A-1(1)'!AO67=0,0,'A-1(2)'!AO67/'A-1(1)'!AO67)</f>
        <v>11.476344401998237</v>
      </c>
      <c r="AP67" s="40">
        <f>IF('A-1(1)'!AP67=0,0,'A-1(2)'!AP67/'A-1(1)'!AP67)</f>
        <v>0</v>
      </c>
      <c r="AQ67" s="40">
        <f>IF('A-1(1)'!AQ67=0,0,'A-1(2)'!AQ67/'A-1(1)'!AQ67)</f>
        <v>72.641710206092256</v>
      </c>
      <c r="AR67" s="40">
        <f>IF('A-1(1)'!AR67=0,0,'A-1(2)'!AR67/'A-1(1)'!AR67)</f>
        <v>48.573251454120722</v>
      </c>
      <c r="AS67" s="40">
        <f>IF('A-1(1)'!AS67=0,0,'A-1(2)'!AS67/'A-1(1)'!AS67)</f>
        <v>67.806824435883328</v>
      </c>
      <c r="AT67" s="40">
        <f>IF('A-1(1)'!AT67=0,0,'A-1(2)'!AT67/'A-1(1)'!AT67)</f>
        <v>4.7417423345177001</v>
      </c>
      <c r="AU67" s="40">
        <f>IF('A-1(1)'!AU67=0,0,'A-1(2)'!AU67/'A-1(1)'!AU67)</f>
        <v>0</v>
      </c>
      <c r="AV67" s="40">
        <f>IF('A-1(1)'!AV67=0,0,'A-1(2)'!AV67/'A-1(1)'!AV67)</f>
        <v>0</v>
      </c>
      <c r="AW67" s="150">
        <f>IF('A-1(1)'!AW67=0,0,'A-1(2)'!AW67/'A-1(1)'!AW67)</f>
        <v>0</v>
      </c>
      <c r="AX67" s="368" t="s">
        <v>259</v>
      </c>
      <c r="AY67" s="32" t="s">
        <v>260</v>
      </c>
      <c r="AZ67" s="40">
        <f>IF('A-1(1)'!AZ67=0,0,'A-1(2)'!AZ67/'A-1(1)'!AZ67)</f>
        <v>10.940710302318756</v>
      </c>
      <c r="BA67" s="40">
        <f>IF('A-1(1)'!BA67=0,0,'A-1(2)'!BA67/'A-1(1)'!BA67)</f>
        <v>10.940710302318756</v>
      </c>
      <c r="BB67" s="40">
        <f>IF('A-1(1)'!BB67=0,0,'A-1(2)'!BB67/'A-1(1)'!BB67)</f>
        <v>0</v>
      </c>
      <c r="BC67" s="40">
        <f>IF('A-1(1)'!BC67=0,0,'A-1(2)'!BC67/'A-1(1)'!BC67)</f>
        <v>65.384242974172366</v>
      </c>
      <c r="BD67" s="40">
        <f>IF('A-1(1)'!BD67=0,0,'A-1(2)'!BD67/'A-1(1)'!BD67)</f>
        <v>63.242592871856651</v>
      </c>
      <c r="BE67" s="40">
        <f>IF('A-1(1)'!BE67=0,0,'A-1(2)'!BE67/'A-1(1)'!BE67)</f>
        <v>64.991744634012136</v>
      </c>
      <c r="BF67" s="40">
        <f>IF('A-1(1)'!BF67=0,0,'A-1(2)'!BF67/'A-1(1)'!BF67)</f>
        <v>4.4871205151793934</v>
      </c>
      <c r="BG67" s="40">
        <f>IF('A-1(1)'!BG67=0,0,'A-1(2)'!BG67/'A-1(1)'!BG67)</f>
        <v>0</v>
      </c>
      <c r="BH67" s="40">
        <f>IF('A-1(1)'!BH67=0,0,'A-1(2)'!BH67/'A-1(1)'!BH67)</f>
        <v>0</v>
      </c>
      <c r="BI67" s="150">
        <f>IF('A-1(1)'!BI67=0,0,'A-1(2)'!BI67/'A-1(1)'!BI67)</f>
        <v>0</v>
      </c>
    </row>
    <row r="68" spans="1:61" ht="16.899999999999999" customHeight="1">
      <c r="A68" s="5"/>
      <c r="B68" s="369"/>
      <c r="C68" s="32" t="s">
        <v>261</v>
      </c>
      <c r="D68" s="40">
        <f>IF('A-1(1)'!D68=0,0,'A-1(2)'!D68/'A-1(1)'!D68)</f>
        <v>3.385323383084577</v>
      </c>
      <c r="E68" s="40">
        <f>IF('A-1(1)'!E68=0,0,'A-1(2)'!E68/'A-1(1)'!E68)</f>
        <v>7.0675675675675675</v>
      </c>
      <c r="F68" s="40">
        <f>IF('A-1(1)'!F68=0,0,'A-1(2)'!F68/'A-1(1)'!F68)</f>
        <v>0</v>
      </c>
      <c r="G68" s="40">
        <f>IF('A-1(1)'!G68=0,0,'A-1(2)'!G68/'A-1(1)'!G68)</f>
        <v>0</v>
      </c>
      <c r="H68" s="40">
        <f>IF('A-1(1)'!H68=0,0,'A-1(2)'!H68/'A-1(1)'!H68)</f>
        <v>36.60588235294118</v>
      </c>
      <c r="I68" s="40">
        <f>IF('A-1(1)'!I68=0,0,'A-1(2)'!I68/'A-1(1)'!I68)</f>
        <v>36.60588235294118</v>
      </c>
      <c r="J68" s="40">
        <f>IF('A-1(1)'!J68=0,0,'A-1(2)'!J68/'A-1(1)'!J68)</f>
        <v>3.4393063583815029</v>
      </c>
      <c r="K68" s="40">
        <f>IF('A-1(1)'!K68=0,0,'A-1(2)'!K68/'A-1(1)'!K68)</f>
        <v>0</v>
      </c>
      <c r="L68" s="40">
        <f>IF('A-1(1)'!L68=0,0,'A-1(2)'!L68/'A-1(1)'!L68)</f>
        <v>0</v>
      </c>
      <c r="M68" s="150">
        <f>IF('A-1(1)'!M68=0,0,'A-1(2)'!M68/'A-1(1)'!M68)</f>
        <v>1.064882400648824</v>
      </c>
      <c r="N68" s="369"/>
      <c r="O68" s="32" t="s">
        <v>261</v>
      </c>
      <c r="P68" s="40">
        <f>IF('A-1(1)'!P68=0,0,'A-1(2)'!P68/'A-1(1)'!P68)</f>
        <v>3.3921859545004946</v>
      </c>
      <c r="Q68" s="40">
        <f>IF('A-1(1)'!Q68=0,0,'A-1(2)'!Q68/'A-1(1)'!Q68)</f>
        <v>7.1164736164736162</v>
      </c>
      <c r="R68" s="40">
        <f>IF('A-1(1)'!R68=0,0,'A-1(2)'!R68/'A-1(1)'!R68)</f>
        <v>0</v>
      </c>
      <c r="S68" s="40">
        <f>IF('A-1(1)'!S68=0,0,'A-1(2)'!S68/'A-1(1)'!S68)</f>
        <v>0</v>
      </c>
      <c r="T68" s="40">
        <f>IF('A-1(1)'!T68=0,0,'A-1(2)'!T68/'A-1(1)'!T68)</f>
        <v>38.205882352941174</v>
      </c>
      <c r="U68" s="40">
        <f>IF('A-1(1)'!U68=0,0,'A-1(2)'!U68/'A-1(1)'!U68)</f>
        <v>38.205882352941174</v>
      </c>
      <c r="V68" s="40">
        <f>IF('A-1(1)'!V68=0,0,'A-1(2)'!V68/'A-1(1)'!V68)</f>
        <v>3.2976878612716765</v>
      </c>
      <c r="W68" s="40">
        <f>IF('A-1(1)'!W68=0,0,'A-1(2)'!W68/'A-1(1)'!W68)</f>
        <v>0</v>
      </c>
      <c r="X68" s="40">
        <f>IF('A-1(1)'!X68=0,0,'A-1(2)'!X68/'A-1(1)'!X68)</f>
        <v>0</v>
      </c>
      <c r="Y68" s="150">
        <f>IF('A-1(1)'!Y68=0,0,'A-1(2)'!Y68/'A-1(1)'!Y68)</f>
        <v>1.067871485943775</v>
      </c>
      <c r="Z68" s="369"/>
      <c r="AA68" s="32" t="s">
        <v>261</v>
      </c>
      <c r="AB68" s="40">
        <f>IF('A-1(1)'!AB68=0,0,'A-1(2)'!AB68/'A-1(1)'!AB68)</f>
        <v>3.3026706231454006</v>
      </c>
      <c r="AC68" s="40">
        <f>IF('A-1(1)'!AC68=0,0,'A-1(2)'!AC68/'A-1(1)'!AC68)</f>
        <v>6.9826254826254823</v>
      </c>
      <c r="AD68" s="40">
        <f>IF('A-1(1)'!AD68=0,0,'A-1(2)'!AD68/'A-1(1)'!AD68)</f>
        <v>0</v>
      </c>
      <c r="AE68" s="40">
        <f>IF('A-1(1)'!AE68=0,0,'A-1(2)'!AE68/'A-1(1)'!AE68)</f>
        <v>0</v>
      </c>
      <c r="AF68" s="40">
        <f>IF('A-1(1)'!AF68=0,0,'A-1(2)'!AF68/'A-1(1)'!AF68)</f>
        <v>38.760282021151589</v>
      </c>
      <c r="AG68" s="40">
        <f>IF('A-1(1)'!AG68=0,0,'A-1(2)'!AG68/'A-1(1)'!AG68)</f>
        <v>38.760282021151589</v>
      </c>
      <c r="AH68" s="40">
        <f>IF('A-1(1)'!AH68=0,0,'A-1(2)'!AH68/'A-1(1)'!AH68)</f>
        <v>3.0741436623789564</v>
      </c>
      <c r="AI68" s="40">
        <f>IF('A-1(1)'!AI68=0,0,'A-1(2)'!AI68/'A-1(1)'!AI68)</f>
        <v>0</v>
      </c>
      <c r="AJ68" s="40">
        <f>IF('A-1(1)'!AJ68=0,0,'A-1(2)'!AJ68/'A-1(1)'!AJ68)</f>
        <v>0</v>
      </c>
      <c r="AK68" s="150">
        <f>IF('A-1(1)'!AK68=0,0,'A-1(2)'!AK68/'A-1(1)'!AK68)</f>
        <v>1.0060240963855422</v>
      </c>
      <c r="AL68" s="369"/>
      <c r="AM68" s="32" t="s">
        <v>261</v>
      </c>
      <c r="AN68" s="40">
        <f>IF('A-1(1)'!AN68=0,0,'A-1(2)'!AN68/'A-1(1)'!AN68)</f>
        <v>3.1001483679525221</v>
      </c>
      <c r="AO68" s="40">
        <f>IF('A-1(1)'!AO68=0,0,'A-1(2)'!AO68/'A-1(1)'!AO68)</f>
        <v>6.6248391248391245</v>
      </c>
      <c r="AP68" s="40">
        <f>IF('A-1(1)'!AP68=0,0,'A-1(2)'!AP68/'A-1(1)'!AP68)</f>
        <v>0</v>
      </c>
      <c r="AQ68" s="40">
        <f>IF('A-1(1)'!AQ68=0,0,'A-1(2)'!AQ68/'A-1(1)'!AQ68)</f>
        <v>0</v>
      </c>
      <c r="AR68" s="40">
        <f>IF('A-1(1)'!AR68=0,0,'A-1(2)'!AR68/'A-1(1)'!AR68)</f>
        <v>37.643948296122211</v>
      </c>
      <c r="AS68" s="40">
        <f>IF('A-1(1)'!AS68=0,0,'A-1(2)'!AS68/'A-1(1)'!AS68)</f>
        <v>37.643948296122211</v>
      </c>
      <c r="AT68" s="40">
        <f>IF('A-1(1)'!AT68=0,0,'A-1(2)'!AT68/'A-1(1)'!AT68)</f>
        <v>2.8096545743604566</v>
      </c>
      <c r="AU68" s="40">
        <f>IF('A-1(1)'!AU68=0,0,'A-1(2)'!AU68/'A-1(1)'!AU68)</f>
        <v>0</v>
      </c>
      <c r="AV68" s="40">
        <f>IF('A-1(1)'!AV68=0,0,'A-1(2)'!AV68/'A-1(1)'!AV68)</f>
        <v>0</v>
      </c>
      <c r="AW68" s="150">
        <f>IF('A-1(1)'!AW68=0,0,'A-1(2)'!AW68/'A-1(1)'!AW68)</f>
        <v>0.90040160642570277</v>
      </c>
      <c r="AX68" s="369"/>
      <c r="AY68" s="32" t="s">
        <v>261</v>
      </c>
      <c r="AZ68" s="40">
        <f>IF('A-1(1)'!AZ68=0,0,'A-1(2)'!AZ68/'A-1(1)'!AZ68)</f>
        <v>2.900717999504828</v>
      </c>
      <c r="BA68" s="40">
        <f>IF('A-1(1)'!BA68=0,0,'A-1(2)'!BA68/'A-1(1)'!BA68)</f>
        <v>6.2503217503217501</v>
      </c>
      <c r="BB68" s="40">
        <f>IF('A-1(1)'!BB68=0,0,'A-1(2)'!BB68/'A-1(1)'!BB68)</f>
        <v>0</v>
      </c>
      <c r="BC68" s="40">
        <f>IF('A-1(1)'!BC68=0,0,'A-1(2)'!BC68/'A-1(1)'!BC68)</f>
        <v>0</v>
      </c>
      <c r="BD68" s="40">
        <f>IF('A-1(1)'!BD68=0,0,'A-1(2)'!BD68/'A-1(1)'!BD68)</f>
        <v>36.157461809635727</v>
      </c>
      <c r="BE68" s="40">
        <f>IF('A-1(1)'!BE68=0,0,'A-1(2)'!BE68/'A-1(1)'!BE68)</f>
        <v>36.157461809635727</v>
      </c>
      <c r="BF68" s="40">
        <f>IF('A-1(1)'!BF68=0,0,'A-1(2)'!BF68/'A-1(1)'!BF68)</f>
        <v>2.5719034542563954</v>
      </c>
      <c r="BG68" s="40">
        <f>IF('A-1(1)'!BG68=0,0,'A-1(2)'!BG68/'A-1(1)'!BG68)</f>
        <v>0</v>
      </c>
      <c r="BH68" s="40">
        <f>IF('A-1(1)'!BH68=0,0,'A-1(2)'!BH68/'A-1(1)'!BH68)</f>
        <v>0</v>
      </c>
      <c r="BI68" s="150">
        <f>IF('A-1(1)'!BI68=0,0,'A-1(2)'!BI68/'A-1(1)'!BI68)</f>
        <v>0.80603621730382291</v>
      </c>
    </row>
    <row r="69" spans="1:61" ht="16.899999999999999" customHeight="1">
      <c r="A69" s="5"/>
      <c r="B69" s="369"/>
      <c r="C69" s="32" t="s">
        <v>262</v>
      </c>
      <c r="D69" s="40">
        <f>IF('A-1(1)'!D69=0,0,'A-1(2)'!D69/'A-1(1)'!D69)</f>
        <v>6.9367039752991122</v>
      </c>
      <c r="E69" s="40">
        <f>IF('A-1(1)'!E69=0,0,'A-1(2)'!E69/'A-1(1)'!E69)</f>
        <v>6.9367039752991122</v>
      </c>
      <c r="F69" s="40">
        <f>IF('A-1(1)'!F69=0,0,'A-1(2)'!F69/'A-1(1)'!F69)</f>
        <v>0</v>
      </c>
      <c r="G69" s="40">
        <f>IF('A-1(1)'!G69=0,0,'A-1(2)'!G69/'A-1(1)'!G69)</f>
        <v>76.178988326848255</v>
      </c>
      <c r="H69" s="40">
        <f>IF('A-1(1)'!H69=0,0,'A-1(2)'!H69/'A-1(1)'!H69)</f>
        <v>37.706422018348619</v>
      </c>
      <c r="I69" s="40">
        <f>IF('A-1(1)'!I69=0,0,'A-1(2)'!I69/'A-1(1)'!I69)</f>
        <v>63.202681794739554</v>
      </c>
      <c r="J69" s="40">
        <f>IF('A-1(1)'!J69=0,0,'A-1(2)'!J69/'A-1(1)'!J69)</f>
        <v>2.3853823369905305</v>
      </c>
      <c r="K69" s="40">
        <f>IF('A-1(1)'!K69=0,0,'A-1(2)'!K69/'A-1(1)'!K69)</f>
        <v>0</v>
      </c>
      <c r="L69" s="40">
        <f>IF('A-1(1)'!L69=0,0,'A-1(2)'!L69/'A-1(1)'!L69)</f>
        <v>0</v>
      </c>
      <c r="M69" s="150">
        <f>IF('A-1(1)'!M69=0,0,'A-1(2)'!M69/'A-1(1)'!M69)</f>
        <v>0</v>
      </c>
      <c r="N69" s="369"/>
      <c r="O69" s="32" t="s">
        <v>262</v>
      </c>
      <c r="P69" s="40">
        <f>IF('A-1(1)'!P69=0,0,'A-1(2)'!P69/'A-1(1)'!P69)</f>
        <v>6.6153247763516143</v>
      </c>
      <c r="Q69" s="40">
        <f>IF('A-1(1)'!Q69=0,0,'A-1(2)'!Q69/'A-1(1)'!Q69)</f>
        <v>6.6153247763516143</v>
      </c>
      <c r="R69" s="40">
        <f>IF('A-1(1)'!R69=0,0,'A-1(2)'!R69/'A-1(1)'!R69)</f>
        <v>0</v>
      </c>
      <c r="S69" s="40">
        <f>IF('A-1(1)'!S69=0,0,'A-1(2)'!S69/'A-1(1)'!S69)</f>
        <v>69.100840336134453</v>
      </c>
      <c r="T69" s="40">
        <f>IF('A-1(1)'!T69=0,0,'A-1(2)'!T69/'A-1(1)'!T69)</f>
        <v>42.373333333333335</v>
      </c>
      <c r="U69" s="40">
        <f>IF('A-1(1)'!U69=0,0,'A-1(2)'!U69/'A-1(1)'!U69)</f>
        <v>58.768041237113401</v>
      </c>
      <c r="V69" s="40">
        <f>IF('A-1(1)'!V69=0,0,'A-1(2)'!V69/'A-1(1)'!V69)</f>
        <v>2.3588557004627684</v>
      </c>
      <c r="W69" s="40">
        <f>IF('A-1(1)'!W69=0,0,'A-1(2)'!W69/'A-1(1)'!W69)</f>
        <v>0</v>
      </c>
      <c r="X69" s="40">
        <f>IF('A-1(1)'!X69=0,0,'A-1(2)'!X69/'A-1(1)'!X69)</f>
        <v>0</v>
      </c>
      <c r="Y69" s="150">
        <f>IF('A-1(1)'!Y69=0,0,'A-1(2)'!Y69/'A-1(1)'!Y69)</f>
        <v>0</v>
      </c>
      <c r="Z69" s="369"/>
      <c r="AA69" s="32" t="s">
        <v>262</v>
      </c>
      <c r="AB69" s="40">
        <f>IF('A-1(1)'!AB69=0,0,'A-1(2)'!AB69/'A-1(1)'!AB69)</f>
        <v>6.2174251264099576</v>
      </c>
      <c r="AC69" s="40">
        <f>IF('A-1(1)'!AC69=0,0,'A-1(2)'!AC69/'A-1(1)'!AC69)</f>
        <v>6.2174251264099576</v>
      </c>
      <c r="AD69" s="40">
        <f>IF('A-1(1)'!AD69=0,0,'A-1(2)'!AD69/'A-1(1)'!AD69)</f>
        <v>0</v>
      </c>
      <c r="AE69" s="40">
        <f>IF('A-1(1)'!AE69=0,0,'A-1(2)'!AE69/'A-1(1)'!AE69)</f>
        <v>63.144049346879541</v>
      </c>
      <c r="AF69" s="40">
        <f>IF('A-1(1)'!AF69=0,0,'A-1(2)'!AF69/'A-1(1)'!AF69)</f>
        <v>43.760459000717191</v>
      </c>
      <c r="AG69" s="40">
        <f>IF('A-1(1)'!AG69=0,0,'A-1(2)'!AG69/'A-1(1)'!AG69)</f>
        <v>54.78081485301702</v>
      </c>
      <c r="AH69" s="40">
        <f>IF('A-1(1)'!AH69=0,0,'A-1(2)'!AH69/'A-1(1)'!AH69)</f>
        <v>2.2561103866055277</v>
      </c>
      <c r="AI69" s="40">
        <f>IF('A-1(1)'!AI69=0,0,'A-1(2)'!AI69/'A-1(1)'!AI69)</f>
        <v>0</v>
      </c>
      <c r="AJ69" s="40">
        <f>IF('A-1(1)'!AJ69=0,0,'A-1(2)'!AJ69/'A-1(1)'!AJ69)</f>
        <v>0</v>
      </c>
      <c r="AK69" s="150">
        <f>IF('A-1(1)'!AK69=0,0,'A-1(2)'!AK69/'A-1(1)'!AK69)</f>
        <v>0</v>
      </c>
      <c r="AL69" s="369"/>
      <c r="AM69" s="32" t="s">
        <v>262</v>
      </c>
      <c r="AN69" s="40">
        <f>IF('A-1(1)'!AN69=0,0,'A-1(2)'!AN69/'A-1(1)'!AN69)</f>
        <v>5.9529366005445352</v>
      </c>
      <c r="AO69" s="40">
        <f>IF('A-1(1)'!AO69=0,0,'A-1(2)'!AO69/'A-1(1)'!AO69)</f>
        <v>5.9529366005445352</v>
      </c>
      <c r="AP69" s="40">
        <f>IF('A-1(1)'!AP69=0,0,'A-1(2)'!AP69/'A-1(1)'!AP69)</f>
        <v>0</v>
      </c>
      <c r="AQ69" s="40">
        <f>IF('A-1(1)'!AQ69=0,0,'A-1(2)'!AQ69/'A-1(1)'!AQ69)</f>
        <v>57.846715328467155</v>
      </c>
      <c r="AR69" s="40">
        <f>IF('A-1(1)'!AR69=0,0,'A-1(2)'!AR69/'A-1(1)'!AR69)</f>
        <v>41.771708133846111</v>
      </c>
      <c r="AS69" s="40">
        <f>IF('A-1(1)'!AS69=0,0,'A-1(2)'!AS69/'A-1(1)'!AS69)</f>
        <v>50.907684373388342</v>
      </c>
      <c r="AT69" s="40">
        <f>IF('A-1(1)'!AT69=0,0,'A-1(2)'!AT69/'A-1(1)'!AT69)</f>
        <v>2.2859787135585377</v>
      </c>
      <c r="AU69" s="40">
        <f>IF('A-1(1)'!AU69=0,0,'A-1(2)'!AU69/'A-1(1)'!AU69)</f>
        <v>0</v>
      </c>
      <c r="AV69" s="40">
        <f>IF('A-1(1)'!AV69=0,0,'A-1(2)'!AV69/'A-1(1)'!AV69)</f>
        <v>0</v>
      </c>
      <c r="AW69" s="150">
        <f>IF('A-1(1)'!AW69=0,0,'A-1(2)'!AW69/'A-1(1)'!AW69)</f>
        <v>0</v>
      </c>
      <c r="AX69" s="369"/>
      <c r="AY69" s="32" t="s">
        <v>262</v>
      </c>
      <c r="AZ69" s="40">
        <f>IF('A-1(1)'!AZ69=0,0,'A-1(2)'!AZ69/'A-1(1)'!AZ69)</f>
        <v>5.572483482316362</v>
      </c>
      <c r="BA69" s="40">
        <f>IF('A-1(1)'!BA69=0,0,'A-1(2)'!BA69/'A-1(1)'!BA69)</f>
        <v>5.572483482316362</v>
      </c>
      <c r="BB69" s="40">
        <f>IF('A-1(1)'!BB69=0,0,'A-1(2)'!BB69/'A-1(1)'!BB69)</f>
        <v>0</v>
      </c>
      <c r="BC69" s="40">
        <f>IF('A-1(1)'!BC69=0,0,'A-1(2)'!BC69/'A-1(1)'!BC69)</f>
        <v>52.554744525547441</v>
      </c>
      <c r="BD69" s="40">
        <f>IF('A-1(1)'!BD69=0,0,'A-1(2)'!BD69/'A-1(1)'!BD69)</f>
        <v>41.551593948809646</v>
      </c>
      <c r="BE69" s="40">
        <f>IF('A-1(1)'!BE69=0,0,'A-1(2)'!BE69/'A-1(1)'!BE69)</f>
        <v>47.782362042289847</v>
      </c>
      <c r="BF69" s="40">
        <f>IF('A-1(1)'!BF69=0,0,'A-1(2)'!BF69/'A-1(1)'!BF69)</f>
        <v>2.13231894413854</v>
      </c>
      <c r="BG69" s="40">
        <f>IF('A-1(1)'!BG69=0,0,'A-1(2)'!BG69/'A-1(1)'!BG69)</f>
        <v>0</v>
      </c>
      <c r="BH69" s="40">
        <f>IF('A-1(1)'!BH69=0,0,'A-1(2)'!BH69/'A-1(1)'!BH69)</f>
        <v>0</v>
      </c>
      <c r="BI69" s="150">
        <f>IF('A-1(1)'!BI69=0,0,'A-1(2)'!BI69/'A-1(1)'!BI69)</f>
        <v>0</v>
      </c>
    </row>
    <row r="70" spans="1:61" ht="16.899999999999999" customHeight="1">
      <c r="A70" s="5"/>
      <c r="B70" s="370"/>
      <c r="C70" s="4" t="s">
        <v>212</v>
      </c>
      <c r="D70" s="141">
        <f>IF('A-1(1)'!D70=0,0,'A-1(2)'!D70/'A-1(1)'!D70)</f>
        <v>7.1497245868803203</v>
      </c>
      <c r="E70" s="141">
        <f>IF('A-1(1)'!E70=0,0,'A-1(2)'!E70/'A-1(1)'!E70)</f>
        <v>9.1453650751429709</v>
      </c>
      <c r="F70" s="141">
        <f>IF('A-1(1)'!F70=0,0,'A-1(2)'!F70/'A-1(1)'!F70)</f>
        <v>0</v>
      </c>
      <c r="G70" s="141">
        <f>IF('A-1(1)'!G70=0,0,'A-1(2)'!G70/'A-1(1)'!G70)</f>
        <v>80.935628742514965</v>
      </c>
      <c r="H70" s="141">
        <f>IF('A-1(1)'!H70=0,0,'A-1(2)'!H70/'A-1(1)'!H70)</f>
        <v>38.294518093873158</v>
      </c>
      <c r="I70" s="141">
        <f>IF('A-1(1)'!I70=0,0,'A-1(2)'!I70/'A-1(1)'!I70)</f>
        <v>63.431386968671866</v>
      </c>
      <c r="J70" s="141">
        <f>IF('A-1(1)'!J70=0,0,'A-1(2)'!J70/'A-1(1)'!J70)</f>
        <v>3.7485926510798202</v>
      </c>
      <c r="K70" s="141">
        <f>IF('A-1(1)'!K70=0,0,'A-1(2)'!K70/'A-1(1)'!K70)</f>
        <v>0</v>
      </c>
      <c r="L70" s="141">
        <f>IF('A-1(1)'!L70=0,0,'A-1(2)'!L70/'A-1(1)'!L70)</f>
        <v>0</v>
      </c>
      <c r="M70" s="195">
        <f>IF('A-1(1)'!M70=0,0,'A-1(2)'!M70/'A-1(1)'!M70)</f>
        <v>1.064882400648824</v>
      </c>
      <c r="N70" s="370"/>
      <c r="O70" s="4" t="s">
        <v>212</v>
      </c>
      <c r="P70" s="141">
        <f>IF('A-1(1)'!P70=0,0,'A-1(2)'!P70/'A-1(1)'!P70)</f>
        <v>7.0310441205829504</v>
      </c>
      <c r="Q70" s="141">
        <f>IF('A-1(1)'!Q70=0,0,'A-1(2)'!Q70/'A-1(1)'!Q70)</f>
        <v>9.0034537725823593</v>
      </c>
      <c r="R70" s="141">
        <f>IF('A-1(1)'!R70=0,0,'A-1(2)'!R70/'A-1(1)'!R70)</f>
        <v>0</v>
      </c>
      <c r="S70" s="141">
        <f>IF('A-1(1)'!S70=0,0,'A-1(2)'!S70/'A-1(1)'!S70)</f>
        <v>77.166666666666671</v>
      </c>
      <c r="T70" s="141">
        <f>IF('A-1(1)'!T70=0,0,'A-1(2)'!T70/'A-1(1)'!T70)</f>
        <v>40.66901408450704</v>
      </c>
      <c r="U70" s="141">
        <f>IF('A-1(1)'!U70=0,0,'A-1(2)'!U70/'A-1(1)'!U70)</f>
        <v>61.923529411764704</v>
      </c>
      <c r="V70" s="141">
        <f>IF('A-1(1)'!V70=0,0,'A-1(2)'!V70/'A-1(1)'!V70)</f>
        <v>3.7485397196261681</v>
      </c>
      <c r="W70" s="141">
        <f>IF('A-1(1)'!W70=0,0,'A-1(2)'!W70/'A-1(1)'!W70)</f>
        <v>0</v>
      </c>
      <c r="X70" s="141">
        <f>IF('A-1(1)'!X70=0,0,'A-1(2)'!X70/'A-1(1)'!X70)</f>
        <v>0</v>
      </c>
      <c r="Y70" s="195">
        <f>IF('A-1(1)'!Y70=0,0,'A-1(2)'!Y70/'A-1(1)'!Y70)</f>
        <v>1.067871485943775</v>
      </c>
      <c r="Z70" s="370"/>
      <c r="AA70" s="4" t="s">
        <v>212</v>
      </c>
      <c r="AB70" s="141">
        <f>IF('A-1(1)'!AB70=0,0,'A-1(2)'!AB70/'A-1(1)'!AB70)</f>
        <v>6.8339988021561187</v>
      </c>
      <c r="AC70" s="141">
        <f>IF('A-1(1)'!AC70=0,0,'A-1(2)'!AC70/'A-1(1)'!AC70)</f>
        <v>8.7616896918172156</v>
      </c>
      <c r="AD70" s="141">
        <f>IF('A-1(1)'!AD70=0,0,'A-1(2)'!AD70/'A-1(1)'!AD70)</f>
        <v>0</v>
      </c>
      <c r="AE70" s="141">
        <f>IF('A-1(1)'!AE70=0,0,'A-1(2)'!AE70/'A-1(1)'!AE70)</f>
        <v>72.94442722859209</v>
      </c>
      <c r="AF70" s="141">
        <f>IF('A-1(1)'!AF70=0,0,'A-1(2)'!AF70/'A-1(1)'!AF70)</f>
        <v>38.73508493504967</v>
      </c>
      <c r="AG70" s="141">
        <f>IF('A-1(1)'!AG70=0,0,'A-1(2)'!AG70/'A-1(1)'!AG70)</f>
        <v>56.944329896907227</v>
      </c>
      <c r="AH70" s="141">
        <f>IF('A-1(1)'!AH70=0,0,'A-1(2)'!AH70/'A-1(1)'!AH70)</f>
        <v>3.607234762149842</v>
      </c>
      <c r="AI70" s="141">
        <f>IF('A-1(1)'!AI70=0,0,'A-1(2)'!AI70/'A-1(1)'!AI70)</f>
        <v>0</v>
      </c>
      <c r="AJ70" s="141">
        <f>IF('A-1(1)'!AJ70=0,0,'A-1(2)'!AJ70/'A-1(1)'!AJ70)</f>
        <v>0</v>
      </c>
      <c r="AK70" s="195">
        <f>IF('A-1(1)'!AK70=0,0,'A-1(2)'!AK70/'A-1(1)'!AK70)</f>
        <v>1.0060240963855422</v>
      </c>
      <c r="AL70" s="370"/>
      <c r="AM70" s="4" t="s">
        <v>212</v>
      </c>
      <c r="AN70" s="141">
        <f>IF('A-1(1)'!AN70=0,0,'A-1(2)'!AN70/'A-1(1)'!AN70)</f>
        <v>6.6775803553603517</v>
      </c>
      <c r="AO70" s="141">
        <f>IF('A-1(1)'!AO70=0,0,'A-1(2)'!AO70/'A-1(1)'!AO70)</f>
        <v>8.5884697130712002</v>
      </c>
      <c r="AP70" s="141">
        <f>IF('A-1(1)'!AP70=0,0,'A-1(2)'!AP70/'A-1(1)'!AP70)</f>
        <v>0</v>
      </c>
      <c r="AQ70" s="141">
        <f>IF('A-1(1)'!AQ70=0,0,'A-1(2)'!AQ70/'A-1(1)'!AQ70)</f>
        <v>68.57179399162824</v>
      </c>
      <c r="AR70" s="141">
        <f>IF('A-1(1)'!AR70=0,0,'A-1(2)'!AR70/'A-1(1)'!AR70)</f>
        <v>41.141447925829716</v>
      </c>
      <c r="AS70" s="141">
        <f>IF('A-1(1)'!AS70=0,0,'A-1(2)'!AS70/'A-1(1)'!AS70)</f>
        <v>56.246048109965642</v>
      </c>
      <c r="AT70" s="141">
        <f>IF('A-1(1)'!AT70=0,0,'A-1(2)'!AT70/'A-1(1)'!AT70)</f>
        <v>3.4901845452540257</v>
      </c>
      <c r="AU70" s="141">
        <f>IF('A-1(1)'!AU70=0,0,'A-1(2)'!AU70/'A-1(1)'!AU70)</f>
        <v>0</v>
      </c>
      <c r="AV70" s="141">
        <f>IF('A-1(1)'!AV70=0,0,'A-1(2)'!AV70/'A-1(1)'!AV70)</f>
        <v>0</v>
      </c>
      <c r="AW70" s="195">
        <f>IF('A-1(1)'!AW70=0,0,'A-1(2)'!AW70/'A-1(1)'!AW70)</f>
        <v>0.90040160642570277</v>
      </c>
      <c r="AX70" s="370"/>
      <c r="AY70" s="4" t="s">
        <v>212</v>
      </c>
      <c r="AZ70" s="145">
        <f>IF('A-1(1)'!AZ70=0,0,'A-1(2)'!AZ70/'A-1(1)'!AZ70)</f>
        <v>6.3208903084140138</v>
      </c>
      <c r="BA70" s="145">
        <f>IF('A-1(1)'!BA70=0,0,'A-1(2)'!BA70/'A-1(1)'!BA70)</f>
        <v>8.1398991239713308</v>
      </c>
      <c r="BB70" s="145">
        <f>IF('A-1(1)'!BB70=0,0,'A-1(2)'!BB70/'A-1(1)'!BB70)</f>
        <v>0</v>
      </c>
      <c r="BC70" s="145">
        <f>IF('A-1(1)'!BC70=0,0,'A-1(2)'!BC70/'A-1(1)'!BC70)</f>
        <v>61.919710436889979</v>
      </c>
      <c r="BD70" s="145">
        <f>IF('A-1(1)'!BD70=0,0,'A-1(2)'!BD70/'A-1(1)'!BD70)</f>
        <v>43.192414261017589</v>
      </c>
      <c r="BE70" s="145">
        <f>IF('A-1(1)'!BE70=0,0,'A-1(2)'!BE70/'A-1(1)'!BE70)</f>
        <v>53.65910652920963</v>
      </c>
      <c r="BF70" s="145">
        <f>IF('A-1(1)'!BF70=0,0,'A-1(2)'!BF70/'A-1(1)'!BF70)</f>
        <v>3.2746639241901123</v>
      </c>
      <c r="BG70" s="145">
        <f>IF('A-1(1)'!BG70=0,0,'A-1(2)'!BG70/'A-1(1)'!BG70)</f>
        <v>0</v>
      </c>
      <c r="BH70" s="145">
        <f>IF('A-1(1)'!BH70=0,0,'A-1(2)'!BH70/'A-1(1)'!BH70)</f>
        <v>0</v>
      </c>
      <c r="BI70" s="149">
        <f>IF('A-1(1)'!BI70=0,0,'A-1(2)'!BI70/'A-1(1)'!BI70)</f>
        <v>0.80603621730382291</v>
      </c>
    </row>
    <row r="71" spans="1:61" ht="16.899999999999999" customHeight="1">
      <c r="A71" s="5"/>
      <c r="B71" s="56" t="s">
        <v>521</v>
      </c>
      <c r="C71" s="55" t="s">
        <v>183</v>
      </c>
      <c r="D71" s="141">
        <f>IF('A-1(1)'!D71=0,0,'A-1(2)'!D71/'A-1(1)'!D71)</f>
        <v>2.5502863278453831</v>
      </c>
      <c r="E71" s="141">
        <f>IF('A-1(1)'!E71=0,0,'A-1(2)'!E71/'A-1(1)'!E71)</f>
        <v>2.5502863278453831</v>
      </c>
      <c r="F71" s="141">
        <f>IF('A-1(1)'!F71=0,0,'A-1(2)'!F71/'A-1(1)'!F71)</f>
        <v>0</v>
      </c>
      <c r="G71" s="141">
        <f>IF('A-1(1)'!G71=0,0,'A-1(2)'!G71/'A-1(1)'!G71)</f>
        <v>0</v>
      </c>
      <c r="H71" s="141">
        <f>IF('A-1(1)'!H71=0,0,'A-1(2)'!H71/'A-1(1)'!H71)</f>
        <v>0</v>
      </c>
      <c r="I71" s="141">
        <f>IF('A-1(1)'!I71=0,0,'A-1(2)'!I71/'A-1(1)'!I71)</f>
        <v>0</v>
      </c>
      <c r="J71" s="141">
        <f>IF('A-1(1)'!J71=0,0,'A-1(2)'!J71/'A-1(1)'!J71)</f>
        <v>0</v>
      </c>
      <c r="K71" s="141">
        <f>IF('A-1(1)'!K71=0,0,'A-1(2)'!K71/'A-1(1)'!K71)</f>
        <v>0</v>
      </c>
      <c r="L71" s="141">
        <f>IF('A-1(1)'!L71=0,0,'A-1(2)'!L71/'A-1(1)'!L71)</f>
        <v>2.5502863278453831</v>
      </c>
      <c r="M71" s="195">
        <f>IF('A-1(1)'!M71=0,0,'A-1(2)'!M71/'A-1(1)'!M71)</f>
        <v>0</v>
      </c>
      <c r="N71" s="56" t="s">
        <v>521</v>
      </c>
      <c r="O71" s="55" t="s">
        <v>183</v>
      </c>
      <c r="P71" s="141">
        <f>IF('A-1(1)'!P71=0,0,'A-1(2)'!P71/'A-1(1)'!P71)</f>
        <v>2.5042137349829656</v>
      </c>
      <c r="Q71" s="141">
        <f>IF('A-1(1)'!Q71=0,0,'A-1(2)'!Q71/'A-1(1)'!Q71)</f>
        <v>2.5042137349829656</v>
      </c>
      <c r="R71" s="141">
        <f>IF('A-1(1)'!R71=0,0,'A-1(2)'!R71/'A-1(1)'!R71)</f>
        <v>0</v>
      </c>
      <c r="S71" s="141">
        <f>IF('A-1(1)'!S71=0,0,'A-1(2)'!S71/'A-1(1)'!S71)</f>
        <v>0</v>
      </c>
      <c r="T71" s="141">
        <f>IF('A-1(1)'!T71=0,0,'A-1(2)'!T71/'A-1(1)'!T71)</f>
        <v>0</v>
      </c>
      <c r="U71" s="141">
        <f>IF('A-1(1)'!U71=0,0,'A-1(2)'!U71/'A-1(1)'!U71)</f>
        <v>0</v>
      </c>
      <c r="V71" s="141">
        <f>IF('A-1(1)'!V71=0,0,'A-1(2)'!V71/'A-1(1)'!V71)</f>
        <v>0</v>
      </c>
      <c r="W71" s="141">
        <f>IF('A-1(1)'!W71=0,0,'A-1(2)'!W71/'A-1(1)'!W71)</f>
        <v>0</v>
      </c>
      <c r="X71" s="141">
        <f>IF('A-1(1)'!X71=0,0,'A-1(2)'!X71/'A-1(1)'!X71)</f>
        <v>2.5042137349829656</v>
      </c>
      <c r="Y71" s="195">
        <f>IF('A-1(1)'!Y71=0,0,'A-1(2)'!Y71/'A-1(1)'!Y71)</f>
        <v>0</v>
      </c>
      <c r="Z71" s="56" t="s">
        <v>521</v>
      </c>
      <c r="AA71" s="55" t="s">
        <v>183</v>
      </c>
      <c r="AB71" s="141">
        <f>IF('A-1(1)'!AB71=0,0,'A-1(2)'!AB71/'A-1(1)'!AB71)</f>
        <v>2.3795947642101489</v>
      </c>
      <c r="AC71" s="141">
        <f>IF('A-1(1)'!AC71=0,0,'A-1(2)'!AC71/'A-1(1)'!AC71)</f>
        <v>2.3795947642101489</v>
      </c>
      <c r="AD71" s="141">
        <f>IF('A-1(1)'!AD71=0,0,'A-1(2)'!AD71/'A-1(1)'!AD71)</f>
        <v>0</v>
      </c>
      <c r="AE71" s="141">
        <f>IF('A-1(1)'!AE71=0,0,'A-1(2)'!AE71/'A-1(1)'!AE71)</f>
        <v>0</v>
      </c>
      <c r="AF71" s="141">
        <f>IF('A-1(1)'!AF71=0,0,'A-1(2)'!AF71/'A-1(1)'!AF71)</f>
        <v>0</v>
      </c>
      <c r="AG71" s="141">
        <f>IF('A-1(1)'!AG71=0,0,'A-1(2)'!AG71/'A-1(1)'!AG71)</f>
        <v>0</v>
      </c>
      <c r="AH71" s="141">
        <f>IF('A-1(1)'!AH71=0,0,'A-1(2)'!AH71/'A-1(1)'!AH71)</f>
        <v>0</v>
      </c>
      <c r="AI71" s="141">
        <f>IF('A-1(1)'!AI71=0,0,'A-1(2)'!AI71/'A-1(1)'!AI71)</f>
        <v>0</v>
      </c>
      <c r="AJ71" s="141">
        <f>IF('A-1(1)'!AJ71=0,0,'A-1(2)'!AJ71/'A-1(1)'!AJ71)</f>
        <v>2.3795947642101489</v>
      </c>
      <c r="AK71" s="195">
        <f>IF('A-1(1)'!AK71=0,0,'A-1(2)'!AK71/'A-1(1)'!AK71)</f>
        <v>0</v>
      </c>
      <c r="AL71" s="56" t="s">
        <v>521</v>
      </c>
      <c r="AM71" s="55" t="s">
        <v>183</v>
      </c>
      <c r="AN71" s="141">
        <f>IF('A-1(1)'!AN71=0,0,'A-1(2)'!AN71/'A-1(1)'!AN71)</f>
        <v>2.2265680765684484</v>
      </c>
      <c r="AO71" s="141">
        <f>IF('A-1(1)'!AO71=0,0,'A-1(2)'!AO71/'A-1(1)'!AO71)</f>
        <v>2.2265680765684484</v>
      </c>
      <c r="AP71" s="141">
        <f>IF('A-1(1)'!AP71=0,0,'A-1(2)'!AP71/'A-1(1)'!AP71)</f>
        <v>0</v>
      </c>
      <c r="AQ71" s="141">
        <f>IF('A-1(1)'!AQ71=0,0,'A-1(2)'!AQ71/'A-1(1)'!AQ71)</f>
        <v>0</v>
      </c>
      <c r="AR71" s="141">
        <f>IF('A-1(1)'!AR71=0,0,'A-1(2)'!AR71/'A-1(1)'!AR71)</f>
        <v>0</v>
      </c>
      <c r="AS71" s="141">
        <f>IF('A-1(1)'!AS71=0,0,'A-1(2)'!AS71/'A-1(1)'!AS71)</f>
        <v>0</v>
      </c>
      <c r="AT71" s="141">
        <f>IF('A-1(1)'!AT71=0,0,'A-1(2)'!AT71/'A-1(1)'!AT71)</f>
        <v>0</v>
      </c>
      <c r="AU71" s="141">
        <f>IF('A-1(1)'!AU71=0,0,'A-1(2)'!AU71/'A-1(1)'!AU71)</f>
        <v>0</v>
      </c>
      <c r="AV71" s="141">
        <f>IF('A-1(1)'!AV71=0,0,'A-1(2)'!AV71/'A-1(1)'!AV71)</f>
        <v>2.2265680765684484</v>
      </c>
      <c r="AW71" s="195">
        <f>IF('A-1(1)'!AW71=0,0,'A-1(2)'!AW71/'A-1(1)'!AW71)</f>
        <v>0</v>
      </c>
      <c r="AX71" s="56" t="s">
        <v>523</v>
      </c>
      <c r="AY71" s="55" t="s">
        <v>183</v>
      </c>
      <c r="AZ71" s="145">
        <f>IF('A-1(1)'!AZ71=0,0,'A-1(2)'!AZ71/'A-1(1)'!AZ71)</f>
        <v>2.0558139534883719</v>
      </c>
      <c r="BA71" s="145">
        <f>IF('A-1(1)'!BA71=0,0,'A-1(2)'!BA71/'A-1(1)'!BA71)</f>
        <v>2.0558139534883719</v>
      </c>
      <c r="BB71" s="145">
        <f>IF('A-1(1)'!BB71=0,0,'A-1(2)'!BB71/'A-1(1)'!BB71)</f>
        <v>0</v>
      </c>
      <c r="BC71" s="145">
        <f>IF('A-1(1)'!BC71=0,0,'A-1(2)'!BC71/'A-1(1)'!BC71)</f>
        <v>0</v>
      </c>
      <c r="BD71" s="145">
        <f>IF('A-1(1)'!BD71=0,0,'A-1(2)'!BD71/'A-1(1)'!BD71)</f>
        <v>0</v>
      </c>
      <c r="BE71" s="145">
        <f>IF('A-1(1)'!BE71=0,0,'A-1(2)'!BE71/'A-1(1)'!BE71)</f>
        <v>0</v>
      </c>
      <c r="BF71" s="145">
        <f>IF('A-1(1)'!BF71=0,0,'A-1(2)'!BF71/'A-1(1)'!BF71)</f>
        <v>0</v>
      </c>
      <c r="BG71" s="145">
        <f>IF('A-1(1)'!BG71=0,0,'A-1(2)'!BG71/'A-1(1)'!BG71)</f>
        <v>0</v>
      </c>
      <c r="BH71" s="145">
        <f>IF('A-1(1)'!BH71=0,0,'A-1(2)'!BH71/'A-1(1)'!BH71)</f>
        <v>2.0558139534883719</v>
      </c>
      <c r="BI71" s="149">
        <f>IF('A-1(1)'!BI71=0,0,'A-1(2)'!BI71/'A-1(1)'!BI71)</f>
        <v>0</v>
      </c>
    </row>
    <row r="72" spans="1:61" ht="16.899999999999999" customHeight="1" thickBot="1">
      <c r="A72" s="5"/>
      <c r="B72" s="361" t="s">
        <v>309</v>
      </c>
      <c r="C72" s="362"/>
      <c r="D72" s="142">
        <f>IF('A-1(1)'!D72=0,0,'A-1(2)'!D72/'A-1(1)'!D72)</f>
        <v>15.150897891133086</v>
      </c>
      <c r="E72" s="142">
        <f>IF('A-1(1)'!E72=0,0,'A-1(2)'!E72/'A-1(1)'!E72)</f>
        <v>16.977805259047123</v>
      </c>
      <c r="F72" s="142">
        <f>IF('A-1(1)'!F72=0,0,'A-1(2)'!F72/'A-1(1)'!F72)</f>
        <v>80.169672040838819</v>
      </c>
      <c r="G72" s="142">
        <f>IF('A-1(1)'!G72=0,0,'A-1(2)'!G72/'A-1(1)'!G72)</f>
        <v>76.836929124908906</v>
      </c>
      <c r="H72" s="142">
        <f>IF('A-1(1)'!H72=0,0,'A-1(2)'!H72/'A-1(1)'!H72)</f>
        <v>35.308824045788121</v>
      </c>
      <c r="I72" s="142">
        <f>IF('A-1(1)'!I72=0,0,'A-1(2)'!I72/'A-1(1)'!I72)</f>
        <v>63.653194223589921</v>
      </c>
      <c r="J72" s="142">
        <f>IF('A-1(1)'!J72=0,0,'A-1(2)'!J72/'A-1(1)'!J72)</f>
        <v>6.2381309756058601</v>
      </c>
      <c r="K72" s="142">
        <f>IF('A-1(1)'!K72=0,0,'A-1(2)'!K72/'A-1(1)'!K72)</f>
        <v>0</v>
      </c>
      <c r="L72" s="142">
        <f>IF('A-1(1)'!L72=0,0,'A-1(2)'!L72/'A-1(1)'!L72)</f>
        <v>2.5502863278453831</v>
      </c>
      <c r="M72" s="197">
        <f>IF('A-1(1)'!M72=0,0,'A-1(2)'!M72/'A-1(1)'!M72)</f>
        <v>1.7636459989401165</v>
      </c>
      <c r="N72" s="361" t="s">
        <v>309</v>
      </c>
      <c r="O72" s="362"/>
      <c r="P72" s="142">
        <f>IF('A-1(1)'!P72=0,0,'A-1(2)'!P72/'A-1(1)'!P72)</f>
        <v>15.387853977793624</v>
      </c>
      <c r="Q72" s="142">
        <f>IF('A-1(1)'!Q72=0,0,'A-1(2)'!Q72/'A-1(1)'!Q72)</f>
        <v>17.077909579549182</v>
      </c>
      <c r="R72" s="142">
        <f>IF('A-1(1)'!R72=0,0,'A-1(2)'!R72/'A-1(1)'!R72)</f>
        <v>79.644346871569709</v>
      </c>
      <c r="S72" s="142">
        <f>IF('A-1(1)'!S72=0,0,'A-1(2)'!S72/'A-1(1)'!S72)</f>
        <v>74.991117512903614</v>
      </c>
      <c r="T72" s="142">
        <f>IF('A-1(1)'!T72=0,0,'A-1(2)'!T72/'A-1(1)'!T72)</f>
        <v>30.975955693637715</v>
      </c>
      <c r="U72" s="142">
        <f>IF('A-1(1)'!U72=0,0,'A-1(2)'!U72/'A-1(1)'!U72)</f>
        <v>63.306403462944999</v>
      </c>
      <c r="V72" s="142">
        <f>IF('A-1(1)'!V72=0,0,'A-1(2)'!V72/'A-1(1)'!V72)</f>
        <v>6.3459542735083128</v>
      </c>
      <c r="W72" s="142">
        <f>IF('A-1(1)'!W72=0,0,'A-1(2)'!W72/'A-1(1)'!W72)</f>
        <v>0</v>
      </c>
      <c r="X72" s="142">
        <f>IF('A-1(1)'!X72=0,0,'A-1(2)'!X72/'A-1(1)'!X72)</f>
        <v>3.6145629803308585</v>
      </c>
      <c r="Y72" s="197">
        <f>IF('A-1(1)'!Y72=0,0,'A-1(2)'!Y72/'A-1(1)'!Y72)</f>
        <v>1.271049184232464</v>
      </c>
      <c r="Z72" s="361" t="s">
        <v>309</v>
      </c>
      <c r="AA72" s="362"/>
      <c r="AB72" s="142">
        <f>IF('A-1(1)'!AB72=0,0,'A-1(2)'!AB72/'A-1(1)'!AB72)</f>
        <v>15.401421004380158</v>
      </c>
      <c r="AC72" s="142">
        <f>IF('A-1(1)'!AC72=0,0,'A-1(2)'!AC72/'A-1(1)'!AC72)</f>
        <v>17.107543592010153</v>
      </c>
      <c r="AD72" s="142">
        <f>IF('A-1(1)'!AD72=0,0,'A-1(2)'!AD72/'A-1(1)'!AD72)</f>
        <v>79.591957640611682</v>
      </c>
      <c r="AE72" s="142">
        <f>IF('A-1(1)'!AE72=0,0,'A-1(2)'!AE72/'A-1(1)'!AE72)</f>
        <v>74.586941158252969</v>
      </c>
      <c r="AF72" s="142">
        <f>IF('A-1(1)'!AF72=0,0,'A-1(2)'!AF72/'A-1(1)'!AF72)</f>
        <v>31.034304435089368</v>
      </c>
      <c r="AG72" s="142">
        <f>IF('A-1(1)'!AG72=0,0,'A-1(2)'!AG72/'A-1(1)'!AG72)</f>
        <v>63.560151516272448</v>
      </c>
      <c r="AH72" s="142">
        <f>IF('A-1(1)'!AH72=0,0,'A-1(2)'!AH72/'A-1(1)'!AH72)</f>
        <v>6.2044320416491407</v>
      </c>
      <c r="AI72" s="142">
        <f>IF('A-1(1)'!AI72=0,0,'A-1(2)'!AI72/'A-1(1)'!AI72)</f>
        <v>0</v>
      </c>
      <c r="AJ72" s="142">
        <f>IF('A-1(1)'!AJ72=0,0,'A-1(2)'!AJ72/'A-1(1)'!AJ72)</f>
        <v>3.4620294385827797</v>
      </c>
      <c r="AK72" s="197">
        <f>IF('A-1(1)'!AK72=0,0,'A-1(2)'!AK72/'A-1(1)'!AK72)</f>
        <v>1.1504108610217936</v>
      </c>
      <c r="AL72" s="361" t="s">
        <v>309</v>
      </c>
      <c r="AM72" s="362"/>
      <c r="AN72" s="142">
        <f>IF('A-1(1)'!AN72=0,0,'A-1(2)'!AN72/'A-1(1)'!AN72)</f>
        <v>15.482456300755048</v>
      </c>
      <c r="AO72" s="142">
        <f>IF('A-1(1)'!AO72=0,0,'A-1(2)'!AO72/'A-1(1)'!AO72)</f>
        <v>17.212873154305885</v>
      </c>
      <c r="AP72" s="142">
        <f>IF('A-1(1)'!AP72=0,0,'A-1(2)'!AP72/'A-1(1)'!AP72)</f>
        <v>80.423609192438391</v>
      </c>
      <c r="AQ72" s="142">
        <f>IF('A-1(1)'!AQ72=0,0,'A-1(2)'!AQ72/'A-1(1)'!AQ72)</f>
        <v>73.257762557188514</v>
      </c>
      <c r="AR72" s="142">
        <f>IF('A-1(1)'!AR72=0,0,'A-1(2)'!AR72/'A-1(1)'!AR72)</f>
        <v>32.520096701611031</v>
      </c>
      <c r="AS72" s="142">
        <f>IF('A-1(1)'!AS72=0,0,'A-1(2)'!AS72/'A-1(1)'!AS72)</f>
        <v>63.44059494991545</v>
      </c>
      <c r="AT72" s="142">
        <f>IF('A-1(1)'!AT72=0,0,'A-1(2)'!AT72/'A-1(1)'!AT72)</f>
        <v>6.2795361814515287</v>
      </c>
      <c r="AU72" s="142">
        <f>IF('A-1(1)'!AU72=0,0,'A-1(2)'!AU72/'A-1(1)'!AU72)</f>
        <v>0</v>
      </c>
      <c r="AV72" s="142">
        <f>IF('A-1(1)'!AV72=0,0,'A-1(2)'!AV72/'A-1(1)'!AV72)</f>
        <v>3.2370152011028841</v>
      </c>
      <c r="AW72" s="197">
        <f>IF('A-1(1)'!AW72=0,0,'A-1(2)'!AW72/'A-1(1)'!AW72)</f>
        <v>1.0285220912230559</v>
      </c>
      <c r="AX72" s="361" t="s">
        <v>309</v>
      </c>
      <c r="AY72" s="362"/>
      <c r="AZ72" s="146">
        <f>IF('A-1(1)'!AZ72=0,0,'A-1(2)'!AZ72/'A-1(1)'!AZ72)</f>
        <v>15.353559922065022</v>
      </c>
      <c r="BA72" s="146">
        <f>IF('A-1(1)'!BA72=0,0,'A-1(2)'!BA72/'A-1(1)'!BA72)</f>
        <v>17.082665602098718</v>
      </c>
      <c r="BB72" s="146">
        <f>IF('A-1(1)'!BB72=0,0,'A-1(2)'!BB72/'A-1(1)'!BB72)</f>
        <v>78.188711452464176</v>
      </c>
      <c r="BC72" s="146">
        <f>IF('A-1(1)'!BC72=0,0,'A-1(2)'!BC72/'A-1(1)'!BC72)</f>
        <v>72.232360840414827</v>
      </c>
      <c r="BD72" s="146">
        <f>IF('A-1(1)'!BD72=0,0,'A-1(2)'!BD72/'A-1(1)'!BD72)</f>
        <v>31.152803786490541</v>
      </c>
      <c r="BE72" s="146">
        <f>IF('A-1(1)'!BE72=0,0,'A-1(2)'!BE72/'A-1(1)'!BE72)</f>
        <v>62.77066254339644</v>
      </c>
      <c r="BF72" s="146">
        <f>IF('A-1(1)'!BF72=0,0,'A-1(2)'!BF72/'A-1(1)'!BF72)</f>
        <v>6.1984439164320548</v>
      </c>
      <c r="BG72" s="146">
        <f>IF('A-1(1)'!BG72=0,0,'A-1(2)'!BG72/'A-1(1)'!BG72)</f>
        <v>0</v>
      </c>
      <c r="BH72" s="146">
        <f>IF('A-1(1)'!BH72=0,0,'A-1(2)'!BH72/'A-1(1)'!BH72)</f>
        <v>3.0076431296467492</v>
      </c>
      <c r="BI72" s="151">
        <f>IF('A-1(1)'!BI72=0,0,'A-1(2)'!BI72/'A-1(1)'!BI72)</f>
        <v>0.89700798664918346</v>
      </c>
    </row>
    <row r="73" spans="1:61" s="328" customFormat="1" ht="16.899999999999999" customHeight="1">
      <c r="A73" s="297"/>
      <c r="B73" s="227" t="s">
        <v>269</v>
      </c>
      <c r="C73" s="216" t="s">
        <v>270</v>
      </c>
      <c r="D73" s="228">
        <f>IF('A-1(1)'!D73=0,0,'A-1(2)'!D73/'A-1(1)'!D73)</f>
        <v>12.874452097683156</v>
      </c>
      <c r="E73" s="228">
        <f>IF('A-1(1)'!E73=0,0,'A-1(2)'!E73/'A-1(1)'!E73)</f>
        <v>12.874452097683156</v>
      </c>
      <c r="F73" s="228">
        <f>IF('A-1(1)'!F73=0,0,'A-1(2)'!F73/'A-1(1)'!F73)</f>
        <v>71.203231292517003</v>
      </c>
      <c r="G73" s="228">
        <f>IF('A-1(1)'!G73=0,0,'A-1(2)'!G73/'A-1(1)'!G73)</f>
        <v>48.876707845864352</v>
      </c>
      <c r="H73" s="228">
        <f>IF('A-1(1)'!H73=0,0,'A-1(2)'!H73/'A-1(1)'!H73)</f>
        <v>33.328314997104805</v>
      </c>
      <c r="I73" s="228">
        <f>IF('A-1(1)'!I73=0,0,'A-1(2)'!I73/'A-1(1)'!I73)</f>
        <v>47.732962991941164</v>
      </c>
      <c r="J73" s="228">
        <f>IF('A-1(1)'!J73=0,0,'A-1(2)'!J73/'A-1(1)'!J73)</f>
        <v>6.2316420402868689</v>
      </c>
      <c r="K73" s="228">
        <f>IF('A-1(1)'!K73=0,0,'A-1(2)'!K73/'A-1(1)'!K73)</f>
        <v>0</v>
      </c>
      <c r="L73" s="228">
        <f>IF('A-1(1)'!L73=0,0,'A-1(2)'!L73/'A-1(1)'!L73)</f>
        <v>0</v>
      </c>
      <c r="M73" s="229">
        <f>IF('A-1(1)'!M73=0,0,'A-1(2)'!M73/'A-1(1)'!M73)</f>
        <v>0</v>
      </c>
      <c r="N73" s="227" t="s">
        <v>269</v>
      </c>
      <c r="O73" s="216" t="s">
        <v>270</v>
      </c>
      <c r="P73" s="228">
        <f>IF('A-1(1)'!P73=0,0,'A-1(2)'!P73/'A-1(1)'!P73)</f>
        <v>12.912559419564673</v>
      </c>
      <c r="Q73" s="228">
        <f>IF('A-1(1)'!Q73=0,0,'A-1(2)'!Q73/'A-1(1)'!Q73)</f>
        <v>12.912559419564673</v>
      </c>
      <c r="R73" s="228">
        <f>IF('A-1(1)'!R73=0,0,'A-1(2)'!R73/'A-1(1)'!R73)</f>
        <v>68.629870129870127</v>
      </c>
      <c r="S73" s="228">
        <f>IF('A-1(1)'!S73=0,0,'A-1(2)'!S73/'A-1(1)'!S73)</f>
        <v>49.05425219941349</v>
      </c>
      <c r="T73" s="228">
        <f>IF('A-1(1)'!T73=0,0,'A-1(2)'!T73/'A-1(1)'!T73)</f>
        <v>35.026027397260272</v>
      </c>
      <c r="U73" s="228">
        <f>IF('A-1(1)'!U73=0,0,'A-1(2)'!U73/'A-1(1)'!U73)</f>
        <v>48.586071987480437</v>
      </c>
      <c r="V73" s="228">
        <f>IF('A-1(1)'!V73=0,0,'A-1(2)'!V73/'A-1(1)'!V73)</f>
        <v>6.1241810601548536</v>
      </c>
      <c r="W73" s="228">
        <f>IF('A-1(1)'!W73=0,0,'A-1(2)'!W73/'A-1(1)'!W73)</f>
        <v>0</v>
      </c>
      <c r="X73" s="228">
        <f>IF('A-1(1)'!X73=0,0,'A-1(2)'!X73/'A-1(1)'!X73)</f>
        <v>0</v>
      </c>
      <c r="Y73" s="229">
        <f>IF('A-1(1)'!Y73=0,0,'A-1(2)'!Y73/'A-1(1)'!Y73)</f>
        <v>0</v>
      </c>
      <c r="Z73" s="227" t="s">
        <v>269</v>
      </c>
      <c r="AA73" s="216" t="s">
        <v>270</v>
      </c>
      <c r="AB73" s="228">
        <f>IF('A-1(1)'!AB73=0,0,'A-1(2)'!AB73/'A-1(1)'!AB73)</f>
        <v>12.801788841631224</v>
      </c>
      <c r="AC73" s="228">
        <f>IF('A-1(1)'!AC73=0,0,'A-1(2)'!AC73/'A-1(1)'!AC73)</f>
        <v>12.801788841631224</v>
      </c>
      <c r="AD73" s="228">
        <f>IF('A-1(1)'!AD73=0,0,'A-1(2)'!AD73/'A-1(1)'!AD73)</f>
        <v>66.805104910231449</v>
      </c>
      <c r="AE73" s="228">
        <f>IF('A-1(1)'!AE73=0,0,'A-1(2)'!AE73/'A-1(1)'!AE73)</f>
        <v>49.251094995332807</v>
      </c>
      <c r="AF73" s="228">
        <f>IF('A-1(1)'!AF73=0,0,'A-1(2)'!AF73/'A-1(1)'!AF73)</f>
        <v>36.280661722760982</v>
      </c>
      <c r="AG73" s="228">
        <f>IF('A-1(1)'!AG73=0,0,'A-1(2)'!AG73/'A-1(1)'!AG73)</f>
        <v>48.867850715906428</v>
      </c>
      <c r="AH73" s="228">
        <f>IF('A-1(1)'!AH73=0,0,'A-1(2)'!AH73/'A-1(1)'!AH73)</f>
        <v>5.9380723358001166</v>
      </c>
      <c r="AI73" s="228">
        <f>IF('A-1(1)'!AI73=0,0,'A-1(2)'!AI73/'A-1(1)'!AI73)</f>
        <v>0</v>
      </c>
      <c r="AJ73" s="228">
        <f>IF('A-1(1)'!AJ73=0,0,'A-1(2)'!AJ73/'A-1(1)'!AJ73)</f>
        <v>0</v>
      </c>
      <c r="AK73" s="229">
        <f>IF('A-1(1)'!AK73=0,0,'A-1(2)'!AK73/'A-1(1)'!AK73)</f>
        <v>0</v>
      </c>
      <c r="AL73" s="227" t="s">
        <v>269</v>
      </c>
      <c r="AM73" s="216" t="s">
        <v>270</v>
      </c>
      <c r="AN73" s="228">
        <f>IF('A-1(1)'!AN73=0,0,'A-1(2)'!AN73/'A-1(1)'!AN73)</f>
        <v>12.708281210908181</v>
      </c>
      <c r="AO73" s="228">
        <f>IF('A-1(1)'!AO73=0,0,'A-1(2)'!AO73/'A-1(1)'!AO73)</f>
        <v>12.708281210908181</v>
      </c>
      <c r="AP73" s="228">
        <f>IF('A-1(1)'!AP73=0,0,'A-1(2)'!AP73/'A-1(1)'!AP73)</f>
        <v>66.159385574272477</v>
      </c>
      <c r="AQ73" s="228">
        <f>IF('A-1(1)'!AQ73=0,0,'A-1(2)'!AQ73/'A-1(1)'!AQ73)</f>
        <v>48.93256552099394</v>
      </c>
      <c r="AR73" s="228">
        <f>IF('A-1(1)'!AR73=0,0,'A-1(2)'!AR73/'A-1(1)'!AR73)</f>
        <v>33.169247343177325</v>
      </c>
      <c r="AS73" s="228">
        <f>IF('A-1(1)'!AS73=0,0,'A-1(2)'!AS73/'A-1(1)'!AS73)</f>
        <v>48.217711610774309</v>
      </c>
      <c r="AT73" s="228">
        <f>IF('A-1(1)'!AT73=0,0,'A-1(2)'!AT73/'A-1(1)'!AT73)</f>
        <v>5.7925690116426791</v>
      </c>
      <c r="AU73" s="228">
        <f>IF('A-1(1)'!AU73=0,0,'A-1(2)'!AU73/'A-1(1)'!AU73)</f>
        <v>0</v>
      </c>
      <c r="AV73" s="228">
        <f>IF('A-1(1)'!AV73=0,0,'A-1(2)'!AV73/'A-1(1)'!AV73)</f>
        <v>0</v>
      </c>
      <c r="AW73" s="229">
        <f>IF('A-1(1)'!AW73=0,0,'A-1(2)'!AW73/'A-1(1)'!AW73)</f>
        <v>0</v>
      </c>
      <c r="AX73" s="227" t="s">
        <v>269</v>
      </c>
      <c r="AY73" s="216" t="s">
        <v>270</v>
      </c>
      <c r="AZ73" s="230">
        <f>IF('A-1(1)'!AZ73=0,0,'A-1(2)'!AZ73/'A-1(1)'!AZ73)</f>
        <v>12.435364785383557</v>
      </c>
      <c r="BA73" s="230">
        <f>IF('A-1(1)'!BA73=0,0,'A-1(2)'!BA73/'A-1(1)'!BA73)</f>
        <v>12.435364785383557</v>
      </c>
      <c r="BB73" s="230">
        <f>IF('A-1(1)'!BB73=0,0,'A-1(2)'!BB73/'A-1(1)'!BB73)</f>
        <v>64.002719967808048</v>
      </c>
      <c r="BC73" s="230">
        <f>IF('A-1(1)'!BC73=0,0,'A-1(2)'!BC73/'A-1(1)'!BC73)</f>
        <v>48.030002413798755</v>
      </c>
      <c r="BD73" s="230">
        <f>IF('A-1(1)'!BD73=0,0,'A-1(2)'!BD73/'A-1(1)'!BD73)</f>
        <v>33.438616553033725</v>
      </c>
      <c r="BE73" s="230">
        <f>IF('A-1(1)'!BE73=0,0,'A-1(2)'!BE73/'A-1(1)'!BE73)</f>
        <v>47.44205679201842</v>
      </c>
      <c r="BF73" s="230">
        <f>IF('A-1(1)'!BF73=0,0,'A-1(2)'!BF73/'A-1(1)'!BF73)</f>
        <v>5.6151315789473681</v>
      </c>
      <c r="BG73" s="230">
        <f>IF('A-1(1)'!BG73=0,0,'A-1(2)'!BG73/'A-1(1)'!BG73)</f>
        <v>0</v>
      </c>
      <c r="BH73" s="230">
        <f>IF('A-1(1)'!BH73=0,0,'A-1(2)'!BH73/'A-1(1)'!BH73)</f>
        <v>0</v>
      </c>
      <c r="BI73" s="231">
        <f>IF('A-1(1)'!BI73=0,0,'A-1(2)'!BI73/'A-1(1)'!BI73)</f>
        <v>0</v>
      </c>
    </row>
    <row r="74" spans="1:61" ht="16.899999999999999" customHeight="1">
      <c r="A74" s="5"/>
      <c r="B74" s="35"/>
      <c r="C74" s="32" t="s">
        <v>279</v>
      </c>
      <c r="D74" s="41">
        <f>IF('A-1(1)'!D74=0,0,'A-1(2)'!D74/'A-1(1)'!D74)</f>
        <v>9.1293460033538292</v>
      </c>
      <c r="E74" s="41">
        <f>IF('A-1(1)'!E74=0,0,'A-1(2)'!E74/'A-1(1)'!E74)</f>
        <v>10.937211198695298</v>
      </c>
      <c r="F74" s="41">
        <f>IF('A-1(1)'!F74=0,0,'A-1(2)'!F74/'A-1(1)'!F74)</f>
        <v>62.261538461538464</v>
      </c>
      <c r="G74" s="41">
        <f>IF('A-1(1)'!G74=0,0,'A-1(2)'!G74/'A-1(1)'!G74)</f>
        <v>52.592522658610271</v>
      </c>
      <c r="H74" s="41">
        <f>IF('A-1(1)'!H74=0,0,'A-1(2)'!H74/'A-1(1)'!H74)</f>
        <v>34.122845779938132</v>
      </c>
      <c r="I74" s="41">
        <f>IF('A-1(1)'!I74=0,0,'A-1(2)'!I74/'A-1(1)'!I74)</f>
        <v>50.174553101997894</v>
      </c>
      <c r="J74" s="41">
        <f>IF('A-1(1)'!J74=0,0,'A-1(2)'!J74/'A-1(1)'!J74)</f>
        <v>4.8463532025175864</v>
      </c>
      <c r="K74" s="41">
        <f>IF('A-1(1)'!K74=0,0,'A-1(2)'!K74/'A-1(1)'!K74)</f>
        <v>23.82238307349666</v>
      </c>
      <c r="L74" s="41">
        <f>IF('A-1(1)'!L74=0,0,'A-1(2)'!L74/'A-1(1)'!L74)</f>
        <v>3.3204852396318869</v>
      </c>
      <c r="M74" s="152">
        <f>IF('A-1(1)'!M74=0,0,'A-1(2)'!M74/'A-1(1)'!M74)</f>
        <v>0.74732199117832387</v>
      </c>
      <c r="N74" s="35"/>
      <c r="O74" s="32" t="s">
        <v>279</v>
      </c>
      <c r="P74" s="41">
        <f>IF('A-1(1)'!P74=0,0,'A-1(2)'!P74/'A-1(1)'!P74)</f>
        <v>9.2152491361052284</v>
      </c>
      <c r="Q74" s="41">
        <f>IF('A-1(1)'!Q74=0,0,'A-1(2)'!Q74/'A-1(1)'!Q74)</f>
        <v>11.052046625101653</v>
      </c>
      <c r="R74" s="41">
        <f>IF('A-1(1)'!R74=0,0,'A-1(2)'!R74/'A-1(1)'!R74)</f>
        <v>59.714285714285715</v>
      </c>
      <c r="S74" s="41">
        <f>IF('A-1(1)'!S74=0,0,'A-1(2)'!S74/'A-1(1)'!S74)</f>
        <v>52.153439153439152</v>
      </c>
      <c r="T74" s="41">
        <f>IF('A-1(1)'!T74=0,0,'A-1(2)'!T74/'A-1(1)'!T74)</f>
        <v>36.238341968911918</v>
      </c>
      <c r="U74" s="41">
        <f>IF('A-1(1)'!U74=0,0,'A-1(2)'!U74/'A-1(1)'!U74)</f>
        <v>50.49058577405858</v>
      </c>
      <c r="V74" s="41">
        <f>IF('A-1(1)'!V74=0,0,'A-1(2)'!V74/'A-1(1)'!V74)</f>
        <v>4.8571428571428568</v>
      </c>
      <c r="W74" s="41">
        <f>IF('A-1(1)'!W74=0,0,'A-1(2)'!W74/'A-1(1)'!W74)</f>
        <v>23.880222841225628</v>
      </c>
      <c r="X74" s="41">
        <f>IF('A-1(1)'!X74=0,0,'A-1(2)'!X74/'A-1(1)'!X74)</f>
        <v>3.4383029578727218</v>
      </c>
      <c r="Y74" s="152">
        <f>IF('A-1(1)'!Y74=0,0,'A-1(2)'!Y74/'A-1(1)'!Y74)</f>
        <v>0.70809792843691144</v>
      </c>
      <c r="Z74" s="35"/>
      <c r="AA74" s="32" t="s">
        <v>279</v>
      </c>
      <c r="AB74" s="41">
        <f>IF('A-1(1)'!AB74=0,0,'A-1(2)'!AB74/'A-1(1)'!AB74)</f>
        <v>9.1359744950283144</v>
      </c>
      <c r="AC74" s="41">
        <f>IF('A-1(1)'!AC74=0,0,'A-1(2)'!AC74/'A-1(1)'!AC74)</f>
        <v>10.977120550841715</v>
      </c>
      <c r="AD74" s="41">
        <f>IF('A-1(1)'!AD74=0,0,'A-1(2)'!AD74/'A-1(1)'!AD74)</f>
        <v>56.511983681795002</v>
      </c>
      <c r="AE74" s="41">
        <f>IF('A-1(1)'!AE74=0,0,'A-1(2)'!AE74/'A-1(1)'!AE74)</f>
        <v>52.15461090161125</v>
      </c>
      <c r="AF74" s="41">
        <f>IF('A-1(1)'!AF74=0,0,'A-1(2)'!AF74/'A-1(1)'!AF74)</f>
        <v>21.399308326682629</v>
      </c>
      <c r="AG74" s="41">
        <f>IF('A-1(1)'!AG74=0,0,'A-1(2)'!AG74/'A-1(1)'!AG74)</f>
        <v>42.888177254630428</v>
      </c>
      <c r="AH74" s="41">
        <f>IF('A-1(1)'!AH74=0,0,'A-1(2)'!AH74/'A-1(1)'!AH74)</f>
        <v>4.4722619615323476</v>
      </c>
      <c r="AI74" s="41">
        <f>IF('A-1(1)'!AI74=0,0,'A-1(2)'!AI74/'A-1(1)'!AI74)</f>
        <v>23.575013943112101</v>
      </c>
      <c r="AJ74" s="41">
        <f>IF('A-1(1)'!AJ74=0,0,'A-1(2)'!AJ74/'A-1(1)'!AJ74)</f>
        <v>3.5030172671326998</v>
      </c>
      <c r="AK74" s="152">
        <f>IF('A-1(1)'!AK74=0,0,'A-1(2)'!AK74/'A-1(1)'!AK74)</f>
        <v>0.60891399874450725</v>
      </c>
      <c r="AL74" s="35"/>
      <c r="AM74" s="32" t="s">
        <v>279</v>
      </c>
      <c r="AN74" s="41">
        <f>IF('A-1(1)'!AN74=0,0,'A-1(2)'!AN74/'A-1(1)'!AN74)</f>
        <v>9.1281908371419025</v>
      </c>
      <c r="AO74" s="41">
        <f>IF('A-1(1)'!AO74=0,0,'A-1(2)'!AO74/'A-1(1)'!AO74)</f>
        <v>10.982380048793711</v>
      </c>
      <c r="AP74" s="41">
        <f>IF('A-1(1)'!AP74=0,0,'A-1(2)'!AP74/'A-1(1)'!AP74)</f>
        <v>56.064864046105249</v>
      </c>
      <c r="AQ74" s="41">
        <f>IF('A-1(1)'!AQ74=0,0,'A-1(2)'!AQ74/'A-1(1)'!AQ74)</f>
        <v>52.438453592518798</v>
      </c>
      <c r="AR74" s="41">
        <f>IF('A-1(1)'!AR74=0,0,'A-1(2)'!AR74/'A-1(1)'!AR74)</f>
        <v>20.458280913898843</v>
      </c>
      <c r="AS74" s="41">
        <f>IF('A-1(1)'!AS74=0,0,'A-1(2)'!AS74/'A-1(1)'!AS74)</f>
        <v>42.9595015576324</v>
      </c>
      <c r="AT74" s="41">
        <f>IF('A-1(1)'!AT74=0,0,'A-1(2)'!AT74/'A-1(1)'!AT74)</f>
        <v>4.5155778095692254</v>
      </c>
      <c r="AU74" s="41">
        <f>IF('A-1(1)'!AU74=0,0,'A-1(2)'!AU74/'A-1(1)'!AU74)</f>
        <v>23.814835471277188</v>
      </c>
      <c r="AV74" s="41">
        <f>IF('A-1(1)'!AV74=0,0,'A-1(2)'!AV74/'A-1(1)'!AV74)</f>
        <v>3.4298261337157196</v>
      </c>
      <c r="AW74" s="152">
        <f>IF('A-1(1)'!AW74=0,0,'A-1(2)'!AW74/'A-1(1)'!AW74)</f>
        <v>0.54048964218455742</v>
      </c>
      <c r="AX74" s="35"/>
      <c r="AY74" s="32" t="s">
        <v>279</v>
      </c>
      <c r="AZ74" s="41">
        <f>IF('A-1(1)'!AZ74=0,0,'A-1(2)'!AZ74/'A-1(1)'!AZ74)</f>
        <v>8.6833537741108255</v>
      </c>
      <c r="BA74" s="41">
        <f>IF('A-1(1)'!BA74=0,0,'A-1(2)'!BA74/'A-1(1)'!BA74)</f>
        <v>10.457441040932501</v>
      </c>
      <c r="BB74" s="41">
        <f>IF('A-1(1)'!BB74=0,0,'A-1(2)'!BB74/'A-1(1)'!BB74)</f>
        <v>50.394537352785598</v>
      </c>
      <c r="BC74" s="41">
        <f>IF('A-1(1)'!BC74=0,0,'A-1(2)'!BC74/'A-1(1)'!BC74)</f>
        <v>49.66990610737453</v>
      </c>
      <c r="BD74" s="41">
        <f>IF('A-1(1)'!BD74=0,0,'A-1(2)'!BD74/'A-1(1)'!BD74)</f>
        <v>20.300328000475755</v>
      </c>
      <c r="BE74" s="41">
        <f>IF('A-1(1)'!BE74=0,0,'A-1(2)'!BE74/'A-1(1)'!BE74)</f>
        <v>40.864485981308412</v>
      </c>
      <c r="BF74" s="41">
        <f>IF('A-1(1)'!BF74=0,0,'A-1(2)'!BF74/'A-1(1)'!BF74)</f>
        <v>4.2799237005245585</v>
      </c>
      <c r="BG74" s="41">
        <f>IF('A-1(1)'!BG74=0,0,'A-1(2)'!BG74/'A-1(1)'!BG74)</f>
        <v>22.651979921918571</v>
      </c>
      <c r="BH74" s="41">
        <f>IF('A-1(1)'!BH74=0,0,'A-1(2)'!BH74/'A-1(1)'!BH74)</f>
        <v>3.2977833542450856</v>
      </c>
      <c r="BI74" s="152">
        <f>IF('A-1(1)'!BI74=0,0,'A-1(2)'!BI74/'A-1(1)'!BI74)</f>
        <v>0.45631678189817726</v>
      </c>
    </row>
    <row r="75" spans="1:61" ht="16.899999999999999" customHeight="1">
      <c r="A75" s="5"/>
      <c r="B75" s="35" t="s">
        <v>278</v>
      </c>
      <c r="C75" s="4" t="s">
        <v>572</v>
      </c>
      <c r="D75" s="141">
        <f>IF('A-1(1)'!D75=0,0,'A-1(2)'!D75/'A-1(1)'!D75)</f>
        <v>16.650054764512596</v>
      </c>
      <c r="E75" s="141">
        <f>IF('A-1(1)'!E75=0,0,'A-1(2)'!E75/'A-1(1)'!E75)</f>
        <v>16.650054764512596</v>
      </c>
      <c r="F75" s="141">
        <f>IF('A-1(1)'!F75=0,0,'A-1(2)'!F75/'A-1(1)'!F75)</f>
        <v>62.261538461538464</v>
      </c>
      <c r="G75" s="141">
        <f>IF('A-1(1)'!G75=0,0,'A-1(2)'!G75/'A-1(1)'!G75)</f>
        <v>52.592522658610271</v>
      </c>
      <c r="H75" s="141">
        <f>IF('A-1(1)'!H75=0,0,'A-1(2)'!H75/'A-1(1)'!H75)</f>
        <v>34.122845779938132</v>
      </c>
      <c r="I75" s="141">
        <f>IF('A-1(1)'!I75=0,0,'A-1(2)'!I75/'A-1(1)'!I75)</f>
        <v>50.174553101997894</v>
      </c>
      <c r="J75" s="141">
        <f>IF('A-1(1)'!J75=0,0,'A-1(2)'!J75/'A-1(1)'!J75)</f>
        <v>4.8463532025175864</v>
      </c>
      <c r="K75" s="141">
        <f>IF('A-1(1)'!K75=0,0,'A-1(2)'!K75/'A-1(1)'!K75)</f>
        <v>0</v>
      </c>
      <c r="L75" s="141">
        <f>IF('A-1(1)'!L75=0,0,'A-1(2)'!L75/'A-1(1)'!L75)</f>
        <v>0</v>
      </c>
      <c r="M75" s="195">
        <f>IF('A-1(1)'!M75=0,0,'A-1(2)'!M75/'A-1(1)'!M75)</f>
        <v>0</v>
      </c>
      <c r="N75" s="35" t="s">
        <v>278</v>
      </c>
      <c r="O75" s="4" t="s">
        <v>572</v>
      </c>
      <c r="P75" s="141">
        <f>IF('A-1(1)'!P75=0,0,'A-1(2)'!P75/'A-1(1)'!P75)</f>
        <v>16.737745098039216</v>
      </c>
      <c r="Q75" s="141">
        <f>IF('A-1(1)'!Q75=0,0,'A-1(2)'!Q75/'A-1(1)'!Q75)</f>
        <v>16.737745098039216</v>
      </c>
      <c r="R75" s="141">
        <f>IF('A-1(1)'!R75=0,0,'A-1(2)'!R75/'A-1(1)'!R75)</f>
        <v>59.714285714285715</v>
      </c>
      <c r="S75" s="141">
        <f>IF('A-1(1)'!S75=0,0,'A-1(2)'!S75/'A-1(1)'!S75)</f>
        <v>52.153439153439152</v>
      </c>
      <c r="T75" s="141">
        <f>IF('A-1(1)'!T75=0,0,'A-1(2)'!T75/'A-1(1)'!T75)</f>
        <v>36.238341968911918</v>
      </c>
      <c r="U75" s="141">
        <f>IF('A-1(1)'!U75=0,0,'A-1(2)'!U75/'A-1(1)'!U75)</f>
        <v>50.49058577405858</v>
      </c>
      <c r="V75" s="141">
        <f>IF('A-1(1)'!V75=0,0,'A-1(2)'!V75/'A-1(1)'!V75)</f>
        <v>4.8571428571428568</v>
      </c>
      <c r="W75" s="141">
        <f>IF('A-1(1)'!W75=0,0,'A-1(2)'!W75/'A-1(1)'!W75)</f>
        <v>0</v>
      </c>
      <c r="X75" s="141">
        <f>IF('A-1(1)'!X75=0,0,'A-1(2)'!X75/'A-1(1)'!X75)</f>
        <v>0</v>
      </c>
      <c r="Y75" s="195">
        <f>IF('A-1(1)'!Y75=0,0,'A-1(2)'!Y75/'A-1(1)'!Y75)</f>
        <v>0</v>
      </c>
      <c r="Z75" s="35" t="s">
        <v>278</v>
      </c>
      <c r="AA75" s="4" t="s">
        <v>572</v>
      </c>
      <c r="AB75" s="141">
        <f>IF('A-1(1)'!AB75=0,0,'A-1(2)'!AB75/'A-1(1)'!AB75)</f>
        <v>16.56054251320878</v>
      </c>
      <c r="AC75" s="141">
        <f>IF('A-1(1)'!AC75=0,0,'A-1(2)'!AC75/'A-1(1)'!AC75)</f>
        <v>16.56054251320878</v>
      </c>
      <c r="AD75" s="141">
        <f>IF('A-1(1)'!AD75=0,0,'A-1(2)'!AD75/'A-1(1)'!AD75)</f>
        <v>56.511983681795002</v>
      </c>
      <c r="AE75" s="141">
        <f>IF('A-1(1)'!AE75=0,0,'A-1(2)'!AE75/'A-1(1)'!AE75)</f>
        <v>52.15461090161125</v>
      </c>
      <c r="AF75" s="141">
        <f>IF('A-1(1)'!AF75=0,0,'A-1(2)'!AF75/'A-1(1)'!AF75)</f>
        <v>21.399308326682629</v>
      </c>
      <c r="AG75" s="141">
        <f>IF('A-1(1)'!AG75=0,0,'A-1(2)'!AG75/'A-1(1)'!AG75)</f>
        <v>42.888177254630428</v>
      </c>
      <c r="AH75" s="141">
        <f>IF('A-1(1)'!AH75=0,0,'A-1(2)'!AH75/'A-1(1)'!AH75)</f>
        <v>4.4722619615323476</v>
      </c>
      <c r="AI75" s="141">
        <f>IF('A-1(1)'!AI75=0,0,'A-1(2)'!AI75/'A-1(1)'!AI75)</f>
        <v>0</v>
      </c>
      <c r="AJ75" s="141">
        <f>IF('A-1(1)'!AJ75=0,0,'A-1(2)'!AJ75/'A-1(1)'!AJ75)</f>
        <v>0</v>
      </c>
      <c r="AK75" s="195">
        <f>IF('A-1(1)'!AK75=0,0,'A-1(2)'!AK75/'A-1(1)'!AK75)</f>
        <v>0</v>
      </c>
      <c r="AL75" s="35" t="s">
        <v>278</v>
      </c>
      <c r="AM75" s="4" t="s">
        <v>572</v>
      </c>
      <c r="AN75" s="141">
        <f>IF('A-1(1)'!AN75=0,0,'A-1(2)'!AN75/'A-1(1)'!AN75)</f>
        <v>16.614106753812635</v>
      </c>
      <c r="AO75" s="141">
        <f>IF('A-1(1)'!AO75=0,0,'A-1(2)'!AO75/'A-1(1)'!AO75)</f>
        <v>16.614106753812635</v>
      </c>
      <c r="AP75" s="141">
        <f>IF('A-1(1)'!AP75=0,0,'A-1(2)'!AP75/'A-1(1)'!AP75)</f>
        <v>56.064864046105249</v>
      </c>
      <c r="AQ75" s="141">
        <f>IF('A-1(1)'!AQ75=0,0,'A-1(2)'!AQ75/'A-1(1)'!AQ75)</f>
        <v>52.43845359251879</v>
      </c>
      <c r="AR75" s="141">
        <f>IF('A-1(1)'!AR75=0,0,'A-1(2)'!AR75/'A-1(1)'!AR75)</f>
        <v>20.458280913898843</v>
      </c>
      <c r="AS75" s="141">
        <f>IF('A-1(1)'!AS75=0,0,'A-1(2)'!AS75/'A-1(1)'!AS75)</f>
        <v>42.9595015576324</v>
      </c>
      <c r="AT75" s="141">
        <f>IF('A-1(1)'!AT75=0,0,'A-1(2)'!AT75/'A-1(1)'!AT75)</f>
        <v>4.5155778095692254</v>
      </c>
      <c r="AU75" s="141">
        <f>IF('A-1(1)'!AU75=0,0,'A-1(2)'!AU75/'A-1(1)'!AU75)</f>
        <v>0</v>
      </c>
      <c r="AV75" s="141">
        <f>IF('A-1(1)'!AV75=0,0,'A-1(2)'!AV75/'A-1(1)'!AV75)</f>
        <v>0</v>
      </c>
      <c r="AW75" s="195">
        <f>IF('A-1(1)'!AW75=0,0,'A-1(2)'!AW75/'A-1(1)'!AW75)</f>
        <v>0</v>
      </c>
      <c r="AX75" s="35" t="s">
        <v>278</v>
      </c>
      <c r="AY75" s="4" t="s">
        <v>572</v>
      </c>
      <c r="AZ75" s="145">
        <f>IF('A-1(1)'!AZ75=0,0,'A-1(2)'!AZ75/'A-1(1)'!AZ75)</f>
        <v>15.793300653594772</v>
      </c>
      <c r="BA75" s="145">
        <f>IF('A-1(1)'!BA75=0,0,'A-1(2)'!BA75/'A-1(1)'!BA75)</f>
        <v>15.793300653594772</v>
      </c>
      <c r="BB75" s="145">
        <f>IF('A-1(1)'!BB75=0,0,'A-1(2)'!BB75/'A-1(1)'!BB75)</f>
        <v>50.394537352785598</v>
      </c>
      <c r="BC75" s="145">
        <f>IF('A-1(1)'!BC75=0,0,'A-1(2)'!BC75/'A-1(1)'!BC75)</f>
        <v>49.66990610737453</v>
      </c>
      <c r="BD75" s="145">
        <f>IF('A-1(1)'!BD75=0,0,'A-1(2)'!BD75/'A-1(1)'!BD75)</f>
        <v>20.300328000475755</v>
      </c>
      <c r="BE75" s="145">
        <f>IF('A-1(1)'!BE75=0,0,'A-1(2)'!BE75/'A-1(1)'!BE75)</f>
        <v>40.864485981308412</v>
      </c>
      <c r="BF75" s="145">
        <f>IF('A-1(1)'!BF75=0,0,'A-1(2)'!BF75/'A-1(1)'!BF75)</f>
        <v>4.2799237005245585</v>
      </c>
      <c r="BG75" s="145">
        <f>IF('A-1(1)'!BG75=0,0,'A-1(2)'!BG75/'A-1(1)'!BG75)</f>
        <v>0</v>
      </c>
      <c r="BH75" s="145">
        <f>IF('A-1(1)'!BH75=0,0,'A-1(2)'!BH75/'A-1(1)'!BH75)</f>
        <v>0</v>
      </c>
      <c r="BI75" s="149">
        <f>IF('A-1(1)'!BI75=0,0,'A-1(2)'!BI75/'A-1(1)'!BI75)</f>
        <v>0</v>
      </c>
    </row>
    <row r="76" spans="1:61" ht="16.899999999999999" customHeight="1">
      <c r="A76" s="5"/>
      <c r="B76" s="35"/>
      <c r="C76" s="32" t="s">
        <v>272</v>
      </c>
      <c r="D76" s="41">
        <f>IF('A-1(1)'!D76=0,0,'A-1(2)'!D76/'A-1(1)'!D76)</f>
        <v>10.354217913471278</v>
      </c>
      <c r="E76" s="41">
        <f>IF('A-1(1)'!E76=0,0,'A-1(2)'!E76/'A-1(1)'!E76)</f>
        <v>10.787019888879943</v>
      </c>
      <c r="F76" s="41">
        <f>IF('A-1(1)'!F76=0,0,'A-1(2)'!F76/'A-1(1)'!F76)</f>
        <v>92.415000000000006</v>
      </c>
      <c r="G76" s="41">
        <f>IF('A-1(1)'!G76=0,0,'A-1(2)'!G76/'A-1(1)'!G76)</f>
        <v>38.557058619493581</v>
      </c>
      <c r="H76" s="41">
        <f>IF('A-1(1)'!H76=0,0,'A-1(2)'!H76/'A-1(1)'!H76)</f>
        <v>29.082935836282505</v>
      </c>
      <c r="I76" s="41">
        <f>IF('A-1(1)'!I76=0,0,'A-1(2)'!I76/'A-1(1)'!I76)</f>
        <v>41.247958945649643</v>
      </c>
      <c r="J76" s="41">
        <f>IF('A-1(1)'!J76=0,0,'A-1(2)'!J76/'A-1(1)'!J76)</f>
        <v>5.5940148421376188</v>
      </c>
      <c r="K76" s="41">
        <f>IF('A-1(1)'!K76=0,0,'A-1(2)'!K76/'A-1(1)'!K76)</f>
        <v>22.267706302794021</v>
      </c>
      <c r="L76" s="41">
        <f>IF('A-1(1)'!L76=0,0,'A-1(2)'!L76/'A-1(1)'!L76)</f>
        <v>6.1397543543126778</v>
      </c>
      <c r="M76" s="152">
        <f>IF('A-1(1)'!M76=0,0,'A-1(2)'!M76/'A-1(1)'!M76)</f>
        <v>6.5231646471846041</v>
      </c>
      <c r="N76" s="35"/>
      <c r="O76" s="32" t="s">
        <v>272</v>
      </c>
      <c r="P76" s="41">
        <f>IF('A-1(1)'!P76=0,0,'A-1(2)'!P76/'A-1(1)'!P76)</f>
        <v>10.654405350392556</v>
      </c>
      <c r="Q76" s="41">
        <f>IF('A-1(1)'!Q76=0,0,'A-1(2)'!Q76/'A-1(1)'!Q76)</f>
        <v>11.096427416747494</v>
      </c>
      <c r="R76" s="41">
        <f>IF('A-1(1)'!R76=0,0,'A-1(2)'!R76/'A-1(1)'!R76)</f>
        <v>57.685000000000002</v>
      </c>
      <c r="S76" s="41">
        <f>IF('A-1(1)'!S76=0,0,'A-1(2)'!S76/'A-1(1)'!S76)</f>
        <v>49.039447731755423</v>
      </c>
      <c r="T76" s="41">
        <f>IF('A-1(1)'!T76=0,0,'A-1(2)'!T76/'A-1(1)'!T76)</f>
        <v>25.606237816764132</v>
      </c>
      <c r="U76" s="41">
        <f>IF('A-1(1)'!U76=0,0,'A-1(2)'!U76/'A-1(1)'!U76)</f>
        <v>43.079907353792706</v>
      </c>
      <c r="V76" s="41">
        <f>IF('A-1(1)'!V76=0,0,'A-1(2)'!V76/'A-1(1)'!V76)</f>
        <v>5.5431976166832175</v>
      </c>
      <c r="W76" s="41">
        <f>IF('A-1(1)'!W76=0,0,'A-1(2)'!W76/'A-1(1)'!W76)</f>
        <v>22.922077922077921</v>
      </c>
      <c r="X76" s="41">
        <f>IF('A-1(1)'!X76=0,0,'A-1(2)'!X76/'A-1(1)'!X76)</f>
        <v>6.3851540616246503</v>
      </c>
      <c r="Y76" s="152">
        <f>IF('A-1(1)'!Y76=0,0,'A-1(2)'!Y76/'A-1(1)'!Y76)</f>
        <v>6.7030346820809248</v>
      </c>
      <c r="Z76" s="35"/>
      <c r="AA76" s="32" t="s">
        <v>272</v>
      </c>
      <c r="AB76" s="41">
        <f>IF('A-1(1)'!AB76=0,0,'A-1(2)'!AB76/'A-1(1)'!AB76)</f>
        <v>10.645515336531473</v>
      </c>
      <c r="AC76" s="41">
        <f>IF('A-1(1)'!AC76=0,0,'A-1(2)'!AC76/'A-1(1)'!AC76)</f>
        <v>11.114433489574916</v>
      </c>
      <c r="AD76" s="41">
        <f>IF('A-1(1)'!AD76=0,0,'A-1(2)'!AD76/'A-1(1)'!AD76)</f>
        <v>56.195</v>
      </c>
      <c r="AE76" s="41">
        <f>IF('A-1(1)'!AE76=0,0,'A-1(2)'!AE76/'A-1(1)'!AE76)</f>
        <v>50.243367054781451</v>
      </c>
      <c r="AF76" s="41">
        <f>IF('A-1(1)'!AF76=0,0,'A-1(2)'!AF76/'A-1(1)'!AF76)</f>
        <v>25.572087175188599</v>
      </c>
      <c r="AG76" s="41">
        <f>IF('A-1(1)'!AG76=0,0,'A-1(2)'!AG76/'A-1(1)'!AG76)</f>
        <v>44.108405797101447</v>
      </c>
      <c r="AH76" s="41">
        <f>IF('A-1(1)'!AH76=0,0,'A-1(2)'!AH76/'A-1(1)'!AH76)</f>
        <v>5.383037388331311</v>
      </c>
      <c r="AI76" s="41">
        <f>IF('A-1(1)'!AI76=0,0,'A-1(2)'!AI76/'A-1(1)'!AI76)</f>
        <v>24.113060428849902</v>
      </c>
      <c r="AJ76" s="41">
        <f>IF('A-1(1)'!AJ76=0,0,'A-1(2)'!AJ76/'A-1(1)'!AJ76)</f>
        <v>6.2488621245010858</v>
      </c>
      <c r="AK76" s="152">
        <f>IF('A-1(1)'!AK76=0,0,'A-1(2)'!AK76/'A-1(1)'!AK76)</f>
        <v>6.4530346820809248</v>
      </c>
      <c r="AL76" s="35"/>
      <c r="AM76" s="32" t="s">
        <v>272</v>
      </c>
      <c r="AN76" s="41">
        <f>IF('A-1(1)'!AN76=0,0,'A-1(2)'!AN76/'A-1(1)'!AN76)</f>
        <v>10.448220555724133</v>
      </c>
      <c r="AO76" s="41">
        <f>IF('A-1(1)'!AO76=0,0,'A-1(2)'!AO76/'A-1(1)'!AO76)</f>
        <v>10.907686643616341</v>
      </c>
      <c r="AP76" s="41">
        <f>IF('A-1(1)'!AP76=0,0,'A-1(2)'!AP76/'A-1(1)'!AP76)</f>
        <v>54.19308623474744</v>
      </c>
      <c r="AQ76" s="41">
        <f>IF('A-1(1)'!AQ76=0,0,'A-1(2)'!AQ76/'A-1(1)'!AQ76)</f>
        <v>49.217186045304409</v>
      </c>
      <c r="AR76" s="41">
        <f>IF('A-1(1)'!AR76=0,0,'A-1(2)'!AR76/'A-1(1)'!AR76)</f>
        <v>24.271915974944701</v>
      </c>
      <c r="AS76" s="41">
        <f>IF('A-1(1)'!AS76=0,0,'A-1(2)'!AS76/'A-1(1)'!AS76)</f>
        <v>43.203360370799537</v>
      </c>
      <c r="AT76" s="41">
        <f>IF('A-1(1)'!AT76=0,0,'A-1(2)'!AT76/'A-1(1)'!AT76)</f>
        <v>5.3257272252220869</v>
      </c>
      <c r="AU76" s="41">
        <f>IF('A-1(1)'!AU76=0,0,'A-1(2)'!AU76/'A-1(1)'!AU76)</f>
        <v>26.640675763482779</v>
      </c>
      <c r="AV76" s="41">
        <f>IF('A-1(1)'!AV76=0,0,'A-1(2)'!AV76/'A-1(1)'!AV76)</f>
        <v>6.0892094391149083</v>
      </c>
      <c r="AW76" s="152">
        <f>IF('A-1(1)'!AW76=0,0,'A-1(2)'!AW76/'A-1(1)'!AW76)</f>
        <v>6.1863400148478096</v>
      </c>
      <c r="AX76" s="35"/>
      <c r="AY76" s="32" t="s">
        <v>272</v>
      </c>
      <c r="AZ76" s="41">
        <f>IF('A-1(1)'!AZ76=0,0,'A-1(2)'!AZ76/'A-1(1)'!AZ76)</f>
        <v>10.39322107393221</v>
      </c>
      <c r="BA76" s="41">
        <f>IF('A-1(1)'!BA76=0,0,'A-1(2)'!BA76/'A-1(1)'!BA76)</f>
        <v>10.869565217391305</v>
      </c>
      <c r="BB76" s="41">
        <f>IF('A-1(1)'!BB76=0,0,'A-1(2)'!BB76/'A-1(1)'!BB76)</f>
        <v>49.262430561438229</v>
      </c>
      <c r="BC76" s="41">
        <f>IF('A-1(1)'!BC76=0,0,'A-1(2)'!BC76/'A-1(1)'!BC76)</f>
        <v>49.21100339940655</v>
      </c>
      <c r="BD76" s="41">
        <f>IF('A-1(1)'!BD76=0,0,'A-1(2)'!BD76/'A-1(1)'!BD76)</f>
        <v>22.258961089619124</v>
      </c>
      <c r="BE76" s="41">
        <f>IF('A-1(1)'!BE76=0,0,'A-1(2)'!BE76/'A-1(1)'!BE76)</f>
        <v>42.241599073001161</v>
      </c>
      <c r="BF76" s="41">
        <f>IF('A-1(1)'!BF76=0,0,'A-1(2)'!BF76/'A-1(1)'!BF76)</f>
        <v>5.4337223480229921</v>
      </c>
      <c r="BG76" s="41">
        <f>IF('A-1(1)'!BG76=0,0,'A-1(2)'!BG76/'A-1(1)'!BG76)</f>
        <v>23.521767381416502</v>
      </c>
      <c r="BH76" s="41">
        <f>IF('A-1(1)'!BH76=0,0,'A-1(2)'!BH76/'A-1(1)'!BH76)</f>
        <v>6.5534626426720823</v>
      </c>
      <c r="BI76" s="152">
        <f>IF('A-1(1)'!BI76=0,0,'A-1(2)'!BI76/'A-1(1)'!BI76)</f>
        <v>5.9632276313830577</v>
      </c>
    </row>
    <row r="77" spans="1:61" ht="16.899999999999999" customHeight="1">
      <c r="A77" s="5"/>
      <c r="B77" s="35" t="s">
        <v>271</v>
      </c>
      <c r="C77" s="58" t="s">
        <v>573</v>
      </c>
      <c r="D77" s="141">
        <f>IF('A-1(1)'!D77=0,0,'A-1(2)'!D77/'A-1(1)'!D77)</f>
        <v>10.700989613151222</v>
      </c>
      <c r="E77" s="141">
        <f>IF('A-1(1)'!E77=0,0,'A-1(2)'!E77/'A-1(1)'!E77)</f>
        <v>11.242516629711751</v>
      </c>
      <c r="F77" s="141">
        <f>IF('A-1(1)'!F77=0,0,'A-1(2)'!F77/'A-1(1)'!F77)</f>
        <v>92.415000000000006</v>
      </c>
      <c r="G77" s="141">
        <f>IF('A-1(1)'!G77=0,0,'A-1(2)'!G77/'A-1(1)'!G77)</f>
        <v>38.557058619493581</v>
      </c>
      <c r="H77" s="141">
        <f>IF('A-1(1)'!H77=0,0,'A-1(2)'!H77/'A-1(1)'!H77)</f>
        <v>29.082935836282505</v>
      </c>
      <c r="I77" s="141">
        <f>IF('A-1(1)'!I77=0,0,'A-1(2)'!I77/'A-1(1)'!I77)</f>
        <v>41.247958945649643</v>
      </c>
      <c r="J77" s="141">
        <f>IF('A-1(1)'!J77=0,0,'A-1(2)'!J77/'A-1(1)'!J77)</f>
        <v>5.5940148421376188</v>
      </c>
      <c r="K77" s="141">
        <f>IF('A-1(1)'!K77=0,0,'A-1(2)'!K77/'A-1(1)'!K77)</f>
        <v>0</v>
      </c>
      <c r="L77" s="141">
        <f>IF('A-1(1)'!L77=0,0,'A-1(2)'!L77/'A-1(1)'!L77)</f>
        <v>0</v>
      </c>
      <c r="M77" s="195">
        <f>IF('A-1(1)'!M77=0,0,'A-1(2)'!M77/'A-1(1)'!M77)</f>
        <v>6.5231646471846041</v>
      </c>
      <c r="N77" s="35" t="s">
        <v>271</v>
      </c>
      <c r="O77" s="58" t="s">
        <v>573</v>
      </c>
      <c r="P77" s="141">
        <f>IF('A-1(1)'!P77=0,0,'A-1(2)'!P77/'A-1(1)'!P77)</f>
        <v>11</v>
      </c>
      <c r="Q77" s="141">
        <f>IF('A-1(1)'!Q77=0,0,'A-1(2)'!Q77/'A-1(1)'!Q77)</f>
        <v>11.551158480074143</v>
      </c>
      <c r="R77" s="141">
        <f>IF('A-1(1)'!R77=0,0,'A-1(2)'!R77/'A-1(1)'!R77)</f>
        <v>57.685000000000002</v>
      </c>
      <c r="S77" s="141">
        <f>IF('A-1(1)'!S77=0,0,'A-1(2)'!S77/'A-1(1)'!S77)</f>
        <v>49.039447731755423</v>
      </c>
      <c r="T77" s="141">
        <f>IF('A-1(1)'!T77=0,0,'A-1(2)'!T77/'A-1(1)'!T77)</f>
        <v>25.606237816764132</v>
      </c>
      <c r="U77" s="141">
        <f>IF('A-1(1)'!U77=0,0,'A-1(2)'!U77/'A-1(1)'!U77)</f>
        <v>43.079907353792706</v>
      </c>
      <c r="V77" s="141">
        <f>IF('A-1(1)'!V77=0,0,'A-1(2)'!V77/'A-1(1)'!V77)</f>
        <v>5.5431976166832175</v>
      </c>
      <c r="W77" s="141">
        <f>IF('A-1(1)'!W77=0,0,'A-1(2)'!W77/'A-1(1)'!W77)</f>
        <v>0</v>
      </c>
      <c r="X77" s="141">
        <f>IF('A-1(1)'!X77=0,0,'A-1(2)'!X77/'A-1(1)'!X77)</f>
        <v>0</v>
      </c>
      <c r="Y77" s="195">
        <f>IF('A-1(1)'!Y77=0,0,'A-1(2)'!Y77/'A-1(1)'!Y77)</f>
        <v>6.7030346820809248</v>
      </c>
      <c r="Z77" s="35" t="s">
        <v>271</v>
      </c>
      <c r="AA77" s="58" t="s">
        <v>573</v>
      </c>
      <c r="AB77" s="141">
        <f>IF('A-1(1)'!AB77=0,0,'A-1(2)'!AB77/'A-1(1)'!AB77)</f>
        <v>10.990965834428383</v>
      </c>
      <c r="AC77" s="141">
        <f>IF('A-1(1)'!AC77=0,0,'A-1(2)'!AC77/'A-1(1)'!AC77)</f>
        <v>11.572924388435878</v>
      </c>
      <c r="AD77" s="141">
        <f>IF('A-1(1)'!AD77=0,0,'A-1(2)'!AD77/'A-1(1)'!AD77)</f>
        <v>56.195</v>
      </c>
      <c r="AE77" s="141">
        <f>IF('A-1(1)'!AE77=0,0,'A-1(2)'!AE77/'A-1(1)'!AE77)</f>
        <v>50.243367054781451</v>
      </c>
      <c r="AF77" s="141">
        <f>IF('A-1(1)'!AF77=0,0,'A-1(2)'!AF77/'A-1(1)'!AF77)</f>
        <v>25.572087175188599</v>
      </c>
      <c r="AG77" s="141">
        <f>IF('A-1(1)'!AG77=0,0,'A-1(2)'!AG77/'A-1(1)'!AG77)</f>
        <v>44.108405797101447</v>
      </c>
      <c r="AH77" s="141">
        <f>IF('A-1(1)'!AH77=0,0,'A-1(2)'!AH77/'A-1(1)'!AH77)</f>
        <v>5.383037388331311</v>
      </c>
      <c r="AI77" s="141">
        <f>IF('A-1(1)'!AI77=0,0,'A-1(2)'!AI77/'A-1(1)'!AI77)</f>
        <v>0</v>
      </c>
      <c r="AJ77" s="141">
        <f>IF('A-1(1)'!AJ77=0,0,'A-1(2)'!AJ77/'A-1(1)'!AJ77)</f>
        <v>0</v>
      </c>
      <c r="AK77" s="195">
        <f>IF('A-1(1)'!AK77=0,0,'A-1(2)'!AK77/'A-1(1)'!AK77)</f>
        <v>6.4530346820809248</v>
      </c>
      <c r="AL77" s="35" t="s">
        <v>271</v>
      </c>
      <c r="AM77" s="58" t="s">
        <v>573</v>
      </c>
      <c r="AN77" s="141">
        <f>IF('A-1(1)'!AN77=0,0,'A-1(2)'!AN77/'A-1(1)'!AN77)</f>
        <v>10.752728518524561</v>
      </c>
      <c r="AO77" s="141">
        <f>IF('A-1(1)'!AO77=0,0,'A-1(2)'!AO77/'A-1(1)'!AO77)</f>
        <v>11.317222038931046</v>
      </c>
      <c r="AP77" s="141">
        <f>IF('A-1(1)'!AP77=0,0,'A-1(2)'!AP77/'A-1(1)'!AP77)</f>
        <v>54.19308623474744</v>
      </c>
      <c r="AQ77" s="141">
        <f>IF('A-1(1)'!AQ77=0,0,'A-1(2)'!AQ77/'A-1(1)'!AQ77)</f>
        <v>49.217186045304423</v>
      </c>
      <c r="AR77" s="141">
        <f>IF('A-1(1)'!AR77=0,0,'A-1(2)'!AR77/'A-1(1)'!AR77)</f>
        <v>24.271915974944701</v>
      </c>
      <c r="AS77" s="141">
        <f>IF('A-1(1)'!AS77=0,0,'A-1(2)'!AS77/'A-1(1)'!AS77)</f>
        <v>43.203360370799537</v>
      </c>
      <c r="AT77" s="141">
        <f>IF('A-1(1)'!AT77=0,0,'A-1(2)'!AT77/'A-1(1)'!AT77)</f>
        <v>5.3257272252220869</v>
      </c>
      <c r="AU77" s="141">
        <f>IF('A-1(1)'!AU77=0,0,'A-1(2)'!AU77/'A-1(1)'!AU77)</f>
        <v>0</v>
      </c>
      <c r="AV77" s="141">
        <f>IF('A-1(1)'!AV77=0,0,'A-1(2)'!AV77/'A-1(1)'!AV77)</f>
        <v>0</v>
      </c>
      <c r="AW77" s="195">
        <f>IF('A-1(1)'!AW77=0,0,'A-1(2)'!AW77/'A-1(1)'!AW77)</f>
        <v>6.182668051639709</v>
      </c>
      <c r="AX77" s="35" t="s">
        <v>271</v>
      </c>
      <c r="AY77" s="58" t="s">
        <v>573</v>
      </c>
      <c r="AZ77" s="145">
        <f>IF('A-1(1)'!AZ77=0,0,'A-1(2)'!AZ77/'A-1(1)'!AZ77)</f>
        <v>11.25600278602588</v>
      </c>
      <c r="BA77" s="145">
        <f>IF('A-1(1)'!BA77=0,0,'A-1(2)'!BA77/'A-1(1)'!BA77)</f>
        <v>11.25600278602588</v>
      </c>
      <c r="BB77" s="145">
        <f>IF('A-1(1)'!BB77=0,0,'A-1(2)'!BB77/'A-1(1)'!BB77)</f>
        <v>49.262430561438229</v>
      </c>
      <c r="BC77" s="145">
        <f>IF('A-1(1)'!BC77=0,0,'A-1(2)'!BC77/'A-1(1)'!BC77)</f>
        <v>49.21100339940655</v>
      </c>
      <c r="BD77" s="145">
        <f>IF('A-1(1)'!BD77=0,0,'A-1(2)'!BD77/'A-1(1)'!BD77)</f>
        <v>22.258961089619124</v>
      </c>
      <c r="BE77" s="145">
        <f>IF('A-1(1)'!BE77=0,0,'A-1(2)'!BE77/'A-1(1)'!BE77)</f>
        <v>42.241599073001161</v>
      </c>
      <c r="BF77" s="145">
        <f>IF('A-1(1)'!BF77=0,0,'A-1(2)'!BF77/'A-1(1)'!BF77)</f>
        <v>5.4337223480229921</v>
      </c>
      <c r="BG77" s="145">
        <f>IF('A-1(1)'!BG77=0,0,'A-1(2)'!BG77/'A-1(1)'!BG77)</f>
        <v>0</v>
      </c>
      <c r="BH77" s="145">
        <f>IF('A-1(1)'!BH77=0,0,'A-1(2)'!BH77/'A-1(1)'!BH77)</f>
        <v>0</v>
      </c>
      <c r="BI77" s="149">
        <f>IF('A-1(1)'!BI77=0,0,'A-1(2)'!BI77/'A-1(1)'!BI77)</f>
        <v>0</v>
      </c>
    </row>
    <row r="78" spans="1:61" ht="16.899999999999999" customHeight="1">
      <c r="A78" s="5"/>
      <c r="B78" s="358" t="s">
        <v>280</v>
      </c>
      <c r="C78" s="38" t="s">
        <v>574</v>
      </c>
      <c r="D78" s="40">
        <f>IF('A-1(1)'!D78=0,0,'A-1(2)'!D78/'A-1(1)'!D78)</f>
        <v>3.9402985074626864</v>
      </c>
      <c r="E78" s="40">
        <f>IF('A-1(1)'!E78=0,0,'A-1(2)'!E78/'A-1(1)'!E78)</f>
        <v>5.3076092822450081</v>
      </c>
      <c r="F78" s="40">
        <f>IF('A-1(1)'!F78=0,0,'A-1(2)'!F78/'A-1(1)'!F78)</f>
        <v>0</v>
      </c>
      <c r="G78" s="40">
        <f>IF('A-1(1)'!G78=0,0,'A-1(2)'!G78/'A-1(1)'!G78)</f>
        <v>0</v>
      </c>
      <c r="H78" s="40">
        <f>IF('A-1(1)'!H78=0,0,'A-1(2)'!H78/'A-1(1)'!H78)</f>
        <v>0</v>
      </c>
      <c r="I78" s="40">
        <f>IF('A-1(1)'!I78=0,0,'A-1(2)'!I78/'A-1(1)'!I78)</f>
        <v>0</v>
      </c>
      <c r="J78" s="40">
        <f>IF('A-1(1)'!J78=0,0,'A-1(2)'!J78/'A-1(1)'!J78)</f>
        <v>0</v>
      </c>
      <c r="K78" s="40">
        <f>IF('A-1(1)'!K78=0,0,'A-1(2)'!K78/'A-1(1)'!K78)</f>
        <v>23.82238307349666</v>
      </c>
      <c r="L78" s="40">
        <f>IF('A-1(1)'!L78=0,0,'A-1(2)'!L78/'A-1(1)'!L78)</f>
        <v>3.3204852396318869</v>
      </c>
      <c r="M78" s="150">
        <f>IF('A-1(1)'!M78=0,0,'A-1(2)'!M78/'A-1(1)'!M78)</f>
        <v>0.74732199117832387</v>
      </c>
      <c r="N78" s="358" t="s">
        <v>280</v>
      </c>
      <c r="O78" s="38" t="s">
        <v>574</v>
      </c>
      <c r="P78" s="40">
        <f>IF('A-1(1)'!P78=0,0,'A-1(2)'!P78/'A-1(1)'!P78)</f>
        <v>4.002453293074165</v>
      </c>
      <c r="Q78" s="40">
        <f>IF('A-1(1)'!Q78=0,0,'A-1(2)'!Q78/'A-1(1)'!Q78)</f>
        <v>5.4185105234754456</v>
      </c>
      <c r="R78" s="40">
        <f>IF('A-1(1)'!R78=0,0,'A-1(2)'!R78/'A-1(1)'!R78)</f>
        <v>0</v>
      </c>
      <c r="S78" s="40">
        <f>IF('A-1(1)'!S78=0,0,'A-1(2)'!S78/'A-1(1)'!S78)</f>
        <v>0</v>
      </c>
      <c r="T78" s="40">
        <f>IF('A-1(1)'!T78=0,0,'A-1(2)'!T78/'A-1(1)'!T78)</f>
        <v>0</v>
      </c>
      <c r="U78" s="40">
        <f>IF('A-1(1)'!U78=0,0,'A-1(2)'!U78/'A-1(1)'!U78)</f>
        <v>0</v>
      </c>
      <c r="V78" s="40">
        <f>IF('A-1(1)'!V78=0,0,'A-1(2)'!V78/'A-1(1)'!V78)</f>
        <v>0</v>
      </c>
      <c r="W78" s="40">
        <f>IF('A-1(1)'!W78=0,0,'A-1(2)'!W78/'A-1(1)'!W78)</f>
        <v>23.880222841225628</v>
      </c>
      <c r="X78" s="40">
        <f>IF('A-1(1)'!X78=0,0,'A-1(2)'!X78/'A-1(1)'!X78)</f>
        <v>3.4383029578727218</v>
      </c>
      <c r="Y78" s="150">
        <f>IF('A-1(1)'!Y78=0,0,'A-1(2)'!Y78/'A-1(1)'!Y78)</f>
        <v>0.70809792843691144</v>
      </c>
      <c r="Z78" s="358" t="s">
        <v>280</v>
      </c>
      <c r="AA78" s="38" t="s">
        <v>574</v>
      </c>
      <c r="AB78" s="40">
        <f>IF('A-1(1)'!AB78=0,0,'A-1(2)'!AB78/'A-1(1)'!AB78)</f>
        <v>3.9913191168144935</v>
      </c>
      <c r="AC78" s="40">
        <f>IF('A-1(1)'!AC78=0,0,'A-1(2)'!AC78/'A-1(1)'!AC78)</f>
        <v>5.4452239611440909</v>
      </c>
      <c r="AD78" s="40">
        <f>IF('A-1(1)'!AD78=0,0,'A-1(2)'!AD78/'A-1(1)'!AD78)</f>
        <v>0</v>
      </c>
      <c r="AE78" s="40">
        <f>IF('A-1(1)'!AE78=0,0,'A-1(2)'!AE78/'A-1(1)'!AE78)</f>
        <v>0</v>
      </c>
      <c r="AF78" s="40">
        <f>IF('A-1(1)'!AF78=0,0,'A-1(2)'!AF78/'A-1(1)'!AF78)</f>
        <v>0</v>
      </c>
      <c r="AG78" s="40">
        <f>IF('A-1(1)'!AG78=0,0,'A-1(2)'!AG78/'A-1(1)'!AG78)</f>
        <v>0</v>
      </c>
      <c r="AH78" s="40">
        <f>IF('A-1(1)'!AH78=0,0,'A-1(2)'!AH78/'A-1(1)'!AH78)</f>
        <v>0</v>
      </c>
      <c r="AI78" s="40">
        <f>IF('A-1(1)'!AI78=0,0,'A-1(2)'!AI78/'A-1(1)'!AI78)</f>
        <v>23.575013943112101</v>
      </c>
      <c r="AJ78" s="40">
        <f>IF('A-1(1)'!AJ78=0,0,'A-1(2)'!AJ78/'A-1(1)'!AJ78)</f>
        <v>3.5030172671326998</v>
      </c>
      <c r="AK78" s="150">
        <f>IF('A-1(1)'!AK78=0,0,'A-1(2)'!AK78/'A-1(1)'!AK78)</f>
        <v>0.60891399874450725</v>
      </c>
      <c r="AL78" s="358" t="s">
        <v>280</v>
      </c>
      <c r="AM78" s="38" t="s">
        <v>574</v>
      </c>
      <c r="AN78" s="40">
        <f>IF('A-1(1)'!AN78=0,0,'A-1(2)'!AN78/'A-1(1)'!AN78)</f>
        <v>3.9407435365163237</v>
      </c>
      <c r="AO78" s="40">
        <f>IF('A-1(1)'!AO78=0,0,'A-1(2)'!AO78/'A-1(1)'!AO78)</f>
        <v>5.402320561252024</v>
      </c>
      <c r="AP78" s="40">
        <f>IF('A-1(1)'!AP78=0,0,'A-1(2)'!AP78/'A-1(1)'!AP78)</f>
        <v>0</v>
      </c>
      <c r="AQ78" s="40">
        <f>IF('A-1(1)'!AQ78=0,0,'A-1(2)'!AQ78/'A-1(1)'!AQ78)</f>
        <v>0</v>
      </c>
      <c r="AR78" s="40">
        <f>IF('A-1(1)'!AR78=0,0,'A-1(2)'!AR78/'A-1(1)'!AR78)</f>
        <v>0</v>
      </c>
      <c r="AS78" s="40">
        <f>IF('A-1(1)'!AS78=0,0,'A-1(2)'!AS78/'A-1(1)'!AS78)</f>
        <v>0</v>
      </c>
      <c r="AT78" s="40">
        <f>IF('A-1(1)'!AT78=0,0,'A-1(2)'!AT78/'A-1(1)'!AT78)</f>
        <v>0</v>
      </c>
      <c r="AU78" s="40">
        <f>IF('A-1(1)'!AU78=0,0,'A-1(2)'!AU78/'A-1(1)'!AU78)</f>
        <v>23.814835471277188</v>
      </c>
      <c r="AV78" s="40">
        <f>IF('A-1(1)'!AV78=0,0,'A-1(2)'!AV78/'A-1(1)'!AV78)</f>
        <v>3.4298261337157196</v>
      </c>
      <c r="AW78" s="150">
        <f>IF('A-1(1)'!AW78=0,0,'A-1(2)'!AW78/'A-1(1)'!AW78)</f>
        <v>0.54048964218455742</v>
      </c>
      <c r="AX78" s="358" t="s">
        <v>280</v>
      </c>
      <c r="AY78" s="38" t="s">
        <v>574</v>
      </c>
      <c r="AZ78" s="40">
        <f>IF('A-1(1)'!AZ78=0,0,'A-1(2)'!AZ78/'A-1(1)'!AZ78)</f>
        <v>3.7545780630545593</v>
      </c>
      <c r="BA78" s="40">
        <f>IF('A-1(1)'!BA78=0,0,'A-1(2)'!BA78/'A-1(1)'!BA78)</f>
        <v>5.1705342687533733</v>
      </c>
      <c r="BB78" s="40">
        <f>IF('A-1(1)'!BB78=0,0,'A-1(2)'!BB78/'A-1(1)'!BB78)</f>
        <v>0</v>
      </c>
      <c r="BC78" s="40">
        <f>IF('A-1(1)'!BC78=0,0,'A-1(2)'!BC78/'A-1(1)'!BC78)</f>
        <v>0</v>
      </c>
      <c r="BD78" s="40">
        <f>IF('A-1(1)'!BD78=0,0,'A-1(2)'!BD78/'A-1(1)'!BD78)</f>
        <v>0</v>
      </c>
      <c r="BE78" s="40">
        <f>IF('A-1(1)'!BE78=0,0,'A-1(2)'!BE78/'A-1(1)'!BE78)</f>
        <v>0</v>
      </c>
      <c r="BF78" s="40">
        <f>IF('A-1(1)'!BF78=0,0,'A-1(2)'!BF78/'A-1(1)'!BF78)</f>
        <v>0</v>
      </c>
      <c r="BG78" s="40">
        <f>IF('A-1(1)'!BG78=0,0,'A-1(2)'!BG78/'A-1(1)'!BG78)</f>
        <v>22.651979921918571</v>
      </c>
      <c r="BH78" s="40">
        <f>IF('A-1(1)'!BH78=0,0,'A-1(2)'!BH78/'A-1(1)'!BH78)</f>
        <v>3.2977833542450856</v>
      </c>
      <c r="BI78" s="150">
        <f>IF('A-1(1)'!BI78=0,0,'A-1(2)'!BI78/'A-1(1)'!BI78)</f>
        <v>0.45631678189817726</v>
      </c>
    </row>
    <row r="79" spans="1:61" ht="16.899999999999999" customHeight="1">
      <c r="A79" s="5"/>
      <c r="B79" s="359"/>
      <c r="C79" s="33" t="s">
        <v>288</v>
      </c>
      <c r="D79" s="40">
        <f>IF('A-1(1)'!D79=0,0,'A-1(2)'!D79/'A-1(1)'!D79)</f>
        <v>3.6085798816568047</v>
      </c>
      <c r="E79" s="40">
        <f>IF('A-1(1)'!E79=0,0,'A-1(2)'!E79/'A-1(1)'!E79)</f>
        <v>3.6085798816568047</v>
      </c>
      <c r="F79" s="40">
        <f>IF('A-1(1)'!F79=0,0,'A-1(2)'!F79/'A-1(1)'!F79)</f>
        <v>0</v>
      </c>
      <c r="G79" s="40">
        <f>IF('A-1(1)'!G79=0,0,'A-1(2)'!G79/'A-1(1)'!G79)</f>
        <v>0</v>
      </c>
      <c r="H79" s="40">
        <f>IF('A-1(1)'!H79=0,0,'A-1(2)'!H79/'A-1(1)'!H79)</f>
        <v>0</v>
      </c>
      <c r="I79" s="40">
        <f>IF('A-1(1)'!I79=0,0,'A-1(2)'!I79/'A-1(1)'!I79)</f>
        <v>0</v>
      </c>
      <c r="J79" s="40">
        <f>IF('A-1(1)'!J79=0,0,'A-1(2)'!J79/'A-1(1)'!J79)</f>
        <v>0</v>
      </c>
      <c r="K79" s="40">
        <f>IF('A-1(1)'!K79=0,0,'A-1(2)'!K79/'A-1(1)'!K79)</f>
        <v>0</v>
      </c>
      <c r="L79" s="40">
        <f>IF('A-1(1)'!L79=0,0,'A-1(2)'!L79/'A-1(1)'!L79)</f>
        <v>3.6085798816568047</v>
      </c>
      <c r="M79" s="150">
        <f>IF('A-1(1)'!M79=0,0,'A-1(2)'!M79/'A-1(1)'!M79)</f>
        <v>0</v>
      </c>
      <c r="N79" s="359"/>
      <c r="O79" s="33" t="s">
        <v>288</v>
      </c>
      <c r="P79" s="40">
        <f>IF('A-1(1)'!P79=0,0,'A-1(2)'!P79/'A-1(1)'!P79)</f>
        <v>3.6161887694145758</v>
      </c>
      <c r="Q79" s="40">
        <f>IF('A-1(1)'!Q79=0,0,'A-1(2)'!Q79/'A-1(1)'!Q79)</f>
        <v>3.6161887694145758</v>
      </c>
      <c r="R79" s="40">
        <f>IF('A-1(1)'!R79=0,0,'A-1(2)'!R79/'A-1(1)'!R79)</f>
        <v>0</v>
      </c>
      <c r="S79" s="40">
        <f>IF('A-1(1)'!S79=0,0,'A-1(2)'!S79/'A-1(1)'!S79)</f>
        <v>0</v>
      </c>
      <c r="T79" s="40">
        <f>IF('A-1(1)'!T79=0,0,'A-1(2)'!T79/'A-1(1)'!T79)</f>
        <v>0</v>
      </c>
      <c r="U79" s="40">
        <f>IF('A-1(1)'!U79=0,0,'A-1(2)'!U79/'A-1(1)'!U79)</f>
        <v>0</v>
      </c>
      <c r="V79" s="40">
        <f>IF('A-1(1)'!V79=0,0,'A-1(2)'!V79/'A-1(1)'!V79)</f>
        <v>0</v>
      </c>
      <c r="W79" s="40">
        <f>IF('A-1(1)'!W79=0,0,'A-1(2)'!W79/'A-1(1)'!W79)</f>
        <v>0</v>
      </c>
      <c r="X79" s="40">
        <f>IF('A-1(1)'!X79=0,0,'A-1(2)'!X79/'A-1(1)'!X79)</f>
        <v>3.6161887694145758</v>
      </c>
      <c r="Y79" s="150">
        <f>IF('A-1(1)'!Y79=0,0,'A-1(2)'!Y79/'A-1(1)'!Y79)</f>
        <v>0</v>
      </c>
      <c r="Z79" s="359"/>
      <c r="AA79" s="33" t="s">
        <v>288</v>
      </c>
      <c r="AB79" s="40">
        <f>IF('A-1(1)'!AB79=0,0,'A-1(2)'!AB79/'A-1(1)'!AB79)</f>
        <v>3.5731780167264038</v>
      </c>
      <c r="AC79" s="40">
        <f>IF('A-1(1)'!AC79=0,0,'A-1(2)'!AC79/'A-1(1)'!AC79)</f>
        <v>3.5731780167264038</v>
      </c>
      <c r="AD79" s="40">
        <f>IF('A-1(1)'!AD79=0,0,'A-1(2)'!AD79/'A-1(1)'!AD79)</f>
        <v>0</v>
      </c>
      <c r="AE79" s="40">
        <f>IF('A-1(1)'!AE79=0,0,'A-1(2)'!AE79/'A-1(1)'!AE79)</f>
        <v>0</v>
      </c>
      <c r="AF79" s="40">
        <f>IF('A-1(1)'!AF79=0,0,'A-1(2)'!AF79/'A-1(1)'!AF79)</f>
        <v>0</v>
      </c>
      <c r="AG79" s="40">
        <f>IF('A-1(1)'!AG79=0,0,'A-1(2)'!AG79/'A-1(1)'!AG79)</f>
        <v>0</v>
      </c>
      <c r="AH79" s="40">
        <f>IF('A-1(1)'!AH79=0,0,'A-1(2)'!AH79/'A-1(1)'!AH79)</f>
        <v>0</v>
      </c>
      <c r="AI79" s="40">
        <f>IF('A-1(1)'!AI79=0,0,'A-1(2)'!AI79/'A-1(1)'!AI79)</f>
        <v>0</v>
      </c>
      <c r="AJ79" s="40">
        <f>IF('A-1(1)'!AJ79=0,0,'A-1(2)'!AJ79/'A-1(1)'!AJ79)</f>
        <v>3.5731780167264038</v>
      </c>
      <c r="AK79" s="150">
        <f>IF('A-1(1)'!AK79=0,0,'A-1(2)'!AK79/'A-1(1)'!AK79)</f>
        <v>0</v>
      </c>
      <c r="AL79" s="359"/>
      <c r="AM79" s="33" t="s">
        <v>288</v>
      </c>
      <c r="AN79" s="40">
        <f>IF('A-1(1)'!AN79=0,0,'A-1(2)'!AN79/'A-1(1)'!AN79)</f>
        <v>3.4662485065710871</v>
      </c>
      <c r="AO79" s="40">
        <f>IF('A-1(1)'!AO79=0,0,'A-1(2)'!AO79/'A-1(1)'!AO79)</f>
        <v>3.4662485065710871</v>
      </c>
      <c r="AP79" s="40">
        <f>IF('A-1(1)'!AP79=0,0,'A-1(2)'!AP79/'A-1(1)'!AP79)</f>
        <v>0</v>
      </c>
      <c r="AQ79" s="40">
        <f>IF('A-1(1)'!AQ79=0,0,'A-1(2)'!AQ79/'A-1(1)'!AQ79)</f>
        <v>0</v>
      </c>
      <c r="AR79" s="40">
        <f>IF('A-1(1)'!AR79=0,0,'A-1(2)'!AR79/'A-1(1)'!AR79)</f>
        <v>0</v>
      </c>
      <c r="AS79" s="40">
        <f>IF('A-1(1)'!AS79=0,0,'A-1(2)'!AS79/'A-1(1)'!AS79)</f>
        <v>0</v>
      </c>
      <c r="AT79" s="40">
        <f>IF('A-1(1)'!AT79=0,0,'A-1(2)'!AT79/'A-1(1)'!AT79)</f>
        <v>0</v>
      </c>
      <c r="AU79" s="40">
        <f>IF('A-1(1)'!AU79=0,0,'A-1(2)'!AU79/'A-1(1)'!AU79)</f>
        <v>0</v>
      </c>
      <c r="AV79" s="40">
        <f>IF('A-1(1)'!AV79=0,0,'A-1(2)'!AV79/'A-1(1)'!AV79)</f>
        <v>3.4662485065710871</v>
      </c>
      <c r="AW79" s="150">
        <f>IF('A-1(1)'!AW79=0,0,'A-1(2)'!AW79/'A-1(1)'!AW79)</f>
        <v>0</v>
      </c>
      <c r="AX79" s="359"/>
      <c r="AY79" s="33" t="s">
        <v>288</v>
      </c>
      <c r="AZ79" s="40">
        <f>IF('A-1(1)'!AZ79=0,0,'A-1(2)'!AZ79/'A-1(1)'!AZ79)</f>
        <v>3.3543849146961988</v>
      </c>
      <c r="BA79" s="40">
        <f>IF('A-1(1)'!BA79=0,0,'A-1(2)'!BA79/'A-1(1)'!BA79)</f>
        <v>3.3543849146961988</v>
      </c>
      <c r="BB79" s="40">
        <f>IF('A-1(1)'!BB79=0,0,'A-1(2)'!BB79/'A-1(1)'!BB79)</f>
        <v>0</v>
      </c>
      <c r="BC79" s="40">
        <f>IF('A-1(1)'!BC79=0,0,'A-1(2)'!BC79/'A-1(1)'!BC79)</f>
        <v>0</v>
      </c>
      <c r="BD79" s="40">
        <f>IF('A-1(1)'!BD79=0,0,'A-1(2)'!BD79/'A-1(1)'!BD79)</f>
        <v>0</v>
      </c>
      <c r="BE79" s="40">
        <f>IF('A-1(1)'!BE79=0,0,'A-1(2)'!BE79/'A-1(1)'!BE79)</f>
        <v>0</v>
      </c>
      <c r="BF79" s="40">
        <f>IF('A-1(1)'!BF79=0,0,'A-1(2)'!BF79/'A-1(1)'!BF79)</f>
        <v>0</v>
      </c>
      <c r="BG79" s="40">
        <f>IF('A-1(1)'!BG79=0,0,'A-1(2)'!BG79/'A-1(1)'!BG79)</f>
        <v>0</v>
      </c>
      <c r="BH79" s="40">
        <f>IF('A-1(1)'!BH79=0,0,'A-1(2)'!BH79/'A-1(1)'!BH79)</f>
        <v>3.3543849146961988</v>
      </c>
      <c r="BI79" s="150">
        <f>IF('A-1(1)'!BI79=0,0,'A-1(2)'!BI79/'A-1(1)'!BI79)</f>
        <v>0</v>
      </c>
    </row>
    <row r="80" spans="1:61" ht="16.899999999999999" customHeight="1">
      <c r="A80" s="5"/>
      <c r="B80" s="359"/>
      <c r="C80" s="31" t="s">
        <v>289</v>
      </c>
      <c r="D80" s="40">
        <f>IF('A-1(1)'!D80=0,0,'A-1(2)'!D80/'A-1(1)'!D80)</f>
        <v>3.059647633198896</v>
      </c>
      <c r="E80" s="40">
        <f>IF('A-1(1)'!E80=0,0,'A-1(2)'!E80/'A-1(1)'!E80)</f>
        <v>5.5958991883810336</v>
      </c>
      <c r="F80" s="40">
        <f>IF('A-1(1)'!F80=0,0,'A-1(2)'!F80/'A-1(1)'!F80)</f>
        <v>0</v>
      </c>
      <c r="G80" s="40">
        <f>IF('A-1(1)'!G80=0,0,'A-1(2)'!G80/'A-1(1)'!G80)</f>
        <v>0</v>
      </c>
      <c r="H80" s="40">
        <f>IF('A-1(1)'!H80=0,0,'A-1(2)'!H80/'A-1(1)'!H80)</f>
        <v>0</v>
      </c>
      <c r="I80" s="40">
        <f>IF('A-1(1)'!I80=0,0,'A-1(2)'!I80/'A-1(1)'!I80)</f>
        <v>0</v>
      </c>
      <c r="J80" s="40">
        <f>IF('A-1(1)'!J80=0,0,'A-1(2)'!J80/'A-1(1)'!J80)</f>
        <v>0</v>
      </c>
      <c r="K80" s="40">
        <f>IF('A-1(1)'!K80=0,0,'A-1(2)'!K80/'A-1(1)'!K80)</f>
        <v>0</v>
      </c>
      <c r="L80" s="40">
        <f>IF('A-1(1)'!L80=0,0,'A-1(2)'!L80/'A-1(1)'!L80)</f>
        <v>5.6729603325827131</v>
      </c>
      <c r="M80" s="150">
        <f>IF('A-1(1)'!M80=0,0,'A-1(2)'!M80/'A-1(1)'!M80)</f>
        <v>0.5544303797468354</v>
      </c>
      <c r="N80" s="359"/>
      <c r="O80" s="31" t="s">
        <v>289</v>
      </c>
      <c r="P80" s="40">
        <f>IF('A-1(1)'!P80=0,0,'A-1(2)'!P80/'A-1(1)'!P80)</f>
        <v>3.2047659215520876</v>
      </c>
      <c r="Q80" s="40">
        <f>IF('A-1(1)'!Q80=0,0,'A-1(2)'!Q80/'A-1(1)'!Q80)</f>
        <v>5.9659041864479931</v>
      </c>
      <c r="R80" s="40">
        <f>IF('A-1(1)'!R80=0,0,'A-1(2)'!R80/'A-1(1)'!R80)</f>
        <v>0</v>
      </c>
      <c r="S80" s="40">
        <f>IF('A-1(1)'!S80=0,0,'A-1(2)'!S80/'A-1(1)'!S80)</f>
        <v>0</v>
      </c>
      <c r="T80" s="40">
        <f>IF('A-1(1)'!T80=0,0,'A-1(2)'!T80/'A-1(1)'!T80)</f>
        <v>0</v>
      </c>
      <c r="U80" s="40">
        <f>IF('A-1(1)'!U80=0,0,'A-1(2)'!U80/'A-1(1)'!U80)</f>
        <v>0</v>
      </c>
      <c r="V80" s="40">
        <f>IF('A-1(1)'!V80=0,0,'A-1(2)'!V80/'A-1(1)'!V80)</f>
        <v>0</v>
      </c>
      <c r="W80" s="40">
        <f>IF('A-1(1)'!W80=0,0,'A-1(2)'!W80/'A-1(1)'!W80)</f>
        <v>0</v>
      </c>
      <c r="X80" s="40">
        <f>IF('A-1(1)'!X80=0,0,'A-1(2)'!X80/'A-1(1)'!X80)</f>
        <v>6.0521015761821362</v>
      </c>
      <c r="Y80" s="150">
        <f>IF('A-1(1)'!Y80=0,0,'A-1(2)'!Y80/'A-1(1)'!Y80)</f>
        <v>0.5665979381443299</v>
      </c>
      <c r="Z80" s="359"/>
      <c r="AA80" s="31" t="s">
        <v>289</v>
      </c>
      <c r="AB80" s="40">
        <f>IF('A-1(1)'!AB80=0,0,'A-1(2)'!AB80/'A-1(1)'!AB80)</f>
        <v>3.1762969211303247</v>
      </c>
      <c r="AC80" s="40">
        <f>IF('A-1(1)'!AC80=0,0,'A-1(2)'!AC80/'A-1(1)'!AC80)</f>
        <v>5.9641778161415626</v>
      </c>
      <c r="AD80" s="40">
        <f>IF('A-1(1)'!AD80=0,0,'A-1(2)'!AD80/'A-1(1)'!AD80)</f>
        <v>0</v>
      </c>
      <c r="AE80" s="40">
        <f>IF('A-1(1)'!AE80=0,0,'A-1(2)'!AE80/'A-1(1)'!AE80)</f>
        <v>0</v>
      </c>
      <c r="AF80" s="40">
        <f>IF('A-1(1)'!AF80=0,0,'A-1(2)'!AF80/'A-1(1)'!AF80)</f>
        <v>0</v>
      </c>
      <c r="AG80" s="40">
        <f>IF('A-1(1)'!AG80=0,0,'A-1(2)'!AG80/'A-1(1)'!AG80)</f>
        <v>0</v>
      </c>
      <c r="AH80" s="40">
        <f>IF('A-1(1)'!AH80=0,0,'A-1(2)'!AH80/'A-1(1)'!AH80)</f>
        <v>0</v>
      </c>
      <c r="AI80" s="40">
        <f>IF('A-1(1)'!AI80=0,0,'A-1(2)'!AI80/'A-1(1)'!AI80)</f>
        <v>0</v>
      </c>
      <c r="AJ80" s="40">
        <f>IF('A-1(1)'!AJ80=0,0,'A-1(2)'!AJ80/'A-1(1)'!AJ80)</f>
        <v>6.0498205060852817</v>
      </c>
      <c r="AK80" s="150">
        <f>IF('A-1(1)'!AK80=0,0,'A-1(2)'!AK80/'A-1(1)'!AK80)</f>
        <v>0.51257731958762887</v>
      </c>
      <c r="AL80" s="359"/>
      <c r="AM80" s="31" t="s">
        <v>289</v>
      </c>
      <c r="AN80" s="40">
        <f>IF('A-1(1)'!AN80=0,0,'A-1(2)'!AN80/'A-1(1)'!AN80)</f>
        <v>3.0514550822437791</v>
      </c>
      <c r="AO80" s="40">
        <f>IF('A-1(1)'!AO80=0,0,'A-1(2)'!AO80/'A-1(1)'!AO80)</f>
        <v>5.7470867501078979</v>
      </c>
      <c r="AP80" s="40">
        <f>IF('A-1(1)'!AP80=0,0,'A-1(2)'!AP80/'A-1(1)'!AP80)</f>
        <v>0</v>
      </c>
      <c r="AQ80" s="40">
        <f>IF('A-1(1)'!AQ80=0,0,'A-1(2)'!AQ80/'A-1(1)'!AQ80)</f>
        <v>0</v>
      </c>
      <c r="AR80" s="40">
        <f>IF('A-1(1)'!AR80=0,0,'A-1(2)'!AR80/'A-1(1)'!AR80)</f>
        <v>0</v>
      </c>
      <c r="AS80" s="40">
        <f>IF('A-1(1)'!AS80=0,0,'A-1(2)'!AS80/'A-1(1)'!AS80)</f>
        <v>0</v>
      </c>
      <c r="AT80" s="40">
        <f>IF('A-1(1)'!AT80=0,0,'A-1(2)'!AT80/'A-1(1)'!AT80)</f>
        <v>0</v>
      </c>
      <c r="AU80" s="40">
        <f>IF('A-1(1)'!AU80=0,0,'A-1(2)'!AU80/'A-1(1)'!AU80)</f>
        <v>0</v>
      </c>
      <c r="AV80" s="40">
        <f>IF('A-1(1)'!AV80=0,0,'A-1(2)'!AV80/'A-1(1)'!AV80)</f>
        <v>5.8296121180281943</v>
      </c>
      <c r="AW80" s="150">
        <f>IF('A-1(1)'!AW80=0,0,'A-1(2)'!AW80/'A-1(1)'!AW80)</f>
        <v>0.47587628865979381</v>
      </c>
      <c r="AX80" s="359"/>
      <c r="AY80" s="31" t="s">
        <v>289</v>
      </c>
      <c r="AZ80" s="40">
        <f>IF('A-1(1)'!AZ80=0,0,'A-1(2)'!AZ80/'A-1(1)'!AZ80)</f>
        <v>2.8966244725738397</v>
      </c>
      <c r="BA80" s="40">
        <f>IF('A-1(1)'!BA80=0,0,'A-1(2)'!BA80/'A-1(1)'!BA80)</f>
        <v>5.4984894259818731</v>
      </c>
      <c r="BB80" s="40">
        <f>IF('A-1(1)'!BB80=0,0,'A-1(2)'!BB80/'A-1(1)'!BB80)</f>
        <v>0</v>
      </c>
      <c r="BC80" s="40">
        <f>IF('A-1(1)'!BC80=0,0,'A-1(2)'!BC80/'A-1(1)'!BC80)</f>
        <v>0</v>
      </c>
      <c r="BD80" s="40">
        <f>IF('A-1(1)'!BD80=0,0,'A-1(2)'!BD80/'A-1(1)'!BD80)</f>
        <v>0</v>
      </c>
      <c r="BE80" s="40">
        <f>IF('A-1(1)'!BE80=0,0,'A-1(2)'!BE80/'A-1(1)'!BE80)</f>
        <v>0</v>
      </c>
      <c r="BF80" s="40">
        <f>IF('A-1(1)'!BF80=0,0,'A-1(2)'!BF80/'A-1(1)'!BF80)</f>
        <v>0</v>
      </c>
      <c r="BG80" s="40">
        <f>IF('A-1(1)'!BG80=0,0,'A-1(2)'!BG80/'A-1(1)'!BG80)</f>
        <v>0</v>
      </c>
      <c r="BH80" s="40">
        <f>IF('A-1(1)'!BH80=0,0,'A-1(2)'!BH80/'A-1(1)'!BH80)</f>
        <v>5.577445057350495</v>
      </c>
      <c r="BI80" s="150">
        <f>IF('A-1(1)'!BI80=0,0,'A-1(2)'!BI80/'A-1(1)'!BI80)</f>
        <v>0.40858439950474618</v>
      </c>
    </row>
    <row r="81" spans="1:61" ht="16.899999999999999" customHeight="1">
      <c r="A81" s="5"/>
      <c r="B81" s="359"/>
      <c r="C81" s="33" t="s">
        <v>290</v>
      </c>
      <c r="D81" s="40">
        <f>IF('A-1(1)'!D81=0,0,'A-1(2)'!D81/'A-1(1)'!D81)</f>
        <v>9.8664359861591695</v>
      </c>
      <c r="E81" s="40">
        <f>IF('A-1(1)'!E81=0,0,'A-1(2)'!E81/'A-1(1)'!E81)</f>
        <v>9.8664359861591695</v>
      </c>
      <c r="F81" s="40">
        <f>IF('A-1(1)'!F81=0,0,'A-1(2)'!F81/'A-1(1)'!F81)</f>
        <v>0</v>
      </c>
      <c r="G81" s="40">
        <f>IF('A-1(1)'!G81=0,0,'A-1(2)'!G81/'A-1(1)'!G81)</f>
        <v>0</v>
      </c>
      <c r="H81" s="40">
        <f>IF('A-1(1)'!H81=0,0,'A-1(2)'!H81/'A-1(1)'!H81)</f>
        <v>0</v>
      </c>
      <c r="I81" s="40">
        <f>IF('A-1(1)'!I81=0,0,'A-1(2)'!I81/'A-1(1)'!I81)</f>
        <v>0</v>
      </c>
      <c r="J81" s="40">
        <f>IF('A-1(1)'!J81=0,0,'A-1(2)'!J81/'A-1(1)'!J81)</f>
        <v>0</v>
      </c>
      <c r="K81" s="40">
        <f>IF('A-1(1)'!K81=0,0,'A-1(2)'!K81/'A-1(1)'!K81)</f>
        <v>31.758333333333333</v>
      </c>
      <c r="L81" s="40">
        <f>IF('A-1(1)'!L81=0,0,'A-1(2)'!L81/'A-1(1)'!L81)</f>
        <v>6.7513833992094865</v>
      </c>
      <c r="M81" s="150">
        <f>IF('A-1(1)'!M81=0,0,'A-1(2)'!M81/'A-1(1)'!M81)</f>
        <v>0</v>
      </c>
      <c r="N81" s="359"/>
      <c r="O81" s="33" t="s">
        <v>290</v>
      </c>
      <c r="P81" s="40">
        <f>IF('A-1(1)'!P81=0,0,'A-1(2)'!P81/'A-1(1)'!P81)</f>
        <v>10.313591235878125</v>
      </c>
      <c r="Q81" s="40">
        <f>IF('A-1(1)'!Q81=0,0,'A-1(2)'!Q81/'A-1(1)'!Q81)</f>
        <v>10.313591235878125</v>
      </c>
      <c r="R81" s="40">
        <f>IF('A-1(1)'!R81=0,0,'A-1(2)'!R81/'A-1(1)'!R81)</f>
        <v>0</v>
      </c>
      <c r="S81" s="40">
        <f>IF('A-1(1)'!S81=0,0,'A-1(2)'!S81/'A-1(1)'!S81)</f>
        <v>0</v>
      </c>
      <c r="T81" s="40">
        <f>IF('A-1(1)'!T81=0,0,'A-1(2)'!T81/'A-1(1)'!T81)</f>
        <v>0</v>
      </c>
      <c r="U81" s="40">
        <f>IF('A-1(1)'!U81=0,0,'A-1(2)'!U81/'A-1(1)'!U81)</f>
        <v>0</v>
      </c>
      <c r="V81" s="40">
        <f>IF('A-1(1)'!V81=0,0,'A-1(2)'!V81/'A-1(1)'!V81)</f>
        <v>0</v>
      </c>
      <c r="W81" s="40">
        <f>IF('A-1(1)'!W81=0,0,'A-1(2)'!W81/'A-1(1)'!W81)</f>
        <v>32.589812332439678</v>
      </c>
      <c r="X81" s="40">
        <f>IF('A-1(1)'!X81=0,0,'A-1(2)'!X81/'A-1(1)'!X81)</f>
        <v>7.0525902668759812</v>
      </c>
      <c r="Y81" s="150">
        <f>IF('A-1(1)'!Y81=0,0,'A-1(2)'!Y81/'A-1(1)'!Y81)</f>
        <v>0</v>
      </c>
      <c r="Z81" s="359"/>
      <c r="AA81" s="33" t="s">
        <v>290</v>
      </c>
      <c r="AB81" s="40">
        <f>IF('A-1(1)'!AB81=0,0,'A-1(2)'!AB81/'A-1(1)'!AB81)</f>
        <v>10.562078526683326</v>
      </c>
      <c r="AC81" s="40">
        <f>IF('A-1(1)'!AC81=0,0,'A-1(2)'!AC81/'A-1(1)'!AC81)</f>
        <v>10.562078526683326</v>
      </c>
      <c r="AD81" s="40">
        <f>IF('A-1(1)'!AD81=0,0,'A-1(2)'!AD81/'A-1(1)'!AD81)</f>
        <v>0</v>
      </c>
      <c r="AE81" s="40">
        <f>IF('A-1(1)'!AE81=0,0,'A-1(2)'!AE81/'A-1(1)'!AE81)</f>
        <v>0</v>
      </c>
      <c r="AF81" s="40">
        <f>IF('A-1(1)'!AF81=0,0,'A-1(2)'!AF81/'A-1(1)'!AF81)</f>
        <v>0</v>
      </c>
      <c r="AG81" s="40">
        <f>IF('A-1(1)'!AG81=0,0,'A-1(2)'!AG81/'A-1(1)'!AG81)</f>
        <v>0</v>
      </c>
      <c r="AH81" s="40">
        <f>IF('A-1(1)'!AH81=0,0,'A-1(2)'!AH81/'A-1(1)'!AH81)</f>
        <v>0</v>
      </c>
      <c r="AI81" s="40">
        <f>IF('A-1(1)'!AI81=0,0,'A-1(2)'!AI81/'A-1(1)'!AI81)</f>
        <v>32.87168497187249</v>
      </c>
      <c r="AJ81" s="40">
        <f>IF('A-1(1)'!AJ81=0,0,'A-1(2)'!AJ81/'A-1(1)'!AJ81)</f>
        <v>7.2935635792778646</v>
      </c>
      <c r="AK81" s="150">
        <f>IF('A-1(1)'!AK81=0,0,'A-1(2)'!AK81/'A-1(1)'!AK81)</f>
        <v>0</v>
      </c>
      <c r="AL81" s="359"/>
      <c r="AM81" s="33" t="s">
        <v>290</v>
      </c>
      <c r="AN81" s="40">
        <f>IF('A-1(1)'!AN81=0,0,'A-1(2)'!AN81/'A-1(1)'!AN81)</f>
        <v>10.612119137281752</v>
      </c>
      <c r="AO81" s="40">
        <f>IF('A-1(1)'!AO81=0,0,'A-1(2)'!AO81/'A-1(1)'!AO81)</f>
        <v>10.612119137281752</v>
      </c>
      <c r="AP81" s="40">
        <f>IF('A-1(1)'!AP81=0,0,'A-1(2)'!AP81/'A-1(1)'!AP81)</f>
        <v>0</v>
      </c>
      <c r="AQ81" s="40">
        <f>IF('A-1(1)'!AQ81=0,0,'A-1(2)'!AQ81/'A-1(1)'!AQ81)</f>
        <v>0</v>
      </c>
      <c r="AR81" s="40">
        <f>IF('A-1(1)'!AR81=0,0,'A-1(2)'!AR81/'A-1(1)'!AR81)</f>
        <v>0</v>
      </c>
      <c r="AS81" s="40">
        <f>IF('A-1(1)'!AS81=0,0,'A-1(2)'!AS81/'A-1(1)'!AS81)</f>
        <v>0</v>
      </c>
      <c r="AT81" s="40">
        <f>IF('A-1(1)'!AT81=0,0,'A-1(2)'!AT81/'A-1(1)'!AT81)</f>
        <v>0</v>
      </c>
      <c r="AU81" s="40">
        <f>IF('A-1(1)'!AU81=0,0,'A-1(2)'!AU81/'A-1(1)'!AU81)</f>
        <v>32.394101876675606</v>
      </c>
      <c r="AV81" s="40">
        <f>IF('A-1(1)'!AV81=0,0,'A-1(2)'!AV81/'A-1(1)'!AV81)</f>
        <v>7.4234693877551017</v>
      </c>
      <c r="AW81" s="150">
        <f>IF('A-1(1)'!AW81=0,0,'A-1(2)'!AW81/'A-1(1)'!AW81)</f>
        <v>0</v>
      </c>
      <c r="AX81" s="359"/>
      <c r="AY81" s="33" t="s">
        <v>290</v>
      </c>
      <c r="AZ81" s="40">
        <f>IF('A-1(1)'!AZ81=0,0,'A-1(2)'!AZ81/'A-1(1)'!AZ81)</f>
        <v>10.474640164496231</v>
      </c>
      <c r="BA81" s="40">
        <f>IF('A-1(1)'!BA81=0,0,'A-1(2)'!BA81/'A-1(1)'!BA81)</f>
        <v>10.474640164496231</v>
      </c>
      <c r="BB81" s="40">
        <f>IF('A-1(1)'!BB81=0,0,'A-1(2)'!BB81/'A-1(1)'!BB81)</f>
        <v>0</v>
      </c>
      <c r="BC81" s="40">
        <f>IF('A-1(1)'!BC81=0,0,'A-1(2)'!BC81/'A-1(1)'!BC81)</f>
        <v>0</v>
      </c>
      <c r="BD81" s="40">
        <f>IF('A-1(1)'!BD81=0,0,'A-1(2)'!BD81/'A-1(1)'!BD81)</f>
        <v>0</v>
      </c>
      <c r="BE81" s="40">
        <f>IF('A-1(1)'!BE81=0,0,'A-1(2)'!BE81/'A-1(1)'!BE81)</f>
        <v>0</v>
      </c>
      <c r="BF81" s="40">
        <f>IF('A-1(1)'!BF81=0,0,'A-1(2)'!BF81/'A-1(1)'!BF81)</f>
        <v>0</v>
      </c>
      <c r="BG81" s="40">
        <f>IF('A-1(1)'!BG81=0,0,'A-1(2)'!BG81/'A-1(1)'!BG81)</f>
        <v>32.579088471849865</v>
      </c>
      <c r="BH81" s="40">
        <f>IF('A-1(1)'!BH81=0,0,'A-1(2)'!BH81/'A-1(1)'!BH81)</f>
        <v>7.2349705304518661</v>
      </c>
      <c r="BI81" s="150">
        <f>IF('A-1(1)'!BI81=0,0,'A-1(2)'!BI81/'A-1(1)'!BI81)</f>
        <v>0</v>
      </c>
    </row>
    <row r="82" spans="1:61" ht="16.899999999999999" customHeight="1">
      <c r="A82" s="5"/>
      <c r="B82" s="360"/>
      <c r="C82" s="4" t="s">
        <v>212</v>
      </c>
      <c r="D82" s="141">
        <f>IF('A-1(1)'!D82=0,0,'A-1(2)'!D82/'A-1(1)'!D82)</f>
        <v>4.6688583015853506</v>
      </c>
      <c r="E82" s="141">
        <f>IF('A-1(1)'!E82=0,0,'A-1(2)'!E82/'A-1(1)'!E82)</f>
        <v>5.9658195989283103</v>
      </c>
      <c r="F82" s="141">
        <f>IF('A-1(1)'!F82=0,0,'A-1(2)'!F82/'A-1(1)'!F82)</f>
        <v>0</v>
      </c>
      <c r="G82" s="141">
        <f>IF('A-1(1)'!G82=0,0,'A-1(2)'!G82/'A-1(1)'!G82)</f>
        <v>0</v>
      </c>
      <c r="H82" s="141">
        <f>IF('A-1(1)'!H82=0,0,'A-1(2)'!H82/'A-1(1)'!H82)</f>
        <v>0</v>
      </c>
      <c r="I82" s="141">
        <f>IF('A-1(1)'!I82=0,0,'A-1(2)'!I82/'A-1(1)'!I82)</f>
        <v>0</v>
      </c>
      <c r="J82" s="141">
        <f>IF('A-1(1)'!J82=0,0,'A-1(2)'!J82/'A-1(1)'!J82)</f>
        <v>0</v>
      </c>
      <c r="K82" s="141">
        <f>IF('A-1(1)'!K82=0,0,'A-1(2)'!K82/'A-1(1)'!K82)</f>
        <v>26.617842876165113</v>
      </c>
      <c r="L82" s="141">
        <f>IF('A-1(1)'!L82=0,0,'A-1(2)'!L82/'A-1(1)'!L82)</f>
        <v>4.6248486944492475</v>
      </c>
      <c r="M82" s="195">
        <f>IF('A-1(1)'!M82=0,0,'A-1(2)'!M82/'A-1(1)'!M82)</f>
        <v>0.63179176143543092</v>
      </c>
      <c r="N82" s="360"/>
      <c r="O82" s="4" t="s">
        <v>212</v>
      </c>
      <c r="P82" s="141">
        <f>IF('A-1(1)'!P82=0,0,'A-1(2)'!P82/'A-1(1)'!P82)</f>
        <v>4.8215205395462908</v>
      </c>
      <c r="Q82" s="141">
        <f>IF('A-1(1)'!Q82=0,0,'A-1(2)'!Q82/'A-1(1)'!Q82)</f>
        <v>6.1940286365115522</v>
      </c>
      <c r="R82" s="141">
        <f>IF('A-1(1)'!R82=0,0,'A-1(2)'!R82/'A-1(1)'!R82)</f>
        <v>0</v>
      </c>
      <c r="S82" s="141">
        <f>IF('A-1(1)'!S82=0,0,'A-1(2)'!S82/'A-1(1)'!S82)</f>
        <v>0</v>
      </c>
      <c r="T82" s="141">
        <f>IF('A-1(1)'!T82=0,0,'A-1(2)'!T82/'A-1(1)'!T82)</f>
        <v>0</v>
      </c>
      <c r="U82" s="141">
        <f>IF('A-1(1)'!U82=0,0,'A-1(2)'!U82/'A-1(1)'!U82)</f>
        <v>0</v>
      </c>
      <c r="V82" s="141">
        <f>IF('A-1(1)'!V82=0,0,'A-1(2)'!V82/'A-1(1)'!V82)</f>
        <v>0</v>
      </c>
      <c r="W82" s="141">
        <f>IF('A-1(1)'!W82=0,0,'A-1(2)'!W82/'A-1(1)'!W82)</f>
        <v>27.096732026143791</v>
      </c>
      <c r="X82" s="141">
        <f>IF('A-1(1)'!X82=0,0,'A-1(2)'!X82/'A-1(1)'!X82)</f>
        <v>4.8068014227465952</v>
      </c>
      <c r="Y82" s="195">
        <f>IF('A-1(1)'!Y82=0,0,'A-1(2)'!Y82/'A-1(1)'!Y82)</f>
        <v>0.62269785963165758</v>
      </c>
      <c r="Z82" s="360"/>
      <c r="AA82" s="4" t="s">
        <v>212</v>
      </c>
      <c r="AB82" s="141">
        <f>IF('A-1(1)'!AB82=0,0,'A-1(2)'!AB82/'A-1(1)'!AB82)</f>
        <v>4.8454044376866152</v>
      </c>
      <c r="AC82" s="141">
        <f>IF('A-1(1)'!AC82=0,0,'A-1(2)'!AC82/'A-1(1)'!AC82)</f>
        <v>6.2491966515623609</v>
      </c>
      <c r="AD82" s="141">
        <f>IF('A-1(1)'!AD82=0,0,'A-1(2)'!AD82/'A-1(1)'!AD82)</f>
        <v>0</v>
      </c>
      <c r="AE82" s="141">
        <f>IF('A-1(1)'!AE82=0,0,'A-1(2)'!AE82/'A-1(1)'!AE82)</f>
        <v>0</v>
      </c>
      <c r="AF82" s="141">
        <f>IF('A-1(1)'!AF82=0,0,'A-1(2)'!AF82/'A-1(1)'!AF82)</f>
        <v>0</v>
      </c>
      <c r="AG82" s="141">
        <f>IF('A-1(1)'!AG82=0,0,'A-1(2)'!AG82/'A-1(1)'!AG82)</f>
        <v>0</v>
      </c>
      <c r="AH82" s="141">
        <f>IF('A-1(1)'!AH82=0,0,'A-1(2)'!AH82/'A-1(1)'!AH82)</f>
        <v>0</v>
      </c>
      <c r="AI82" s="141">
        <f>IF('A-1(1)'!AI82=0,0,'A-1(2)'!AI82/'A-1(1)'!AI82)</f>
        <v>27.102131554858111</v>
      </c>
      <c r="AJ82" s="141">
        <f>IF('A-1(1)'!AJ82=0,0,'A-1(2)'!AJ82/'A-1(1)'!AJ82)</f>
        <v>4.8658870883791945</v>
      </c>
      <c r="AK82" s="195">
        <f>IF('A-1(1)'!AK82=0,0,'A-1(2)'!AK82/'A-1(1)'!AK82)</f>
        <v>0.55077152812344454</v>
      </c>
      <c r="AL82" s="360"/>
      <c r="AM82" s="4" t="s">
        <v>212</v>
      </c>
      <c r="AN82" s="141">
        <f>IF('A-1(1)'!AN82=0,0,'A-1(2)'!AN82/'A-1(1)'!AN82)</f>
        <v>4.7795830778663397</v>
      </c>
      <c r="AO82" s="141">
        <f>IF('A-1(1)'!AO82=0,0,'A-1(2)'!AO82/'A-1(1)'!AO82)</f>
        <v>6.1780019524894243</v>
      </c>
      <c r="AP82" s="141">
        <f>IF('A-1(1)'!AP82=0,0,'A-1(2)'!AP82/'A-1(1)'!AP82)</f>
        <v>0</v>
      </c>
      <c r="AQ82" s="141">
        <f>IF('A-1(1)'!AQ82=0,0,'A-1(2)'!AQ82/'A-1(1)'!AQ82)</f>
        <v>0</v>
      </c>
      <c r="AR82" s="141">
        <f>IF('A-1(1)'!AR82=0,0,'A-1(2)'!AR82/'A-1(1)'!AR82)</f>
        <v>0</v>
      </c>
      <c r="AS82" s="141">
        <f>IF('A-1(1)'!AS82=0,0,'A-1(2)'!AS82/'A-1(1)'!AS82)</f>
        <v>0</v>
      </c>
      <c r="AT82" s="141">
        <f>IF('A-1(1)'!AT82=0,0,'A-1(2)'!AT82/'A-1(1)'!AT82)</f>
        <v>0</v>
      </c>
      <c r="AU82" s="141">
        <f>IF('A-1(1)'!AU82=0,0,'A-1(2)'!AU82/'A-1(1)'!AU82)</f>
        <v>26.979330193615905</v>
      </c>
      <c r="AV82" s="141">
        <f>IF('A-1(1)'!AV82=0,0,'A-1(2)'!AV82/'A-1(1)'!AV82)</f>
        <v>4.7986571359172778</v>
      </c>
      <c r="AW82" s="195">
        <f>IF('A-1(1)'!AW82=0,0,'A-1(2)'!AW82/'A-1(1)'!AW82)</f>
        <v>0.50149328023892481</v>
      </c>
      <c r="AX82" s="360"/>
      <c r="AY82" s="4" t="s">
        <v>212</v>
      </c>
      <c r="AZ82" s="145">
        <f>IF('A-1(1)'!AZ82=0,0,'A-1(2)'!AZ82/'A-1(1)'!AZ82)</f>
        <v>4.6262886597938149</v>
      </c>
      <c r="BA82" s="145">
        <f>IF('A-1(1)'!BA82=0,0,'A-1(2)'!BA82/'A-1(1)'!BA82)</f>
        <v>5.9985344406448462</v>
      </c>
      <c r="BB82" s="145">
        <f>IF('A-1(1)'!BB82=0,0,'A-1(2)'!BB82/'A-1(1)'!BB82)</f>
        <v>0</v>
      </c>
      <c r="BC82" s="145">
        <f>IF('A-1(1)'!BC82=0,0,'A-1(2)'!BC82/'A-1(1)'!BC82)</f>
        <v>0</v>
      </c>
      <c r="BD82" s="145">
        <f>IF('A-1(1)'!BD82=0,0,'A-1(2)'!BD82/'A-1(1)'!BD82)</f>
        <v>0</v>
      </c>
      <c r="BE82" s="145">
        <f>IF('A-1(1)'!BE82=0,0,'A-1(2)'!BE82/'A-1(1)'!BE82)</f>
        <v>0</v>
      </c>
      <c r="BF82" s="145">
        <f>IF('A-1(1)'!BF82=0,0,'A-1(2)'!BF82/'A-1(1)'!BF82)</f>
        <v>0</v>
      </c>
      <c r="BG82" s="145">
        <f>IF('A-1(1)'!BG82=0,0,'A-1(2)'!BG82/'A-1(1)'!BG82)</f>
        <v>26.524071166928305</v>
      </c>
      <c r="BH82" s="145">
        <f>IF('A-1(1)'!BH82=0,0,'A-1(2)'!BH82/'A-1(1)'!BH82)</f>
        <v>4.6362957560602913</v>
      </c>
      <c r="BI82" s="149">
        <f>IF('A-1(1)'!BI82=0,0,'A-1(2)'!BI82/'A-1(1)'!BI82)</f>
        <v>0.42750373692077726</v>
      </c>
    </row>
    <row r="83" spans="1:61" ht="16.899999999999999" customHeight="1">
      <c r="A83" s="5"/>
      <c r="B83" s="358" t="s">
        <v>273</v>
      </c>
      <c r="C83" s="38" t="s">
        <v>575</v>
      </c>
      <c r="D83" s="40">
        <f>IF('A-1(1)'!D83=0,0,'A-1(2)'!D83/'A-1(1)'!D83)</f>
        <v>7.6959247648902824</v>
      </c>
      <c r="E83" s="40">
        <f>IF('A-1(1)'!E83=0,0,'A-1(2)'!E83/'A-1(1)'!E83)</f>
        <v>7.6959247648902824</v>
      </c>
      <c r="F83" s="40">
        <f>IF('A-1(1)'!F83=0,0,'A-1(2)'!F83/'A-1(1)'!F83)</f>
        <v>0</v>
      </c>
      <c r="G83" s="40">
        <f>IF('A-1(1)'!G83=0,0,'A-1(2)'!G83/'A-1(1)'!G83)</f>
        <v>0</v>
      </c>
      <c r="H83" s="40">
        <f>IF('A-1(1)'!H83=0,0,'A-1(2)'!H83/'A-1(1)'!H83)</f>
        <v>0</v>
      </c>
      <c r="I83" s="40">
        <f>IF('A-1(1)'!I83=0,0,'A-1(2)'!I83/'A-1(1)'!I83)</f>
        <v>0</v>
      </c>
      <c r="J83" s="40">
        <f>IF('A-1(1)'!J83=0,0,'A-1(2)'!J83/'A-1(1)'!J83)</f>
        <v>0</v>
      </c>
      <c r="K83" s="40">
        <f>IF('A-1(1)'!K83=0,0,'A-1(2)'!K83/'A-1(1)'!K83)</f>
        <v>22.267706302794021</v>
      </c>
      <c r="L83" s="40">
        <f>IF('A-1(1)'!L83=0,0,'A-1(2)'!L83/'A-1(1)'!L83)</f>
        <v>6.1397543543126778</v>
      </c>
      <c r="M83" s="150">
        <f>IF('A-1(1)'!M83=0,0,'A-1(2)'!M83/'A-1(1)'!M83)</f>
        <v>0</v>
      </c>
      <c r="N83" s="358" t="s">
        <v>273</v>
      </c>
      <c r="O83" s="38" t="s">
        <v>575</v>
      </c>
      <c r="P83" s="40">
        <f>IF('A-1(1)'!P83=0,0,'A-1(2)'!P83/'A-1(1)'!P83)</f>
        <v>7.994943109987358</v>
      </c>
      <c r="Q83" s="40">
        <f>IF('A-1(1)'!Q83=0,0,'A-1(2)'!Q83/'A-1(1)'!Q83)</f>
        <v>7.994943109987358</v>
      </c>
      <c r="R83" s="40">
        <f>IF('A-1(1)'!R83=0,0,'A-1(2)'!R83/'A-1(1)'!R83)</f>
        <v>0</v>
      </c>
      <c r="S83" s="40">
        <f>IF('A-1(1)'!S83=0,0,'A-1(2)'!S83/'A-1(1)'!S83)</f>
        <v>0</v>
      </c>
      <c r="T83" s="40">
        <f>IF('A-1(1)'!T83=0,0,'A-1(2)'!T83/'A-1(1)'!T83)</f>
        <v>0</v>
      </c>
      <c r="U83" s="40">
        <f>IF('A-1(1)'!U83=0,0,'A-1(2)'!U83/'A-1(1)'!U83)</f>
        <v>0</v>
      </c>
      <c r="V83" s="40">
        <f>IF('A-1(1)'!V83=0,0,'A-1(2)'!V83/'A-1(1)'!V83)</f>
        <v>0</v>
      </c>
      <c r="W83" s="40">
        <f>IF('A-1(1)'!W83=0,0,'A-1(2)'!W83/'A-1(1)'!W83)</f>
        <v>22.922077922077921</v>
      </c>
      <c r="X83" s="40">
        <f>IF('A-1(1)'!X83=0,0,'A-1(2)'!X83/'A-1(1)'!X83)</f>
        <v>6.3851540616246503</v>
      </c>
      <c r="Y83" s="150">
        <f>IF('A-1(1)'!Y83=0,0,'A-1(2)'!Y83/'A-1(1)'!Y83)</f>
        <v>0</v>
      </c>
      <c r="Z83" s="358" t="s">
        <v>273</v>
      </c>
      <c r="AA83" s="38" t="s">
        <v>575</v>
      </c>
      <c r="AB83" s="40">
        <f>IF('A-1(1)'!AB83=0,0,'A-1(2)'!AB83/'A-1(1)'!AB83)</f>
        <v>7.9867256637168138</v>
      </c>
      <c r="AC83" s="40">
        <f>IF('A-1(1)'!AC83=0,0,'A-1(2)'!AC83/'A-1(1)'!AC83)</f>
        <v>7.9867256637168138</v>
      </c>
      <c r="AD83" s="40">
        <f>IF('A-1(1)'!AD83=0,0,'A-1(2)'!AD83/'A-1(1)'!AD83)</f>
        <v>0</v>
      </c>
      <c r="AE83" s="40">
        <f>IF('A-1(1)'!AE83=0,0,'A-1(2)'!AE83/'A-1(1)'!AE83)</f>
        <v>0</v>
      </c>
      <c r="AF83" s="40">
        <f>IF('A-1(1)'!AF83=0,0,'A-1(2)'!AF83/'A-1(1)'!AF83)</f>
        <v>0</v>
      </c>
      <c r="AG83" s="40">
        <f>IF('A-1(1)'!AG83=0,0,'A-1(2)'!AG83/'A-1(1)'!AG83)</f>
        <v>0</v>
      </c>
      <c r="AH83" s="40">
        <f>IF('A-1(1)'!AH83=0,0,'A-1(2)'!AH83/'A-1(1)'!AH83)</f>
        <v>0</v>
      </c>
      <c r="AI83" s="40">
        <f>IF('A-1(1)'!AI83=0,0,'A-1(2)'!AI83/'A-1(1)'!AI83)</f>
        <v>24.113060428849902</v>
      </c>
      <c r="AJ83" s="40">
        <f>IF('A-1(1)'!AJ83=0,0,'A-1(2)'!AJ83/'A-1(1)'!AJ83)</f>
        <v>6.2488621245010858</v>
      </c>
      <c r="AK83" s="150">
        <f>IF('A-1(1)'!AK83=0,0,'A-1(2)'!AK83/'A-1(1)'!AK83)</f>
        <v>0</v>
      </c>
      <c r="AL83" s="358" t="s">
        <v>273</v>
      </c>
      <c r="AM83" s="38" t="s">
        <v>575</v>
      </c>
      <c r="AN83" s="40">
        <f>IF('A-1(1)'!AN83=0,0,'A-1(2)'!AN83/'A-1(1)'!AN83)</f>
        <v>8.0884955752212395</v>
      </c>
      <c r="AO83" s="40">
        <f>IF('A-1(1)'!AO83=0,0,'A-1(2)'!AO83/'A-1(1)'!AO83)</f>
        <v>8.0884955752212395</v>
      </c>
      <c r="AP83" s="40">
        <f>IF('A-1(1)'!AP83=0,0,'A-1(2)'!AP83/'A-1(1)'!AP83)</f>
        <v>0</v>
      </c>
      <c r="AQ83" s="40">
        <f>IF('A-1(1)'!AQ83=0,0,'A-1(2)'!AQ83/'A-1(1)'!AQ83)</f>
        <v>0</v>
      </c>
      <c r="AR83" s="40">
        <f>IF('A-1(1)'!AR83=0,0,'A-1(2)'!AR83/'A-1(1)'!AR83)</f>
        <v>0</v>
      </c>
      <c r="AS83" s="40">
        <f>IF('A-1(1)'!AS83=0,0,'A-1(2)'!AS83/'A-1(1)'!AS83)</f>
        <v>0</v>
      </c>
      <c r="AT83" s="40">
        <f>IF('A-1(1)'!AT83=0,0,'A-1(2)'!AT83/'A-1(1)'!AT83)</f>
        <v>0</v>
      </c>
      <c r="AU83" s="40">
        <f>IF('A-1(1)'!AU83=0,0,'A-1(2)'!AU83/'A-1(1)'!AU83)</f>
        <v>26.640675763482779</v>
      </c>
      <c r="AV83" s="40">
        <f>IF('A-1(1)'!AV83=0,0,'A-1(2)'!AV83/'A-1(1)'!AV83)</f>
        <v>6.0892094391149083</v>
      </c>
      <c r="AW83" s="150">
        <f>IF('A-1(1)'!AW83=0,0,'A-1(2)'!AW83/'A-1(1)'!AW83)</f>
        <v>0</v>
      </c>
      <c r="AX83" s="358" t="s">
        <v>273</v>
      </c>
      <c r="AY83" s="38" t="s">
        <v>575</v>
      </c>
      <c r="AZ83" s="40">
        <f>IF('A-1(1)'!AZ83=0,0,'A-1(2)'!AZ83/'A-1(1)'!AZ83)</f>
        <v>7.1750871675668284</v>
      </c>
      <c r="BA83" s="40">
        <f>IF('A-1(1)'!BA83=0,0,'A-1(2)'!BA83/'A-1(1)'!BA83)</f>
        <v>8.2041719342604296</v>
      </c>
      <c r="BB83" s="40">
        <f>IF('A-1(1)'!BB83=0,0,'A-1(2)'!BB83/'A-1(1)'!BB83)</f>
        <v>0</v>
      </c>
      <c r="BC83" s="40">
        <f>IF('A-1(1)'!BC83=0,0,'A-1(2)'!BC83/'A-1(1)'!BC83)</f>
        <v>0</v>
      </c>
      <c r="BD83" s="40">
        <f>IF('A-1(1)'!BD83=0,0,'A-1(2)'!BD83/'A-1(1)'!BD83)</f>
        <v>0</v>
      </c>
      <c r="BE83" s="40">
        <f>IF('A-1(1)'!BE83=0,0,'A-1(2)'!BE83/'A-1(1)'!BE83)</f>
        <v>0</v>
      </c>
      <c r="BF83" s="40">
        <f>IF('A-1(1)'!BF83=0,0,'A-1(2)'!BF83/'A-1(1)'!BF83)</f>
        <v>0</v>
      </c>
      <c r="BG83" s="40">
        <f>IF('A-1(1)'!BG83=0,0,'A-1(2)'!BG83/'A-1(1)'!BG83)</f>
        <v>23.521767381416502</v>
      </c>
      <c r="BH83" s="40">
        <f>IF('A-1(1)'!BH83=0,0,'A-1(2)'!BH83/'A-1(1)'!BH83)</f>
        <v>6.5534626426720823</v>
      </c>
      <c r="BI83" s="150">
        <f>IF('A-1(1)'!BI83=0,0,'A-1(2)'!BI83/'A-1(1)'!BI83)</f>
        <v>5.9632276313830577</v>
      </c>
    </row>
    <row r="84" spans="1:61" ht="16.899999999999999" customHeight="1">
      <c r="A84" s="5"/>
      <c r="B84" s="359"/>
      <c r="C84" s="32" t="s">
        <v>274</v>
      </c>
      <c r="D84" s="40">
        <f>IF('A-1(1)'!D84=0,0,'A-1(2)'!D84/'A-1(1)'!D84)</f>
        <v>5.7615997500390561</v>
      </c>
      <c r="E84" s="40">
        <f>IF('A-1(1)'!E84=0,0,'A-1(2)'!E84/'A-1(1)'!E84)</f>
        <v>5.7615997500390561</v>
      </c>
      <c r="F84" s="40">
        <f>IF('A-1(1)'!F84=0,0,'A-1(2)'!F84/'A-1(1)'!F84)</f>
        <v>0</v>
      </c>
      <c r="G84" s="40">
        <f>IF('A-1(1)'!G84=0,0,'A-1(2)'!G84/'A-1(1)'!G84)</f>
        <v>0</v>
      </c>
      <c r="H84" s="40">
        <f>IF('A-1(1)'!H84=0,0,'A-1(2)'!H84/'A-1(1)'!H84)</f>
        <v>0</v>
      </c>
      <c r="I84" s="40">
        <f>IF('A-1(1)'!I84=0,0,'A-1(2)'!I84/'A-1(1)'!I84)</f>
        <v>0</v>
      </c>
      <c r="J84" s="40">
        <f>IF('A-1(1)'!J84=0,0,'A-1(2)'!J84/'A-1(1)'!J84)</f>
        <v>0</v>
      </c>
      <c r="K84" s="40">
        <f>IF('A-1(1)'!K84=0,0,'A-1(2)'!K84/'A-1(1)'!K84)</f>
        <v>24.101825168107588</v>
      </c>
      <c r="L84" s="40">
        <f>IF('A-1(1)'!L84=0,0,'A-1(2)'!L84/'A-1(1)'!L84)</f>
        <v>4.8208977285791716</v>
      </c>
      <c r="M84" s="150">
        <f>IF('A-1(1)'!M84=0,0,'A-1(2)'!M84/'A-1(1)'!M84)</f>
        <v>0</v>
      </c>
      <c r="N84" s="359"/>
      <c r="O84" s="32" t="s">
        <v>274</v>
      </c>
      <c r="P84" s="40">
        <f>IF('A-1(1)'!P84=0,0,'A-1(2)'!P84/'A-1(1)'!P84)</f>
        <v>5.8787595449587036</v>
      </c>
      <c r="Q84" s="40">
        <f>IF('A-1(1)'!Q84=0,0,'A-1(2)'!Q84/'A-1(1)'!Q84)</f>
        <v>5.8787595449587036</v>
      </c>
      <c r="R84" s="40">
        <f>IF('A-1(1)'!R84=0,0,'A-1(2)'!R84/'A-1(1)'!R84)</f>
        <v>0</v>
      </c>
      <c r="S84" s="40">
        <f>IF('A-1(1)'!S84=0,0,'A-1(2)'!S84/'A-1(1)'!S84)</f>
        <v>0</v>
      </c>
      <c r="T84" s="40">
        <f>IF('A-1(1)'!T84=0,0,'A-1(2)'!T84/'A-1(1)'!T84)</f>
        <v>0</v>
      </c>
      <c r="U84" s="40">
        <f>IF('A-1(1)'!U84=0,0,'A-1(2)'!U84/'A-1(1)'!U84)</f>
        <v>0</v>
      </c>
      <c r="V84" s="40">
        <f>IF('A-1(1)'!V84=0,0,'A-1(2)'!V84/'A-1(1)'!V84)</f>
        <v>0</v>
      </c>
      <c r="W84" s="40">
        <f>IF('A-1(1)'!W84=0,0,'A-1(2)'!W84/'A-1(1)'!W84)</f>
        <v>24.673076923076923</v>
      </c>
      <c r="X84" s="40">
        <f>IF('A-1(1)'!X84=0,0,'A-1(2)'!X84/'A-1(1)'!X84)</f>
        <v>4.9182637182637183</v>
      </c>
      <c r="Y84" s="150">
        <f>IF('A-1(1)'!Y84=0,0,'A-1(2)'!Y84/'A-1(1)'!Y84)</f>
        <v>0</v>
      </c>
      <c r="Z84" s="359"/>
      <c r="AA84" s="32" t="s">
        <v>274</v>
      </c>
      <c r="AB84" s="40">
        <f>IF('A-1(1)'!AB84=0,0,'A-1(2)'!AB84/'A-1(1)'!AB84)</f>
        <v>5.7754402368708115</v>
      </c>
      <c r="AC84" s="40">
        <f>IF('A-1(1)'!AC84=0,0,'A-1(2)'!AC84/'A-1(1)'!AC84)</f>
        <v>5.7754402368708115</v>
      </c>
      <c r="AD84" s="40">
        <f>IF('A-1(1)'!AD84=0,0,'A-1(2)'!AD84/'A-1(1)'!AD84)</f>
        <v>0</v>
      </c>
      <c r="AE84" s="40">
        <f>IF('A-1(1)'!AE84=0,0,'A-1(2)'!AE84/'A-1(1)'!AE84)</f>
        <v>0</v>
      </c>
      <c r="AF84" s="40">
        <f>IF('A-1(1)'!AF84=0,0,'A-1(2)'!AF84/'A-1(1)'!AF84)</f>
        <v>0</v>
      </c>
      <c r="AG84" s="40">
        <f>IF('A-1(1)'!AG84=0,0,'A-1(2)'!AG84/'A-1(1)'!AG84)</f>
        <v>0</v>
      </c>
      <c r="AH84" s="40">
        <f>IF('A-1(1)'!AH84=0,0,'A-1(2)'!AH84/'A-1(1)'!AH84)</f>
        <v>0</v>
      </c>
      <c r="AI84" s="40">
        <f>IF('A-1(1)'!AI84=0,0,'A-1(2)'!AI84/'A-1(1)'!AI84)</f>
        <v>17.896944278010785</v>
      </c>
      <c r="AJ84" s="40">
        <f>IF('A-1(1)'!AJ84=0,0,'A-1(2)'!AJ84/'A-1(1)'!AJ84)</f>
        <v>4.7495901154437741</v>
      </c>
      <c r="AK84" s="150">
        <f>IF('A-1(1)'!AK84=0,0,'A-1(2)'!AK84/'A-1(1)'!AK84)</f>
        <v>0</v>
      </c>
      <c r="AL84" s="359"/>
      <c r="AM84" s="32" t="s">
        <v>274</v>
      </c>
      <c r="AN84" s="40">
        <f>IF('A-1(1)'!AN84=0,0,'A-1(2)'!AN84/'A-1(1)'!AN84)</f>
        <v>5.57487922705314</v>
      </c>
      <c r="AO84" s="40">
        <f>IF('A-1(1)'!AO84=0,0,'A-1(2)'!AO84/'A-1(1)'!AO84)</f>
        <v>5.57487922705314</v>
      </c>
      <c r="AP84" s="40">
        <f>IF('A-1(1)'!AP84=0,0,'A-1(2)'!AP84/'A-1(1)'!AP84)</f>
        <v>0</v>
      </c>
      <c r="AQ84" s="40">
        <f>IF('A-1(1)'!AQ84=0,0,'A-1(2)'!AQ84/'A-1(1)'!AQ84)</f>
        <v>0</v>
      </c>
      <c r="AR84" s="40">
        <f>IF('A-1(1)'!AR84=0,0,'A-1(2)'!AR84/'A-1(1)'!AR84)</f>
        <v>0</v>
      </c>
      <c r="AS84" s="40">
        <f>IF('A-1(1)'!AS84=0,0,'A-1(2)'!AS84/'A-1(1)'!AS84)</f>
        <v>0</v>
      </c>
      <c r="AT84" s="40">
        <f>IF('A-1(1)'!AT84=0,0,'A-1(2)'!AT84/'A-1(1)'!AT84)</f>
        <v>0</v>
      </c>
      <c r="AU84" s="40">
        <f>IF('A-1(1)'!AU84=0,0,'A-1(2)'!AU84/'A-1(1)'!AU84)</f>
        <v>15.753145817912658</v>
      </c>
      <c r="AV84" s="40">
        <f>IF('A-1(1)'!AV84=0,0,'A-1(2)'!AV84/'A-1(1)'!AV84)</f>
        <v>4.6389068509001801</v>
      </c>
      <c r="AW84" s="150">
        <f>IF('A-1(1)'!AW84=0,0,'A-1(2)'!AW84/'A-1(1)'!AW84)</f>
        <v>0</v>
      </c>
      <c r="AX84" s="359"/>
      <c r="AY84" s="32" t="s">
        <v>274</v>
      </c>
      <c r="AZ84" s="40">
        <f>IF('A-1(1)'!AZ84=0,0,'A-1(2)'!AZ84/'A-1(1)'!AZ84)</f>
        <v>5.30443579766537</v>
      </c>
      <c r="BA84" s="40">
        <f>IF('A-1(1)'!BA84=0,0,'A-1(2)'!BA84/'A-1(1)'!BA84)</f>
        <v>5.30443579766537</v>
      </c>
      <c r="BB84" s="40">
        <f>IF('A-1(1)'!BB84=0,0,'A-1(2)'!BB84/'A-1(1)'!BB84)</f>
        <v>0</v>
      </c>
      <c r="BC84" s="40">
        <f>IF('A-1(1)'!BC84=0,0,'A-1(2)'!BC84/'A-1(1)'!BC84)</f>
        <v>0</v>
      </c>
      <c r="BD84" s="40">
        <f>IF('A-1(1)'!BD84=0,0,'A-1(2)'!BD84/'A-1(1)'!BD84)</f>
        <v>0</v>
      </c>
      <c r="BE84" s="40">
        <f>IF('A-1(1)'!BE84=0,0,'A-1(2)'!BE84/'A-1(1)'!BE84)</f>
        <v>0</v>
      </c>
      <c r="BF84" s="40">
        <f>IF('A-1(1)'!BF84=0,0,'A-1(2)'!BF84/'A-1(1)'!BF84)</f>
        <v>0</v>
      </c>
      <c r="BG84" s="40">
        <f>IF('A-1(1)'!BG84=0,0,'A-1(2)'!BG84/'A-1(1)'!BG84)</f>
        <v>15</v>
      </c>
      <c r="BH84" s="40">
        <f>IF('A-1(1)'!BH84=0,0,'A-1(2)'!BH84/'A-1(1)'!BH84)</f>
        <v>4.4140638276178494</v>
      </c>
      <c r="BI84" s="150">
        <f>IF('A-1(1)'!BI84=0,0,'A-1(2)'!BI84/'A-1(1)'!BI84)</f>
        <v>0</v>
      </c>
    </row>
    <row r="85" spans="1:61" ht="16.899999999999999" customHeight="1">
      <c r="A85" s="5"/>
      <c r="B85" s="360"/>
      <c r="C85" s="55" t="s">
        <v>212</v>
      </c>
      <c r="D85" s="141">
        <f>IF('A-1(1)'!D85=0,0,'A-1(2)'!D85/'A-1(1)'!D85)</f>
        <v>6.1474487243621807</v>
      </c>
      <c r="E85" s="141">
        <f>IF('A-1(1)'!E85=0,0,'A-1(2)'!E85/'A-1(1)'!E85)</f>
        <v>6.1474487243621807</v>
      </c>
      <c r="F85" s="141">
        <f>IF('A-1(1)'!F85=0,0,'A-1(2)'!F85/'A-1(1)'!F85)</f>
        <v>0</v>
      </c>
      <c r="G85" s="141">
        <f>IF('A-1(1)'!G85=0,0,'A-1(2)'!G85/'A-1(1)'!G85)</f>
        <v>0</v>
      </c>
      <c r="H85" s="141">
        <f>IF('A-1(1)'!H85=0,0,'A-1(2)'!H85/'A-1(1)'!H85)</f>
        <v>0</v>
      </c>
      <c r="I85" s="141">
        <f>IF('A-1(1)'!I85=0,0,'A-1(2)'!I85/'A-1(1)'!I85)</f>
        <v>0</v>
      </c>
      <c r="J85" s="141">
        <f>IF('A-1(1)'!J85=0,0,'A-1(2)'!J85/'A-1(1)'!J85)</f>
        <v>0</v>
      </c>
      <c r="K85" s="141">
        <f>IF('A-1(1)'!K85=0,0,'A-1(2)'!K85/'A-1(1)'!K85)</f>
        <v>23.496353496353493</v>
      </c>
      <c r="L85" s="141">
        <f>IF('A-1(1)'!L85=0,0,'A-1(2)'!L85/'A-1(1)'!L85)</f>
        <v>5.0733087200191243</v>
      </c>
      <c r="M85" s="195">
        <f>IF('A-1(1)'!M85=0,0,'A-1(2)'!M85/'A-1(1)'!M85)</f>
        <v>0</v>
      </c>
      <c r="N85" s="360"/>
      <c r="O85" s="55" t="s">
        <v>212</v>
      </c>
      <c r="P85" s="141">
        <f>IF('A-1(1)'!P85=0,0,'A-1(2)'!P85/'A-1(1)'!P85)</f>
        <v>6.2972871608951122</v>
      </c>
      <c r="Q85" s="141">
        <f>IF('A-1(1)'!Q85=0,0,'A-1(2)'!Q85/'A-1(1)'!Q85)</f>
        <v>6.2972871608951122</v>
      </c>
      <c r="R85" s="141">
        <f>IF('A-1(1)'!R85=0,0,'A-1(2)'!R85/'A-1(1)'!R85)</f>
        <v>0</v>
      </c>
      <c r="S85" s="141">
        <f>IF('A-1(1)'!S85=0,0,'A-1(2)'!S85/'A-1(1)'!S85)</f>
        <v>0</v>
      </c>
      <c r="T85" s="141">
        <f>IF('A-1(1)'!T85=0,0,'A-1(2)'!T85/'A-1(1)'!T85)</f>
        <v>0</v>
      </c>
      <c r="U85" s="141">
        <f>IF('A-1(1)'!U85=0,0,'A-1(2)'!U85/'A-1(1)'!U85)</f>
        <v>0</v>
      </c>
      <c r="V85" s="141">
        <f>IF('A-1(1)'!V85=0,0,'A-1(2)'!V85/'A-1(1)'!V85)</f>
        <v>0</v>
      </c>
      <c r="W85" s="141">
        <f>IF('A-1(1)'!W85=0,0,'A-1(2)'!W85/'A-1(1)'!W85)</f>
        <v>24.094420600858371</v>
      </c>
      <c r="X85" s="141">
        <f>IF('A-1(1)'!X85=0,0,'A-1(2)'!X85/'A-1(1)'!X85)</f>
        <v>5.1963361210673042</v>
      </c>
      <c r="Y85" s="195">
        <f>IF('A-1(1)'!Y85=0,0,'A-1(2)'!Y85/'A-1(1)'!Y85)</f>
        <v>0</v>
      </c>
      <c r="Z85" s="360"/>
      <c r="AA85" s="55" t="s">
        <v>212</v>
      </c>
      <c r="AB85" s="141">
        <f>IF('A-1(1)'!AB85=0,0,'A-1(2)'!AB85/'A-1(1)'!AB85)</f>
        <v>6.212776597074634</v>
      </c>
      <c r="AC85" s="141">
        <f>IF('A-1(1)'!AC85=0,0,'A-1(2)'!AC85/'A-1(1)'!AC85)</f>
        <v>6.212776597074634</v>
      </c>
      <c r="AD85" s="141">
        <f>IF('A-1(1)'!AD85=0,0,'A-1(2)'!AD85/'A-1(1)'!AD85)</f>
        <v>0</v>
      </c>
      <c r="AE85" s="141">
        <f>IF('A-1(1)'!AE85=0,0,'A-1(2)'!AE85/'A-1(1)'!AE85)</f>
        <v>0</v>
      </c>
      <c r="AF85" s="141">
        <f>IF('A-1(1)'!AF85=0,0,'A-1(2)'!AF85/'A-1(1)'!AF85)</f>
        <v>0</v>
      </c>
      <c r="AG85" s="141">
        <f>IF('A-1(1)'!AG85=0,0,'A-1(2)'!AG85/'A-1(1)'!AG85)</f>
        <v>0</v>
      </c>
      <c r="AH85" s="141">
        <f>IF('A-1(1)'!AH85=0,0,'A-1(2)'!AH85/'A-1(1)'!AH85)</f>
        <v>0</v>
      </c>
      <c r="AI85" s="141">
        <f>IF('A-1(1)'!AI85=0,0,'A-1(2)'!AI85/'A-1(1)'!AI85)</f>
        <v>19.358386801099908</v>
      </c>
      <c r="AJ85" s="141">
        <f>IF('A-1(1)'!AJ85=0,0,'A-1(2)'!AJ85/'A-1(1)'!AJ85)</f>
        <v>5.0411197647186974</v>
      </c>
      <c r="AK85" s="195">
        <f>IF('A-1(1)'!AK85=0,0,'A-1(2)'!AK85/'A-1(1)'!AK85)</f>
        <v>0</v>
      </c>
      <c r="AL85" s="360"/>
      <c r="AM85" s="55" t="s">
        <v>212</v>
      </c>
      <c r="AN85" s="141">
        <f>IF('A-1(1)'!AN85=0,0,'A-1(2)'!AN85/'A-1(1)'!AN85)</f>
        <v>6.0720090011251404</v>
      </c>
      <c r="AO85" s="141">
        <f>IF('A-1(1)'!AO85=0,0,'A-1(2)'!AO85/'A-1(1)'!AO85)</f>
        <v>6.0720090011251404</v>
      </c>
      <c r="AP85" s="141">
        <f>IF('A-1(1)'!AP85=0,0,'A-1(2)'!AP85/'A-1(1)'!AP85)</f>
        <v>0</v>
      </c>
      <c r="AQ85" s="141">
        <f>IF('A-1(1)'!AQ85=0,0,'A-1(2)'!AQ85/'A-1(1)'!AQ85)</f>
        <v>0</v>
      </c>
      <c r="AR85" s="141">
        <f>IF('A-1(1)'!AR85=0,0,'A-1(2)'!AR85/'A-1(1)'!AR85)</f>
        <v>0</v>
      </c>
      <c r="AS85" s="141">
        <f>IF('A-1(1)'!AS85=0,0,'A-1(2)'!AS85/'A-1(1)'!AS85)</f>
        <v>0</v>
      </c>
      <c r="AT85" s="141">
        <f>IF('A-1(1)'!AT85=0,0,'A-1(2)'!AT85/'A-1(1)'!AT85)</f>
        <v>0</v>
      </c>
      <c r="AU85" s="141">
        <f>IF('A-1(1)'!AU85=0,0,'A-1(2)'!AU85/'A-1(1)'!AU85)</f>
        <v>18.166498631715399</v>
      </c>
      <c r="AV85" s="141">
        <f>IF('A-1(1)'!AV85=0,0,'A-1(2)'!AV85/'A-1(1)'!AV85)</f>
        <v>4.9224471915342169</v>
      </c>
      <c r="AW85" s="195">
        <f>IF('A-1(1)'!AW85=0,0,'A-1(2)'!AW85/'A-1(1)'!AW85)</f>
        <v>0</v>
      </c>
      <c r="AX85" s="360"/>
      <c r="AY85" s="55" t="s">
        <v>212</v>
      </c>
      <c r="AZ85" s="145">
        <f>IF('A-1(1)'!AZ85=0,0,'A-1(2)'!AZ85/'A-1(1)'!AZ85)</f>
        <v>5.889694558521561</v>
      </c>
      <c r="BA85" s="145">
        <f>IF('A-1(1)'!BA85=0,0,'A-1(2)'!BA85/'A-1(1)'!BA85)</f>
        <v>5.877357312351692</v>
      </c>
      <c r="BB85" s="145">
        <f>IF('A-1(1)'!BB85=0,0,'A-1(2)'!BB85/'A-1(1)'!BB85)</f>
        <v>0</v>
      </c>
      <c r="BC85" s="145">
        <f>IF('A-1(1)'!BC85=0,0,'A-1(2)'!BC85/'A-1(1)'!BC85)</f>
        <v>0</v>
      </c>
      <c r="BD85" s="145">
        <f>IF('A-1(1)'!BD85=0,0,'A-1(2)'!BD85/'A-1(1)'!BD85)</f>
        <v>0</v>
      </c>
      <c r="BE85" s="145">
        <f>IF('A-1(1)'!BE85=0,0,'A-1(2)'!BE85/'A-1(1)'!BE85)</f>
        <v>0</v>
      </c>
      <c r="BF85" s="145">
        <f>IF('A-1(1)'!BF85=0,0,'A-1(2)'!BF85/'A-1(1)'!BF85)</f>
        <v>0</v>
      </c>
      <c r="BG85" s="145">
        <f>IF('A-1(1)'!BG85=0,0,'A-1(2)'!BG85/'A-1(1)'!BG85)</f>
        <v>16.888952902203659</v>
      </c>
      <c r="BH85" s="145">
        <f>IF('A-1(1)'!BH85=0,0,'A-1(2)'!BH85/'A-1(1)'!BH85)</f>
        <v>4.8318678463495015</v>
      </c>
      <c r="BI85" s="149">
        <f>IF('A-1(1)'!BI85=0,0,'A-1(2)'!BI85/'A-1(1)'!BI85)</f>
        <v>5.9632276313830577</v>
      </c>
    </row>
    <row r="86" spans="1:61" ht="16.899999999999999" customHeight="1" thickBot="1">
      <c r="A86" s="5"/>
      <c r="B86" s="361" t="s">
        <v>310</v>
      </c>
      <c r="C86" s="362"/>
      <c r="D86" s="142">
        <f>IF('A-1(1)'!D86=0,0,'A-1(2)'!D86/'A-1(1)'!D86)</f>
        <v>9.3085764179689594</v>
      </c>
      <c r="E86" s="142">
        <f>IF('A-1(1)'!E86=0,0,'A-1(2)'!E86/'A-1(1)'!E86)</f>
        <v>10.06197915640576</v>
      </c>
      <c r="F86" s="142">
        <f>IF('A-1(1)'!F86=0,0,'A-1(2)'!F86/'A-1(1)'!F86)</f>
        <v>74.090593944996542</v>
      </c>
      <c r="G86" s="142">
        <f>IF('A-1(1)'!G86=0,0,'A-1(2)'!G86/'A-1(1)'!G86)</f>
        <v>46.217899724854782</v>
      </c>
      <c r="H86" s="142">
        <f>IF('A-1(1)'!H86=0,0,'A-1(2)'!H86/'A-1(1)'!H86)</f>
        <v>31.845720526527565</v>
      </c>
      <c r="I86" s="142">
        <f>IF('A-1(1)'!I86=0,0,'A-1(2)'!I86/'A-1(1)'!I86)</f>
        <v>46.048065875143621</v>
      </c>
      <c r="J86" s="142">
        <f>IF('A-1(1)'!J86=0,0,'A-1(2)'!J86/'A-1(1)'!J86)</f>
        <v>5.8530367903583889</v>
      </c>
      <c r="K86" s="142">
        <f>IF('A-1(1)'!K86=0,0,'A-1(2)'!K86/'A-1(1)'!K86)</f>
        <v>25.422280644101214</v>
      </c>
      <c r="L86" s="142">
        <f>IF('A-1(1)'!L86=0,0,'A-1(2)'!L86/'A-1(1)'!L86)</f>
        <v>4.8016841399679508</v>
      </c>
      <c r="M86" s="197">
        <f>IF('A-1(1)'!M86=0,0,'A-1(2)'!M86/'A-1(1)'!M86)</f>
        <v>2.1738805970149255</v>
      </c>
      <c r="N86" s="361" t="s">
        <v>310</v>
      </c>
      <c r="O86" s="362"/>
      <c r="P86" s="142">
        <f>IF('A-1(1)'!P86=0,0,'A-1(2)'!P86/'A-1(1)'!P86)</f>
        <v>9.4549988422421318</v>
      </c>
      <c r="Q86" s="142">
        <f>IF('A-1(1)'!Q86=0,0,'A-1(2)'!Q86/'A-1(1)'!Q86)</f>
        <v>10.229459411521255</v>
      </c>
      <c r="R86" s="142">
        <f>IF('A-1(1)'!R86=0,0,'A-1(2)'!R86/'A-1(1)'!R86)</f>
        <v>64.04195804195804</v>
      </c>
      <c r="S86" s="142">
        <f>IF('A-1(1)'!S86=0,0,'A-1(2)'!S86/'A-1(1)'!S86)</f>
        <v>49.645840407470288</v>
      </c>
      <c r="T86" s="142">
        <f>IF('A-1(1)'!T86=0,0,'A-1(2)'!T86/'A-1(1)'!T86)</f>
        <v>31.823816155988858</v>
      </c>
      <c r="U86" s="142">
        <f>IF('A-1(1)'!U86=0,0,'A-1(2)'!U86/'A-1(1)'!U86)</f>
        <v>47.118534071387671</v>
      </c>
      <c r="V86" s="142">
        <f>IF('A-1(1)'!V86=0,0,'A-1(2)'!V86/'A-1(1)'!V86)</f>
        <v>5.7788267026298046</v>
      </c>
      <c r="W86" s="142">
        <f>IF('A-1(1)'!W86=0,0,'A-1(2)'!W86/'A-1(1)'!W86)</f>
        <v>25.960194963444355</v>
      </c>
      <c r="X86" s="142">
        <f>IF('A-1(1)'!X86=0,0,'A-1(2)'!X86/'A-1(1)'!X86)</f>
        <v>4.9607555089192026</v>
      </c>
      <c r="Y86" s="197">
        <f>IF('A-1(1)'!Y86=0,0,'A-1(2)'!Y86/'A-1(1)'!Y86)</f>
        <v>2.180488707885968</v>
      </c>
      <c r="Z86" s="361" t="s">
        <v>310</v>
      </c>
      <c r="AA86" s="362"/>
      <c r="AB86" s="142">
        <f>IF('A-1(1)'!AB86=0,0,'A-1(2)'!AB86/'A-1(1)'!AB86)</f>
        <v>9.4048100368509449</v>
      </c>
      <c r="AC86" s="142">
        <f>IF('A-1(1)'!AC86=0,0,'A-1(2)'!AC86/'A-1(1)'!AC86)</f>
        <v>10.186409580810002</v>
      </c>
      <c r="AD86" s="142">
        <f>IF('A-1(1)'!AD86=0,0,'A-1(2)'!AD86/'A-1(1)'!AD86)</f>
        <v>61.98159366262815</v>
      </c>
      <c r="AE86" s="142">
        <f>IF('A-1(1)'!AE86=0,0,'A-1(2)'!AE86/'A-1(1)'!AE86)</f>
        <v>50.155097721485504</v>
      </c>
      <c r="AF86" s="142">
        <f>IF('A-1(1)'!AF86=0,0,'A-1(2)'!AF86/'A-1(1)'!AF86)</f>
        <v>29.393939393939394</v>
      </c>
      <c r="AG86" s="142">
        <f>IF('A-1(1)'!AG86=0,0,'A-1(2)'!AG86/'A-1(1)'!AG86)</f>
        <v>46.086892543133573</v>
      </c>
      <c r="AH86" s="142">
        <f>IF('A-1(1)'!AH86=0,0,'A-1(2)'!AH86/'A-1(1)'!AH86)</f>
        <v>5.5894416194953473</v>
      </c>
      <c r="AI86" s="142">
        <f>IF('A-1(1)'!AI86=0,0,'A-1(2)'!AI86/'A-1(1)'!AI86)</f>
        <v>23.530613682801377</v>
      </c>
      <c r="AJ86" s="142">
        <f>IF('A-1(1)'!AJ86=0,0,'A-1(2)'!AJ86/'A-1(1)'!AJ86)</f>
        <v>4.9340822382365408</v>
      </c>
      <c r="AK86" s="197">
        <f>IF('A-1(1)'!AK86=0,0,'A-1(2)'!AK86/'A-1(1)'!AK86)</f>
        <v>2.0629396519807477</v>
      </c>
      <c r="AL86" s="361" t="s">
        <v>310</v>
      </c>
      <c r="AM86" s="362"/>
      <c r="AN86" s="142">
        <f>IF('A-1(1)'!AN86=0,0,'A-1(2)'!AN86/'A-1(1)'!AN86)</f>
        <v>9.2930618690910638</v>
      </c>
      <c r="AO86" s="142">
        <f>IF('A-1(1)'!AO86=0,0,'A-1(2)'!AO86/'A-1(1)'!AO86)</f>
        <v>10.069992489569939</v>
      </c>
      <c r="AP86" s="142">
        <f>IF('A-1(1)'!AP86=0,0,'A-1(2)'!AP86/'A-1(1)'!AP86)</f>
        <v>61.06744769367414</v>
      </c>
      <c r="AQ86" s="142">
        <f>IF('A-1(1)'!AQ86=0,0,'A-1(2)'!AQ86/'A-1(1)'!AQ86)</f>
        <v>49.681098126662263</v>
      </c>
      <c r="AR86" s="142">
        <f>IF('A-1(1)'!AR86=0,0,'A-1(2)'!AR86/'A-1(1)'!AR86)</f>
        <v>27.166467848361851</v>
      </c>
      <c r="AS86" s="142">
        <f>IF('A-1(1)'!AS86=0,0,'A-1(2)'!AS86/'A-1(1)'!AS86)</f>
        <v>45.533364918546603</v>
      </c>
      <c r="AT86" s="142">
        <f>IF('A-1(1)'!AT86=0,0,'A-1(2)'!AT86/'A-1(1)'!AT86)</f>
        <v>5.4935057686634403</v>
      </c>
      <c r="AU86" s="142">
        <f>IF('A-1(1)'!AU86=0,0,'A-1(2)'!AU86/'A-1(1)'!AU86)</f>
        <v>22.784671282648933</v>
      </c>
      <c r="AV86" s="142">
        <f>IF('A-1(1)'!AV86=0,0,'A-1(2)'!AV86/'A-1(1)'!AV86)</f>
        <v>4.8466730032975258</v>
      </c>
      <c r="AW86" s="197">
        <f>IF('A-1(1)'!AW86=0,0,'A-1(2)'!AW86/'A-1(1)'!AW86)</f>
        <v>1.9285101941928509</v>
      </c>
      <c r="AX86" s="361" t="s">
        <v>310</v>
      </c>
      <c r="AY86" s="362"/>
      <c r="AZ86" s="146">
        <f>IF('A-1(1)'!AZ86=0,0,'A-1(2)'!AZ86/'A-1(1)'!AZ86)</f>
        <v>9.0730982708318511</v>
      </c>
      <c r="BA86" s="146">
        <f>IF('A-1(1)'!BA86=0,0,'A-1(2)'!BA86/'A-1(1)'!BA86)</f>
        <v>9.837654804088519</v>
      </c>
      <c r="BB86" s="146">
        <f>IF('A-1(1)'!BB86=0,0,'A-1(2)'!BB86/'A-1(1)'!BB86)</f>
        <v>57.485829847947763</v>
      </c>
      <c r="BC86" s="146">
        <f>IF('A-1(1)'!BC86=0,0,'A-1(2)'!BC86/'A-1(1)'!BC86)</f>
        <v>48.737966218619057</v>
      </c>
      <c r="BD86" s="146">
        <f>IF('A-1(1)'!BD86=0,0,'A-1(2)'!BD86/'A-1(1)'!BD86)</f>
        <v>26.659026617314083</v>
      </c>
      <c r="BE86" s="146">
        <f>IF('A-1(1)'!BE86=0,0,'A-1(2)'!BE86/'A-1(1)'!BE86)</f>
        <v>44.421240615205186</v>
      </c>
      <c r="BF86" s="146">
        <f>IF('A-1(1)'!BF86=0,0,'A-1(2)'!BF86/'A-1(1)'!BF86)</f>
        <v>5.4147061169152249</v>
      </c>
      <c r="BG86" s="146">
        <f>IF('A-1(1)'!BG86=0,0,'A-1(2)'!BG86/'A-1(1)'!BG86)</f>
        <v>21.938027010351682</v>
      </c>
      <c r="BH86" s="146">
        <f>IF('A-1(1)'!BH86=0,0,'A-1(2)'!BH86/'A-1(1)'!BH86)</f>
        <v>4.7122456891286921</v>
      </c>
      <c r="BI86" s="151">
        <f>IF('A-1(1)'!BI86=0,0,'A-1(2)'!BI86/'A-1(1)'!BI86)</f>
        <v>1.8156195169298541</v>
      </c>
    </row>
    <row r="87" spans="1:61" ht="16.899999999999999" customHeight="1">
      <c r="A87" s="5"/>
      <c r="B87" s="363" t="s">
        <v>275</v>
      </c>
      <c r="C87" s="32" t="s">
        <v>276</v>
      </c>
      <c r="D87" s="41">
        <f>IF('A-1(1)'!D87=0,0,'A-1(2)'!D87/'A-1(1)'!D87)</f>
        <v>1.3068454798403124</v>
      </c>
      <c r="E87" s="41">
        <f>IF('A-1(1)'!E87=0,0,'A-1(2)'!E87/'A-1(1)'!E87)</f>
        <v>8.7089675960813864</v>
      </c>
      <c r="F87" s="41">
        <f>IF('A-1(1)'!F87=0,0,'A-1(2)'!F87/'A-1(1)'!F87)</f>
        <v>0</v>
      </c>
      <c r="G87" s="41">
        <f>IF('A-1(1)'!G87=0,0,'A-1(2)'!G87/'A-1(1)'!G87)</f>
        <v>0</v>
      </c>
      <c r="H87" s="41">
        <f>IF('A-1(1)'!H87=0,0,'A-1(2)'!H87/'A-1(1)'!H87)</f>
        <v>0</v>
      </c>
      <c r="I87" s="41">
        <f>IF('A-1(1)'!I87=0,0,'A-1(2)'!I87/'A-1(1)'!I87)</f>
        <v>0</v>
      </c>
      <c r="J87" s="41">
        <f>IF('A-1(1)'!J87=0,0,'A-1(2)'!J87/'A-1(1)'!J87)</f>
        <v>0</v>
      </c>
      <c r="K87" s="41">
        <f>IF('A-1(1)'!K87=0,0,'A-1(2)'!K87/'A-1(1)'!K87)</f>
        <v>41.10411622276029</v>
      </c>
      <c r="L87" s="41">
        <f>IF('A-1(1)'!L87=0,0,'A-1(2)'!L87/'A-1(1)'!L87)</f>
        <v>4.1025994147013254</v>
      </c>
      <c r="M87" s="152">
        <f>IF('A-1(1)'!M87=0,0,'A-1(2)'!M87/'A-1(1)'!M87)</f>
        <v>0.34812992894510814</v>
      </c>
      <c r="N87" s="363" t="s">
        <v>275</v>
      </c>
      <c r="O87" s="32" t="s">
        <v>276</v>
      </c>
      <c r="P87" s="41">
        <f>IF('A-1(1)'!P87=0,0,'A-1(2)'!P87/'A-1(1)'!P87)</f>
        <v>1.2779373097149183</v>
      </c>
      <c r="Q87" s="41">
        <f>IF('A-1(1)'!Q87=0,0,'A-1(2)'!Q87/'A-1(1)'!Q87)</f>
        <v>8.552373775433308</v>
      </c>
      <c r="R87" s="41">
        <f>IF('A-1(1)'!R87=0,0,'A-1(2)'!R87/'A-1(1)'!R87)</f>
        <v>0</v>
      </c>
      <c r="S87" s="41">
        <f>IF('A-1(1)'!S87=0,0,'A-1(2)'!S87/'A-1(1)'!S87)</f>
        <v>0</v>
      </c>
      <c r="T87" s="41">
        <f>IF('A-1(1)'!T87=0,0,'A-1(2)'!T87/'A-1(1)'!T87)</f>
        <v>0</v>
      </c>
      <c r="U87" s="41">
        <f>IF('A-1(1)'!U87=0,0,'A-1(2)'!U87/'A-1(1)'!U87)</f>
        <v>0</v>
      </c>
      <c r="V87" s="41">
        <f>IF('A-1(1)'!V87=0,0,'A-1(2)'!V87/'A-1(1)'!V87)</f>
        <v>0</v>
      </c>
      <c r="W87" s="41">
        <f>IF('A-1(1)'!W87=0,0,'A-1(2)'!W87/'A-1(1)'!W87)</f>
        <v>42.073849878934624</v>
      </c>
      <c r="X87" s="41">
        <f>IF('A-1(1)'!X87=0,0,'A-1(2)'!X87/'A-1(1)'!X87)</f>
        <v>3.7858495438113273</v>
      </c>
      <c r="Y87" s="152">
        <f>IF('A-1(1)'!Y87=0,0,'A-1(2)'!Y87/'A-1(1)'!Y87)</f>
        <v>0.33474683915345982</v>
      </c>
      <c r="Z87" s="363" t="s">
        <v>275</v>
      </c>
      <c r="AA87" s="32" t="s">
        <v>276</v>
      </c>
      <c r="AB87" s="41">
        <f>IF('A-1(1)'!AB87=0,0,'A-1(2)'!AB87/'A-1(1)'!AB87)</f>
        <v>1.2206442014946028</v>
      </c>
      <c r="AC87" s="41">
        <f>IF('A-1(1)'!AC87=0,0,'A-1(2)'!AC87/'A-1(1)'!AC87)</f>
        <v>8.2468726450640535</v>
      </c>
      <c r="AD87" s="41">
        <f>IF('A-1(1)'!AD87=0,0,'A-1(2)'!AD87/'A-1(1)'!AD87)</f>
        <v>0</v>
      </c>
      <c r="AE87" s="41">
        <f>IF('A-1(1)'!AE87=0,0,'A-1(2)'!AE87/'A-1(1)'!AE87)</f>
        <v>0</v>
      </c>
      <c r="AF87" s="41">
        <f>IF('A-1(1)'!AF87=0,0,'A-1(2)'!AF87/'A-1(1)'!AF87)</f>
        <v>0</v>
      </c>
      <c r="AG87" s="41">
        <f>IF('A-1(1)'!AG87=0,0,'A-1(2)'!AG87/'A-1(1)'!AG87)</f>
        <v>0</v>
      </c>
      <c r="AH87" s="41">
        <f>IF('A-1(1)'!AH87=0,0,'A-1(2)'!AH87/'A-1(1)'!AH87)</f>
        <v>0</v>
      </c>
      <c r="AI87" s="41">
        <f>IF('A-1(1)'!AI87=0,0,'A-1(2)'!AI87/'A-1(1)'!AI87)</f>
        <v>35.653753026634384</v>
      </c>
      <c r="AJ87" s="41">
        <f>IF('A-1(1)'!AJ87=0,0,'A-1(2)'!AJ87/'A-1(1)'!AJ87)</f>
        <v>4.349802031330694</v>
      </c>
      <c r="AK87" s="152">
        <f>IF('A-1(1)'!AK87=0,0,'A-1(2)'!AK87/'A-1(1)'!AK87)</f>
        <v>0.30963594082817109</v>
      </c>
      <c r="AL87" s="363" t="s">
        <v>275</v>
      </c>
      <c r="AM87" s="32" t="s">
        <v>276</v>
      </c>
      <c r="AN87" s="41">
        <f>IF('A-1(1)'!AN87=0,0,'A-1(2)'!AN87/'A-1(1)'!AN87)</f>
        <v>1.1590126192248438</v>
      </c>
      <c r="AO87" s="41">
        <f>IF('A-1(1)'!AO87=0,0,'A-1(2)'!AO87/'A-1(1)'!AO87)</f>
        <v>7.9110776186887719</v>
      </c>
      <c r="AP87" s="41">
        <f>IF('A-1(1)'!AP87=0,0,'A-1(2)'!AP87/'A-1(1)'!AP87)</f>
        <v>0</v>
      </c>
      <c r="AQ87" s="41">
        <f>IF('A-1(1)'!AQ87=0,0,'A-1(2)'!AQ87/'A-1(1)'!AQ87)</f>
        <v>0</v>
      </c>
      <c r="AR87" s="41">
        <f>IF('A-1(1)'!AR87=0,0,'A-1(2)'!AR87/'A-1(1)'!AR87)</f>
        <v>0</v>
      </c>
      <c r="AS87" s="41">
        <f>IF('A-1(1)'!AS87=0,0,'A-1(2)'!AS87/'A-1(1)'!AS87)</f>
        <v>0</v>
      </c>
      <c r="AT87" s="41">
        <f>IF('A-1(1)'!AT87=0,0,'A-1(2)'!AT87/'A-1(1)'!AT87)</f>
        <v>0</v>
      </c>
      <c r="AU87" s="41">
        <f>IF('A-1(1)'!AU87=0,0,'A-1(2)'!AU87/'A-1(1)'!AU87)</f>
        <v>33.737288135593218</v>
      </c>
      <c r="AV87" s="41">
        <f>IF('A-1(1)'!AV87=0,0,'A-1(2)'!AV87/'A-1(1)'!AV87)</f>
        <v>4.238767429850232</v>
      </c>
      <c r="AW87" s="152">
        <f>IF('A-1(1)'!AW87=0,0,'A-1(2)'!AW87/'A-1(1)'!AW87)</f>
        <v>0.28288418664684944</v>
      </c>
      <c r="AX87" s="363" t="s">
        <v>275</v>
      </c>
      <c r="AY87" s="32" t="s">
        <v>276</v>
      </c>
      <c r="AZ87" s="41">
        <f>IF('A-1(1)'!AZ87=0,0,'A-1(2)'!AZ87/'A-1(1)'!AZ87)</f>
        <v>1.0998909713929703</v>
      </c>
      <c r="BA87" s="41">
        <f>IF('A-1(1)'!BA87=0,0,'A-1(2)'!BA87/'A-1(1)'!BA87)</f>
        <v>7.5871891484551623</v>
      </c>
      <c r="BB87" s="41">
        <f>IF('A-1(1)'!BB87=0,0,'A-1(2)'!BB87/'A-1(1)'!BB87)</f>
        <v>0</v>
      </c>
      <c r="BC87" s="41">
        <f>IF('A-1(1)'!BC87=0,0,'A-1(2)'!BC87/'A-1(1)'!BC87)</f>
        <v>0</v>
      </c>
      <c r="BD87" s="41">
        <f>IF('A-1(1)'!BD87=0,0,'A-1(2)'!BD87/'A-1(1)'!BD87)</f>
        <v>0</v>
      </c>
      <c r="BE87" s="41">
        <f>IF('A-1(1)'!BE87=0,0,'A-1(2)'!BE87/'A-1(1)'!BE87)</f>
        <v>0</v>
      </c>
      <c r="BF87" s="41">
        <f>IF('A-1(1)'!BF87=0,0,'A-1(2)'!BF87/'A-1(1)'!BF87)</f>
        <v>0</v>
      </c>
      <c r="BG87" s="41">
        <f>IF('A-1(1)'!BG87=0,0,'A-1(2)'!BG87/'A-1(1)'!BG87)</f>
        <v>31.957627118644069</v>
      </c>
      <c r="BH87" s="41">
        <f>IF('A-1(1)'!BH87=0,0,'A-1(2)'!BH87/'A-1(1)'!BH87)</f>
        <v>4.1218798416250646</v>
      </c>
      <c r="BI87" s="152">
        <f>IF('A-1(1)'!BI87=0,0,'A-1(2)'!BI87/'A-1(1)'!BI87)</f>
        <v>0.25834832251505435</v>
      </c>
    </row>
    <row r="88" spans="1:61" ht="16.899999999999999" customHeight="1">
      <c r="A88" s="5"/>
      <c r="B88" s="359"/>
      <c r="C88" s="32" t="s">
        <v>277</v>
      </c>
      <c r="D88" s="40">
        <f>IF('A-1(1)'!D88=0,0,'A-1(2)'!D88/'A-1(1)'!D88)</f>
        <v>2.0598100626389169</v>
      </c>
      <c r="E88" s="40">
        <f>IF('A-1(1)'!E88=0,0,'A-1(2)'!E88/'A-1(1)'!E88)</f>
        <v>11.925221799746515</v>
      </c>
      <c r="F88" s="40">
        <f>IF('A-1(1)'!F88=0,0,'A-1(2)'!F88/'A-1(1)'!F88)</f>
        <v>0</v>
      </c>
      <c r="G88" s="40">
        <f>IF('A-1(1)'!G88=0,0,'A-1(2)'!G88/'A-1(1)'!G88)</f>
        <v>0</v>
      </c>
      <c r="H88" s="40">
        <f>IF('A-1(1)'!H88=0,0,'A-1(2)'!H88/'A-1(1)'!H88)</f>
        <v>0</v>
      </c>
      <c r="I88" s="40">
        <f>IF('A-1(1)'!I88=0,0,'A-1(2)'!I88/'A-1(1)'!I88)</f>
        <v>0</v>
      </c>
      <c r="J88" s="40">
        <f>IF('A-1(1)'!J88=0,0,'A-1(2)'!J88/'A-1(1)'!J88)</f>
        <v>0</v>
      </c>
      <c r="K88" s="40">
        <f>IF('A-1(1)'!K88=0,0,'A-1(2)'!K88/'A-1(1)'!K88)</f>
        <v>20.111111111111111</v>
      </c>
      <c r="L88" s="40">
        <f>IF('A-1(1)'!L88=0,0,'A-1(2)'!L88/'A-1(1)'!L88)</f>
        <v>11.214876033057852</v>
      </c>
      <c r="M88" s="150">
        <f>IF('A-1(1)'!M88=0,0,'A-1(2)'!M88/'A-1(1)'!M88)</f>
        <v>0.18870192307692307</v>
      </c>
      <c r="N88" s="359"/>
      <c r="O88" s="32" t="s">
        <v>277</v>
      </c>
      <c r="P88" s="40">
        <f>IF('A-1(1)'!P88=0,0,'A-1(2)'!P88/'A-1(1)'!P88)</f>
        <v>1.9821681864235057</v>
      </c>
      <c r="Q88" s="40">
        <f>IF('A-1(1)'!Q88=0,0,'A-1(2)'!Q88/'A-1(1)'!Q88)</f>
        <v>11.365019011406844</v>
      </c>
      <c r="R88" s="40">
        <f>IF('A-1(1)'!R88=0,0,'A-1(2)'!R88/'A-1(1)'!R88)</f>
        <v>0</v>
      </c>
      <c r="S88" s="40">
        <f>IF('A-1(1)'!S88=0,0,'A-1(2)'!S88/'A-1(1)'!S88)</f>
        <v>0</v>
      </c>
      <c r="T88" s="40">
        <f>IF('A-1(1)'!T88=0,0,'A-1(2)'!T88/'A-1(1)'!T88)</f>
        <v>0</v>
      </c>
      <c r="U88" s="40">
        <f>IF('A-1(1)'!U88=0,0,'A-1(2)'!U88/'A-1(1)'!U88)</f>
        <v>0</v>
      </c>
      <c r="V88" s="40">
        <f>IF('A-1(1)'!V88=0,0,'A-1(2)'!V88/'A-1(1)'!V88)</f>
        <v>0</v>
      </c>
      <c r="W88" s="40">
        <f>IF('A-1(1)'!W88=0,0,'A-1(2)'!W88/'A-1(1)'!W88)</f>
        <v>17.174603174603174</v>
      </c>
      <c r="X88" s="40">
        <f>IF('A-1(1)'!X88=0,0,'A-1(2)'!X88/'A-1(1)'!X88)</f>
        <v>10.860881542699724</v>
      </c>
      <c r="Y88" s="150">
        <f>IF('A-1(1)'!Y88=0,0,'A-1(2)'!Y88/'A-1(1)'!Y88)</f>
        <v>0.1965750120598167</v>
      </c>
      <c r="Z88" s="359"/>
      <c r="AA88" s="32" t="s">
        <v>277</v>
      </c>
      <c r="AB88" s="40">
        <f>IF('A-1(1)'!AB88=0,0,'A-1(2)'!AB88/'A-1(1)'!AB88)</f>
        <v>1.9623100303951369</v>
      </c>
      <c r="AC88" s="40">
        <f>IF('A-1(1)'!AC88=0,0,'A-1(2)'!AC88/'A-1(1)'!AC88)</f>
        <v>11.243346007604563</v>
      </c>
      <c r="AD88" s="40">
        <f>IF('A-1(1)'!AD88=0,0,'A-1(2)'!AD88/'A-1(1)'!AD88)</f>
        <v>0</v>
      </c>
      <c r="AE88" s="40">
        <f>IF('A-1(1)'!AE88=0,0,'A-1(2)'!AE88/'A-1(1)'!AE88)</f>
        <v>0</v>
      </c>
      <c r="AF88" s="40">
        <f>IF('A-1(1)'!AF88=0,0,'A-1(2)'!AF88/'A-1(1)'!AF88)</f>
        <v>0</v>
      </c>
      <c r="AG88" s="40">
        <f>IF('A-1(1)'!AG88=0,0,'A-1(2)'!AG88/'A-1(1)'!AG88)</f>
        <v>0</v>
      </c>
      <c r="AH88" s="40">
        <f>IF('A-1(1)'!AH88=0,0,'A-1(2)'!AH88/'A-1(1)'!AH88)</f>
        <v>0</v>
      </c>
      <c r="AI88" s="40">
        <f>IF('A-1(1)'!AI88=0,0,'A-1(2)'!AI88/'A-1(1)'!AI88)</f>
        <v>16.206349206349206</v>
      </c>
      <c r="AJ88" s="40">
        <f>IF('A-1(1)'!AJ88=0,0,'A-1(2)'!AJ88/'A-1(1)'!AJ88)</f>
        <v>10.81267217630854</v>
      </c>
      <c r="AK88" s="150">
        <f>IF('A-1(1)'!AK88=0,0,'A-1(2)'!AK88/'A-1(1)'!AK88)</f>
        <v>0.19609261939218525</v>
      </c>
      <c r="AL88" s="359"/>
      <c r="AM88" s="32" t="s">
        <v>277</v>
      </c>
      <c r="AN88" s="40">
        <f>IF('A-1(1)'!AN88=0,0,'A-1(2)'!AN88/'A-1(1)'!AN88)</f>
        <v>1.8316109422492401</v>
      </c>
      <c r="AO88" s="40">
        <f>IF('A-1(1)'!AO88=0,0,'A-1(2)'!AO88/'A-1(1)'!AO88)</f>
        <v>10.404309252217997</v>
      </c>
      <c r="AP88" s="40">
        <f>IF('A-1(1)'!AP88=0,0,'A-1(2)'!AP88/'A-1(1)'!AP88)</f>
        <v>0</v>
      </c>
      <c r="AQ88" s="40">
        <f>IF('A-1(1)'!AQ88=0,0,'A-1(2)'!AQ88/'A-1(1)'!AQ88)</f>
        <v>0</v>
      </c>
      <c r="AR88" s="40">
        <f>IF('A-1(1)'!AR88=0,0,'A-1(2)'!AR88/'A-1(1)'!AR88)</f>
        <v>0</v>
      </c>
      <c r="AS88" s="40">
        <f>IF('A-1(1)'!AS88=0,0,'A-1(2)'!AS88/'A-1(1)'!AS88)</f>
        <v>0</v>
      </c>
      <c r="AT88" s="40">
        <f>IF('A-1(1)'!AT88=0,0,'A-1(2)'!AT88/'A-1(1)'!AT88)</f>
        <v>0</v>
      </c>
      <c r="AU88" s="40">
        <f>IF('A-1(1)'!AU88=0,0,'A-1(2)'!AU88/'A-1(1)'!AU88)</f>
        <v>17.063492063492063</v>
      </c>
      <c r="AV88" s="40">
        <f>IF('A-1(1)'!AV88=0,0,'A-1(2)'!AV88/'A-1(1)'!AV88)</f>
        <v>9.8264462809917354</v>
      </c>
      <c r="AW88" s="150">
        <f>IF('A-1(1)'!AW88=0,0,'A-1(2)'!AW88/'A-1(1)'!AW88)</f>
        <v>0.20019295706705259</v>
      </c>
      <c r="AX88" s="359"/>
      <c r="AY88" s="32" t="s">
        <v>277</v>
      </c>
      <c r="AZ88" s="40">
        <f>IF('A-1(1)'!AZ88=0,0,'A-1(2)'!AZ88/'A-1(1)'!AZ88)</f>
        <v>1.7258914100486225</v>
      </c>
      <c r="BA88" s="40">
        <f>IF('A-1(1)'!BA88=0,0,'A-1(2)'!BA88/'A-1(1)'!BA88)</f>
        <v>9.8504435994930297</v>
      </c>
      <c r="BB88" s="40">
        <f>IF('A-1(1)'!BB88=0,0,'A-1(2)'!BB88/'A-1(1)'!BB88)</f>
        <v>0</v>
      </c>
      <c r="BC88" s="40">
        <f>IF('A-1(1)'!BC88=0,0,'A-1(2)'!BC88/'A-1(1)'!BC88)</f>
        <v>0</v>
      </c>
      <c r="BD88" s="40">
        <f>IF('A-1(1)'!BD88=0,0,'A-1(2)'!BD88/'A-1(1)'!BD88)</f>
        <v>0</v>
      </c>
      <c r="BE88" s="40">
        <f>IF('A-1(1)'!BE88=0,0,'A-1(2)'!BE88/'A-1(1)'!BE88)</f>
        <v>0</v>
      </c>
      <c r="BF88" s="40">
        <f>IF('A-1(1)'!BF88=0,0,'A-1(2)'!BF88/'A-1(1)'!BF88)</f>
        <v>0</v>
      </c>
      <c r="BG88" s="40">
        <f>IF('A-1(1)'!BG88=0,0,'A-1(2)'!BG88/'A-1(1)'!BG88)</f>
        <v>16.793650793650794</v>
      </c>
      <c r="BH88" s="40">
        <f>IF('A-1(1)'!BH88=0,0,'A-1(2)'!BH88/'A-1(1)'!BH88)</f>
        <v>9.2479338842975203</v>
      </c>
      <c r="BI88" s="150">
        <f>IF('A-1(1)'!BI88=0,0,'A-1(2)'!BI88/'A-1(1)'!BI88)</f>
        <v>0.18013021461297324</v>
      </c>
    </row>
    <row r="89" spans="1:61" ht="16.899999999999999" customHeight="1">
      <c r="A89" s="5"/>
      <c r="B89" s="359"/>
      <c r="C89" s="33" t="s">
        <v>287</v>
      </c>
      <c r="D89" s="40">
        <f>IF('A-1(1)'!D89=0,0,'A-1(2)'!D89/'A-1(1)'!D89)</f>
        <v>1.9980973521484064</v>
      </c>
      <c r="E89" s="40">
        <f>IF('A-1(1)'!E89=0,0,'A-1(2)'!E89/'A-1(1)'!E89)</f>
        <v>20.150837988826815</v>
      </c>
      <c r="F89" s="40">
        <f>IF('A-1(1)'!F89=0,0,'A-1(2)'!F89/'A-1(1)'!F89)</f>
        <v>0</v>
      </c>
      <c r="G89" s="40">
        <f>IF('A-1(1)'!G89=0,0,'A-1(2)'!G89/'A-1(1)'!G89)</f>
        <v>0</v>
      </c>
      <c r="H89" s="40">
        <f>IF('A-1(1)'!H89=0,0,'A-1(2)'!H89/'A-1(1)'!H89)</f>
        <v>0</v>
      </c>
      <c r="I89" s="40">
        <f>IF('A-1(1)'!I89=0,0,'A-1(2)'!I89/'A-1(1)'!I89)</f>
        <v>0</v>
      </c>
      <c r="J89" s="40">
        <f>IF('A-1(1)'!J89=0,0,'A-1(2)'!J89/'A-1(1)'!J89)</f>
        <v>0</v>
      </c>
      <c r="K89" s="40">
        <f>IF('A-1(1)'!K89=0,0,'A-1(2)'!K89/'A-1(1)'!K89)</f>
        <v>26.761277242777496</v>
      </c>
      <c r="L89" s="40">
        <f>IF('A-1(1)'!L89=0,0,'A-1(2)'!L89/'A-1(1)'!L89)</f>
        <v>12.034847542003735</v>
      </c>
      <c r="M89" s="150">
        <f>IF('A-1(1)'!M89=0,0,'A-1(2)'!M89/'A-1(1)'!M89)</f>
        <v>0.90569843671205241</v>
      </c>
      <c r="N89" s="359"/>
      <c r="O89" s="33" t="s">
        <v>287</v>
      </c>
      <c r="P89" s="40">
        <f>IF('A-1(1)'!P89=0,0,'A-1(2)'!P89/'A-1(1)'!P89)</f>
        <v>1.9177802232353403</v>
      </c>
      <c r="Q89" s="40">
        <f>IF('A-1(1)'!Q89=0,0,'A-1(2)'!Q89/'A-1(1)'!Q89)</f>
        <v>20.089385474860336</v>
      </c>
      <c r="R89" s="40">
        <f>IF('A-1(1)'!R89=0,0,'A-1(2)'!R89/'A-1(1)'!R89)</f>
        <v>0</v>
      </c>
      <c r="S89" s="40">
        <f>IF('A-1(1)'!S89=0,0,'A-1(2)'!S89/'A-1(1)'!S89)</f>
        <v>0</v>
      </c>
      <c r="T89" s="40">
        <f>IF('A-1(1)'!T89=0,0,'A-1(2)'!T89/'A-1(1)'!T89)</f>
        <v>0</v>
      </c>
      <c r="U89" s="40">
        <f>IF('A-1(1)'!U89=0,0,'A-1(2)'!U89/'A-1(1)'!U89)</f>
        <v>0</v>
      </c>
      <c r="V89" s="40">
        <f>IF('A-1(1)'!V89=0,0,'A-1(2)'!V89/'A-1(1)'!V89)</f>
        <v>0</v>
      </c>
      <c r="W89" s="40">
        <f>IF('A-1(1)'!W89=0,0,'A-1(2)'!W89/'A-1(1)'!W89)</f>
        <v>27.390862944162436</v>
      </c>
      <c r="X89" s="40">
        <f>IF('A-1(1)'!X89=0,0,'A-1(2)'!X89/'A-1(1)'!X89)</f>
        <v>11.155279503105589</v>
      </c>
      <c r="Y89" s="150">
        <f>IF('A-1(1)'!Y89=0,0,'A-1(2)'!Y89/'A-1(1)'!Y89)</f>
        <v>0.83408295852073966</v>
      </c>
      <c r="Z89" s="359"/>
      <c r="AA89" s="33" t="s">
        <v>287</v>
      </c>
      <c r="AB89" s="40">
        <f>IF('A-1(1)'!AB89=0,0,'A-1(2)'!AB89/'A-1(1)'!AB89)</f>
        <v>1.8107215846565006</v>
      </c>
      <c r="AC89" s="40">
        <f>IF('A-1(1)'!AC89=0,0,'A-1(2)'!AC89/'A-1(1)'!AC89)</f>
        <v>19.050279329608937</v>
      </c>
      <c r="AD89" s="40">
        <f>IF('A-1(1)'!AD89=0,0,'A-1(2)'!AD89/'A-1(1)'!AD89)</f>
        <v>0</v>
      </c>
      <c r="AE89" s="40">
        <f>IF('A-1(1)'!AE89=0,0,'A-1(2)'!AE89/'A-1(1)'!AE89)</f>
        <v>0</v>
      </c>
      <c r="AF89" s="40">
        <f>IF('A-1(1)'!AF89=0,0,'A-1(2)'!AF89/'A-1(1)'!AF89)</f>
        <v>0</v>
      </c>
      <c r="AG89" s="40">
        <f>IF('A-1(1)'!AG89=0,0,'A-1(2)'!AG89/'A-1(1)'!AG89)</f>
        <v>0</v>
      </c>
      <c r="AH89" s="40">
        <f>IF('A-1(1)'!AH89=0,0,'A-1(2)'!AH89/'A-1(1)'!AH89)</f>
        <v>0</v>
      </c>
      <c r="AI89" s="40">
        <f>IF('A-1(1)'!AI89=0,0,'A-1(2)'!AI89/'A-1(1)'!AI89)</f>
        <v>26.171399594320487</v>
      </c>
      <c r="AJ89" s="40">
        <f>IF('A-1(1)'!AJ89=0,0,'A-1(2)'!AJ89/'A-1(1)'!AJ89)</f>
        <v>10.317164179104477</v>
      </c>
      <c r="AK89" s="150">
        <f>IF('A-1(1)'!AK89=0,0,'A-1(2)'!AK89/'A-1(1)'!AK89)</f>
        <v>0.78260869565217395</v>
      </c>
      <c r="AL89" s="359"/>
      <c r="AM89" s="33" t="s">
        <v>287</v>
      </c>
      <c r="AN89" s="40">
        <f>IF('A-1(1)'!AN89=0,0,'A-1(2)'!AN89/'A-1(1)'!AN89)</f>
        <v>1.7116805533721113</v>
      </c>
      <c r="AO89" s="40">
        <f>IF('A-1(1)'!AO89=0,0,'A-1(2)'!AO89/'A-1(1)'!AO89)</f>
        <v>18.41899441340782</v>
      </c>
      <c r="AP89" s="40">
        <f>IF('A-1(1)'!AP89=0,0,'A-1(2)'!AP89/'A-1(1)'!AP89)</f>
        <v>0</v>
      </c>
      <c r="AQ89" s="40">
        <f>IF('A-1(1)'!AQ89=0,0,'A-1(2)'!AQ89/'A-1(1)'!AQ89)</f>
        <v>0</v>
      </c>
      <c r="AR89" s="40">
        <f>IF('A-1(1)'!AR89=0,0,'A-1(2)'!AR89/'A-1(1)'!AR89)</f>
        <v>0</v>
      </c>
      <c r="AS89" s="40">
        <f>IF('A-1(1)'!AS89=0,0,'A-1(2)'!AS89/'A-1(1)'!AS89)</f>
        <v>0</v>
      </c>
      <c r="AT89" s="40">
        <f>IF('A-1(1)'!AT89=0,0,'A-1(2)'!AT89/'A-1(1)'!AT89)</f>
        <v>0</v>
      </c>
      <c r="AU89" s="40">
        <f>IF('A-1(1)'!AU89=0,0,'A-1(2)'!AU89/'A-1(1)'!AU89)</f>
        <v>25.268762677484787</v>
      </c>
      <c r="AV89" s="40">
        <f>IF('A-1(1)'!AV89=0,0,'A-1(2)'!AV89/'A-1(1)'!AV89)</f>
        <v>10.01865671641791</v>
      </c>
      <c r="AW89" s="150">
        <f>IF('A-1(1)'!AW89=0,0,'A-1(2)'!AW89/'A-1(1)'!AW89)</f>
        <v>0.7153090121605864</v>
      </c>
      <c r="AX89" s="359"/>
      <c r="AY89" s="33" t="s">
        <v>287</v>
      </c>
      <c r="AZ89" s="40">
        <f>IF('A-1(1)'!AZ89=0,0,'A-1(2)'!AZ89/'A-1(1)'!AZ89)</f>
        <v>1.5897395669909005</v>
      </c>
      <c r="BA89" s="40">
        <f>IF('A-1(1)'!BA89=0,0,'A-1(2)'!BA89/'A-1(1)'!BA89)</f>
        <v>17.53072625698324</v>
      </c>
      <c r="BB89" s="40">
        <f>IF('A-1(1)'!BB89=0,0,'A-1(2)'!BB89/'A-1(1)'!BB89)</f>
        <v>0</v>
      </c>
      <c r="BC89" s="40">
        <f>IF('A-1(1)'!BC89=0,0,'A-1(2)'!BC89/'A-1(1)'!BC89)</f>
        <v>0</v>
      </c>
      <c r="BD89" s="40">
        <f>IF('A-1(1)'!BD89=0,0,'A-1(2)'!BD89/'A-1(1)'!BD89)</f>
        <v>0</v>
      </c>
      <c r="BE89" s="40">
        <f>IF('A-1(1)'!BE89=0,0,'A-1(2)'!BE89/'A-1(1)'!BE89)</f>
        <v>0</v>
      </c>
      <c r="BF89" s="40">
        <f>IF('A-1(1)'!BF89=0,0,'A-1(2)'!BF89/'A-1(1)'!BF89)</f>
        <v>0</v>
      </c>
      <c r="BG89" s="40">
        <f>IF('A-1(1)'!BG89=0,0,'A-1(2)'!BG89/'A-1(1)'!BG89)</f>
        <v>24.026369168357</v>
      </c>
      <c r="BH89" s="40">
        <f>IF('A-1(1)'!BH89=0,0,'A-1(2)'!BH89/'A-1(1)'!BH89)</f>
        <v>9.5646766169154223</v>
      </c>
      <c r="BI89" s="150">
        <f>IF('A-1(1)'!BI89=0,0,'A-1(2)'!BI89/'A-1(1)'!BI89)</f>
        <v>0.64112367021276595</v>
      </c>
    </row>
    <row r="90" spans="1:61" ht="16.899999999999999" customHeight="1">
      <c r="A90" s="5"/>
      <c r="B90" s="360"/>
      <c r="C90" s="4" t="s">
        <v>212</v>
      </c>
      <c r="D90" s="141">
        <f>IF('A-1(1)'!D90=0,0,'A-1(2)'!D90/'A-1(1)'!D90)</f>
        <v>1.4238342568613551</v>
      </c>
      <c r="E90" s="141">
        <f>IF('A-1(1)'!E90=0,0,'A-1(2)'!E90/'A-1(1)'!E90)</f>
        <v>9.5614237985093808</v>
      </c>
      <c r="F90" s="141">
        <f>IF('A-1(1)'!F90=0,0,'A-1(2)'!F90/'A-1(1)'!F90)</f>
        <v>0</v>
      </c>
      <c r="G90" s="141">
        <f>IF('A-1(1)'!G90=0,0,'A-1(2)'!G90/'A-1(1)'!G90)</f>
        <v>0</v>
      </c>
      <c r="H90" s="141">
        <f>IF('A-1(1)'!H90=0,0,'A-1(2)'!H90/'A-1(1)'!H90)</f>
        <v>0</v>
      </c>
      <c r="I90" s="141">
        <f>IF('A-1(1)'!I90=0,0,'A-1(2)'!I90/'A-1(1)'!I90)</f>
        <v>0</v>
      </c>
      <c r="J90" s="141">
        <f>IF('A-1(1)'!J90=0,0,'A-1(2)'!J90/'A-1(1)'!J90)</f>
        <v>0</v>
      </c>
      <c r="K90" s="141">
        <f>IF('A-1(1)'!K90=0,0,'A-1(2)'!K90/'A-1(1)'!K90)</f>
        <v>37.281598085243488</v>
      </c>
      <c r="L90" s="141">
        <f>IF('A-1(1)'!L90=0,0,'A-1(2)'!L90/'A-1(1)'!L90)</f>
        <v>5.0641456457129204</v>
      </c>
      <c r="M90" s="195">
        <f>IF('A-1(1)'!M90=0,0,'A-1(2)'!M90/'A-1(1)'!M90)</f>
        <v>0.39139507964197795</v>
      </c>
      <c r="N90" s="360"/>
      <c r="O90" s="4" t="s">
        <v>212</v>
      </c>
      <c r="P90" s="141">
        <f>IF('A-1(1)'!P90=0,0,'A-1(2)'!P90/'A-1(1)'!P90)</f>
        <v>1.3871266496874277</v>
      </c>
      <c r="Q90" s="141">
        <f>IF('A-1(1)'!Q90=0,0,'A-1(2)'!Q90/'A-1(1)'!Q90)</f>
        <v>9.3682857877152408</v>
      </c>
      <c r="R90" s="141">
        <f>IF('A-1(1)'!R90=0,0,'A-1(2)'!R90/'A-1(1)'!R90)</f>
        <v>0</v>
      </c>
      <c r="S90" s="141">
        <f>IF('A-1(1)'!S90=0,0,'A-1(2)'!S90/'A-1(1)'!S90)</f>
        <v>0</v>
      </c>
      <c r="T90" s="141">
        <f>IF('A-1(1)'!T90=0,0,'A-1(2)'!T90/'A-1(1)'!T90)</f>
        <v>0</v>
      </c>
      <c r="U90" s="141">
        <f>IF('A-1(1)'!U90=0,0,'A-1(2)'!U90/'A-1(1)'!U90)</f>
        <v>0</v>
      </c>
      <c r="V90" s="141">
        <f>IF('A-1(1)'!V90=0,0,'A-1(2)'!V90/'A-1(1)'!V90)</f>
        <v>0</v>
      </c>
      <c r="W90" s="141">
        <f>IF('A-1(1)'!W90=0,0,'A-1(2)'!W90/'A-1(1)'!W90)</f>
        <v>37.965930018416209</v>
      </c>
      <c r="X90" s="141">
        <f>IF('A-1(1)'!X90=0,0,'A-1(2)'!X90/'A-1(1)'!X90)</f>
        <v>4.7301373954599759</v>
      </c>
      <c r="Y90" s="195">
        <f>IF('A-1(1)'!Y90=0,0,'A-1(2)'!Y90/'A-1(1)'!Y90)</f>
        <v>0.37428655295000163</v>
      </c>
      <c r="Z90" s="360"/>
      <c r="AA90" s="4" t="s">
        <v>212</v>
      </c>
      <c r="AB90" s="141">
        <f>IF('A-1(1)'!AB90=0,0,'A-1(2)'!AB90/'A-1(1)'!AB90)</f>
        <v>1.3279260245427182</v>
      </c>
      <c r="AC90" s="141">
        <f>IF('A-1(1)'!AC90=0,0,'A-1(2)'!AC90/'A-1(1)'!AC90)</f>
        <v>9.0476741197635562</v>
      </c>
      <c r="AD90" s="141">
        <f>IF('A-1(1)'!AD90=0,0,'A-1(2)'!AD90/'A-1(1)'!AD90)</f>
        <v>0</v>
      </c>
      <c r="AE90" s="141">
        <f>IF('A-1(1)'!AE90=0,0,'A-1(2)'!AE90/'A-1(1)'!AE90)</f>
        <v>0</v>
      </c>
      <c r="AF90" s="141">
        <f>IF('A-1(1)'!AF90=0,0,'A-1(2)'!AF90/'A-1(1)'!AF90)</f>
        <v>0</v>
      </c>
      <c r="AG90" s="141">
        <f>IF('A-1(1)'!AG90=0,0,'A-1(2)'!AG90/'A-1(1)'!AG90)</f>
        <v>0</v>
      </c>
      <c r="AH90" s="141">
        <f>IF('A-1(1)'!AH90=0,0,'A-1(2)'!AH90/'A-1(1)'!AH90)</f>
        <v>0</v>
      </c>
      <c r="AI90" s="141">
        <f>IF('A-1(1)'!AI90=0,0,'A-1(2)'!AI90/'A-1(1)'!AI90)</f>
        <v>32.804271773154113</v>
      </c>
      <c r="AJ90" s="141">
        <f>IF('A-1(1)'!AJ90=0,0,'A-1(2)'!AJ90/'A-1(1)'!AJ90)</f>
        <v>5.1938528629887388</v>
      </c>
      <c r="AK90" s="195">
        <f>IF('A-1(1)'!AK90=0,0,'A-1(2)'!AK90/'A-1(1)'!AK90)</f>
        <v>0.3482600045660611</v>
      </c>
      <c r="AL90" s="360"/>
      <c r="AM90" s="4" t="s">
        <v>212</v>
      </c>
      <c r="AN90" s="141">
        <f>IF('A-1(1)'!AN90=0,0,'A-1(2)'!AN90/'A-1(1)'!AN90)</f>
        <v>1.2579743719684355</v>
      </c>
      <c r="AO90" s="141">
        <f>IF('A-1(1)'!AO90=0,0,'A-1(2)'!AO90/'A-1(1)'!AO90)</f>
        <v>8.6472629144178867</v>
      </c>
      <c r="AP90" s="141">
        <f>IF('A-1(1)'!AP90=0,0,'A-1(2)'!AP90/'A-1(1)'!AP90)</f>
        <v>0</v>
      </c>
      <c r="AQ90" s="141">
        <f>IF('A-1(1)'!AQ90=0,0,'A-1(2)'!AQ90/'A-1(1)'!AQ90)</f>
        <v>0</v>
      </c>
      <c r="AR90" s="141">
        <f>IF('A-1(1)'!AR90=0,0,'A-1(2)'!AR90/'A-1(1)'!AR90)</f>
        <v>0</v>
      </c>
      <c r="AS90" s="141">
        <f>IF('A-1(1)'!AS90=0,0,'A-1(2)'!AS90/'A-1(1)'!AS90)</f>
        <v>0</v>
      </c>
      <c r="AT90" s="141">
        <f>IF('A-1(1)'!AT90=0,0,'A-1(2)'!AT90/'A-1(1)'!AT90)</f>
        <v>0</v>
      </c>
      <c r="AU90" s="141">
        <f>IF('A-1(1)'!AU90=0,0,'A-1(2)'!AU90/'A-1(1)'!AU90)</f>
        <v>31.232737985638003</v>
      </c>
      <c r="AV90" s="141">
        <f>IF('A-1(1)'!AV90=0,0,'A-1(2)'!AV90/'A-1(1)'!AV90)</f>
        <v>4.9834224439200687</v>
      </c>
      <c r="AW90" s="195">
        <f>IF('A-1(1)'!AW90=0,0,'A-1(2)'!AW90/'A-1(1)'!AW90)</f>
        <v>0.31964818954685636</v>
      </c>
      <c r="AX90" s="360"/>
      <c r="AY90" s="4" t="s">
        <v>212</v>
      </c>
      <c r="AZ90" s="145">
        <f>IF('A-1(1)'!AZ90=0,0,'A-1(2)'!AZ90/'A-1(1)'!AZ90)</f>
        <v>1.1898021507243859</v>
      </c>
      <c r="BA90" s="145">
        <f>IF('A-1(1)'!BA90=0,0,'A-1(2)'!BA90/'A-1(1)'!BA90)</f>
        <v>8.2740940632228224</v>
      </c>
      <c r="BB90" s="145">
        <f>IF('A-1(1)'!BB90=0,0,'A-1(2)'!BB90/'A-1(1)'!BB90)</f>
        <v>0</v>
      </c>
      <c r="BC90" s="145">
        <f>IF('A-1(1)'!BC90=0,0,'A-1(2)'!BC90/'A-1(1)'!BC90)</f>
        <v>0</v>
      </c>
      <c r="BD90" s="145">
        <f>IF('A-1(1)'!BD90=0,0,'A-1(2)'!BD90/'A-1(1)'!BD90)</f>
        <v>0</v>
      </c>
      <c r="BE90" s="145">
        <f>IF('A-1(1)'!BE90=0,0,'A-1(2)'!BE90/'A-1(1)'!BE90)</f>
        <v>0</v>
      </c>
      <c r="BF90" s="145">
        <f>IF('A-1(1)'!BF90=0,0,'A-1(2)'!BF90/'A-1(1)'!BF90)</f>
        <v>0</v>
      </c>
      <c r="BG90" s="145">
        <f>IF('A-1(1)'!BG90=0,0,'A-1(2)'!BG90/'A-1(1)'!BG90)</f>
        <v>29.638188178972563</v>
      </c>
      <c r="BH90" s="145">
        <f>IF('A-1(1)'!BH90=0,0,'A-1(2)'!BH90/'A-1(1)'!BH90)</f>
        <v>4.8083873472923324</v>
      </c>
      <c r="BI90" s="149">
        <f>IF('A-1(1)'!BI90=0,0,'A-1(2)'!BI90/'A-1(1)'!BI90)</f>
        <v>0.29061669194761136</v>
      </c>
    </row>
    <row r="91" spans="1:61" ht="16.899999999999999" customHeight="1">
      <c r="A91" s="5"/>
      <c r="B91" s="37" t="s">
        <v>282</v>
      </c>
      <c r="C91" s="60" t="s">
        <v>292</v>
      </c>
      <c r="D91" s="141">
        <f>IF('A-1(1)'!D91=0,0,'A-1(2)'!D91/'A-1(1)'!D91)</f>
        <v>0.91151939340915722</v>
      </c>
      <c r="E91" s="141">
        <f>IF('A-1(1)'!E91=0,0,'A-1(2)'!E91/'A-1(1)'!E91)</f>
        <v>0</v>
      </c>
      <c r="F91" s="141">
        <f>IF('A-1(1)'!F91=0,0,'A-1(2)'!F91/'A-1(1)'!F91)</f>
        <v>0</v>
      </c>
      <c r="G91" s="141">
        <f>IF('A-1(1)'!G91=0,0,'A-1(2)'!G91/'A-1(1)'!G91)</f>
        <v>0</v>
      </c>
      <c r="H91" s="141">
        <f>IF('A-1(1)'!H91=0,0,'A-1(2)'!H91/'A-1(1)'!H91)</f>
        <v>0</v>
      </c>
      <c r="I91" s="141">
        <f>IF('A-1(1)'!I91=0,0,'A-1(2)'!I91/'A-1(1)'!I91)</f>
        <v>0</v>
      </c>
      <c r="J91" s="141">
        <f>IF('A-1(1)'!J91=0,0,'A-1(2)'!J91/'A-1(1)'!J91)</f>
        <v>0</v>
      </c>
      <c r="K91" s="141">
        <f>IF('A-1(1)'!K91=0,0,'A-1(2)'!K91/'A-1(1)'!K91)</f>
        <v>0</v>
      </c>
      <c r="L91" s="141">
        <f>IF('A-1(1)'!L91=0,0,'A-1(2)'!L91/'A-1(1)'!L91)</f>
        <v>0</v>
      </c>
      <c r="M91" s="195">
        <f>IF('A-1(1)'!M91=0,0,'A-1(2)'!M91/'A-1(1)'!M91)</f>
        <v>0.91151939340915722</v>
      </c>
      <c r="N91" s="37" t="s">
        <v>282</v>
      </c>
      <c r="O91" s="60" t="s">
        <v>292</v>
      </c>
      <c r="P91" s="141">
        <f>IF('A-1(1)'!P91=0,0,'A-1(2)'!P91/'A-1(1)'!P91)</f>
        <v>0.87844852726742495</v>
      </c>
      <c r="Q91" s="141">
        <f>IF('A-1(1)'!Q91=0,0,'A-1(2)'!Q91/'A-1(1)'!Q91)</f>
        <v>2.5400688298918386</v>
      </c>
      <c r="R91" s="141">
        <f>IF('A-1(1)'!R91=0,0,'A-1(2)'!R91/'A-1(1)'!R91)</f>
        <v>0</v>
      </c>
      <c r="S91" s="141">
        <f>IF('A-1(1)'!S91=0,0,'A-1(2)'!S91/'A-1(1)'!S91)</f>
        <v>0</v>
      </c>
      <c r="T91" s="141">
        <f>IF('A-1(1)'!T91=0,0,'A-1(2)'!T91/'A-1(1)'!T91)</f>
        <v>0</v>
      </c>
      <c r="U91" s="141">
        <f>IF('A-1(1)'!U91=0,0,'A-1(2)'!U91/'A-1(1)'!U91)</f>
        <v>0</v>
      </c>
      <c r="V91" s="141">
        <f>IF('A-1(1)'!V91=0,0,'A-1(2)'!V91/'A-1(1)'!V91)</f>
        <v>0</v>
      </c>
      <c r="W91" s="141">
        <f>IF('A-1(1)'!W91=0,0,'A-1(2)'!W91/'A-1(1)'!W91)</f>
        <v>0</v>
      </c>
      <c r="X91" s="141">
        <f>IF('A-1(1)'!X91=0,0,'A-1(2)'!X91/'A-1(1)'!X91)</f>
        <v>2.5400688298918386</v>
      </c>
      <c r="Y91" s="195">
        <f>IF('A-1(1)'!Y91=0,0,'A-1(2)'!Y91/'A-1(1)'!Y91)</f>
        <v>0.36155081440697406</v>
      </c>
      <c r="Z91" s="37" t="s">
        <v>282</v>
      </c>
      <c r="AA91" s="60" t="s">
        <v>292</v>
      </c>
      <c r="AB91" s="141">
        <f>IF('A-1(1)'!AB91=0,0,'A-1(2)'!AB91/'A-1(1)'!AB91)</f>
        <v>0.84450277048702249</v>
      </c>
      <c r="AC91" s="141">
        <f>IF('A-1(1)'!AC91=0,0,'A-1(2)'!AC91/'A-1(1)'!AC91)</f>
        <v>2.488692232055064</v>
      </c>
      <c r="AD91" s="141">
        <f>IF('A-1(1)'!AD91=0,0,'A-1(2)'!AD91/'A-1(1)'!AD91)</f>
        <v>0</v>
      </c>
      <c r="AE91" s="141">
        <f>IF('A-1(1)'!AE91=0,0,'A-1(2)'!AE91/'A-1(1)'!AE91)</f>
        <v>0</v>
      </c>
      <c r="AF91" s="141">
        <f>IF('A-1(1)'!AF91=0,0,'A-1(2)'!AF91/'A-1(1)'!AF91)</f>
        <v>0</v>
      </c>
      <c r="AG91" s="141">
        <f>IF('A-1(1)'!AG91=0,0,'A-1(2)'!AG91/'A-1(1)'!AG91)</f>
        <v>0</v>
      </c>
      <c r="AH91" s="141">
        <f>IF('A-1(1)'!AH91=0,0,'A-1(2)'!AH91/'A-1(1)'!AH91)</f>
        <v>0</v>
      </c>
      <c r="AI91" s="141">
        <f>IF('A-1(1)'!AI91=0,0,'A-1(2)'!AI91/'A-1(1)'!AI91)</f>
        <v>0</v>
      </c>
      <c r="AJ91" s="141">
        <f>IF('A-1(1)'!AJ91=0,0,'A-1(2)'!AJ91/'A-1(1)'!AJ91)</f>
        <v>2.488692232055064</v>
      </c>
      <c r="AK91" s="195">
        <f>IF('A-1(1)'!AK91=0,0,'A-1(2)'!AK91/'A-1(1)'!AK91)</f>
        <v>0.33302745277968954</v>
      </c>
      <c r="AL91" s="37" t="s">
        <v>282</v>
      </c>
      <c r="AM91" s="60" t="s">
        <v>292</v>
      </c>
      <c r="AN91" s="141">
        <f>IF('A-1(1)'!AN91=0,0,'A-1(2)'!AN91/'A-1(1)'!AN91)</f>
        <v>0.78366870807815692</v>
      </c>
      <c r="AO91" s="141">
        <f>IF('A-1(1)'!AO91=0,0,'A-1(2)'!AO91/'A-1(1)'!AO91)</f>
        <v>2.3269419862340217</v>
      </c>
      <c r="AP91" s="141">
        <f>IF('A-1(1)'!AP91=0,0,'A-1(2)'!AP91/'A-1(1)'!AP91)</f>
        <v>0</v>
      </c>
      <c r="AQ91" s="141">
        <f>IF('A-1(1)'!AQ91=0,0,'A-1(2)'!AQ91/'A-1(1)'!AQ91)</f>
        <v>0</v>
      </c>
      <c r="AR91" s="141">
        <f>IF('A-1(1)'!AR91=0,0,'A-1(2)'!AR91/'A-1(1)'!AR91)</f>
        <v>0</v>
      </c>
      <c r="AS91" s="141">
        <f>IF('A-1(1)'!AS91=0,0,'A-1(2)'!AS91/'A-1(1)'!AS91)</f>
        <v>0</v>
      </c>
      <c r="AT91" s="141">
        <f>IF('A-1(1)'!AT91=0,0,'A-1(2)'!AT91/'A-1(1)'!AT91)</f>
        <v>0</v>
      </c>
      <c r="AU91" s="141">
        <f>IF('A-1(1)'!AU91=0,0,'A-1(2)'!AU91/'A-1(1)'!AU91)</f>
        <v>0</v>
      </c>
      <c r="AV91" s="141">
        <f>IF('A-1(1)'!AV91=0,0,'A-1(2)'!AV91/'A-1(1)'!AV91)</f>
        <v>2.3269419862340217</v>
      </c>
      <c r="AW91" s="195">
        <f>IF('A-1(1)'!AW91=0,0,'A-1(2)'!AW91/'A-1(1)'!AW91)</f>
        <v>0.30358644949147356</v>
      </c>
      <c r="AX91" s="37" t="s">
        <v>282</v>
      </c>
      <c r="AY91" s="60" t="s">
        <v>292</v>
      </c>
      <c r="AZ91" s="145">
        <f>IF('A-1(1)'!AZ91=0,0,'A-1(2)'!AZ91/'A-1(1)'!AZ91)</f>
        <v>0.70752072871657135</v>
      </c>
      <c r="BA91" s="145">
        <f>IF('A-1(1)'!BA91=0,0,'A-1(2)'!BA91/'A-1(1)'!BA91)</f>
        <v>2.1285644051130777</v>
      </c>
      <c r="BB91" s="145">
        <f>IF('A-1(1)'!BB91=0,0,'A-1(2)'!BB91/'A-1(1)'!BB91)</f>
        <v>0</v>
      </c>
      <c r="BC91" s="145">
        <f>IF('A-1(1)'!BC91=0,0,'A-1(2)'!BC91/'A-1(1)'!BC91)</f>
        <v>0</v>
      </c>
      <c r="BD91" s="145">
        <f>IF('A-1(1)'!BD91=0,0,'A-1(2)'!BD91/'A-1(1)'!BD91)</f>
        <v>0</v>
      </c>
      <c r="BE91" s="145">
        <f>IF('A-1(1)'!BE91=0,0,'A-1(2)'!BE91/'A-1(1)'!BE91)</f>
        <v>0</v>
      </c>
      <c r="BF91" s="145">
        <f>IF('A-1(1)'!BF91=0,0,'A-1(2)'!BF91/'A-1(1)'!BF91)</f>
        <v>0</v>
      </c>
      <c r="BG91" s="145">
        <f>IF('A-1(1)'!BG91=0,0,'A-1(2)'!BG91/'A-1(1)'!BG91)</f>
        <v>0</v>
      </c>
      <c r="BH91" s="145">
        <f>IF('A-1(1)'!BH91=0,0,'A-1(2)'!BH91/'A-1(1)'!BH91)</f>
        <v>2.1285644051130777</v>
      </c>
      <c r="BI91" s="149">
        <f>IF('A-1(1)'!BI91=0,0,'A-1(2)'!BI91/'A-1(1)'!BI91)</f>
        <v>0.26481850206769797</v>
      </c>
    </row>
    <row r="92" spans="1:61" ht="16.899999999999999" customHeight="1" thickBot="1">
      <c r="A92" s="5"/>
      <c r="B92" s="361" t="s">
        <v>311</v>
      </c>
      <c r="C92" s="362"/>
      <c r="D92" s="142">
        <f>IF('A-1(1)'!D92=0,0,'A-1(2)'!D92/'A-1(1)'!D92)</f>
        <v>1.3220114995826764</v>
      </c>
      <c r="E92" s="142">
        <f>IF('A-1(1)'!E92=0,0,'A-1(2)'!E92/'A-1(1)'!E92)</f>
        <v>9.5614237985093808</v>
      </c>
      <c r="F92" s="142">
        <f>IF('A-1(1)'!F92=0,0,'A-1(2)'!F92/'A-1(1)'!F92)</f>
        <v>0</v>
      </c>
      <c r="G92" s="142">
        <f>IF('A-1(1)'!G92=0,0,'A-1(2)'!G92/'A-1(1)'!G92)</f>
        <v>0</v>
      </c>
      <c r="H92" s="142">
        <f>IF('A-1(1)'!H92=0,0,'A-1(2)'!H92/'A-1(1)'!H92)</f>
        <v>0</v>
      </c>
      <c r="I92" s="142">
        <f>IF('A-1(1)'!I92=0,0,'A-1(2)'!I92/'A-1(1)'!I92)</f>
        <v>0</v>
      </c>
      <c r="J92" s="142">
        <f>IF('A-1(1)'!J92=0,0,'A-1(2)'!J92/'A-1(1)'!J92)</f>
        <v>0</v>
      </c>
      <c r="K92" s="142">
        <f>IF('A-1(1)'!K92=0,0,'A-1(2)'!K92/'A-1(1)'!K92)</f>
        <v>37.281598085243488</v>
      </c>
      <c r="L92" s="142">
        <f>IF('A-1(1)'!L92=0,0,'A-1(2)'!L92/'A-1(1)'!L92)</f>
        <v>5.0641456457129204</v>
      </c>
      <c r="M92" s="197">
        <f>IF('A-1(1)'!M92=0,0,'A-1(2)'!M92/'A-1(1)'!M92)</f>
        <v>0.50502025942254269</v>
      </c>
      <c r="N92" s="361" t="s">
        <v>311</v>
      </c>
      <c r="O92" s="362"/>
      <c r="P92" s="142">
        <f>IF('A-1(1)'!P92=0,0,'A-1(2)'!P92/'A-1(1)'!P92)</f>
        <v>1.286009113149138</v>
      </c>
      <c r="Q92" s="142">
        <f>IF('A-1(1)'!Q92=0,0,'A-1(2)'!Q92/'A-1(1)'!Q92)</f>
        <v>7.0242194092827006</v>
      </c>
      <c r="R92" s="142">
        <f>IF('A-1(1)'!R92=0,0,'A-1(2)'!R92/'A-1(1)'!R92)</f>
        <v>0</v>
      </c>
      <c r="S92" s="142">
        <f>IF('A-1(1)'!S92=0,0,'A-1(2)'!S92/'A-1(1)'!S92)</f>
        <v>0</v>
      </c>
      <c r="T92" s="142">
        <f>IF('A-1(1)'!T92=0,0,'A-1(2)'!T92/'A-1(1)'!T92)</f>
        <v>0</v>
      </c>
      <c r="U92" s="142">
        <f>IF('A-1(1)'!U92=0,0,'A-1(2)'!U92/'A-1(1)'!U92)</f>
        <v>0</v>
      </c>
      <c r="V92" s="142">
        <f>IF('A-1(1)'!V92=0,0,'A-1(2)'!V92/'A-1(1)'!V92)</f>
        <v>0</v>
      </c>
      <c r="W92" s="142">
        <f>IF('A-1(1)'!W92=0,0,'A-1(2)'!W92/'A-1(1)'!W92)</f>
        <v>37.965930018416209</v>
      </c>
      <c r="X92" s="142">
        <f>IF('A-1(1)'!X92=0,0,'A-1(2)'!X92/'A-1(1)'!X92)</f>
        <v>3.902452619843924</v>
      </c>
      <c r="Y92" s="197">
        <f>IF('A-1(1)'!Y92=0,0,'A-1(2)'!Y92/'A-1(1)'!Y92)</f>
        <v>0.37204801139800264</v>
      </c>
      <c r="Z92" s="361" t="s">
        <v>311</v>
      </c>
      <c r="AA92" s="362"/>
      <c r="AB92" s="142">
        <f>IF('A-1(1)'!AB92=0,0,'A-1(2)'!AB92/'A-1(1)'!AB92)</f>
        <v>1.2318287748263748</v>
      </c>
      <c r="AC92" s="142">
        <f>IF('A-1(1)'!AC92=0,0,'A-1(2)'!AC92/'A-1(1)'!AC92)</f>
        <v>6.7960337552742613</v>
      </c>
      <c r="AD92" s="142">
        <f>IF('A-1(1)'!AD92=0,0,'A-1(2)'!AD92/'A-1(1)'!AD92)</f>
        <v>0</v>
      </c>
      <c r="AE92" s="142">
        <f>IF('A-1(1)'!AE92=0,0,'A-1(2)'!AE92/'A-1(1)'!AE92)</f>
        <v>0</v>
      </c>
      <c r="AF92" s="142">
        <f>IF('A-1(1)'!AF92=0,0,'A-1(2)'!AF92/'A-1(1)'!AF92)</f>
        <v>0</v>
      </c>
      <c r="AG92" s="142">
        <f>IF('A-1(1)'!AG92=0,0,'A-1(2)'!AG92/'A-1(1)'!AG92)</f>
        <v>0</v>
      </c>
      <c r="AH92" s="142">
        <f>IF('A-1(1)'!AH92=0,0,'A-1(2)'!AH92/'A-1(1)'!AH92)</f>
        <v>0</v>
      </c>
      <c r="AI92" s="142">
        <f>IF('A-1(1)'!AI92=0,0,'A-1(2)'!AI92/'A-1(1)'!AI92)</f>
        <v>32.804271773154113</v>
      </c>
      <c r="AJ92" s="142">
        <f>IF('A-1(1)'!AJ92=0,0,'A-1(2)'!AJ92/'A-1(1)'!AJ92)</f>
        <v>4.1714821903045394</v>
      </c>
      <c r="AK92" s="197">
        <f>IF('A-1(1)'!AK92=0,0,'A-1(2)'!AK92/'A-1(1)'!AK92)</f>
        <v>0.34558260191669243</v>
      </c>
      <c r="AL92" s="361" t="s">
        <v>311</v>
      </c>
      <c r="AM92" s="362"/>
      <c r="AN92" s="142">
        <f>IF('A-1(1)'!AN92=0,0,'A-1(2)'!AN92/'A-1(1)'!AN92)</f>
        <v>1.1636469087112864</v>
      </c>
      <c r="AO92" s="142">
        <f>IF('A-1(1)'!AO92=0,0,'A-1(2)'!AO92/'A-1(1)'!AO92)</f>
        <v>6.4775527426160338</v>
      </c>
      <c r="AP92" s="142">
        <f>IF('A-1(1)'!AP92=0,0,'A-1(2)'!AP92/'A-1(1)'!AP92)</f>
        <v>0</v>
      </c>
      <c r="AQ92" s="142">
        <f>IF('A-1(1)'!AQ92=0,0,'A-1(2)'!AQ92/'A-1(1)'!AQ92)</f>
        <v>0</v>
      </c>
      <c r="AR92" s="142">
        <f>IF('A-1(1)'!AR92=0,0,'A-1(2)'!AR92/'A-1(1)'!AR92)</f>
        <v>0</v>
      </c>
      <c r="AS92" s="142">
        <f>IF('A-1(1)'!AS92=0,0,'A-1(2)'!AS92/'A-1(1)'!AS92)</f>
        <v>0</v>
      </c>
      <c r="AT92" s="142">
        <f>IF('A-1(1)'!AT92=0,0,'A-1(2)'!AT92/'A-1(1)'!AT92)</f>
        <v>0</v>
      </c>
      <c r="AU92" s="142">
        <f>IF('A-1(1)'!AU92=0,0,'A-1(2)'!AU92/'A-1(1)'!AU92)</f>
        <v>31.232737985638003</v>
      </c>
      <c r="AV92" s="142">
        <f>IF('A-1(1)'!AV92=0,0,'A-1(2)'!AV92/'A-1(1)'!AV92)</f>
        <v>3.9794496367453878</v>
      </c>
      <c r="AW92" s="197">
        <f>IF('A-1(1)'!AW92=0,0,'A-1(2)'!AW92/'A-1(1)'!AW92)</f>
        <v>0.31682356105433029</v>
      </c>
      <c r="AX92" s="361" t="s">
        <v>311</v>
      </c>
      <c r="AY92" s="362"/>
      <c r="AZ92" s="146">
        <f>IF('A-1(1)'!AZ92=0,0,'A-1(2)'!AZ92/'A-1(1)'!AZ92)</f>
        <v>1.0940048017258377</v>
      </c>
      <c r="BA92" s="146">
        <f>IF('A-1(1)'!BA92=0,0,'A-1(2)'!BA92/'A-1(1)'!BA92)</f>
        <v>6.1643881856540084</v>
      </c>
      <c r="BB92" s="146">
        <f>IF('A-1(1)'!BB92=0,0,'A-1(2)'!BB92/'A-1(1)'!BB92)</f>
        <v>0</v>
      </c>
      <c r="BC92" s="146">
        <f>IF('A-1(1)'!BC92=0,0,'A-1(2)'!BC92/'A-1(1)'!BC92)</f>
        <v>0</v>
      </c>
      <c r="BD92" s="146">
        <f>IF('A-1(1)'!BD92=0,0,'A-1(2)'!BD92/'A-1(1)'!BD92)</f>
        <v>0</v>
      </c>
      <c r="BE92" s="146">
        <f>IF('A-1(1)'!BE92=0,0,'A-1(2)'!BE92/'A-1(1)'!BE92)</f>
        <v>0</v>
      </c>
      <c r="BF92" s="146">
        <f>IF('A-1(1)'!BF92=0,0,'A-1(2)'!BF92/'A-1(1)'!BF92)</f>
        <v>0</v>
      </c>
      <c r="BG92" s="146">
        <f>IF('A-1(1)'!BG92=0,0,'A-1(2)'!BG92/'A-1(1)'!BG92)</f>
        <v>29.638188178972563</v>
      </c>
      <c r="BH92" s="146">
        <f>IF('A-1(1)'!BH92=0,0,'A-1(2)'!BH92/'A-1(1)'!BH92)</f>
        <v>3.7955926345714341</v>
      </c>
      <c r="BI92" s="151">
        <f>IF('A-1(1)'!BI92=0,0,'A-1(2)'!BI92/'A-1(1)'!BI92)</f>
        <v>0.28608694482916269</v>
      </c>
    </row>
    <row r="93" spans="1:61" ht="16.899999999999999" customHeight="1">
      <c r="A93" s="5"/>
      <c r="B93" s="3"/>
      <c r="C93" s="32" t="s">
        <v>283</v>
      </c>
      <c r="D93" s="41">
        <f>IF('A-1(1)'!D93=0,0,'A-1(2)'!D93/'A-1(1)'!D93)</f>
        <v>2.9226940942269408</v>
      </c>
      <c r="E93" s="41">
        <f>IF('A-1(1)'!E93=0,0,'A-1(2)'!E93/'A-1(1)'!E93)</f>
        <v>0</v>
      </c>
      <c r="F93" s="41">
        <f>IF('A-1(1)'!F93=0,0,'A-1(2)'!F93/'A-1(1)'!F93)</f>
        <v>0</v>
      </c>
      <c r="G93" s="41">
        <f>IF('A-1(1)'!G93=0,0,'A-1(2)'!G93/'A-1(1)'!G93)</f>
        <v>0</v>
      </c>
      <c r="H93" s="41">
        <f>IF('A-1(1)'!H93=0,0,'A-1(2)'!H93/'A-1(1)'!H93)</f>
        <v>0</v>
      </c>
      <c r="I93" s="41">
        <f>IF('A-1(1)'!I93=0,0,'A-1(2)'!I93/'A-1(1)'!I93)</f>
        <v>0</v>
      </c>
      <c r="J93" s="41">
        <f>IF('A-1(1)'!J93=0,0,'A-1(2)'!J93/'A-1(1)'!J93)</f>
        <v>0</v>
      </c>
      <c r="K93" s="41">
        <f>IF('A-1(1)'!K93=0,0,'A-1(2)'!K93/'A-1(1)'!K93)</f>
        <v>0</v>
      </c>
      <c r="L93" s="41">
        <f>IF('A-1(1)'!L93=0,0,'A-1(2)'!L93/'A-1(1)'!L93)</f>
        <v>0</v>
      </c>
      <c r="M93" s="152">
        <f>IF('A-1(1)'!M93=0,0,'A-1(2)'!M93/'A-1(1)'!M93)</f>
        <v>2.9226940942269408</v>
      </c>
      <c r="N93" s="3"/>
      <c r="O93" s="32" t="s">
        <v>283</v>
      </c>
      <c r="P93" s="41">
        <f>IF('A-1(1)'!P93=0,0,'A-1(2)'!P93/'A-1(1)'!P93)</f>
        <v>2.8157894736842106</v>
      </c>
      <c r="Q93" s="41">
        <f>IF('A-1(1)'!Q93=0,0,'A-1(2)'!Q93/'A-1(1)'!Q93)</f>
        <v>0</v>
      </c>
      <c r="R93" s="41">
        <f>IF('A-1(1)'!R93=0,0,'A-1(2)'!R93/'A-1(1)'!R93)</f>
        <v>0</v>
      </c>
      <c r="S93" s="41">
        <f>IF('A-1(1)'!S93=0,0,'A-1(2)'!S93/'A-1(1)'!S93)</f>
        <v>0</v>
      </c>
      <c r="T93" s="41">
        <f>IF('A-1(1)'!T93=0,0,'A-1(2)'!T93/'A-1(1)'!T93)</f>
        <v>0</v>
      </c>
      <c r="U93" s="41">
        <f>IF('A-1(1)'!U93=0,0,'A-1(2)'!U93/'A-1(1)'!U93)</f>
        <v>0</v>
      </c>
      <c r="V93" s="41">
        <f>IF('A-1(1)'!V93=0,0,'A-1(2)'!V93/'A-1(1)'!V93)</f>
        <v>0</v>
      </c>
      <c r="W93" s="41">
        <f>IF('A-1(1)'!W93=0,0,'A-1(2)'!W93/'A-1(1)'!W93)</f>
        <v>0</v>
      </c>
      <c r="X93" s="41">
        <f>IF('A-1(1)'!X93=0,0,'A-1(2)'!X93/'A-1(1)'!X93)</f>
        <v>0</v>
      </c>
      <c r="Y93" s="152">
        <f>IF('A-1(1)'!Y93=0,0,'A-1(2)'!Y93/'A-1(1)'!Y93)</f>
        <v>2.8157894736842106</v>
      </c>
      <c r="Z93" s="3"/>
      <c r="AA93" s="32" t="s">
        <v>283</v>
      </c>
      <c r="AB93" s="41">
        <f>IF('A-1(1)'!AB93=0,0,'A-1(2)'!AB93/'A-1(1)'!AB93)</f>
        <v>2.7473684210526317</v>
      </c>
      <c r="AC93" s="41">
        <f>IF('A-1(1)'!AC93=0,0,'A-1(2)'!AC93/'A-1(1)'!AC93)</f>
        <v>0</v>
      </c>
      <c r="AD93" s="41">
        <f>IF('A-1(1)'!AD93=0,0,'A-1(2)'!AD93/'A-1(1)'!AD93)</f>
        <v>0</v>
      </c>
      <c r="AE93" s="41">
        <f>IF('A-1(1)'!AE93=0,0,'A-1(2)'!AE93/'A-1(1)'!AE93)</f>
        <v>0</v>
      </c>
      <c r="AF93" s="41">
        <f>IF('A-1(1)'!AF93=0,0,'A-1(2)'!AF93/'A-1(1)'!AF93)</f>
        <v>0</v>
      </c>
      <c r="AG93" s="41">
        <f>IF('A-1(1)'!AG93=0,0,'A-1(2)'!AG93/'A-1(1)'!AG93)</f>
        <v>0</v>
      </c>
      <c r="AH93" s="41">
        <f>IF('A-1(1)'!AH93=0,0,'A-1(2)'!AH93/'A-1(1)'!AH93)</f>
        <v>0</v>
      </c>
      <c r="AI93" s="41">
        <f>IF('A-1(1)'!AI93=0,0,'A-1(2)'!AI93/'A-1(1)'!AI93)</f>
        <v>0</v>
      </c>
      <c r="AJ93" s="41">
        <f>IF('A-1(1)'!AJ93=0,0,'A-1(2)'!AJ93/'A-1(1)'!AJ93)</f>
        <v>0</v>
      </c>
      <c r="AK93" s="152">
        <f>IF('A-1(1)'!AK93=0,0,'A-1(2)'!AK93/'A-1(1)'!AK93)</f>
        <v>2.7473684210526317</v>
      </c>
      <c r="AL93" s="3"/>
      <c r="AM93" s="32" t="s">
        <v>283</v>
      </c>
      <c r="AN93" s="41">
        <f>IF('A-1(1)'!AN93=0,0,'A-1(2)'!AN93/'A-1(1)'!AN93)</f>
        <v>2.6013157894736842</v>
      </c>
      <c r="AO93" s="41">
        <f>IF('A-1(1)'!AO93=0,0,'A-1(2)'!AO93/'A-1(1)'!AO93)</f>
        <v>0</v>
      </c>
      <c r="AP93" s="41">
        <f>IF('A-1(1)'!AP93=0,0,'A-1(2)'!AP93/'A-1(1)'!AP93)</f>
        <v>0</v>
      </c>
      <c r="AQ93" s="41">
        <f>IF('A-1(1)'!AQ93=0,0,'A-1(2)'!AQ93/'A-1(1)'!AQ93)</f>
        <v>0</v>
      </c>
      <c r="AR93" s="41">
        <f>IF('A-1(1)'!AR93=0,0,'A-1(2)'!AR93/'A-1(1)'!AR93)</f>
        <v>0</v>
      </c>
      <c r="AS93" s="41">
        <f>IF('A-1(1)'!AS93=0,0,'A-1(2)'!AS93/'A-1(1)'!AS93)</f>
        <v>0</v>
      </c>
      <c r="AT93" s="41">
        <f>IF('A-1(1)'!AT93=0,0,'A-1(2)'!AT93/'A-1(1)'!AT93)</f>
        <v>0</v>
      </c>
      <c r="AU93" s="41">
        <f>IF('A-1(1)'!AU93=0,0,'A-1(2)'!AU93/'A-1(1)'!AU93)</f>
        <v>0</v>
      </c>
      <c r="AV93" s="41">
        <f>IF('A-1(1)'!AV93=0,0,'A-1(2)'!AV93/'A-1(1)'!AV93)</f>
        <v>0</v>
      </c>
      <c r="AW93" s="152">
        <f>IF('A-1(1)'!AW93=0,0,'A-1(2)'!AW93/'A-1(1)'!AW93)</f>
        <v>2.6013157894736842</v>
      </c>
      <c r="AX93" s="3"/>
      <c r="AY93" s="32" t="s">
        <v>283</v>
      </c>
      <c r="AZ93" s="41">
        <f>IF('A-1(1)'!AZ93=0,0,'A-1(2)'!AZ93/'A-1(1)'!AZ93)</f>
        <v>2.4068353598422609</v>
      </c>
      <c r="BA93" s="41">
        <f>IF('A-1(1)'!BA93=0,0,'A-1(2)'!BA93/'A-1(1)'!BA93)</f>
        <v>0</v>
      </c>
      <c r="BB93" s="41">
        <f>IF('A-1(1)'!BB93=0,0,'A-1(2)'!BB93/'A-1(1)'!BB93)</f>
        <v>0</v>
      </c>
      <c r="BC93" s="41">
        <f>IF('A-1(1)'!BC93=0,0,'A-1(2)'!BC93/'A-1(1)'!BC93)</f>
        <v>0</v>
      </c>
      <c r="BD93" s="41">
        <f>IF('A-1(1)'!BD93=0,0,'A-1(2)'!BD93/'A-1(1)'!BD93)</f>
        <v>0</v>
      </c>
      <c r="BE93" s="41">
        <f>IF('A-1(1)'!BE93=0,0,'A-1(2)'!BE93/'A-1(1)'!BE93)</f>
        <v>0</v>
      </c>
      <c r="BF93" s="41">
        <f>IF('A-1(1)'!BF93=0,0,'A-1(2)'!BF93/'A-1(1)'!BF93)</f>
        <v>0</v>
      </c>
      <c r="BG93" s="41">
        <f>IF('A-1(1)'!BG93=0,0,'A-1(2)'!BG93/'A-1(1)'!BG93)</f>
        <v>0</v>
      </c>
      <c r="BH93" s="41">
        <f>IF('A-1(1)'!BH93=0,0,'A-1(2)'!BH93/'A-1(1)'!BH93)</f>
        <v>0</v>
      </c>
      <c r="BI93" s="152">
        <f>IF('A-1(1)'!BI93=0,0,'A-1(2)'!BI93/'A-1(1)'!BI93)</f>
        <v>2.4068353598422609</v>
      </c>
    </row>
    <row r="94" spans="1:61" ht="16.899999999999999" customHeight="1" thickBot="1">
      <c r="A94" s="5"/>
      <c r="B94" s="3"/>
      <c r="C94" s="32" t="s">
        <v>284</v>
      </c>
      <c r="D94" s="43">
        <f>IF('A-1(1)'!D94=0,0,'A-1(2)'!D94/'A-1(1)'!D94)</f>
        <v>1.1630347054075867</v>
      </c>
      <c r="E94" s="43">
        <f>IF('A-1(1)'!E94=0,0,'A-1(2)'!E94/'A-1(1)'!E94)</f>
        <v>0</v>
      </c>
      <c r="F94" s="43">
        <f>IF('A-1(1)'!F94=0,0,'A-1(2)'!F94/'A-1(1)'!F94)</f>
        <v>0</v>
      </c>
      <c r="G94" s="43">
        <f>IF('A-1(1)'!G94=0,0,'A-1(2)'!G94/'A-1(1)'!G94)</f>
        <v>0</v>
      </c>
      <c r="H94" s="43">
        <f>IF('A-1(1)'!H94=0,0,'A-1(2)'!H94/'A-1(1)'!H94)</f>
        <v>0</v>
      </c>
      <c r="I94" s="43">
        <f>IF('A-1(1)'!I94=0,0,'A-1(2)'!I94/'A-1(1)'!I94)</f>
        <v>0</v>
      </c>
      <c r="J94" s="43">
        <f>IF('A-1(1)'!J94=0,0,'A-1(2)'!J94/'A-1(1)'!J94)</f>
        <v>0</v>
      </c>
      <c r="K94" s="43">
        <f>IF('A-1(1)'!K94=0,0,'A-1(2)'!K94/'A-1(1)'!K94)</f>
        <v>0</v>
      </c>
      <c r="L94" s="43">
        <f>IF('A-1(1)'!L94=0,0,'A-1(2)'!L94/'A-1(1)'!L94)</f>
        <v>0</v>
      </c>
      <c r="M94" s="154">
        <f>IF('A-1(1)'!M94=0,0,'A-1(2)'!M94/'A-1(1)'!M94)</f>
        <v>1.1630347054075867</v>
      </c>
      <c r="N94" s="3"/>
      <c r="O94" s="32" t="s">
        <v>284</v>
      </c>
      <c r="P94" s="43">
        <f>IF('A-1(1)'!P94=0,0,'A-1(2)'!P94/'A-1(1)'!P94)</f>
        <v>1.1081517352703794</v>
      </c>
      <c r="Q94" s="43">
        <f>IF('A-1(1)'!Q94=0,0,'A-1(2)'!Q94/'A-1(1)'!Q94)</f>
        <v>0</v>
      </c>
      <c r="R94" s="43">
        <f>IF('A-1(1)'!R94=0,0,'A-1(2)'!R94/'A-1(1)'!R94)</f>
        <v>0</v>
      </c>
      <c r="S94" s="43">
        <f>IF('A-1(1)'!S94=0,0,'A-1(2)'!S94/'A-1(1)'!S94)</f>
        <v>0</v>
      </c>
      <c r="T94" s="43">
        <f>IF('A-1(1)'!T94=0,0,'A-1(2)'!T94/'A-1(1)'!T94)</f>
        <v>0</v>
      </c>
      <c r="U94" s="43">
        <f>IF('A-1(1)'!U94=0,0,'A-1(2)'!U94/'A-1(1)'!U94)</f>
        <v>0</v>
      </c>
      <c r="V94" s="43">
        <f>IF('A-1(1)'!V94=0,0,'A-1(2)'!V94/'A-1(1)'!V94)</f>
        <v>0</v>
      </c>
      <c r="W94" s="43">
        <f>IF('A-1(1)'!W94=0,0,'A-1(2)'!W94/'A-1(1)'!W94)</f>
        <v>0</v>
      </c>
      <c r="X94" s="43">
        <f>IF('A-1(1)'!X94=0,0,'A-1(2)'!X94/'A-1(1)'!X94)</f>
        <v>0</v>
      </c>
      <c r="Y94" s="154">
        <f>IF('A-1(1)'!Y94=0,0,'A-1(2)'!Y94/'A-1(1)'!Y94)</f>
        <v>1.1081517352703794</v>
      </c>
      <c r="Z94" s="3"/>
      <c r="AA94" s="32" t="s">
        <v>284</v>
      </c>
      <c r="AB94" s="43">
        <f>IF('A-1(1)'!AB94=0,0,'A-1(2)'!AB94/'A-1(1)'!AB94)</f>
        <v>1.0209846650524617</v>
      </c>
      <c r="AC94" s="43">
        <f>IF('A-1(1)'!AC94=0,0,'A-1(2)'!AC94/'A-1(1)'!AC94)</f>
        <v>0</v>
      </c>
      <c r="AD94" s="43">
        <f>IF('A-1(1)'!AD94=0,0,'A-1(2)'!AD94/'A-1(1)'!AD94)</f>
        <v>0</v>
      </c>
      <c r="AE94" s="43">
        <f>IF('A-1(1)'!AE94=0,0,'A-1(2)'!AE94/'A-1(1)'!AE94)</f>
        <v>0</v>
      </c>
      <c r="AF94" s="43">
        <f>IF('A-1(1)'!AF94=0,0,'A-1(2)'!AF94/'A-1(1)'!AF94)</f>
        <v>0</v>
      </c>
      <c r="AG94" s="43">
        <f>IF('A-1(1)'!AG94=0,0,'A-1(2)'!AG94/'A-1(1)'!AG94)</f>
        <v>0</v>
      </c>
      <c r="AH94" s="43">
        <f>IF('A-1(1)'!AH94=0,0,'A-1(2)'!AH94/'A-1(1)'!AH94)</f>
        <v>0</v>
      </c>
      <c r="AI94" s="43">
        <f>IF('A-1(1)'!AI94=0,0,'A-1(2)'!AI94/'A-1(1)'!AI94)</f>
        <v>0</v>
      </c>
      <c r="AJ94" s="43">
        <f>IF('A-1(1)'!AJ94=0,0,'A-1(2)'!AJ94/'A-1(1)'!AJ94)</f>
        <v>0</v>
      </c>
      <c r="AK94" s="154">
        <f>IF('A-1(1)'!AK94=0,0,'A-1(2)'!AK94/'A-1(1)'!AK94)</f>
        <v>1.0209846650524617</v>
      </c>
      <c r="AL94" s="3"/>
      <c r="AM94" s="32" t="s">
        <v>284</v>
      </c>
      <c r="AN94" s="43">
        <f>IF('A-1(1)'!AN94=0,0,'A-1(2)'!AN94/'A-1(1)'!AN94)</f>
        <v>0.90072639225181594</v>
      </c>
      <c r="AO94" s="43">
        <f>IF('A-1(1)'!AO94=0,0,'A-1(2)'!AO94/'A-1(1)'!AO94)</f>
        <v>0</v>
      </c>
      <c r="AP94" s="43">
        <f>IF('A-1(1)'!AP94=0,0,'A-1(2)'!AP94/'A-1(1)'!AP94)</f>
        <v>0</v>
      </c>
      <c r="AQ94" s="43">
        <f>IF('A-1(1)'!AQ94=0,0,'A-1(2)'!AQ94/'A-1(1)'!AQ94)</f>
        <v>0</v>
      </c>
      <c r="AR94" s="43">
        <f>IF('A-1(1)'!AR94=0,0,'A-1(2)'!AR94/'A-1(1)'!AR94)</f>
        <v>0</v>
      </c>
      <c r="AS94" s="43">
        <f>IF('A-1(1)'!AS94=0,0,'A-1(2)'!AS94/'A-1(1)'!AS94)</f>
        <v>0</v>
      </c>
      <c r="AT94" s="43">
        <f>IF('A-1(1)'!AT94=0,0,'A-1(2)'!AT94/'A-1(1)'!AT94)</f>
        <v>0</v>
      </c>
      <c r="AU94" s="43">
        <f>IF('A-1(1)'!AU94=0,0,'A-1(2)'!AU94/'A-1(1)'!AU94)</f>
        <v>0</v>
      </c>
      <c r="AV94" s="43">
        <f>IF('A-1(1)'!AV94=0,0,'A-1(2)'!AV94/'A-1(1)'!AV94)</f>
        <v>0</v>
      </c>
      <c r="AW94" s="154">
        <f>IF('A-1(1)'!AW94=0,0,'A-1(2)'!AW94/'A-1(1)'!AW94)</f>
        <v>0.90072639225181594</v>
      </c>
      <c r="AX94" s="3"/>
      <c r="AY94" s="32" t="s">
        <v>284</v>
      </c>
      <c r="AZ94" s="43">
        <f>IF('A-1(1)'!AZ94=0,0,'A-1(2)'!AZ94/'A-1(1)'!AZ94)</f>
        <v>0.78656233135456022</v>
      </c>
      <c r="BA94" s="43">
        <f>IF('A-1(1)'!BA94=0,0,'A-1(2)'!BA94/'A-1(1)'!BA94)</f>
        <v>0</v>
      </c>
      <c r="BB94" s="43">
        <f>IF('A-1(1)'!BB94=0,0,'A-1(2)'!BB94/'A-1(1)'!BB94)</f>
        <v>0</v>
      </c>
      <c r="BC94" s="43">
        <f>IF('A-1(1)'!BC94=0,0,'A-1(2)'!BC94/'A-1(1)'!BC94)</f>
        <v>0</v>
      </c>
      <c r="BD94" s="43">
        <f>IF('A-1(1)'!BD94=0,0,'A-1(2)'!BD94/'A-1(1)'!BD94)</f>
        <v>0</v>
      </c>
      <c r="BE94" s="43">
        <f>IF('A-1(1)'!BE94=0,0,'A-1(2)'!BE94/'A-1(1)'!BE94)</f>
        <v>0</v>
      </c>
      <c r="BF94" s="43">
        <f>IF('A-1(1)'!BF94=0,0,'A-1(2)'!BF94/'A-1(1)'!BF94)</f>
        <v>0</v>
      </c>
      <c r="BG94" s="43">
        <f>IF('A-1(1)'!BG94=0,0,'A-1(2)'!BG94/'A-1(1)'!BG94)</f>
        <v>0</v>
      </c>
      <c r="BH94" s="43">
        <f>IF('A-1(1)'!BH94=0,0,'A-1(2)'!BH94/'A-1(1)'!BH94)</f>
        <v>0</v>
      </c>
      <c r="BI94" s="154">
        <f>IF('A-1(1)'!BI94=0,0,'A-1(2)'!BI94/'A-1(1)'!BI94)</f>
        <v>0.78656233135456022</v>
      </c>
    </row>
    <row r="95" spans="1:61" ht="16.899999999999999" customHeight="1" thickTop="1">
      <c r="A95" s="5"/>
      <c r="B95" s="366" t="s">
        <v>342</v>
      </c>
      <c r="C95" s="367"/>
      <c r="D95" s="41">
        <f>IF('A-1(1)'!D95=0,0,'A-1(2)'!D95/'A-1(1)'!D95)</f>
        <v>0</v>
      </c>
      <c r="E95" s="41">
        <f>IF('A-1(1)'!E95=0,0,'A-1(2)'!E95/'A-1(1)'!E95)</f>
        <v>27.250796359980058</v>
      </c>
      <c r="F95" s="41">
        <f>IF('A-1(1)'!F95=0,0,'A-1(2)'!F95/'A-1(1)'!F95)</f>
        <v>106.64107959889681</v>
      </c>
      <c r="G95" s="41">
        <f>IF('A-1(1)'!G95=0,0,'A-1(2)'!G95/'A-1(1)'!G95)</f>
        <v>80.79408057290334</v>
      </c>
      <c r="H95" s="41">
        <f>IF('A-1(1)'!H95=0,0,'A-1(2)'!H95/'A-1(1)'!H95)</f>
        <v>38.536476963992577</v>
      </c>
      <c r="I95" s="41">
        <f>IF('A-1(1)'!I95=0,0,'A-1(2)'!I95/'A-1(1)'!I95)</f>
        <v>76.910875723791605</v>
      </c>
      <c r="J95" s="41">
        <f>IF('A-1(1)'!J95=0,0,'A-1(2)'!J95/'A-1(1)'!J95)</f>
        <v>7.1083531029076861</v>
      </c>
      <c r="K95" s="41">
        <f>IF('A-1(1)'!K95=0,0,'A-1(2)'!K95/'A-1(1)'!K95)</f>
        <v>0</v>
      </c>
      <c r="L95" s="41">
        <f>IF('A-1(1)'!L95=0,0,'A-1(2)'!L95/'A-1(1)'!L95)</f>
        <v>0</v>
      </c>
      <c r="M95" s="152">
        <f>IF('A-1(1)'!M95=0,0,'A-1(2)'!M95/'A-1(1)'!M95)</f>
        <v>0</v>
      </c>
      <c r="N95" s="366" t="s">
        <v>342</v>
      </c>
      <c r="O95" s="367"/>
      <c r="P95" s="41">
        <f>IF('A-1(1)'!P95=0,0,'A-1(2)'!P95/'A-1(1)'!P95)</f>
        <v>0</v>
      </c>
      <c r="Q95" s="41">
        <f>IF('A-1(1)'!Q95=0,0,'A-1(2)'!Q95/'A-1(1)'!Q95)</f>
        <v>28.007400144537375</v>
      </c>
      <c r="R95" s="41">
        <f>IF('A-1(1)'!R95=0,0,'A-1(2)'!R95/'A-1(1)'!R95)</f>
        <v>107.64153502473273</v>
      </c>
      <c r="S95" s="41">
        <f>IF('A-1(1)'!S95=0,0,'A-1(2)'!S95/'A-1(1)'!S95)</f>
        <v>81.632319383211112</v>
      </c>
      <c r="T95" s="41">
        <f>IF('A-1(1)'!T95=0,0,'A-1(2)'!T95/'A-1(1)'!T95)</f>
        <v>31.623191823899372</v>
      </c>
      <c r="U95" s="41">
        <f>IF('A-1(1)'!U95=0,0,'A-1(2)'!U95/'A-1(1)'!U95)</f>
        <v>77.226690912190477</v>
      </c>
      <c r="V95" s="41">
        <f>IF('A-1(1)'!V95=0,0,'A-1(2)'!V95/'A-1(1)'!V95)</f>
        <v>7.1647215237086854</v>
      </c>
      <c r="W95" s="41">
        <f>IF('A-1(1)'!W95=0,0,'A-1(2)'!W95/'A-1(1)'!W95)</f>
        <v>0</v>
      </c>
      <c r="X95" s="41">
        <f>IF('A-1(1)'!X95=0,0,'A-1(2)'!X95/'A-1(1)'!X95)</f>
        <v>0</v>
      </c>
      <c r="Y95" s="152">
        <f>IF('A-1(1)'!Y95=0,0,'A-1(2)'!Y95/'A-1(1)'!Y95)</f>
        <v>0</v>
      </c>
      <c r="Z95" s="366" t="s">
        <v>342</v>
      </c>
      <c r="AA95" s="367"/>
      <c r="AB95" s="41">
        <f>IF('A-1(1)'!AB95=0,0,'A-1(2)'!AB95/'A-1(1)'!AB95)</f>
        <v>0</v>
      </c>
      <c r="AC95" s="41">
        <f>IF('A-1(1)'!AC95=0,0,'A-1(2)'!AC95/'A-1(1)'!AC95)</f>
        <v>28.536543722342177</v>
      </c>
      <c r="AD95" s="41">
        <f>IF('A-1(1)'!AD95=0,0,'A-1(2)'!AD95/'A-1(1)'!AD95)</f>
        <v>111.1956408842869</v>
      </c>
      <c r="AE95" s="41">
        <f>IF('A-1(1)'!AE95=0,0,'A-1(2)'!AE95/'A-1(1)'!AE95)</f>
        <v>82.140933739040193</v>
      </c>
      <c r="AF95" s="41">
        <f>IF('A-1(1)'!AF95=0,0,'A-1(2)'!AF95/'A-1(1)'!AF95)</f>
        <v>32.226701498049742</v>
      </c>
      <c r="AG95" s="41">
        <f>IF('A-1(1)'!AG95=0,0,'A-1(2)'!AG95/'A-1(1)'!AG95)</f>
        <v>78.692805475089358</v>
      </c>
      <c r="AH95" s="41">
        <f>IF('A-1(1)'!AH95=0,0,'A-1(2)'!AH95/'A-1(1)'!AH95)</f>
        <v>7.1052242672761414</v>
      </c>
      <c r="AI95" s="41">
        <f>IF('A-1(1)'!AI95=0,0,'A-1(2)'!AI95/'A-1(1)'!AI95)</f>
        <v>0</v>
      </c>
      <c r="AJ95" s="41">
        <f>IF('A-1(1)'!AJ95=0,0,'A-1(2)'!AJ95/'A-1(1)'!AJ95)</f>
        <v>0</v>
      </c>
      <c r="AK95" s="152">
        <f>IF('A-1(1)'!AK95=0,0,'A-1(2)'!AK95/'A-1(1)'!AK95)</f>
        <v>0</v>
      </c>
      <c r="AL95" s="366" t="s">
        <v>342</v>
      </c>
      <c r="AM95" s="367"/>
      <c r="AN95" s="41">
        <f>IF('A-1(1)'!AN95=0,0,'A-1(2)'!AN95/'A-1(1)'!AN95)</f>
        <v>0</v>
      </c>
      <c r="AO95" s="41">
        <f>IF('A-1(1)'!AO95=0,0,'A-1(2)'!AO95/'A-1(1)'!AO95)</f>
        <v>29.171445254100551</v>
      </c>
      <c r="AP95" s="41">
        <f>IF('A-1(1)'!AP95=0,0,'A-1(2)'!AP95/'A-1(1)'!AP95)</f>
        <v>113.80287785857453</v>
      </c>
      <c r="AQ95" s="41">
        <f>IF('A-1(1)'!AQ95=0,0,'A-1(2)'!AQ95/'A-1(1)'!AQ95)</f>
        <v>82.645899328669501</v>
      </c>
      <c r="AR95" s="41">
        <f>IF('A-1(1)'!AR95=0,0,'A-1(2)'!AR95/'A-1(1)'!AR95)</f>
        <v>33.130984598387833</v>
      </c>
      <c r="AS95" s="41">
        <f>IF('A-1(1)'!AS95=0,0,'A-1(2)'!AS95/'A-1(1)'!AS95)</f>
        <v>80.035720802572087</v>
      </c>
      <c r="AT95" s="41">
        <f>IF('A-1(1)'!AT95=0,0,'A-1(2)'!AT95/'A-1(1)'!AT95)</f>
        <v>7.1334414848219323</v>
      </c>
      <c r="AU95" s="41">
        <f>IF('A-1(1)'!AU95=0,0,'A-1(2)'!AU95/'A-1(1)'!AU95)</f>
        <v>0</v>
      </c>
      <c r="AV95" s="41">
        <f>IF('A-1(1)'!AV95=0,0,'A-1(2)'!AV95/'A-1(1)'!AV95)</f>
        <v>0</v>
      </c>
      <c r="AW95" s="152">
        <f>IF('A-1(1)'!AW95=0,0,'A-1(2)'!AW95/'A-1(1)'!AW95)</f>
        <v>0</v>
      </c>
      <c r="AX95" s="366" t="s">
        <v>342</v>
      </c>
      <c r="AY95" s="367"/>
      <c r="AZ95" s="41">
        <f>IF('A-1(1)'!AZ95=0,0,'A-1(2)'!AZ95/'A-1(1)'!AZ95)</f>
        <v>0</v>
      </c>
      <c r="BA95" s="41">
        <f>IF('A-1(1)'!BA95=0,0,'A-1(2)'!BA95/'A-1(1)'!BA95)</f>
        <v>29.544449525052094</v>
      </c>
      <c r="BB95" s="41">
        <f>IF('A-1(1)'!BB95=0,0,'A-1(2)'!BB95/'A-1(1)'!BB95)</f>
        <v>116.89021487715212</v>
      </c>
      <c r="BC95" s="41">
        <f>IF('A-1(1)'!BC95=0,0,'A-1(2)'!BC95/'A-1(1)'!BC95)</f>
        <v>82.919813428097711</v>
      </c>
      <c r="BD95" s="41">
        <f>IF('A-1(1)'!BD95=0,0,'A-1(2)'!BD95/'A-1(1)'!BD95)</f>
        <v>34.13959440582925</v>
      </c>
      <c r="BE95" s="41">
        <f>IF('A-1(1)'!BE95=0,0,'A-1(2)'!BE95/'A-1(1)'!BE95)</f>
        <v>81.406049488461051</v>
      </c>
      <c r="BF95" s="41">
        <f>IF('A-1(1)'!BF95=0,0,'A-1(2)'!BF95/'A-1(1)'!BF95)</f>
        <v>6.9808443845722001</v>
      </c>
      <c r="BG95" s="41">
        <f>IF('A-1(1)'!BG95=0,0,'A-1(2)'!BG95/'A-1(1)'!BG95)</f>
        <v>0</v>
      </c>
      <c r="BH95" s="41">
        <f>IF('A-1(1)'!BH95=0,0,'A-1(2)'!BH95/'A-1(1)'!BH95)</f>
        <v>0</v>
      </c>
      <c r="BI95" s="152">
        <f>IF('A-1(1)'!BI95=0,0,'A-1(2)'!BI95/'A-1(1)'!BI95)</f>
        <v>0</v>
      </c>
    </row>
    <row r="96" spans="1:61" ht="16.899999999999999" customHeight="1">
      <c r="A96" s="5"/>
      <c r="B96" s="364" t="s">
        <v>343</v>
      </c>
      <c r="C96" s="365"/>
      <c r="D96" s="40">
        <f>IF('A-1(1)'!D96=0,0,'A-1(2)'!D96/'A-1(1)'!D96)</f>
        <v>0</v>
      </c>
      <c r="E96" s="40">
        <f>IF('A-1(1)'!E96=0,0,'A-1(2)'!E96/'A-1(1)'!E96)</f>
        <v>6.2730160615147108</v>
      </c>
      <c r="F96" s="40">
        <f>IF('A-1(1)'!F96=0,0,'A-1(2)'!F96/'A-1(1)'!F96)</f>
        <v>0</v>
      </c>
      <c r="G96" s="40">
        <f>IF('A-1(1)'!G96=0,0,'A-1(2)'!G96/'A-1(1)'!G96)</f>
        <v>0</v>
      </c>
      <c r="H96" s="40">
        <f>IF('A-1(1)'!H96=0,0,'A-1(2)'!H96/'A-1(1)'!H96)</f>
        <v>0</v>
      </c>
      <c r="I96" s="40">
        <f>IF('A-1(1)'!I96=0,0,'A-1(2)'!I96/'A-1(1)'!I96)</f>
        <v>0</v>
      </c>
      <c r="J96" s="40">
        <f>IF('A-1(1)'!J96=0,0,'A-1(2)'!J96/'A-1(1)'!J96)</f>
        <v>0</v>
      </c>
      <c r="K96" s="40">
        <f>IF('A-1(1)'!K96=0,0,'A-1(2)'!K96/'A-1(1)'!K96)</f>
        <v>31.014977208595614</v>
      </c>
      <c r="L96" s="40">
        <f>IF('A-1(1)'!L96=0,0,'A-1(2)'!L96/'A-1(1)'!L96)</f>
        <v>4.4567631734093913</v>
      </c>
      <c r="M96" s="150">
        <f>IF('A-1(1)'!M96=0,0,'A-1(2)'!M96/'A-1(1)'!M96)</f>
        <v>0</v>
      </c>
      <c r="N96" s="364" t="s">
        <v>343</v>
      </c>
      <c r="O96" s="365"/>
      <c r="P96" s="40">
        <f>IF('A-1(1)'!P96=0,0,'A-1(2)'!P96/'A-1(1)'!P96)</f>
        <v>0</v>
      </c>
      <c r="Q96" s="40">
        <f>IF('A-1(1)'!Q96=0,0,'A-1(2)'!Q96/'A-1(1)'!Q96)</f>
        <v>5.9645135365914914</v>
      </c>
      <c r="R96" s="40">
        <f>IF('A-1(1)'!R96=0,0,'A-1(2)'!R96/'A-1(1)'!R96)</f>
        <v>0</v>
      </c>
      <c r="S96" s="40">
        <f>IF('A-1(1)'!S96=0,0,'A-1(2)'!S96/'A-1(1)'!S96)</f>
        <v>0</v>
      </c>
      <c r="T96" s="40">
        <f>IF('A-1(1)'!T96=0,0,'A-1(2)'!T96/'A-1(1)'!T96)</f>
        <v>0</v>
      </c>
      <c r="U96" s="40">
        <f>IF('A-1(1)'!U96=0,0,'A-1(2)'!U96/'A-1(1)'!U96)</f>
        <v>0</v>
      </c>
      <c r="V96" s="40">
        <f>IF('A-1(1)'!V96=0,0,'A-1(2)'!V96/'A-1(1)'!V96)</f>
        <v>0</v>
      </c>
      <c r="W96" s="40">
        <f>IF('A-1(1)'!W96=0,0,'A-1(2)'!W96/'A-1(1)'!W96)</f>
        <v>31.587397496763057</v>
      </c>
      <c r="X96" s="40">
        <f>IF('A-1(1)'!X96=0,0,'A-1(2)'!X96/'A-1(1)'!X96)</f>
        <v>4.3814031625823313</v>
      </c>
      <c r="Y96" s="150">
        <f>IF('A-1(1)'!Y96=0,0,'A-1(2)'!Y96/'A-1(1)'!Y96)</f>
        <v>0</v>
      </c>
      <c r="Z96" s="364" t="s">
        <v>343</v>
      </c>
      <c r="AA96" s="365"/>
      <c r="AB96" s="40">
        <f>IF('A-1(1)'!AB96=0,0,'A-1(2)'!AB96/'A-1(1)'!AB96)</f>
        <v>0</v>
      </c>
      <c r="AC96" s="40">
        <f>IF('A-1(1)'!AC96=0,0,'A-1(2)'!AC96/'A-1(1)'!AC96)</f>
        <v>5.8672519921744524</v>
      </c>
      <c r="AD96" s="40">
        <f>IF('A-1(1)'!AD96=0,0,'A-1(2)'!AD96/'A-1(1)'!AD96)</f>
        <v>0</v>
      </c>
      <c r="AE96" s="40">
        <f>IF('A-1(1)'!AE96=0,0,'A-1(2)'!AE96/'A-1(1)'!AE96)</f>
        <v>0</v>
      </c>
      <c r="AF96" s="40">
        <f>IF('A-1(1)'!AF96=0,0,'A-1(2)'!AF96/'A-1(1)'!AF96)</f>
        <v>0</v>
      </c>
      <c r="AG96" s="40">
        <f>IF('A-1(1)'!AG96=0,0,'A-1(2)'!AG96/'A-1(1)'!AG96)</f>
        <v>0</v>
      </c>
      <c r="AH96" s="40">
        <f>IF('A-1(1)'!AH96=0,0,'A-1(2)'!AH96/'A-1(1)'!AH96)</f>
        <v>0</v>
      </c>
      <c r="AI96" s="40">
        <f>IF('A-1(1)'!AI96=0,0,'A-1(2)'!AI96/'A-1(1)'!AI96)</f>
        <v>27.550987826781082</v>
      </c>
      <c r="AJ96" s="40">
        <f>IF('A-1(1)'!AJ96=0,0,'A-1(2)'!AJ96/'A-1(1)'!AJ96)</f>
        <v>4.4112208143050102</v>
      </c>
      <c r="AK96" s="150">
        <f>IF('A-1(1)'!AK96=0,0,'A-1(2)'!AK96/'A-1(1)'!AK96)</f>
        <v>0</v>
      </c>
      <c r="AL96" s="364" t="s">
        <v>343</v>
      </c>
      <c r="AM96" s="365"/>
      <c r="AN96" s="40">
        <f>IF('A-1(1)'!AN96=0,0,'A-1(2)'!AN96/'A-1(1)'!AN96)</f>
        <v>0</v>
      </c>
      <c r="AO96" s="40">
        <f>IF('A-1(1)'!AO96=0,0,'A-1(2)'!AO96/'A-1(1)'!AO96)</f>
        <v>5.6788275380717259</v>
      </c>
      <c r="AP96" s="40">
        <f>IF('A-1(1)'!AP96=0,0,'A-1(2)'!AP96/'A-1(1)'!AP96)</f>
        <v>0</v>
      </c>
      <c r="AQ96" s="40">
        <f>IF('A-1(1)'!AQ96=0,0,'A-1(2)'!AQ96/'A-1(1)'!AQ96)</f>
        <v>0</v>
      </c>
      <c r="AR96" s="40">
        <f>IF('A-1(1)'!AR96=0,0,'A-1(2)'!AR96/'A-1(1)'!AR96)</f>
        <v>0</v>
      </c>
      <c r="AS96" s="40">
        <f>IF('A-1(1)'!AS96=0,0,'A-1(2)'!AS96/'A-1(1)'!AS96)</f>
        <v>0</v>
      </c>
      <c r="AT96" s="40">
        <f>IF('A-1(1)'!AT96=0,0,'A-1(2)'!AT96/'A-1(1)'!AT96)</f>
        <v>0</v>
      </c>
      <c r="AU96" s="40">
        <f>IF('A-1(1)'!AU96=0,0,'A-1(2)'!AU96/'A-1(1)'!AU96)</f>
        <v>26.390427914652832</v>
      </c>
      <c r="AV96" s="40">
        <f>IF('A-1(1)'!AV96=0,0,'A-1(2)'!AV96/'A-1(1)'!AV96)</f>
        <v>4.2646992377494435</v>
      </c>
      <c r="AW96" s="150">
        <f>IF('A-1(1)'!AW96=0,0,'A-1(2)'!AW96/'A-1(1)'!AW96)</f>
        <v>0</v>
      </c>
      <c r="AX96" s="364" t="s">
        <v>343</v>
      </c>
      <c r="AY96" s="365"/>
      <c r="AZ96" s="40">
        <f>IF('A-1(1)'!AZ96=0,0,'A-1(2)'!AZ96/'A-1(1)'!AZ96)</f>
        <v>0</v>
      </c>
      <c r="BA96" s="40">
        <f>IF('A-1(1)'!BA96=0,0,'A-1(2)'!BA96/'A-1(1)'!BA96)</f>
        <v>5.4466575085825646</v>
      </c>
      <c r="BB96" s="40">
        <f>IF('A-1(1)'!BB96=0,0,'A-1(2)'!BB96/'A-1(1)'!BB96)</f>
        <v>0</v>
      </c>
      <c r="BC96" s="40">
        <f>IF('A-1(1)'!BC96=0,0,'A-1(2)'!BC96/'A-1(1)'!BC96)</f>
        <v>0</v>
      </c>
      <c r="BD96" s="40">
        <f>IF('A-1(1)'!BD96=0,0,'A-1(2)'!BD96/'A-1(1)'!BD96)</f>
        <v>0</v>
      </c>
      <c r="BE96" s="40">
        <f>IF('A-1(1)'!BE96=0,0,'A-1(2)'!BE96/'A-1(1)'!BE96)</f>
        <v>0</v>
      </c>
      <c r="BF96" s="40">
        <f>IF('A-1(1)'!BF96=0,0,'A-1(2)'!BF96/'A-1(1)'!BF96)</f>
        <v>0</v>
      </c>
      <c r="BG96" s="40">
        <f>IF('A-1(1)'!BG96=0,0,'A-1(2)'!BG96/'A-1(1)'!BG96)</f>
        <v>25.224566780620062</v>
      </c>
      <c r="BH96" s="40">
        <f>IF('A-1(1)'!BH96=0,0,'A-1(2)'!BH96/'A-1(1)'!BH96)</f>
        <v>4.0963186332637589</v>
      </c>
      <c r="BI96" s="150">
        <f>IF('A-1(1)'!BI96=0,0,'A-1(2)'!BI96/'A-1(1)'!BI96)</f>
        <v>0</v>
      </c>
    </row>
    <row r="97" spans="1:61" ht="16.899999999999999" customHeight="1">
      <c r="A97" s="5"/>
      <c r="B97" s="373" t="s">
        <v>341</v>
      </c>
      <c r="C97" s="374"/>
      <c r="D97" s="40">
        <f>IF('A-1(1)'!D97=0,0,'A-1(2)'!D97/'A-1(1)'!D97)</f>
        <v>0</v>
      </c>
      <c r="E97" s="40">
        <f>IF('A-1(1)'!E97=0,0,'A-1(2)'!E97/'A-1(1)'!E97)</f>
        <v>0</v>
      </c>
      <c r="F97" s="40">
        <f>IF('A-1(1)'!F97=0,0,'A-1(2)'!F97/'A-1(1)'!F97)</f>
        <v>0</v>
      </c>
      <c r="G97" s="40">
        <f>IF('A-1(1)'!G97=0,0,'A-1(2)'!G97/'A-1(1)'!G97)</f>
        <v>0</v>
      </c>
      <c r="H97" s="40">
        <f>IF('A-1(1)'!H97=0,0,'A-1(2)'!H97/'A-1(1)'!H97)</f>
        <v>0</v>
      </c>
      <c r="I97" s="40">
        <f>IF('A-1(1)'!I97=0,0,'A-1(2)'!I97/'A-1(1)'!I97)</f>
        <v>0</v>
      </c>
      <c r="J97" s="40">
        <f>IF('A-1(1)'!J97=0,0,'A-1(2)'!J97/'A-1(1)'!J97)</f>
        <v>0</v>
      </c>
      <c r="K97" s="40">
        <f>IF('A-1(1)'!K97=0,0,'A-1(2)'!K97/'A-1(1)'!K97)</f>
        <v>0</v>
      </c>
      <c r="L97" s="40">
        <f>IF('A-1(1)'!L97=0,0,'A-1(2)'!L97/'A-1(1)'!L97)</f>
        <v>0</v>
      </c>
      <c r="M97" s="150">
        <f>IF('A-1(1)'!M97=0,0,'A-1(2)'!M97/'A-1(1)'!M97)</f>
        <v>0.89269300000913721</v>
      </c>
      <c r="N97" s="373" t="s">
        <v>512</v>
      </c>
      <c r="O97" s="374"/>
      <c r="P97" s="40">
        <f>IF('A-1(1)'!P97=0,0,'A-1(2)'!P97/'A-1(1)'!P97)</f>
        <v>0</v>
      </c>
      <c r="Q97" s="40">
        <f>IF('A-1(1)'!Q97=0,0,'A-1(2)'!Q97/'A-1(1)'!Q97)</f>
        <v>0</v>
      </c>
      <c r="R97" s="40">
        <f>IF('A-1(1)'!R97=0,0,'A-1(2)'!R97/'A-1(1)'!R97)</f>
        <v>0</v>
      </c>
      <c r="S97" s="40">
        <f>IF('A-1(1)'!S97=0,0,'A-1(2)'!S97/'A-1(1)'!S97)</f>
        <v>0</v>
      </c>
      <c r="T97" s="40">
        <f>IF('A-1(1)'!T97=0,0,'A-1(2)'!T97/'A-1(1)'!T97)</f>
        <v>0</v>
      </c>
      <c r="U97" s="40">
        <f>IF('A-1(1)'!U97=0,0,'A-1(2)'!U97/'A-1(1)'!U97)</f>
        <v>0</v>
      </c>
      <c r="V97" s="40">
        <f>IF('A-1(1)'!V97=0,0,'A-1(2)'!V97/'A-1(1)'!V97)</f>
        <v>0</v>
      </c>
      <c r="W97" s="40">
        <f>IF('A-1(1)'!W97=0,0,'A-1(2)'!W97/'A-1(1)'!W97)</f>
        <v>0</v>
      </c>
      <c r="X97" s="40">
        <f>IF('A-1(1)'!X97=0,0,'A-1(2)'!X97/'A-1(1)'!X97)</f>
        <v>0</v>
      </c>
      <c r="Y97" s="150">
        <f>IF('A-1(1)'!Y97=0,0,'A-1(2)'!Y97/'A-1(1)'!Y97)</f>
        <v>0.71100704388884584</v>
      </c>
      <c r="Z97" s="373" t="s">
        <v>341</v>
      </c>
      <c r="AA97" s="374"/>
      <c r="AB97" s="40">
        <f>IF('A-1(1)'!AB97=0,0,'A-1(2)'!AB97/'A-1(1)'!AB97)</f>
        <v>0</v>
      </c>
      <c r="AC97" s="40">
        <f>IF('A-1(1)'!AC97=0,0,'A-1(2)'!AC97/'A-1(1)'!AC97)</f>
        <v>0</v>
      </c>
      <c r="AD97" s="40">
        <f>IF('A-1(1)'!AD97=0,0,'A-1(2)'!AD97/'A-1(1)'!AD97)</f>
        <v>0</v>
      </c>
      <c r="AE97" s="40">
        <f>IF('A-1(1)'!AE97=0,0,'A-1(2)'!AE97/'A-1(1)'!AE97)</f>
        <v>0</v>
      </c>
      <c r="AF97" s="40">
        <f>IF('A-1(1)'!AF97=0,0,'A-1(2)'!AF97/'A-1(1)'!AF97)</f>
        <v>0</v>
      </c>
      <c r="AG97" s="40">
        <f>IF('A-1(1)'!AG97=0,0,'A-1(2)'!AG97/'A-1(1)'!AG97)</f>
        <v>0</v>
      </c>
      <c r="AH97" s="40">
        <f>IF('A-1(1)'!AH97=0,0,'A-1(2)'!AH97/'A-1(1)'!AH97)</f>
        <v>0</v>
      </c>
      <c r="AI97" s="40">
        <f>IF('A-1(1)'!AI97=0,0,'A-1(2)'!AI97/'A-1(1)'!AI97)</f>
        <v>0</v>
      </c>
      <c r="AJ97" s="40">
        <f>IF('A-1(1)'!AJ97=0,0,'A-1(2)'!AJ97/'A-1(1)'!AJ97)</f>
        <v>0</v>
      </c>
      <c r="AK97" s="150">
        <f>IF('A-1(1)'!AK97=0,0,'A-1(2)'!AK97/'A-1(1)'!AK97)</f>
        <v>0.66106122764919883</v>
      </c>
      <c r="AL97" s="373" t="s">
        <v>341</v>
      </c>
      <c r="AM97" s="374"/>
      <c r="AN97" s="40">
        <f>IF('A-1(1)'!AN97=0,0,'A-1(2)'!AN97/'A-1(1)'!AN97)</f>
        <v>0</v>
      </c>
      <c r="AO97" s="40">
        <f>IF('A-1(1)'!AO97=0,0,'A-1(2)'!AO97/'A-1(1)'!AO97)</f>
        <v>0</v>
      </c>
      <c r="AP97" s="40">
        <f>IF('A-1(1)'!AP97=0,0,'A-1(2)'!AP97/'A-1(1)'!AP97)</f>
        <v>0</v>
      </c>
      <c r="AQ97" s="40">
        <f>IF('A-1(1)'!AQ97=0,0,'A-1(2)'!AQ97/'A-1(1)'!AQ97)</f>
        <v>0</v>
      </c>
      <c r="AR97" s="40">
        <f>IF('A-1(1)'!AR97=0,0,'A-1(2)'!AR97/'A-1(1)'!AR97)</f>
        <v>0</v>
      </c>
      <c r="AS97" s="40">
        <f>IF('A-1(1)'!AS97=0,0,'A-1(2)'!AS97/'A-1(1)'!AS97)</f>
        <v>0</v>
      </c>
      <c r="AT97" s="40">
        <f>IF('A-1(1)'!AT97=0,0,'A-1(2)'!AT97/'A-1(1)'!AT97)</f>
        <v>0</v>
      </c>
      <c r="AU97" s="40">
        <f>IF('A-1(1)'!AU97=0,0,'A-1(2)'!AU97/'A-1(1)'!AU97)</f>
        <v>0</v>
      </c>
      <c r="AV97" s="40">
        <f>IF('A-1(1)'!AV97=0,0,'A-1(2)'!AV97/'A-1(1)'!AV97)</f>
        <v>0</v>
      </c>
      <c r="AW97" s="150">
        <f>IF('A-1(1)'!AW97=0,0,'A-1(2)'!AW97/'A-1(1)'!AW97)</f>
        <v>0.60455010224948869</v>
      </c>
      <c r="AX97" s="373" t="s">
        <v>524</v>
      </c>
      <c r="AY97" s="374"/>
      <c r="AZ97" s="40">
        <f>IF('A-1(1)'!AZ97=0,0,'A-1(2)'!AZ97/'A-1(1)'!AZ97)</f>
        <v>0</v>
      </c>
      <c r="BA97" s="40">
        <f>IF('A-1(1)'!BA97=0,0,'A-1(2)'!BA97/'A-1(1)'!BA97)</f>
        <v>0</v>
      </c>
      <c r="BB97" s="40">
        <f>IF('A-1(1)'!BB97=0,0,'A-1(2)'!BB97/'A-1(1)'!BB97)</f>
        <v>0</v>
      </c>
      <c r="BC97" s="40">
        <f>IF('A-1(1)'!BC97=0,0,'A-1(2)'!BC97/'A-1(1)'!BC97)</f>
        <v>0</v>
      </c>
      <c r="BD97" s="40">
        <f>IF('A-1(1)'!BD97=0,0,'A-1(2)'!BD97/'A-1(1)'!BD97)</f>
        <v>0</v>
      </c>
      <c r="BE97" s="40">
        <f>IF('A-1(1)'!BE97=0,0,'A-1(2)'!BE97/'A-1(1)'!BE97)</f>
        <v>0</v>
      </c>
      <c r="BF97" s="40">
        <f>IF('A-1(1)'!BF97=0,0,'A-1(2)'!BF97/'A-1(1)'!BF97)</f>
        <v>0</v>
      </c>
      <c r="BG97" s="40">
        <f>IF('A-1(1)'!BG97=0,0,'A-1(2)'!BG97/'A-1(1)'!BG97)</f>
        <v>0</v>
      </c>
      <c r="BH97" s="40">
        <f>IF('A-1(1)'!BH97=0,0,'A-1(2)'!BH97/'A-1(1)'!BH97)</f>
        <v>0</v>
      </c>
      <c r="BI97" s="150">
        <f>IF('A-1(1)'!BI97=0,0,'A-1(2)'!BI97/'A-1(1)'!BI97)</f>
        <v>0.54518301576509831</v>
      </c>
    </row>
    <row r="98" spans="1:61" ht="16.899999999999999" customHeight="1" thickBot="1">
      <c r="A98" s="5"/>
      <c r="B98" s="371" t="s">
        <v>125</v>
      </c>
      <c r="C98" s="372"/>
      <c r="D98" s="144">
        <f>IF('A-1(1)'!D98=0,0,'A-1(2)'!D98/'A-1(1)'!D98)</f>
        <v>17.795715429088958</v>
      </c>
      <c r="E98" s="144">
        <f>IF('A-1(1)'!E98=0,0,'A-1(2)'!E98/'A-1(1)'!E98)</f>
        <v>24.6375057787969</v>
      </c>
      <c r="F98" s="144">
        <f>IF('A-1(1)'!F98=0,0,'A-1(2)'!F98/'A-1(1)'!F98)</f>
        <v>106.64107959889681</v>
      </c>
      <c r="G98" s="144">
        <f>IF('A-1(1)'!G98=0,0,'A-1(2)'!G98/'A-1(1)'!G98)</f>
        <v>80.79408057290334</v>
      </c>
      <c r="H98" s="144">
        <f>IF('A-1(1)'!H98=0,0,'A-1(2)'!H98/'A-1(1)'!H98)</f>
        <v>38.536476963992577</v>
      </c>
      <c r="I98" s="144">
        <f>IF('A-1(1)'!I98=0,0,'A-1(2)'!I98/'A-1(1)'!I98)</f>
        <v>76.910875723791605</v>
      </c>
      <c r="J98" s="144">
        <f>IF('A-1(1)'!J98=0,0,'A-1(2)'!J98/'A-1(1)'!J98)</f>
        <v>7.1083531029076861</v>
      </c>
      <c r="K98" s="144">
        <f>IF('A-1(1)'!K98=0,0,'A-1(2)'!K98/'A-1(1)'!K98)</f>
        <v>31.014977208595614</v>
      </c>
      <c r="L98" s="144">
        <f>IF('A-1(1)'!L98=0,0,'A-1(2)'!L98/'A-1(1)'!L98)</f>
        <v>4.4567631734093913</v>
      </c>
      <c r="M98" s="198">
        <f>IF('A-1(1)'!M98=0,0,'A-1(2)'!M98/'A-1(1)'!M98)</f>
        <v>0.89269300000913721</v>
      </c>
      <c r="N98" s="371" t="s">
        <v>125</v>
      </c>
      <c r="O98" s="372"/>
      <c r="P98" s="144">
        <f>IF('A-1(1)'!P98=0,0,'A-1(2)'!P98/'A-1(1)'!P98)</f>
        <v>18.268150305302708</v>
      </c>
      <c r="Q98" s="144">
        <f>IF('A-1(1)'!Q98=0,0,'A-1(2)'!Q98/'A-1(1)'!Q98)</f>
        <v>24.832318628248956</v>
      </c>
      <c r="R98" s="144">
        <f>IF('A-1(1)'!R98=0,0,'A-1(2)'!R98/'A-1(1)'!R98)</f>
        <v>107.64153502473273</v>
      </c>
      <c r="S98" s="144">
        <f>IF('A-1(1)'!S98=0,0,'A-1(2)'!S98/'A-1(1)'!S98)</f>
        <v>81.632319383211112</v>
      </c>
      <c r="T98" s="144">
        <f>IF('A-1(1)'!T98=0,0,'A-1(2)'!T98/'A-1(1)'!T98)</f>
        <v>31.623191823899372</v>
      </c>
      <c r="U98" s="144">
        <f>IF('A-1(1)'!U98=0,0,'A-1(2)'!U98/'A-1(1)'!U98)</f>
        <v>77.226690912190477</v>
      </c>
      <c r="V98" s="144">
        <f>IF('A-1(1)'!V98=0,0,'A-1(2)'!V98/'A-1(1)'!V98)</f>
        <v>7.1647215237086854</v>
      </c>
      <c r="W98" s="144">
        <f>IF('A-1(1)'!W98=0,0,'A-1(2)'!W98/'A-1(1)'!W98)</f>
        <v>31.587397496763057</v>
      </c>
      <c r="X98" s="144">
        <f>IF('A-1(1)'!X98=0,0,'A-1(2)'!X98/'A-1(1)'!X98)</f>
        <v>4.3814031625823313</v>
      </c>
      <c r="Y98" s="198">
        <f>IF('A-1(1)'!Y98=0,0,'A-1(2)'!Y98/'A-1(1)'!Y98)</f>
        <v>0.71100704388884584</v>
      </c>
      <c r="Z98" s="371" t="s">
        <v>125</v>
      </c>
      <c r="AA98" s="372"/>
      <c r="AB98" s="144">
        <f>IF('A-1(1)'!AB98=0,0,'A-1(2)'!AB98/'A-1(1)'!AB98)</f>
        <v>18.574081544097048</v>
      </c>
      <c r="AC98" s="144">
        <f>IF('A-1(1)'!AC98=0,0,'A-1(2)'!AC98/'A-1(1)'!AC98)</f>
        <v>25.271240236494602</v>
      </c>
      <c r="AD98" s="144">
        <f>IF('A-1(1)'!AD98=0,0,'A-1(2)'!AD98/'A-1(1)'!AD98)</f>
        <v>111.1956408842869</v>
      </c>
      <c r="AE98" s="144">
        <f>IF('A-1(1)'!AE98=0,0,'A-1(2)'!AE98/'A-1(1)'!AE98)</f>
        <v>82.140933739040193</v>
      </c>
      <c r="AF98" s="144">
        <f>IF('A-1(1)'!AF98=0,0,'A-1(2)'!AF98/'A-1(1)'!AF98)</f>
        <v>32.226701498049742</v>
      </c>
      <c r="AG98" s="144">
        <f>IF('A-1(1)'!AG98=0,0,'A-1(2)'!AG98/'A-1(1)'!AG98)</f>
        <v>78.692805475089358</v>
      </c>
      <c r="AH98" s="144">
        <f>IF('A-1(1)'!AH98=0,0,'A-1(2)'!AH98/'A-1(1)'!AH98)</f>
        <v>7.1052242672761414</v>
      </c>
      <c r="AI98" s="144">
        <f>IF('A-1(1)'!AI98=0,0,'A-1(2)'!AI98/'A-1(1)'!AI98)</f>
        <v>27.550987826781082</v>
      </c>
      <c r="AJ98" s="144">
        <f>IF('A-1(1)'!AJ98=0,0,'A-1(2)'!AJ98/'A-1(1)'!AJ98)</f>
        <v>4.4112208143050102</v>
      </c>
      <c r="AK98" s="198">
        <f>IF('A-1(1)'!AK98=0,0,'A-1(2)'!AK98/'A-1(1)'!AK98)</f>
        <v>0.66106122764919883</v>
      </c>
      <c r="AL98" s="371" t="s">
        <v>125</v>
      </c>
      <c r="AM98" s="372"/>
      <c r="AN98" s="144">
        <f>IF('A-1(1)'!AN98=0,0,'A-1(2)'!AN98/'A-1(1)'!AN98)</f>
        <v>18.941357586850781</v>
      </c>
      <c r="AO98" s="144">
        <f>IF('A-1(1)'!AO98=0,0,'A-1(2)'!AO98/'A-1(1)'!AO98)</f>
        <v>25.789027625955882</v>
      </c>
      <c r="AP98" s="144">
        <f>IF('A-1(1)'!AP98=0,0,'A-1(2)'!AP98/'A-1(1)'!AP98)</f>
        <v>113.80287785857453</v>
      </c>
      <c r="AQ98" s="144">
        <f>IF('A-1(1)'!AQ98=0,0,'A-1(2)'!AQ98/'A-1(1)'!AQ98)</f>
        <v>82.645899328669501</v>
      </c>
      <c r="AR98" s="144">
        <f>IF('A-1(1)'!AR98=0,0,'A-1(2)'!AR98/'A-1(1)'!AR98)</f>
        <v>33.130984598387833</v>
      </c>
      <c r="AS98" s="144">
        <f>IF('A-1(1)'!AS98=0,0,'A-1(2)'!AS98/'A-1(1)'!AS98)</f>
        <v>80.035720802572087</v>
      </c>
      <c r="AT98" s="144">
        <f>IF('A-1(1)'!AT98=0,0,'A-1(2)'!AT98/'A-1(1)'!AT98)</f>
        <v>7.1334414848219323</v>
      </c>
      <c r="AU98" s="144">
        <f>IF('A-1(1)'!AU98=0,0,'A-1(2)'!AU98/'A-1(1)'!AU98)</f>
        <v>26.390427914652832</v>
      </c>
      <c r="AV98" s="144">
        <f>IF('A-1(1)'!AV98=0,0,'A-1(2)'!AV98/'A-1(1)'!AV98)</f>
        <v>4.2646992377494435</v>
      </c>
      <c r="AW98" s="198">
        <f>IF('A-1(1)'!AW98=0,0,'A-1(2)'!AW98/'A-1(1)'!AW98)</f>
        <v>0.60455010224948869</v>
      </c>
      <c r="AX98" s="371" t="s">
        <v>125</v>
      </c>
      <c r="AY98" s="372"/>
      <c r="AZ98" s="148">
        <f>IF('A-1(1)'!AZ98=0,0,'A-1(2)'!AZ98/'A-1(1)'!AZ98)</f>
        <v>19.133585585300924</v>
      </c>
      <c r="BA98" s="148">
        <f>IF('A-1(1)'!BA98=0,0,'A-1(2)'!BA98/'A-1(1)'!BA98)</f>
        <v>26.074417624388516</v>
      </c>
      <c r="BB98" s="148">
        <f>IF('A-1(1)'!BB98=0,0,'A-1(2)'!BB98/'A-1(1)'!BB98)</f>
        <v>116.89021487715212</v>
      </c>
      <c r="BC98" s="148">
        <f>IF('A-1(1)'!BC98=0,0,'A-1(2)'!BC98/'A-1(1)'!BC98)</f>
        <v>82.919813428097711</v>
      </c>
      <c r="BD98" s="148">
        <f>IF('A-1(1)'!BD98=0,0,'A-1(2)'!BD98/'A-1(1)'!BD98)</f>
        <v>34.13959440582925</v>
      </c>
      <c r="BE98" s="148">
        <f>IF('A-1(1)'!BE98=0,0,'A-1(2)'!BE98/'A-1(1)'!BE98)</f>
        <v>81.406049488461051</v>
      </c>
      <c r="BF98" s="148">
        <f>IF('A-1(1)'!BF98=0,0,'A-1(2)'!BF98/'A-1(1)'!BF98)</f>
        <v>6.9808443845722001</v>
      </c>
      <c r="BG98" s="148">
        <f>IF('A-1(1)'!BG98=0,0,'A-1(2)'!BG98/'A-1(1)'!BG98)</f>
        <v>25.224566780620062</v>
      </c>
      <c r="BH98" s="148">
        <f>IF('A-1(1)'!BH98=0,0,'A-1(2)'!BH98/'A-1(1)'!BH98)</f>
        <v>4.0963186332637589</v>
      </c>
      <c r="BI98" s="155">
        <f>IF('A-1(1)'!BI98=0,0,'A-1(2)'!BI98/'A-1(1)'!BI98)</f>
        <v>0.54518301576509831</v>
      </c>
    </row>
    <row r="99" spans="1:61" ht="16.899999999999999" customHeight="1">
      <c r="A99" s="5"/>
      <c r="B99" s="1" t="s">
        <v>384</v>
      </c>
      <c r="C99" s="5"/>
      <c r="D99" s="6"/>
      <c r="E99" s="6"/>
      <c r="F99" s="6"/>
      <c r="G99" s="6"/>
      <c r="H99" s="6"/>
      <c r="I99" s="6"/>
      <c r="J99" s="9"/>
      <c r="K99" s="9"/>
      <c r="L99" s="1"/>
      <c r="M99" s="2"/>
      <c r="N99" s="1" t="s">
        <v>384</v>
      </c>
      <c r="O99" s="5"/>
      <c r="P99" s="6"/>
      <c r="Q99" s="6"/>
      <c r="R99" s="6"/>
      <c r="S99" s="6"/>
      <c r="T99" s="6"/>
      <c r="U99" s="6"/>
      <c r="V99" s="9"/>
      <c r="W99" s="9"/>
      <c r="X99" s="1"/>
      <c r="Y99" s="2"/>
      <c r="Z99" s="1" t="s">
        <v>384</v>
      </c>
      <c r="AA99" s="5"/>
      <c r="AB99" s="6"/>
      <c r="AC99" s="6"/>
      <c r="AD99" s="6"/>
      <c r="AE99" s="6"/>
      <c r="AF99" s="6"/>
      <c r="AG99" s="6"/>
      <c r="AH99" s="9"/>
      <c r="AI99" s="9"/>
      <c r="AJ99" s="1"/>
      <c r="AK99" s="2"/>
      <c r="AL99" s="1" t="s">
        <v>384</v>
      </c>
      <c r="AM99" s="5"/>
      <c r="AN99" s="6"/>
      <c r="AO99" s="6"/>
      <c r="AP99" s="6"/>
      <c r="AQ99" s="6"/>
      <c r="AR99" s="6"/>
      <c r="AS99" s="6"/>
      <c r="AT99" s="9"/>
      <c r="AU99" s="9"/>
      <c r="AV99" s="1"/>
      <c r="AW99" s="2"/>
      <c r="AX99" s="1" t="s">
        <v>384</v>
      </c>
      <c r="AY99" s="5"/>
      <c r="AZ99" s="6"/>
      <c r="BA99" s="6"/>
      <c r="BB99" s="6"/>
      <c r="BC99" s="6"/>
      <c r="BD99" s="6"/>
      <c r="BE99" s="6"/>
      <c r="BF99" s="9"/>
      <c r="BG99" s="9"/>
      <c r="BH99" s="1"/>
      <c r="BI99" s="2"/>
    </row>
    <row r="100" spans="1:61" ht="16.899999999999999" customHeight="1">
      <c r="A100" s="5"/>
      <c r="B100" s="1" t="s">
        <v>513</v>
      </c>
      <c r="C100" s="5"/>
      <c r="D100" s="6"/>
      <c r="E100" s="6"/>
      <c r="F100" s="6"/>
      <c r="G100" s="6"/>
      <c r="H100" s="6"/>
      <c r="I100" s="6"/>
      <c r="J100" s="9"/>
      <c r="K100" s="9"/>
      <c r="L100" s="1"/>
      <c r="M100" s="2"/>
      <c r="N100" s="1" t="s">
        <v>513</v>
      </c>
      <c r="O100" s="5"/>
      <c r="P100" s="6"/>
      <c r="Q100" s="6"/>
      <c r="R100" s="6"/>
      <c r="S100" s="6"/>
      <c r="T100" s="6"/>
      <c r="U100" s="6"/>
      <c r="V100" s="9"/>
      <c r="W100" s="9"/>
      <c r="X100" s="1"/>
      <c r="Y100" s="2"/>
      <c r="Z100" s="1" t="s">
        <v>513</v>
      </c>
      <c r="AA100" s="5"/>
      <c r="AB100" s="6"/>
      <c r="AC100" s="6"/>
      <c r="AD100" s="6"/>
      <c r="AE100" s="6"/>
      <c r="AF100" s="6"/>
      <c r="AG100" s="6"/>
      <c r="AH100" s="9"/>
      <c r="AI100" s="9"/>
      <c r="AJ100" s="1"/>
      <c r="AK100" s="2"/>
      <c r="AL100" s="1" t="s">
        <v>513</v>
      </c>
      <c r="AM100" s="5"/>
      <c r="AN100" s="6"/>
      <c r="AO100" s="6"/>
      <c r="AP100" s="6"/>
      <c r="AQ100" s="6"/>
      <c r="AR100" s="6"/>
      <c r="AS100" s="6"/>
      <c r="AT100" s="9"/>
      <c r="AU100" s="9"/>
      <c r="AV100" s="1"/>
      <c r="AW100" s="2"/>
      <c r="AX100" s="1" t="s">
        <v>513</v>
      </c>
      <c r="AY100" s="5"/>
      <c r="AZ100" s="6"/>
      <c r="BA100" s="6"/>
      <c r="BB100" s="6"/>
      <c r="BC100" s="6"/>
      <c r="BD100" s="6"/>
      <c r="BE100" s="6"/>
      <c r="BF100" s="9"/>
      <c r="BG100" s="9"/>
      <c r="BH100" s="1"/>
      <c r="BI100" s="2"/>
    </row>
    <row r="101" spans="1:61" ht="16.899999999999999" customHeight="1">
      <c r="A101" s="5"/>
      <c r="B101" s="1" t="s">
        <v>566</v>
      </c>
      <c r="C101" s="5"/>
      <c r="D101" s="6"/>
      <c r="E101" s="6"/>
      <c r="F101" s="6"/>
      <c r="G101" s="6"/>
      <c r="H101" s="6"/>
      <c r="I101" s="6"/>
      <c r="J101" s="9"/>
      <c r="K101" s="9"/>
      <c r="L101" s="1"/>
      <c r="M101" s="2"/>
      <c r="N101" s="1" t="s">
        <v>566</v>
      </c>
      <c r="O101" s="5"/>
      <c r="P101" s="6"/>
      <c r="Q101" s="6"/>
      <c r="R101" s="6"/>
      <c r="S101" s="6"/>
      <c r="T101" s="6"/>
      <c r="U101" s="6"/>
      <c r="V101" s="9"/>
      <c r="W101" s="9"/>
      <c r="X101" s="1"/>
      <c r="Y101" s="2"/>
      <c r="Z101" s="1" t="s">
        <v>566</v>
      </c>
      <c r="AA101" s="5"/>
      <c r="AB101" s="6"/>
      <c r="AC101" s="6"/>
      <c r="AD101" s="6"/>
      <c r="AE101" s="6"/>
      <c r="AF101" s="6"/>
      <c r="AG101" s="6"/>
      <c r="AH101" s="9"/>
      <c r="AI101" s="9"/>
      <c r="AJ101" s="1"/>
      <c r="AK101" s="2"/>
      <c r="AL101" s="1" t="s">
        <v>566</v>
      </c>
      <c r="AM101" s="5"/>
      <c r="AN101" s="6"/>
      <c r="AO101" s="6"/>
      <c r="AP101" s="6"/>
      <c r="AQ101" s="6"/>
      <c r="AR101" s="6"/>
      <c r="AS101" s="6"/>
      <c r="AT101" s="9"/>
      <c r="AU101" s="9"/>
      <c r="AV101" s="1"/>
      <c r="AW101" s="2"/>
      <c r="AX101" s="1" t="s">
        <v>566</v>
      </c>
      <c r="AY101" s="5"/>
      <c r="AZ101" s="6"/>
      <c r="BA101" s="6"/>
      <c r="BB101" s="6"/>
      <c r="BC101" s="6"/>
      <c r="BD101" s="6"/>
      <c r="BE101" s="6"/>
      <c r="BF101" s="9"/>
      <c r="BG101" s="9"/>
      <c r="BH101" s="1"/>
      <c r="BI101" s="2"/>
    </row>
    <row r="102" spans="1:61" ht="16.899999999999999" customHeight="1">
      <c r="A102" s="5"/>
      <c r="B102" s="7" t="s">
        <v>561</v>
      </c>
      <c r="C102" s="5"/>
      <c r="D102" s="6"/>
      <c r="E102" s="6"/>
      <c r="F102" s="6"/>
      <c r="G102" s="6"/>
      <c r="H102" s="6"/>
      <c r="I102" s="6"/>
      <c r="J102" s="9"/>
      <c r="K102" s="9"/>
      <c r="L102" s="1"/>
      <c r="M102" s="2"/>
      <c r="N102" s="7" t="s">
        <v>561</v>
      </c>
      <c r="O102" s="5"/>
      <c r="P102" s="6"/>
      <c r="Q102" s="6"/>
      <c r="R102" s="6"/>
      <c r="S102" s="6"/>
      <c r="T102" s="6"/>
      <c r="U102" s="6"/>
      <c r="V102" s="9"/>
      <c r="W102" s="9"/>
      <c r="X102" s="1"/>
      <c r="Y102" s="2"/>
      <c r="Z102" s="7" t="s">
        <v>561</v>
      </c>
      <c r="AA102" s="5"/>
      <c r="AB102" s="6"/>
      <c r="AC102" s="6"/>
      <c r="AD102" s="6"/>
      <c r="AE102" s="6"/>
      <c r="AF102" s="6"/>
      <c r="AG102" s="6"/>
      <c r="AH102" s="9"/>
      <c r="AI102" s="9"/>
      <c r="AJ102" s="1"/>
      <c r="AK102" s="2"/>
      <c r="AL102" s="7" t="s">
        <v>561</v>
      </c>
      <c r="AM102" s="5"/>
      <c r="AN102" s="6"/>
      <c r="AO102" s="6"/>
      <c r="AP102" s="6"/>
      <c r="AQ102" s="6"/>
      <c r="AR102" s="6"/>
      <c r="AS102" s="6"/>
      <c r="AT102" s="9"/>
      <c r="AU102" s="9"/>
      <c r="AV102" s="1"/>
      <c r="AW102" s="2"/>
      <c r="AX102" s="7" t="s">
        <v>561</v>
      </c>
      <c r="AY102" s="5"/>
      <c r="AZ102" s="6"/>
      <c r="BA102" s="6"/>
      <c r="BB102" s="6"/>
      <c r="BC102" s="6"/>
      <c r="BD102" s="6"/>
      <c r="BE102" s="6"/>
      <c r="BF102" s="9"/>
      <c r="BG102" s="9"/>
      <c r="BH102" s="1"/>
      <c r="BI102" s="2"/>
    </row>
    <row r="103" spans="1:61" ht="16.899999999999999" customHeight="1">
      <c r="A103" s="5"/>
      <c r="B103" s="7" t="s">
        <v>562</v>
      </c>
      <c r="C103" s="5"/>
      <c r="D103" s="6"/>
      <c r="E103" s="6"/>
      <c r="F103" s="6"/>
      <c r="G103" s="6"/>
      <c r="H103" s="6"/>
      <c r="I103" s="6"/>
      <c r="J103" s="9"/>
      <c r="K103" s="9"/>
      <c r="L103" s="1"/>
      <c r="M103" s="2"/>
      <c r="N103" s="7" t="s">
        <v>562</v>
      </c>
      <c r="O103" s="5"/>
      <c r="P103" s="6"/>
      <c r="Q103" s="6"/>
      <c r="R103" s="6"/>
      <c r="S103" s="6"/>
      <c r="T103" s="6"/>
      <c r="U103" s="6"/>
      <c r="V103" s="9"/>
      <c r="W103" s="9"/>
      <c r="X103" s="1"/>
      <c r="Y103" s="2"/>
      <c r="Z103" s="7" t="s">
        <v>562</v>
      </c>
      <c r="AA103" s="5"/>
      <c r="AB103" s="6"/>
      <c r="AC103" s="6"/>
      <c r="AD103" s="6"/>
      <c r="AE103" s="6"/>
      <c r="AF103" s="6"/>
      <c r="AG103" s="6"/>
      <c r="AH103" s="9"/>
      <c r="AI103" s="9"/>
      <c r="AJ103" s="1"/>
      <c r="AK103" s="2"/>
      <c r="AL103" s="7" t="s">
        <v>562</v>
      </c>
      <c r="AM103" s="5"/>
      <c r="AN103" s="6"/>
      <c r="AO103" s="6"/>
      <c r="AP103" s="6"/>
      <c r="AQ103" s="6"/>
      <c r="AR103" s="6"/>
      <c r="AS103" s="6"/>
      <c r="AT103" s="9"/>
      <c r="AU103" s="9"/>
      <c r="AV103" s="1"/>
      <c r="AW103" s="2"/>
      <c r="AX103" s="7" t="s">
        <v>562</v>
      </c>
      <c r="AY103" s="5"/>
      <c r="AZ103" s="6"/>
      <c r="BA103" s="6"/>
      <c r="BB103" s="6"/>
      <c r="BC103" s="6"/>
      <c r="BD103" s="6"/>
      <c r="BE103" s="6"/>
      <c r="BF103" s="9"/>
      <c r="BG103" s="9"/>
      <c r="BH103" s="1"/>
      <c r="BI103" s="2"/>
    </row>
    <row r="104" spans="1:61" ht="16.899999999999999" customHeight="1">
      <c r="A104" s="5"/>
      <c r="B104" s="7" t="s">
        <v>563</v>
      </c>
      <c r="C104" s="5"/>
      <c r="D104" s="6"/>
      <c r="E104" s="6"/>
      <c r="F104" s="6"/>
      <c r="G104" s="6"/>
      <c r="H104" s="6"/>
      <c r="I104" s="6"/>
      <c r="J104" s="9"/>
      <c r="K104" s="9"/>
      <c r="L104" s="1"/>
      <c r="M104" s="2"/>
      <c r="N104" s="7" t="s">
        <v>563</v>
      </c>
      <c r="O104" s="5"/>
      <c r="P104" s="6"/>
      <c r="Q104" s="6"/>
      <c r="R104" s="6"/>
      <c r="S104" s="6"/>
      <c r="T104" s="6"/>
      <c r="U104" s="6"/>
      <c r="V104" s="9"/>
      <c r="W104" s="9"/>
      <c r="X104" s="1"/>
      <c r="Y104" s="2"/>
      <c r="Z104" s="7" t="s">
        <v>563</v>
      </c>
      <c r="AA104" s="5"/>
      <c r="AB104" s="6"/>
      <c r="AC104" s="6"/>
      <c r="AD104" s="6"/>
      <c r="AE104" s="6"/>
      <c r="AF104" s="6"/>
      <c r="AG104" s="6"/>
      <c r="AH104" s="9"/>
      <c r="AI104" s="9"/>
      <c r="AJ104" s="1"/>
      <c r="AK104" s="2"/>
      <c r="AL104" s="7" t="s">
        <v>563</v>
      </c>
      <c r="AM104" s="5"/>
      <c r="AN104" s="6"/>
      <c r="AO104" s="6"/>
      <c r="AP104" s="6"/>
      <c r="AQ104" s="6"/>
      <c r="AR104" s="6"/>
      <c r="AS104" s="6"/>
      <c r="AT104" s="9"/>
      <c r="AU104" s="9"/>
      <c r="AV104" s="1"/>
      <c r="AW104" s="2"/>
      <c r="AX104" s="7" t="s">
        <v>563</v>
      </c>
      <c r="AY104" s="5"/>
      <c r="AZ104" s="6"/>
      <c r="BA104" s="6"/>
      <c r="BB104" s="6"/>
      <c r="BC104" s="6"/>
      <c r="BD104" s="6"/>
      <c r="BE104" s="6"/>
      <c r="BF104" s="9"/>
      <c r="BG104" s="9"/>
      <c r="BH104" s="1"/>
      <c r="BI104" s="2"/>
    </row>
    <row r="105" spans="1:61" ht="16.899999999999999" customHeight="1">
      <c r="A105" s="5"/>
      <c r="B105" s="7" t="s">
        <v>564</v>
      </c>
      <c r="C105" s="5"/>
      <c r="D105" s="6"/>
      <c r="E105" s="6"/>
      <c r="F105" s="6"/>
      <c r="G105" s="6"/>
      <c r="H105" s="6"/>
      <c r="I105" s="6"/>
      <c r="J105" s="9"/>
      <c r="K105" s="9"/>
      <c r="L105" s="14"/>
      <c r="M105" s="14"/>
      <c r="N105" s="7" t="s">
        <v>564</v>
      </c>
      <c r="O105" s="5"/>
      <c r="P105" s="6"/>
      <c r="Q105" s="6"/>
      <c r="R105" s="6"/>
      <c r="S105" s="6"/>
      <c r="T105" s="6"/>
      <c r="U105" s="6"/>
      <c r="V105" s="9"/>
      <c r="W105" s="9"/>
      <c r="X105" s="14"/>
      <c r="Y105" s="14"/>
      <c r="Z105" s="7" t="s">
        <v>564</v>
      </c>
      <c r="AA105" s="5"/>
      <c r="AB105" s="6"/>
      <c r="AC105" s="6"/>
      <c r="AD105" s="6"/>
      <c r="AE105" s="6"/>
      <c r="AF105" s="6"/>
      <c r="AG105" s="6"/>
      <c r="AH105" s="9"/>
      <c r="AI105" s="9"/>
      <c r="AJ105" s="14"/>
      <c r="AK105" s="14"/>
      <c r="AL105" s="7" t="s">
        <v>564</v>
      </c>
      <c r="AM105" s="5"/>
      <c r="AN105" s="6"/>
      <c r="AO105" s="6"/>
      <c r="AP105" s="6"/>
      <c r="AQ105" s="6"/>
      <c r="AR105" s="6"/>
      <c r="AS105" s="6"/>
      <c r="AT105" s="9"/>
      <c r="AU105" s="9"/>
      <c r="AV105" s="14"/>
      <c r="AW105" s="14"/>
      <c r="AX105" s="7" t="s">
        <v>564</v>
      </c>
      <c r="AY105" s="5"/>
      <c r="AZ105" s="6"/>
      <c r="BA105" s="6"/>
      <c r="BB105" s="6"/>
      <c r="BC105" s="6"/>
      <c r="BD105" s="6"/>
      <c r="BE105" s="6"/>
      <c r="BF105" s="9"/>
      <c r="BG105" s="9"/>
    </row>
    <row r="106" spans="1:61" ht="16.899999999999999" customHeight="1">
      <c r="A106" s="5"/>
      <c r="B106" s="7" t="s">
        <v>565</v>
      </c>
      <c r="C106" s="5"/>
      <c r="D106" s="6"/>
      <c r="E106" s="6"/>
      <c r="F106" s="6"/>
      <c r="G106" s="6"/>
      <c r="H106" s="6"/>
      <c r="I106" s="6"/>
      <c r="J106" s="9"/>
      <c r="K106" s="9"/>
      <c r="L106" s="14"/>
      <c r="M106" s="14"/>
      <c r="N106" s="7" t="s">
        <v>565</v>
      </c>
      <c r="O106" s="5"/>
      <c r="P106" s="6"/>
      <c r="Q106" s="6"/>
      <c r="R106" s="6"/>
      <c r="S106" s="6"/>
      <c r="T106" s="6"/>
      <c r="U106" s="6"/>
      <c r="V106" s="9"/>
      <c r="W106" s="9"/>
      <c r="X106" s="14"/>
      <c r="Y106" s="14"/>
      <c r="Z106" s="7" t="s">
        <v>565</v>
      </c>
      <c r="AA106" s="5"/>
      <c r="AB106" s="6"/>
      <c r="AC106" s="6"/>
      <c r="AD106" s="6"/>
      <c r="AE106" s="6"/>
      <c r="AF106" s="6"/>
      <c r="AG106" s="6"/>
      <c r="AH106" s="9"/>
      <c r="AI106" s="9"/>
      <c r="AJ106" s="14"/>
      <c r="AK106" s="14"/>
      <c r="AL106" s="7" t="s">
        <v>565</v>
      </c>
      <c r="AM106" s="5"/>
      <c r="AN106" s="6"/>
      <c r="AO106" s="6"/>
      <c r="AP106" s="6"/>
      <c r="AQ106" s="6"/>
      <c r="AR106" s="6"/>
      <c r="AS106" s="6"/>
      <c r="AT106" s="9"/>
      <c r="AU106" s="9"/>
      <c r="AV106" s="14"/>
      <c r="AW106" s="14"/>
      <c r="AX106" s="7" t="s">
        <v>565</v>
      </c>
      <c r="AY106" s="5"/>
      <c r="AZ106" s="6"/>
      <c r="BA106" s="6"/>
      <c r="BB106" s="6"/>
      <c r="BC106" s="6"/>
      <c r="BD106" s="6"/>
      <c r="BE106" s="6"/>
      <c r="BF106" s="9"/>
      <c r="BG106" s="9"/>
    </row>
    <row r="107" spans="1:61" s="50" customFormat="1" ht="16.899999999999999" customHeight="1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</row>
    <row r="108" spans="1:61" s="50" customFormat="1" ht="16.899999999999999" customHeight="1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</row>
    <row r="109" spans="1:61" s="50" customFormat="1" ht="16.899999999999999" customHeight="1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</row>
    <row r="110" spans="1:61" ht="16.899999999999999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</row>
    <row r="111" spans="1:61" ht="16.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</row>
    <row r="112" spans="1:61" ht="16.5" customHeight="1">
      <c r="A112" s="5"/>
      <c r="B112" s="1"/>
      <c r="C112" s="5"/>
      <c r="N112" s="1"/>
      <c r="O112" s="5"/>
      <c r="Z112" s="1"/>
      <c r="AA112" s="5"/>
      <c r="AL112" s="1"/>
      <c r="AM112" s="5"/>
    </row>
    <row r="113" spans="1:49" ht="16.5" customHeight="1">
      <c r="A113" s="5"/>
      <c r="B113" s="7"/>
      <c r="C113" s="5"/>
      <c r="N113" s="7"/>
      <c r="O113" s="5"/>
      <c r="Z113" s="7"/>
      <c r="AA113" s="5"/>
      <c r="AL113" s="7"/>
      <c r="AM113" s="5"/>
    </row>
    <row r="114" spans="1:49" ht="16.5" customHeight="1">
      <c r="A114" s="5"/>
      <c r="B114" s="7"/>
      <c r="C114" s="5"/>
      <c r="N114" s="7"/>
      <c r="O114" s="5"/>
      <c r="Z114" s="7"/>
      <c r="AA114" s="5"/>
      <c r="AL114" s="7"/>
      <c r="AM114" s="5"/>
    </row>
    <row r="115" spans="1:49" ht="16.5" customHeight="1"/>
    <row r="116" spans="1:49" ht="16.5" customHeight="1"/>
    <row r="117" spans="1:49" ht="16.5" customHeight="1"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</row>
    <row r="118" spans="1:49" ht="16.5" customHeight="1"/>
    <row r="119" spans="1:49" ht="16.5" customHeight="1"/>
    <row r="120" spans="1:49" ht="16.5" customHeight="1"/>
    <row r="121" spans="1:49" ht="16.5" customHeight="1"/>
    <row r="122" spans="1:49" ht="16.5" customHeight="1"/>
    <row r="123" spans="1:49" ht="16.5" customHeight="1"/>
    <row r="124" spans="1:49" ht="16.5" customHeight="1"/>
    <row r="125" spans="1:49" ht="16.5" customHeight="1"/>
    <row r="126" spans="1:49" ht="16.5" customHeight="1"/>
    <row r="127" spans="1:49" ht="16.5" customHeight="1"/>
    <row r="128" spans="1:49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</sheetData>
  <mergeCells count="190">
    <mergeCell ref="AL62:AL65"/>
    <mergeCell ref="Z59:Z61"/>
    <mergeCell ref="Z62:Z65"/>
    <mergeCell ref="AX62:AX65"/>
    <mergeCell ref="AL56:AL58"/>
    <mergeCell ref="AX86:AY86"/>
    <mergeCell ref="AX87:AX90"/>
    <mergeCell ref="AX92:AY92"/>
    <mergeCell ref="AX95:AY95"/>
    <mergeCell ref="AX96:AY96"/>
    <mergeCell ref="AX97:AY97"/>
    <mergeCell ref="AX98:AY98"/>
    <mergeCell ref="AX67:AX70"/>
    <mergeCell ref="AX72:AY72"/>
    <mergeCell ref="AX78:AX82"/>
    <mergeCell ref="AX83:AX85"/>
    <mergeCell ref="AP4:AT4"/>
    <mergeCell ref="AP6:AP7"/>
    <mergeCell ref="AT5:AT7"/>
    <mergeCell ref="AS6:AS7"/>
    <mergeCell ref="AX33:AX36"/>
    <mergeCell ref="AV5:AV7"/>
    <mergeCell ref="AR6:AR7"/>
    <mergeCell ref="AQ6:AQ7"/>
    <mergeCell ref="AP5:AS5"/>
    <mergeCell ref="AX9:AX11"/>
    <mergeCell ref="AW4:AW7"/>
    <mergeCell ref="AL49:AL51"/>
    <mergeCell ref="AL41:AL45"/>
    <mergeCell ref="BG5:BG7"/>
    <mergeCell ref="AX3:AX7"/>
    <mergeCell ref="AY3:AY7"/>
    <mergeCell ref="AZ3:BI3"/>
    <mergeCell ref="AZ4:AZ7"/>
    <mergeCell ref="BA4:BA7"/>
    <mergeCell ref="BG4:BH4"/>
    <mergeCell ref="BI4:BI7"/>
    <mergeCell ref="BB5:BE5"/>
    <mergeCell ref="BF5:BF7"/>
    <mergeCell ref="BH5:BH7"/>
    <mergeCell ref="BB6:BB7"/>
    <mergeCell ref="BC6:BC7"/>
    <mergeCell ref="BD6:BD7"/>
    <mergeCell ref="BB4:BF4"/>
    <mergeCell ref="BE6:BE7"/>
    <mergeCell ref="AX14:AX17"/>
    <mergeCell ref="AX18:AX21"/>
    <mergeCell ref="AX28:AX31"/>
    <mergeCell ref="AX32:AY32"/>
    <mergeCell ref="AO4:AO7"/>
    <mergeCell ref="AL14:AL17"/>
    <mergeCell ref="AL98:AM98"/>
    <mergeCell ref="AL92:AM92"/>
    <mergeCell ref="AL95:AM95"/>
    <mergeCell ref="AL96:AM96"/>
    <mergeCell ref="AL97:AM97"/>
    <mergeCell ref="AL67:AL70"/>
    <mergeCell ref="AL86:AM86"/>
    <mergeCell ref="AL87:AL90"/>
    <mergeCell ref="AL78:AL82"/>
    <mergeCell ref="AL83:AL85"/>
    <mergeCell ref="AL72:AM72"/>
    <mergeCell ref="Z41:Z45"/>
    <mergeCell ref="Z14:Z17"/>
    <mergeCell ref="Z18:Z21"/>
    <mergeCell ref="Z28:Z31"/>
    <mergeCell ref="Z32:AA32"/>
    <mergeCell ref="Z83:Z85"/>
    <mergeCell ref="Z92:AA92"/>
    <mergeCell ref="Z86:AA86"/>
    <mergeCell ref="B83:B85"/>
    <mergeCell ref="Z67:Z70"/>
    <mergeCell ref="Z72:AA72"/>
    <mergeCell ref="N67:N70"/>
    <mergeCell ref="Z78:Z82"/>
    <mergeCell ref="B78:B82"/>
    <mergeCell ref="N78:N82"/>
    <mergeCell ref="B72:C72"/>
    <mergeCell ref="B67:B70"/>
    <mergeCell ref="B62:B65"/>
    <mergeCell ref="Z49:Z51"/>
    <mergeCell ref="Z56:Z58"/>
    <mergeCell ref="N83:N85"/>
    <mergeCell ref="N72:O72"/>
    <mergeCell ref="B28:B31"/>
    <mergeCell ref="Z98:AA98"/>
    <mergeCell ref="Z97:AA97"/>
    <mergeCell ref="N98:O98"/>
    <mergeCell ref="Z95:AA95"/>
    <mergeCell ref="Z96:AA96"/>
    <mergeCell ref="N95:O95"/>
    <mergeCell ref="N96:O96"/>
    <mergeCell ref="N87:N90"/>
    <mergeCell ref="N86:O86"/>
    <mergeCell ref="Z87:Z90"/>
    <mergeCell ref="N97:O97"/>
    <mergeCell ref="N92:O92"/>
    <mergeCell ref="B95:C95"/>
    <mergeCell ref="B32:C32"/>
    <mergeCell ref="B33:B36"/>
    <mergeCell ref="B41:B45"/>
    <mergeCell ref="B49:B51"/>
    <mergeCell ref="B98:C98"/>
    <mergeCell ref="B86:C86"/>
    <mergeCell ref="B87:B90"/>
    <mergeCell ref="B92:C92"/>
    <mergeCell ref="B97:C97"/>
    <mergeCell ref="B96:C96"/>
    <mergeCell ref="N3:N7"/>
    <mergeCell ref="D3:M3"/>
    <mergeCell ref="I6:I7"/>
    <mergeCell ref="J5:J7"/>
    <mergeCell ref="M4:M7"/>
    <mergeCell ref="K5:K7"/>
    <mergeCell ref="F6:F7"/>
    <mergeCell ref="N62:N65"/>
    <mergeCell ref="L5:L7"/>
    <mergeCell ref="F5:I5"/>
    <mergeCell ref="E4:E7"/>
    <mergeCell ref="D4:D7"/>
    <mergeCell ref="Z3:Z7"/>
    <mergeCell ref="P3:Y3"/>
    <mergeCell ref="R5:U5"/>
    <mergeCell ref="X5:X7"/>
    <mergeCell ref="AC4:AC7"/>
    <mergeCell ref="R6:R7"/>
    <mergeCell ref="W4:X4"/>
    <mergeCell ref="T6:T7"/>
    <mergeCell ref="U6:U7"/>
    <mergeCell ref="S6:S7"/>
    <mergeCell ref="AA3:AA7"/>
    <mergeCell ref="Y4:Y7"/>
    <mergeCell ref="R4:V4"/>
    <mergeCell ref="B3:B7"/>
    <mergeCell ref="C3:C7"/>
    <mergeCell ref="F4:J4"/>
    <mergeCell ref="O3:O7"/>
    <mergeCell ref="AB3:AK3"/>
    <mergeCell ref="AJ5:AJ7"/>
    <mergeCell ref="K4:L4"/>
    <mergeCell ref="G6:G7"/>
    <mergeCell ref="H6:H7"/>
    <mergeCell ref="AK4:AK7"/>
    <mergeCell ref="AB4:AB7"/>
    <mergeCell ref="AI4:AJ4"/>
    <mergeCell ref="AI5:AI7"/>
    <mergeCell ref="AF6:AF7"/>
    <mergeCell ref="AD5:AG5"/>
    <mergeCell ref="P4:P7"/>
    <mergeCell ref="Q4:Q7"/>
    <mergeCell ref="AH5:AH7"/>
    <mergeCell ref="AG6:AG7"/>
    <mergeCell ref="AD6:AD7"/>
    <mergeCell ref="AE6:AE7"/>
    <mergeCell ref="AD4:AH4"/>
    <mergeCell ref="V5:V7"/>
    <mergeCell ref="W5:W7"/>
    <mergeCell ref="AL28:AL31"/>
    <mergeCell ref="AL32:AM32"/>
    <mergeCell ref="AL33:AL36"/>
    <mergeCell ref="AL3:AL7"/>
    <mergeCell ref="AN4:AN7"/>
    <mergeCell ref="AU4:AV4"/>
    <mergeCell ref="AU5:AU7"/>
    <mergeCell ref="AM3:AM7"/>
    <mergeCell ref="AN3:AW3"/>
    <mergeCell ref="B9:B11"/>
    <mergeCell ref="N9:N11"/>
    <mergeCell ref="Z9:Z11"/>
    <mergeCell ref="AL9:AL11"/>
    <mergeCell ref="AX41:AX45"/>
    <mergeCell ref="AX49:AX51"/>
    <mergeCell ref="AX56:AX58"/>
    <mergeCell ref="AX59:AX61"/>
    <mergeCell ref="AL59:AL61"/>
    <mergeCell ref="B56:B58"/>
    <mergeCell ref="B59:B61"/>
    <mergeCell ref="N14:N17"/>
    <mergeCell ref="N18:N21"/>
    <mergeCell ref="N28:N31"/>
    <mergeCell ref="N32:O32"/>
    <mergeCell ref="N33:N36"/>
    <mergeCell ref="N41:N45"/>
    <mergeCell ref="B14:B17"/>
    <mergeCell ref="B18:B21"/>
    <mergeCell ref="N49:N51"/>
    <mergeCell ref="N56:N58"/>
    <mergeCell ref="N59:N61"/>
    <mergeCell ref="Z33:Z36"/>
    <mergeCell ref="AL18:AL21"/>
  </mergeCells>
  <phoneticPr fontId="8"/>
  <printOptions horizontalCentered="1"/>
  <pageMargins left="0.39370078740157483" right="0.39370078740157483" top="0.59055118110236227" bottom="0.59055118110236227" header="0" footer="0"/>
  <pageSetup paperSize="9" scale="60" orientation="portrait" r:id="rId1"/>
  <headerFooter alignWithMargins="0"/>
  <rowBreaks count="1" manualBreakCount="1">
    <brk id="72" min="1" max="60" man="1"/>
  </rowBreaks>
  <colBreaks count="4" manualBreakCount="4">
    <brk id="13" min="1" max="112" man="1"/>
    <brk id="25" min="1" max="112" man="1"/>
    <brk id="37" min="1" max="112" man="1"/>
    <brk id="49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rgb="FFFF0000"/>
  </sheetPr>
  <dimension ref="A1:BI148"/>
  <sheetViews>
    <sheetView view="pageBreakPreview" topLeftCell="AS1" zoomScaleNormal="75" zoomScaleSheetLayoutView="100" workbookViewId="0">
      <pane ySplit="8" topLeftCell="A9" activePane="bottomLeft" state="frozen"/>
      <selection activeCell="A71" sqref="A71:XFD71"/>
      <selection pane="bottomLeft" activeCell="AX8" sqref="AX8"/>
    </sheetView>
  </sheetViews>
  <sheetFormatPr defaultRowHeight="12"/>
  <cols>
    <col min="1" max="1" width="2.85546875" style="14" customWidth="1"/>
    <col min="2" max="2" width="11.7109375" style="14" customWidth="1"/>
    <col min="3" max="3" width="19" style="14" customWidth="1"/>
    <col min="4" max="11" width="11.7109375" style="6" customWidth="1"/>
    <col min="12" max="13" width="11.7109375" style="9" customWidth="1"/>
    <col min="14" max="14" width="11.7109375" style="14" customWidth="1"/>
    <col min="15" max="15" width="19" style="14" customWidth="1"/>
    <col min="16" max="23" width="11.7109375" style="6" customWidth="1"/>
    <col min="24" max="25" width="11.7109375" style="9" customWidth="1"/>
    <col min="26" max="26" width="11.7109375" style="14" customWidth="1"/>
    <col min="27" max="27" width="19" style="14" customWidth="1"/>
    <col min="28" max="35" width="11.7109375" style="6" customWidth="1"/>
    <col min="36" max="37" width="11.7109375" style="9" customWidth="1"/>
    <col min="38" max="38" width="11.7109375" style="14" customWidth="1"/>
    <col min="39" max="39" width="19" style="14" customWidth="1"/>
    <col min="40" max="47" width="11.7109375" style="6" customWidth="1"/>
    <col min="48" max="49" width="11.7109375" style="9" customWidth="1"/>
    <col min="50" max="50" width="11.7109375" style="14" customWidth="1"/>
    <col min="51" max="51" width="19" style="14" customWidth="1"/>
    <col min="52" max="61" width="11.7109375" style="14" customWidth="1"/>
    <col min="62" max="16384" width="9.140625" style="14"/>
  </cols>
  <sheetData>
    <row r="1" spans="1:61" ht="15" customHeight="1">
      <c r="B1" s="16"/>
      <c r="C1" s="16"/>
      <c r="D1" s="8"/>
      <c r="N1" s="16"/>
      <c r="O1" s="16"/>
      <c r="P1" s="8"/>
      <c r="Z1" s="16"/>
      <c r="AA1" s="16"/>
      <c r="AB1" s="8"/>
      <c r="AL1" s="16"/>
      <c r="AM1" s="16"/>
      <c r="AN1" s="8"/>
    </row>
    <row r="2" spans="1:61" ht="21.75" thickBot="1">
      <c r="B2" s="12" t="s">
        <v>476</v>
      </c>
      <c r="C2" s="6"/>
      <c r="J2" s="9"/>
      <c r="K2" s="9"/>
      <c r="L2" s="19"/>
      <c r="M2" s="14"/>
      <c r="N2" s="12" t="s">
        <v>475</v>
      </c>
      <c r="O2" s="6"/>
      <c r="V2" s="9"/>
      <c r="W2" s="9"/>
      <c r="X2" s="19"/>
      <c r="Y2" s="14"/>
      <c r="Z2" s="12" t="s">
        <v>474</v>
      </c>
      <c r="AA2" s="6"/>
      <c r="AH2" s="9"/>
      <c r="AI2" s="9"/>
      <c r="AJ2" s="19"/>
      <c r="AK2" s="14"/>
      <c r="AL2" s="12" t="s">
        <v>473</v>
      </c>
      <c r="AM2" s="6"/>
      <c r="AT2" s="9"/>
      <c r="AU2" s="9"/>
      <c r="AV2" s="19"/>
      <c r="AW2" s="14"/>
      <c r="AX2" s="12" t="s">
        <v>472</v>
      </c>
      <c r="AY2" s="6"/>
      <c r="AZ2" s="6"/>
      <c r="BA2" s="6"/>
      <c r="BB2" s="6"/>
      <c r="BC2" s="6"/>
      <c r="BD2" s="6"/>
      <c r="BE2" s="6"/>
      <c r="BF2" s="9"/>
      <c r="BG2" s="9"/>
      <c r="BH2" s="19"/>
    </row>
    <row r="3" spans="1:61" ht="16.899999999999999" customHeight="1">
      <c r="B3" s="393" t="s">
        <v>32</v>
      </c>
      <c r="C3" s="378" t="s">
        <v>2</v>
      </c>
      <c r="D3" s="385" t="s">
        <v>302</v>
      </c>
      <c r="E3" s="385"/>
      <c r="F3" s="385"/>
      <c r="G3" s="385"/>
      <c r="H3" s="385"/>
      <c r="I3" s="385"/>
      <c r="J3" s="385"/>
      <c r="K3" s="385"/>
      <c r="L3" s="385"/>
      <c r="M3" s="386"/>
      <c r="N3" s="393" t="s">
        <v>32</v>
      </c>
      <c r="O3" s="378" t="s">
        <v>2</v>
      </c>
      <c r="P3" s="385" t="s">
        <v>303</v>
      </c>
      <c r="Q3" s="401"/>
      <c r="R3" s="401"/>
      <c r="S3" s="401"/>
      <c r="T3" s="401"/>
      <c r="U3" s="401"/>
      <c r="V3" s="401"/>
      <c r="W3" s="401"/>
      <c r="X3" s="401"/>
      <c r="Y3" s="402"/>
      <c r="Z3" s="393" t="s">
        <v>32</v>
      </c>
      <c r="AA3" s="378" t="s">
        <v>2</v>
      </c>
      <c r="AB3" s="385" t="s">
        <v>120</v>
      </c>
      <c r="AC3" s="401"/>
      <c r="AD3" s="401"/>
      <c r="AE3" s="401"/>
      <c r="AF3" s="401"/>
      <c r="AG3" s="401"/>
      <c r="AH3" s="401"/>
      <c r="AI3" s="401"/>
      <c r="AJ3" s="401"/>
      <c r="AK3" s="402"/>
      <c r="AL3" s="393" t="s">
        <v>32</v>
      </c>
      <c r="AM3" s="378" t="s">
        <v>2</v>
      </c>
      <c r="AN3" s="385" t="s">
        <v>304</v>
      </c>
      <c r="AO3" s="401"/>
      <c r="AP3" s="401"/>
      <c r="AQ3" s="401"/>
      <c r="AR3" s="401"/>
      <c r="AS3" s="401"/>
      <c r="AT3" s="401"/>
      <c r="AU3" s="401"/>
      <c r="AV3" s="401"/>
      <c r="AW3" s="402"/>
      <c r="AX3" s="393" t="s">
        <v>1</v>
      </c>
      <c r="AY3" s="378" t="s">
        <v>2</v>
      </c>
      <c r="AZ3" s="385" t="s">
        <v>477</v>
      </c>
      <c r="BA3" s="401"/>
      <c r="BB3" s="401"/>
      <c r="BC3" s="401"/>
      <c r="BD3" s="401"/>
      <c r="BE3" s="401"/>
      <c r="BF3" s="401"/>
      <c r="BG3" s="401"/>
      <c r="BH3" s="401"/>
      <c r="BI3" s="402"/>
    </row>
    <row r="4" spans="1:61" ht="16.899999999999999" customHeight="1">
      <c r="B4" s="394"/>
      <c r="C4" s="379"/>
      <c r="D4" s="384" t="s">
        <v>33</v>
      </c>
      <c r="E4" s="384" t="s">
        <v>24</v>
      </c>
      <c r="F4" s="383" t="s">
        <v>34</v>
      </c>
      <c r="G4" s="383"/>
      <c r="H4" s="383"/>
      <c r="I4" s="383"/>
      <c r="J4" s="383"/>
      <c r="K4" s="383" t="s">
        <v>35</v>
      </c>
      <c r="L4" s="383"/>
      <c r="M4" s="390" t="s">
        <v>8</v>
      </c>
      <c r="N4" s="394"/>
      <c r="O4" s="379"/>
      <c r="P4" s="384" t="s">
        <v>9</v>
      </c>
      <c r="Q4" s="384" t="s">
        <v>24</v>
      </c>
      <c r="R4" s="383" t="s">
        <v>34</v>
      </c>
      <c r="S4" s="383"/>
      <c r="T4" s="383"/>
      <c r="U4" s="383"/>
      <c r="V4" s="383"/>
      <c r="W4" s="383" t="s">
        <v>35</v>
      </c>
      <c r="X4" s="383"/>
      <c r="Y4" s="390" t="s">
        <v>8</v>
      </c>
      <c r="Z4" s="394"/>
      <c r="AA4" s="379"/>
      <c r="AB4" s="384" t="s">
        <v>9</v>
      </c>
      <c r="AC4" s="384" t="s">
        <v>24</v>
      </c>
      <c r="AD4" s="383" t="s">
        <v>34</v>
      </c>
      <c r="AE4" s="383"/>
      <c r="AF4" s="383"/>
      <c r="AG4" s="383"/>
      <c r="AH4" s="383"/>
      <c r="AI4" s="383" t="s">
        <v>35</v>
      </c>
      <c r="AJ4" s="383"/>
      <c r="AK4" s="390" t="s">
        <v>8</v>
      </c>
      <c r="AL4" s="394"/>
      <c r="AM4" s="379"/>
      <c r="AN4" s="384" t="s">
        <v>9</v>
      </c>
      <c r="AO4" s="384" t="s">
        <v>24</v>
      </c>
      <c r="AP4" s="383" t="s">
        <v>34</v>
      </c>
      <c r="AQ4" s="383"/>
      <c r="AR4" s="383"/>
      <c r="AS4" s="383"/>
      <c r="AT4" s="383"/>
      <c r="AU4" s="383" t="s">
        <v>35</v>
      </c>
      <c r="AV4" s="383"/>
      <c r="AW4" s="390" t="s">
        <v>8</v>
      </c>
      <c r="AX4" s="394"/>
      <c r="AY4" s="379"/>
      <c r="AZ4" s="384" t="s">
        <v>4</v>
      </c>
      <c r="BA4" s="384" t="s">
        <v>5</v>
      </c>
      <c r="BB4" s="383" t="s">
        <v>6</v>
      </c>
      <c r="BC4" s="383"/>
      <c r="BD4" s="383"/>
      <c r="BE4" s="383"/>
      <c r="BF4" s="383"/>
      <c r="BG4" s="383" t="s">
        <v>7</v>
      </c>
      <c r="BH4" s="383"/>
      <c r="BI4" s="390" t="s">
        <v>8</v>
      </c>
    </row>
    <row r="5" spans="1:61" ht="16.899999999999999" customHeight="1">
      <c r="B5" s="394"/>
      <c r="C5" s="379"/>
      <c r="D5" s="409"/>
      <c r="E5" s="409"/>
      <c r="F5" s="383" t="s">
        <v>12</v>
      </c>
      <c r="G5" s="383"/>
      <c r="H5" s="383"/>
      <c r="I5" s="383"/>
      <c r="J5" s="381" t="s">
        <v>25</v>
      </c>
      <c r="K5" s="384" t="s">
        <v>14</v>
      </c>
      <c r="L5" s="384" t="s">
        <v>15</v>
      </c>
      <c r="M5" s="411"/>
      <c r="N5" s="394"/>
      <c r="O5" s="379"/>
      <c r="P5" s="409"/>
      <c r="Q5" s="409"/>
      <c r="R5" s="383" t="s">
        <v>16</v>
      </c>
      <c r="S5" s="383"/>
      <c r="T5" s="383"/>
      <c r="U5" s="383"/>
      <c r="V5" s="381" t="s">
        <v>25</v>
      </c>
      <c r="W5" s="384" t="s">
        <v>14</v>
      </c>
      <c r="X5" s="384" t="s">
        <v>15</v>
      </c>
      <c r="Y5" s="411"/>
      <c r="Z5" s="394"/>
      <c r="AA5" s="379"/>
      <c r="AB5" s="409"/>
      <c r="AC5" s="409"/>
      <c r="AD5" s="383" t="s">
        <v>16</v>
      </c>
      <c r="AE5" s="383"/>
      <c r="AF5" s="383"/>
      <c r="AG5" s="383"/>
      <c r="AH5" s="381" t="s">
        <v>25</v>
      </c>
      <c r="AI5" s="384" t="s">
        <v>14</v>
      </c>
      <c r="AJ5" s="384" t="s">
        <v>15</v>
      </c>
      <c r="AK5" s="411"/>
      <c r="AL5" s="394"/>
      <c r="AM5" s="379"/>
      <c r="AN5" s="409"/>
      <c r="AO5" s="409"/>
      <c r="AP5" s="383" t="s">
        <v>16</v>
      </c>
      <c r="AQ5" s="383"/>
      <c r="AR5" s="383"/>
      <c r="AS5" s="383"/>
      <c r="AT5" s="381" t="s">
        <v>25</v>
      </c>
      <c r="AU5" s="384" t="s">
        <v>14</v>
      </c>
      <c r="AV5" s="384" t="s">
        <v>15</v>
      </c>
      <c r="AW5" s="411"/>
      <c r="AX5" s="394"/>
      <c r="AY5" s="379"/>
      <c r="AZ5" s="409"/>
      <c r="BA5" s="409"/>
      <c r="BB5" s="383" t="s">
        <v>12</v>
      </c>
      <c r="BC5" s="383"/>
      <c r="BD5" s="383"/>
      <c r="BE5" s="383"/>
      <c r="BF5" s="381" t="s">
        <v>13</v>
      </c>
      <c r="BG5" s="384" t="s">
        <v>14</v>
      </c>
      <c r="BH5" s="384" t="s">
        <v>15</v>
      </c>
      <c r="BI5" s="411"/>
    </row>
    <row r="6" spans="1:61" ht="16.899999999999999" customHeight="1">
      <c r="A6" s="21"/>
      <c r="B6" s="394"/>
      <c r="C6" s="379"/>
      <c r="D6" s="409"/>
      <c r="E6" s="409"/>
      <c r="F6" s="388" t="s">
        <v>36</v>
      </c>
      <c r="G6" s="388" t="s">
        <v>37</v>
      </c>
      <c r="H6" s="388" t="s">
        <v>20</v>
      </c>
      <c r="I6" s="384" t="s">
        <v>21</v>
      </c>
      <c r="J6" s="381"/>
      <c r="K6" s="384"/>
      <c r="L6" s="384"/>
      <c r="M6" s="411"/>
      <c r="N6" s="394"/>
      <c r="O6" s="379"/>
      <c r="P6" s="409"/>
      <c r="Q6" s="409"/>
      <c r="R6" s="388" t="s">
        <v>22</v>
      </c>
      <c r="S6" s="388" t="s">
        <v>23</v>
      </c>
      <c r="T6" s="388" t="s">
        <v>20</v>
      </c>
      <c r="U6" s="384" t="s">
        <v>21</v>
      </c>
      <c r="V6" s="381"/>
      <c r="W6" s="384"/>
      <c r="X6" s="384"/>
      <c r="Y6" s="411"/>
      <c r="Z6" s="394"/>
      <c r="AA6" s="379"/>
      <c r="AB6" s="409"/>
      <c r="AC6" s="409"/>
      <c r="AD6" s="388" t="s">
        <v>22</v>
      </c>
      <c r="AE6" s="388" t="s">
        <v>23</v>
      </c>
      <c r="AF6" s="388" t="s">
        <v>20</v>
      </c>
      <c r="AG6" s="384" t="s">
        <v>21</v>
      </c>
      <c r="AH6" s="381"/>
      <c r="AI6" s="384"/>
      <c r="AJ6" s="384"/>
      <c r="AK6" s="411"/>
      <c r="AL6" s="394"/>
      <c r="AM6" s="379"/>
      <c r="AN6" s="409"/>
      <c r="AO6" s="409"/>
      <c r="AP6" s="388" t="s">
        <v>22</v>
      </c>
      <c r="AQ6" s="388" t="s">
        <v>23</v>
      </c>
      <c r="AR6" s="388" t="s">
        <v>20</v>
      </c>
      <c r="AS6" s="384" t="s">
        <v>21</v>
      </c>
      <c r="AT6" s="381"/>
      <c r="AU6" s="384"/>
      <c r="AV6" s="384"/>
      <c r="AW6" s="411"/>
      <c r="AX6" s="394"/>
      <c r="AY6" s="379"/>
      <c r="AZ6" s="409"/>
      <c r="BA6" s="409"/>
      <c r="BB6" s="388" t="s">
        <v>18</v>
      </c>
      <c r="BC6" s="388" t="s">
        <v>19</v>
      </c>
      <c r="BD6" s="388" t="s">
        <v>20</v>
      </c>
      <c r="BE6" s="384" t="s">
        <v>21</v>
      </c>
      <c r="BF6" s="381"/>
      <c r="BG6" s="384"/>
      <c r="BH6" s="384"/>
      <c r="BI6" s="411"/>
    </row>
    <row r="7" spans="1:61" ht="16.899999999999999" customHeight="1" thickBot="1">
      <c r="A7" s="21"/>
      <c r="B7" s="395"/>
      <c r="C7" s="380"/>
      <c r="D7" s="410"/>
      <c r="E7" s="410"/>
      <c r="F7" s="410"/>
      <c r="G7" s="410"/>
      <c r="H7" s="410"/>
      <c r="I7" s="389"/>
      <c r="J7" s="410"/>
      <c r="K7" s="410"/>
      <c r="L7" s="410"/>
      <c r="M7" s="412"/>
      <c r="N7" s="395"/>
      <c r="O7" s="380"/>
      <c r="P7" s="410"/>
      <c r="Q7" s="410"/>
      <c r="R7" s="410"/>
      <c r="S7" s="410"/>
      <c r="T7" s="410"/>
      <c r="U7" s="389"/>
      <c r="V7" s="410"/>
      <c r="W7" s="410"/>
      <c r="X7" s="410"/>
      <c r="Y7" s="412"/>
      <c r="Z7" s="395"/>
      <c r="AA7" s="380"/>
      <c r="AB7" s="410"/>
      <c r="AC7" s="410"/>
      <c r="AD7" s="410"/>
      <c r="AE7" s="410"/>
      <c r="AF7" s="410"/>
      <c r="AG7" s="389"/>
      <c r="AH7" s="410"/>
      <c r="AI7" s="410"/>
      <c r="AJ7" s="410"/>
      <c r="AK7" s="412"/>
      <c r="AL7" s="395"/>
      <c r="AM7" s="380"/>
      <c r="AN7" s="410"/>
      <c r="AO7" s="410"/>
      <c r="AP7" s="410"/>
      <c r="AQ7" s="410"/>
      <c r="AR7" s="410"/>
      <c r="AS7" s="389"/>
      <c r="AT7" s="410"/>
      <c r="AU7" s="410"/>
      <c r="AV7" s="410"/>
      <c r="AW7" s="412"/>
      <c r="AX7" s="395"/>
      <c r="AY7" s="380"/>
      <c r="AZ7" s="410"/>
      <c r="BA7" s="410"/>
      <c r="BB7" s="410"/>
      <c r="BC7" s="410"/>
      <c r="BD7" s="410"/>
      <c r="BE7" s="389"/>
      <c r="BF7" s="410"/>
      <c r="BG7" s="410"/>
      <c r="BH7" s="410"/>
      <c r="BI7" s="412"/>
    </row>
    <row r="8" spans="1:61" ht="16.899999999999999" customHeight="1">
      <c r="A8" s="5"/>
      <c r="B8" s="173" t="s">
        <v>307</v>
      </c>
      <c r="C8" s="57" t="s">
        <v>121</v>
      </c>
      <c r="D8" s="139">
        <v>393440</v>
      </c>
      <c r="E8" s="139">
        <v>393440</v>
      </c>
      <c r="F8" s="139">
        <v>141468</v>
      </c>
      <c r="G8" s="139">
        <v>194740</v>
      </c>
      <c r="H8" s="139">
        <v>16859</v>
      </c>
      <c r="I8" s="139">
        <v>353037</v>
      </c>
      <c r="J8" s="139">
        <v>40403</v>
      </c>
      <c r="K8" s="139">
        <v>0</v>
      </c>
      <c r="L8" s="139">
        <v>0</v>
      </c>
      <c r="M8" s="174">
        <v>0</v>
      </c>
      <c r="N8" s="173" t="s">
        <v>307</v>
      </c>
      <c r="O8" s="57" t="s">
        <v>121</v>
      </c>
      <c r="P8" s="139">
        <v>425037</v>
      </c>
      <c r="Q8" s="139">
        <v>425037</v>
      </c>
      <c r="R8" s="139">
        <v>154618</v>
      </c>
      <c r="S8" s="139">
        <v>214744</v>
      </c>
      <c r="T8" s="139">
        <v>15452</v>
      </c>
      <c r="U8" s="139">
        <v>384814</v>
      </c>
      <c r="V8" s="139">
        <v>40223</v>
      </c>
      <c r="W8" s="139">
        <v>0</v>
      </c>
      <c r="X8" s="139">
        <v>0</v>
      </c>
      <c r="Y8" s="174">
        <v>0</v>
      </c>
      <c r="Z8" s="173" t="s">
        <v>307</v>
      </c>
      <c r="AA8" s="57" t="s">
        <v>121</v>
      </c>
      <c r="AB8" s="139">
        <v>460457</v>
      </c>
      <c r="AC8" s="139">
        <v>460457</v>
      </c>
      <c r="AD8" s="139">
        <v>169491</v>
      </c>
      <c r="AE8" s="139">
        <v>235411</v>
      </c>
      <c r="AF8" s="139">
        <v>13102</v>
      </c>
      <c r="AG8" s="139">
        <v>418004</v>
      </c>
      <c r="AH8" s="139">
        <v>42453</v>
      </c>
      <c r="AI8" s="139">
        <v>0</v>
      </c>
      <c r="AJ8" s="139">
        <v>0</v>
      </c>
      <c r="AK8" s="174">
        <v>0</v>
      </c>
      <c r="AL8" s="173" t="s">
        <v>307</v>
      </c>
      <c r="AM8" s="57" t="s">
        <v>121</v>
      </c>
      <c r="AN8" s="139">
        <v>503126</v>
      </c>
      <c r="AO8" s="139">
        <v>503126</v>
      </c>
      <c r="AP8" s="139">
        <v>186120</v>
      </c>
      <c r="AQ8" s="139">
        <v>262273</v>
      </c>
      <c r="AR8" s="139">
        <v>13149</v>
      </c>
      <c r="AS8" s="139">
        <v>461542</v>
      </c>
      <c r="AT8" s="139">
        <v>41584</v>
      </c>
      <c r="AU8" s="139">
        <v>0</v>
      </c>
      <c r="AV8" s="139">
        <v>0</v>
      </c>
      <c r="AW8" s="174">
        <v>0</v>
      </c>
      <c r="AX8" s="173" t="s">
        <v>307</v>
      </c>
      <c r="AY8" s="57" t="s">
        <v>121</v>
      </c>
      <c r="AZ8" s="139">
        <v>533209</v>
      </c>
      <c r="BA8" s="139">
        <v>533209</v>
      </c>
      <c r="BB8" s="139">
        <v>200014.60260371392</v>
      </c>
      <c r="BC8" s="139">
        <v>273021.90817432146</v>
      </c>
      <c r="BD8" s="139">
        <v>15820.489221964699</v>
      </c>
      <c r="BE8" s="139">
        <v>488857</v>
      </c>
      <c r="BF8" s="139">
        <v>44352</v>
      </c>
      <c r="BG8" s="139">
        <v>0</v>
      </c>
      <c r="BH8" s="139">
        <v>0</v>
      </c>
      <c r="BI8" s="174">
        <v>0</v>
      </c>
    </row>
    <row r="9" spans="1:61" ht="16.899999999999999" customHeight="1">
      <c r="A9" s="5"/>
      <c r="B9" s="358" t="s">
        <v>196</v>
      </c>
      <c r="C9" s="4" t="s">
        <v>509</v>
      </c>
      <c r="D9" s="137">
        <f t="shared" ref="D9:M9" si="0">SUM(D10:D11)</f>
        <v>188419</v>
      </c>
      <c r="E9" s="137">
        <f t="shared" si="0"/>
        <v>188419</v>
      </c>
      <c r="F9" s="137">
        <f t="shared" si="0"/>
        <v>105744</v>
      </c>
      <c r="G9" s="137">
        <f t="shared" si="0"/>
        <v>68922</v>
      </c>
      <c r="H9" s="137">
        <f t="shared" si="0"/>
        <v>11602</v>
      </c>
      <c r="I9" s="137">
        <f t="shared" si="0"/>
        <v>186268</v>
      </c>
      <c r="J9" s="137">
        <f t="shared" si="0"/>
        <v>2151</v>
      </c>
      <c r="K9" s="137">
        <f t="shared" si="0"/>
        <v>0</v>
      </c>
      <c r="L9" s="137">
        <f t="shared" si="0"/>
        <v>0</v>
      </c>
      <c r="M9" s="175">
        <f t="shared" si="0"/>
        <v>0</v>
      </c>
      <c r="N9" s="358" t="s">
        <v>196</v>
      </c>
      <c r="O9" s="4" t="s">
        <v>509</v>
      </c>
      <c r="P9" s="137">
        <f t="shared" ref="P9:Y9" si="1">SUM(P10:P11)</f>
        <v>198951</v>
      </c>
      <c r="Q9" s="137">
        <f t="shared" si="1"/>
        <v>198951</v>
      </c>
      <c r="R9" s="137">
        <f t="shared" si="1"/>
        <v>109070</v>
      </c>
      <c r="S9" s="137">
        <f t="shared" si="1"/>
        <v>79245</v>
      </c>
      <c r="T9" s="137">
        <f t="shared" si="1"/>
        <v>7785</v>
      </c>
      <c r="U9" s="137">
        <f t="shared" si="1"/>
        <v>196100</v>
      </c>
      <c r="V9" s="137">
        <f t="shared" si="1"/>
        <v>2851</v>
      </c>
      <c r="W9" s="137">
        <f t="shared" si="1"/>
        <v>0</v>
      </c>
      <c r="X9" s="137">
        <f t="shared" si="1"/>
        <v>0</v>
      </c>
      <c r="Y9" s="175">
        <f t="shared" si="1"/>
        <v>0</v>
      </c>
      <c r="Z9" s="358" t="s">
        <v>196</v>
      </c>
      <c r="AA9" s="4" t="s">
        <v>509</v>
      </c>
      <c r="AB9" s="137">
        <f t="shared" ref="AB9:AK9" si="2">SUM(AB10:AB11)</f>
        <v>216279</v>
      </c>
      <c r="AC9" s="137">
        <f t="shared" si="2"/>
        <v>216279</v>
      </c>
      <c r="AD9" s="137">
        <f t="shared" si="2"/>
        <v>118733</v>
      </c>
      <c r="AE9" s="137">
        <f t="shared" si="2"/>
        <v>82369</v>
      </c>
      <c r="AF9" s="137">
        <f t="shared" si="2"/>
        <v>8195</v>
      </c>
      <c r="AG9" s="137">
        <f t="shared" si="2"/>
        <v>209297</v>
      </c>
      <c r="AH9" s="137">
        <f t="shared" si="2"/>
        <v>6982</v>
      </c>
      <c r="AI9" s="137">
        <f t="shared" si="2"/>
        <v>0</v>
      </c>
      <c r="AJ9" s="137">
        <f t="shared" si="2"/>
        <v>0</v>
      </c>
      <c r="AK9" s="175">
        <f t="shared" si="2"/>
        <v>0</v>
      </c>
      <c r="AL9" s="358" t="s">
        <v>196</v>
      </c>
      <c r="AM9" s="4" t="s">
        <v>509</v>
      </c>
      <c r="AN9" s="137">
        <f t="shared" ref="AN9:AW9" si="3">SUM(AN10:AN11)</f>
        <v>234124</v>
      </c>
      <c r="AO9" s="137">
        <f t="shared" si="3"/>
        <v>234124</v>
      </c>
      <c r="AP9" s="137">
        <f t="shared" si="3"/>
        <v>128179</v>
      </c>
      <c r="AQ9" s="137">
        <f t="shared" si="3"/>
        <v>95944</v>
      </c>
      <c r="AR9" s="137">
        <f t="shared" si="3"/>
        <v>8029</v>
      </c>
      <c r="AS9" s="137">
        <f t="shared" si="3"/>
        <v>232152</v>
      </c>
      <c r="AT9" s="137">
        <f t="shared" si="3"/>
        <v>1972</v>
      </c>
      <c r="AU9" s="137">
        <f t="shared" si="3"/>
        <v>0</v>
      </c>
      <c r="AV9" s="137">
        <f t="shared" si="3"/>
        <v>0</v>
      </c>
      <c r="AW9" s="175">
        <f t="shared" si="3"/>
        <v>0</v>
      </c>
      <c r="AX9" s="358" t="s">
        <v>527</v>
      </c>
      <c r="AY9" s="4" t="s">
        <v>509</v>
      </c>
      <c r="AZ9" s="137">
        <f t="shared" ref="AZ9:BI9" si="4">SUM(AZ10:AZ11)</f>
        <v>245830</v>
      </c>
      <c r="BA9" s="137">
        <f t="shared" si="4"/>
        <v>245830</v>
      </c>
      <c r="BB9" s="137">
        <f t="shared" si="4"/>
        <v>134487.64408599856</v>
      </c>
      <c r="BC9" s="137">
        <f t="shared" si="4"/>
        <v>101481.92805661137</v>
      </c>
      <c r="BD9" s="137">
        <f t="shared" si="4"/>
        <v>7816.4278573900556</v>
      </c>
      <c r="BE9" s="137">
        <f t="shared" si="4"/>
        <v>243786</v>
      </c>
      <c r="BF9" s="137">
        <f t="shared" si="4"/>
        <v>2047</v>
      </c>
      <c r="BG9" s="137">
        <f t="shared" si="4"/>
        <v>0</v>
      </c>
      <c r="BH9" s="137">
        <f t="shared" si="4"/>
        <v>0</v>
      </c>
      <c r="BI9" s="175">
        <f t="shared" si="4"/>
        <v>0</v>
      </c>
    </row>
    <row r="10" spans="1:61" ht="16.899999999999999" customHeight="1">
      <c r="A10" s="5"/>
      <c r="B10" s="359"/>
      <c r="C10" s="136" t="s">
        <v>510</v>
      </c>
      <c r="D10" s="61">
        <v>168635</v>
      </c>
      <c r="E10" s="61">
        <v>168635</v>
      </c>
      <c r="F10" s="61">
        <v>92820</v>
      </c>
      <c r="G10" s="61">
        <v>62062</v>
      </c>
      <c r="H10" s="61">
        <v>11602</v>
      </c>
      <c r="I10" s="61">
        <v>166484</v>
      </c>
      <c r="J10" s="61">
        <v>2151</v>
      </c>
      <c r="K10" s="61">
        <v>0</v>
      </c>
      <c r="L10" s="61">
        <v>0</v>
      </c>
      <c r="M10" s="176">
        <v>0</v>
      </c>
      <c r="N10" s="359"/>
      <c r="O10" s="136" t="s">
        <v>510</v>
      </c>
      <c r="P10" s="61">
        <v>179023</v>
      </c>
      <c r="Q10" s="61">
        <v>179023</v>
      </c>
      <c r="R10" s="61">
        <v>95906</v>
      </c>
      <c r="S10" s="61">
        <v>72481</v>
      </c>
      <c r="T10" s="61">
        <v>7785</v>
      </c>
      <c r="U10" s="61">
        <v>176172</v>
      </c>
      <c r="V10" s="61">
        <v>2851</v>
      </c>
      <c r="W10" s="61">
        <v>0</v>
      </c>
      <c r="X10" s="61">
        <v>0</v>
      </c>
      <c r="Y10" s="176">
        <v>0</v>
      </c>
      <c r="Z10" s="359"/>
      <c r="AA10" s="136" t="s">
        <v>510</v>
      </c>
      <c r="AB10" s="61">
        <v>193641</v>
      </c>
      <c r="AC10" s="61">
        <v>193641</v>
      </c>
      <c r="AD10" s="61">
        <v>104555</v>
      </c>
      <c r="AE10" s="61">
        <v>73909</v>
      </c>
      <c r="AF10" s="61">
        <v>8195</v>
      </c>
      <c r="AG10" s="61">
        <v>186659</v>
      </c>
      <c r="AH10" s="61">
        <v>6982</v>
      </c>
      <c r="AI10" s="61">
        <v>0</v>
      </c>
      <c r="AJ10" s="61">
        <v>0</v>
      </c>
      <c r="AK10" s="176">
        <v>0</v>
      </c>
      <c r="AL10" s="359"/>
      <c r="AM10" s="136" t="s">
        <v>510</v>
      </c>
      <c r="AN10" s="61">
        <v>209534</v>
      </c>
      <c r="AO10" s="61">
        <v>209534</v>
      </c>
      <c r="AP10" s="61">
        <v>112605</v>
      </c>
      <c r="AQ10" s="61">
        <v>86928</v>
      </c>
      <c r="AR10" s="61">
        <v>8029</v>
      </c>
      <c r="AS10" s="61">
        <v>207562</v>
      </c>
      <c r="AT10" s="61">
        <v>1972</v>
      </c>
      <c r="AU10" s="61">
        <v>0</v>
      </c>
      <c r="AV10" s="61">
        <v>0</v>
      </c>
      <c r="AW10" s="176">
        <v>0</v>
      </c>
      <c r="AX10" s="359"/>
      <c r="AY10" s="136" t="s">
        <v>510</v>
      </c>
      <c r="AZ10" s="61">
        <v>245830</v>
      </c>
      <c r="BA10" s="61">
        <v>245830</v>
      </c>
      <c r="BB10" s="61">
        <v>134487.64408599856</v>
      </c>
      <c r="BC10" s="61">
        <v>101481.92805661137</v>
      </c>
      <c r="BD10" s="61">
        <v>7816.4278573900556</v>
      </c>
      <c r="BE10" s="61">
        <v>243786</v>
      </c>
      <c r="BF10" s="61">
        <v>2047</v>
      </c>
      <c r="BG10" s="61">
        <v>0</v>
      </c>
      <c r="BH10" s="61">
        <v>0</v>
      </c>
      <c r="BI10" s="176">
        <v>0</v>
      </c>
    </row>
    <row r="11" spans="1:61" ht="16.899999999999999" customHeight="1">
      <c r="A11" s="5"/>
      <c r="B11" s="360"/>
      <c r="C11" s="32" t="s">
        <v>511</v>
      </c>
      <c r="D11" s="61">
        <v>19784</v>
      </c>
      <c r="E11" s="61">
        <v>19784</v>
      </c>
      <c r="F11" s="61">
        <v>12924</v>
      </c>
      <c r="G11" s="61">
        <v>6860</v>
      </c>
      <c r="H11" s="61">
        <v>0</v>
      </c>
      <c r="I11" s="61">
        <v>19784</v>
      </c>
      <c r="J11" s="61">
        <v>0</v>
      </c>
      <c r="K11" s="61">
        <v>0</v>
      </c>
      <c r="L11" s="61">
        <v>0</v>
      </c>
      <c r="M11" s="176">
        <v>0</v>
      </c>
      <c r="N11" s="360"/>
      <c r="O11" s="32" t="s">
        <v>511</v>
      </c>
      <c r="P11" s="61">
        <v>19928</v>
      </c>
      <c r="Q11" s="61">
        <v>19928</v>
      </c>
      <c r="R11" s="61">
        <v>13164</v>
      </c>
      <c r="S11" s="61">
        <v>6764</v>
      </c>
      <c r="T11" s="61">
        <v>0</v>
      </c>
      <c r="U11" s="61">
        <v>19928</v>
      </c>
      <c r="V11" s="61">
        <v>0</v>
      </c>
      <c r="W11" s="61">
        <v>0</v>
      </c>
      <c r="X11" s="61">
        <v>0</v>
      </c>
      <c r="Y11" s="176">
        <v>0</v>
      </c>
      <c r="Z11" s="360"/>
      <c r="AA11" s="32" t="s">
        <v>511</v>
      </c>
      <c r="AB11" s="61">
        <v>22638</v>
      </c>
      <c r="AC11" s="61">
        <v>22638</v>
      </c>
      <c r="AD11" s="61">
        <v>14178</v>
      </c>
      <c r="AE11" s="61">
        <v>8460</v>
      </c>
      <c r="AF11" s="61">
        <v>0</v>
      </c>
      <c r="AG11" s="61">
        <v>22638</v>
      </c>
      <c r="AH11" s="61">
        <v>0</v>
      </c>
      <c r="AI11" s="61">
        <v>0</v>
      </c>
      <c r="AJ11" s="61">
        <v>0</v>
      </c>
      <c r="AK11" s="176">
        <v>0</v>
      </c>
      <c r="AL11" s="360"/>
      <c r="AM11" s="32" t="s">
        <v>511</v>
      </c>
      <c r="AN11" s="61">
        <v>24590</v>
      </c>
      <c r="AO11" s="61">
        <v>24590</v>
      </c>
      <c r="AP11" s="61">
        <v>15574</v>
      </c>
      <c r="AQ11" s="61">
        <v>9016</v>
      </c>
      <c r="AR11" s="61">
        <v>0</v>
      </c>
      <c r="AS11" s="61">
        <v>24590</v>
      </c>
      <c r="AT11" s="61">
        <v>0</v>
      </c>
      <c r="AU11" s="61">
        <v>0</v>
      </c>
      <c r="AV11" s="61">
        <v>0</v>
      </c>
      <c r="AW11" s="176">
        <v>0</v>
      </c>
      <c r="AX11" s="360"/>
      <c r="AY11" s="32" t="s">
        <v>511</v>
      </c>
      <c r="AZ11" s="61"/>
      <c r="BA11" s="61"/>
      <c r="BB11" s="61"/>
      <c r="BC11" s="61"/>
      <c r="BD11" s="61"/>
      <c r="BE11" s="61"/>
      <c r="BF11" s="61"/>
      <c r="BG11" s="61"/>
      <c r="BH11" s="61"/>
      <c r="BI11" s="176"/>
    </row>
    <row r="12" spans="1:61" ht="16.899999999999999" customHeight="1">
      <c r="A12" s="5"/>
      <c r="B12" s="3" t="s">
        <v>226</v>
      </c>
      <c r="C12" s="4" t="s">
        <v>227</v>
      </c>
      <c r="D12" s="137">
        <v>115570</v>
      </c>
      <c r="E12" s="137">
        <v>115570</v>
      </c>
      <c r="F12" s="137">
        <v>17276</v>
      </c>
      <c r="G12" s="137">
        <v>79816</v>
      </c>
      <c r="H12" s="137">
        <v>3587</v>
      </c>
      <c r="I12" s="137">
        <v>100679</v>
      </c>
      <c r="J12" s="137">
        <v>14891</v>
      </c>
      <c r="K12" s="137">
        <v>0</v>
      </c>
      <c r="L12" s="137">
        <v>0</v>
      </c>
      <c r="M12" s="175">
        <v>0</v>
      </c>
      <c r="N12" s="3" t="s">
        <v>226</v>
      </c>
      <c r="O12" s="4" t="s">
        <v>227</v>
      </c>
      <c r="P12" s="137">
        <v>124571</v>
      </c>
      <c r="Q12" s="137">
        <v>124571</v>
      </c>
      <c r="R12" s="137">
        <v>19174</v>
      </c>
      <c r="S12" s="137">
        <v>86654</v>
      </c>
      <c r="T12" s="137">
        <v>2924</v>
      </c>
      <c r="U12" s="137">
        <v>108752</v>
      </c>
      <c r="V12" s="137">
        <v>15819</v>
      </c>
      <c r="W12" s="137">
        <v>0</v>
      </c>
      <c r="X12" s="137">
        <v>0</v>
      </c>
      <c r="Y12" s="175">
        <v>0</v>
      </c>
      <c r="Z12" s="3" t="s">
        <v>226</v>
      </c>
      <c r="AA12" s="4" t="s">
        <v>227</v>
      </c>
      <c r="AB12" s="137">
        <v>133250</v>
      </c>
      <c r="AC12" s="137">
        <v>133250</v>
      </c>
      <c r="AD12" s="137">
        <v>22048</v>
      </c>
      <c r="AE12" s="137">
        <v>91284</v>
      </c>
      <c r="AF12" s="137">
        <v>3547</v>
      </c>
      <c r="AG12" s="137">
        <v>116879</v>
      </c>
      <c r="AH12" s="137">
        <v>16371</v>
      </c>
      <c r="AI12" s="137">
        <v>0</v>
      </c>
      <c r="AJ12" s="137">
        <v>0</v>
      </c>
      <c r="AK12" s="175">
        <v>0</v>
      </c>
      <c r="AL12" s="3" t="s">
        <v>226</v>
      </c>
      <c r="AM12" s="4" t="s">
        <v>227</v>
      </c>
      <c r="AN12" s="137">
        <v>141225</v>
      </c>
      <c r="AO12" s="137">
        <v>141225</v>
      </c>
      <c r="AP12" s="137">
        <v>24066</v>
      </c>
      <c r="AQ12" s="137">
        <v>96373</v>
      </c>
      <c r="AR12" s="137">
        <v>2924</v>
      </c>
      <c r="AS12" s="137">
        <v>123363</v>
      </c>
      <c r="AT12" s="137">
        <v>17862</v>
      </c>
      <c r="AU12" s="137">
        <v>0</v>
      </c>
      <c r="AV12" s="137">
        <v>0</v>
      </c>
      <c r="AW12" s="175">
        <v>0</v>
      </c>
      <c r="AX12" s="3" t="s">
        <v>226</v>
      </c>
      <c r="AY12" s="4" t="s">
        <v>227</v>
      </c>
      <c r="AZ12" s="137">
        <v>145834</v>
      </c>
      <c r="BA12" s="137">
        <v>145834</v>
      </c>
      <c r="BB12" s="137">
        <v>24958.590706385774</v>
      </c>
      <c r="BC12" s="137">
        <v>100506.93455106211</v>
      </c>
      <c r="BD12" s="137">
        <v>2716.8079933023</v>
      </c>
      <c r="BE12" s="137">
        <v>128182</v>
      </c>
      <c r="BF12" s="137">
        <v>17652</v>
      </c>
      <c r="BG12" s="137">
        <v>0</v>
      </c>
      <c r="BH12" s="137">
        <v>0</v>
      </c>
      <c r="BI12" s="175">
        <v>0</v>
      </c>
    </row>
    <row r="13" spans="1:61" ht="16.899999999999999" customHeight="1">
      <c r="A13" s="5"/>
      <c r="B13" s="3" t="s">
        <v>228</v>
      </c>
      <c r="C13" s="4" t="s">
        <v>229</v>
      </c>
      <c r="D13" s="137">
        <v>78700</v>
      </c>
      <c r="E13" s="137">
        <v>78700</v>
      </c>
      <c r="F13" s="137">
        <v>4570</v>
      </c>
      <c r="G13" s="137">
        <v>62550</v>
      </c>
      <c r="H13" s="137">
        <v>2741</v>
      </c>
      <c r="I13" s="137">
        <v>69861</v>
      </c>
      <c r="J13" s="137">
        <v>8839</v>
      </c>
      <c r="K13" s="137">
        <v>0</v>
      </c>
      <c r="L13" s="137">
        <v>0</v>
      </c>
      <c r="M13" s="175">
        <v>0</v>
      </c>
      <c r="N13" s="3" t="s">
        <v>228</v>
      </c>
      <c r="O13" s="4" t="s">
        <v>229</v>
      </c>
      <c r="P13" s="137">
        <v>83198</v>
      </c>
      <c r="Q13" s="137">
        <v>83198</v>
      </c>
      <c r="R13" s="137">
        <v>4080</v>
      </c>
      <c r="S13" s="137">
        <v>68229</v>
      </c>
      <c r="T13" s="137">
        <v>1526</v>
      </c>
      <c r="U13" s="137">
        <v>73835</v>
      </c>
      <c r="V13" s="137">
        <v>9363</v>
      </c>
      <c r="W13" s="137">
        <v>0</v>
      </c>
      <c r="X13" s="137">
        <v>0</v>
      </c>
      <c r="Y13" s="175">
        <v>0</v>
      </c>
      <c r="Z13" s="3" t="s">
        <v>228</v>
      </c>
      <c r="AA13" s="4" t="s">
        <v>229</v>
      </c>
      <c r="AB13" s="137">
        <v>87589</v>
      </c>
      <c r="AC13" s="137">
        <v>87589</v>
      </c>
      <c r="AD13" s="137">
        <v>4859</v>
      </c>
      <c r="AE13" s="137">
        <v>71280</v>
      </c>
      <c r="AF13" s="137">
        <v>1555</v>
      </c>
      <c r="AG13" s="137">
        <v>77694</v>
      </c>
      <c r="AH13" s="137">
        <v>9895</v>
      </c>
      <c r="AI13" s="137">
        <v>0</v>
      </c>
      <c r="AJ13" s="137">
        <v>0</v>
      </c>
      <c r="AK13" s="175">
        <v>0</v>
      </c>
      <c r="AL13" s="3" t="s">
        <v>228</v>
      </c>
      <c r="AM13" s="4" t="s">
        <v>229</v>
      </c>
      <c r="AN13" s="137">
        <v>91531</v>
      </c>
      <c r="AO13" s="137">
        <v>91531</v>
      </c>
      <c r="AP13" s="137">
        <v>5335</v>
      </c>
      <c r="AQ13" s="137">
        <v>74583</v>
      </c>
      <c r="AR13" s="137">
        <v>1574</v>
      </c>
      <c r="AS13" s="137">
        <v>81492</v>
      </c>
      <c r="AT13" s="137">
        <v>10039</v>
      </c>
      <c r="AU13" s="137">
        <v>0</v>
      </c>
      <c r="AV13" s="137">
        <v>0</v>
      </c>
      <c r="AW13" s="175">
        <v>0</v>
      </c>
      <c r="AX13" s="3" t="s">
        <v>228</v>
      </c>
      <c r="AY13" s="4" t="s">
        <v>229</v>
      </c>
      <c r="AZ13" s="137">
        <v>94463</v>
      </c>
      <c r="BA13" s="137">
        <v>94463</v>
      </c>
      <c r="BB13" s="137">
        <v>5667.9228094183163</v>
      </c>
      <c r="BC13" s="137">
        <v>77328.121313269614</v>
      </c>
      <c r="BD13" s="137">
        <v>1074.9558773120534</v>
      </c>
      <c r="BE13" s="137">
        <v>84071</v>
      </c>
      <c r="BF13" s="137">
        <v>10392</v>
      </c>
      <c r="BG13" s="137">
        <v>0</v>
      </c>
      <c r="BH13" s="137">
        <v>0</v>
      </c>
      <c r="BI13" s="175">
        <v>0</v>
      </c>
    </row>
    <row r="14" spans="1:61" ht="16.899999999999999" customHeight="1">
      <c r="A14" s="5"/>
      <c r="B14" s="358" t="s">
        <v>197</v>
      </c>
      <c r="C14" s="32" t="s">
        <v>198</v>
      </c>
      <c r="D14" s="61">
        <v>80547</v>
      </c>
      <c r="E14" s="61">
        <v>80547</v>
      </c>
      <c r="F14" s="61">
        <v>20940</v>
      </c>
      <c r="G14" s="61">
        <v>58746</v>
      </c>
      <c r="H14" s="61">
        <v>0</v>
      </c>
      <c r="I14" s="61">
        <v>79686</v>
      </c>
      <c r="J14" s="61">
        <v>861</v>
      </c>
      <c r="K14" s="61">
        <v>0</v>
      </c>
      <c r="L14" s="61">
        <v>0</v>
      </c>
      <c r="M14" s="176">
        <v>0</v>
      </c>
      <c r="N14" s="358" t="s">
        <v>197</v>
      </c>
      <c r="O14" s="32" t="s">
        <v>198</v>
      </c>
      <c r="P14" s="61">
        <v>86967</v>
      </c>
      <c r="Q14" s="61">
        <v>86967</v>
      </c>
      <c r="R14" s="61">
        <v>22021</v>
      </c>
      <c r="S14" s="61">
        <v>64033</v>
      </c>
      <c r="T14" s="61">
        <v>80</v>
      </c>
      <c r="U14" s="61">
        <v>86134</v>
      </c>
      <c r="V14" s="61">
        <v>833</v>
      </c>
      <c r="W14" s="61">
        <v>0</v>
      </c>
      <c r="X14" s="61">
        <v>0</v>
      </c>
      <c r="Y14" s="176">
        <v>0</v>
      </c>
      <c r="Z14" s="358" t="s">
        <v>197</v>
      </c>
      <c r="AA14" s="32" t="s">
        <v>198</v>
      </c>
      <c r="AB14" s="61">
        <v>94894</v>
      </c>
      <c r="AC14" s="61">
        <v>94894</v>
      </c>
      <c r="AD14" s="61">
        <v>23414</v>
      </c>
      <c r="AE14" s="61">
        <v>70652</v>
      </c>
      <c r="AF14" s="61">
        <v>87</v>
      </c>
      <c r="AG14" s="61">
        <v>94153</v>
      </c>
      <c r="AH14" s="61">
        <v>741</v>
      </c>
      <c r="AI14" s="61">
        <v>0</v>
      </c>
      <c r="AJ14" s="61">
        <v>0</v>
      </c>
      <c r="AK14" s="176">
        <v>0</v>
      </c>
      <c r="AL14" s="358" t="s">
        <v>197</v>
      </c>
      <c r="AM14" s="32" t="s">
        <v>198</v>
      </c>
      <c r="AN14" s="61">
        <v>102479</v>
      </c>
      <c r="AO14" s="61">
        <v>102479</v>
      </c>
      <c r="AP14" s="61">
        <v>25783</v>
      </c>
      <c r="AQ14" s="61">
        <v>74953</v>
      </c>
      <c r="AR14" s="61">
        <v>65</v>
      </c>
      <c r="AS14" s="61">
        <v>100801</v>
      </c>
      <c r="AT14" s="61">
        <v>1678</v>
      </c>
      <c r="AU14" s="61">
        <v>0</v>
      </c>
      <c r="AV14" s="61">
        <v>0</v>
      </c>
      <c r="AW14" s="176">
        <v>0</v>
      </c>
      <c r="AX14" s="358" t="s">
        <v>197</v>
      </c>
      <c r="AY14" s="32" t="s">
        <v>198</v>
      </c>
      <c r="AZ14" s="61">
        <v>105827</v>
      </c>
      <c r="BA14" s="61">
        <v>105827</v>
      </c>
      <c r="BB14" s="61">
        <v>25654.681557389787</v>
      </c>
      <c r="BC14" s="61">
        <v>78652.050972730693</v>
      </c>
      <c r="BD14" s="61">
        <v>37.267469879518075</v>
      </c>
      <c r="BE14" s="61">
        <v>104344</v>
      </c>
      <c r="BF14" s="61">
        <v>1483</v>
      </c>
      <c r="BG14" s="61">
        <v>0</v>
      </c>
      <c r="BH14" s="61">
        <v>0</v>
      </c>
      <c r="BI14" s="176">
        <v>0</v>
      </c>
    </row>
    <row r="15" spans="1:61" ht="16.899999999999999" customHeight="1">
      <c r="A15" s="5"/>
      <c r="B15" s="359"/>
      <c r="C15" s="32" t="s">
        <v>199</v>
      </c>
      <c r="D15" s="61">
        <v>25715</v>
      </c>
      <c r="E15" s="61">
        <v>25715</v>
      </c>
      <c r="F15" s="61">
        <v>0</v>
      </c>
      <c r="G15" s="61">
        <v>22074</v>
      </c>
      <c r="H15" s="61">
        <v>755</v>
      </c>
      <c r="I15" s="61">
        <v>22829</v>
      </c>
      <c r="J15" s="61">
        <v>2886</v>
      </c>
      <c r="K15" s="61">
        <v>0</v>
      </c>
      <c r="L15" s="61">
        <v>0</v>
      </c>
      <c r="M15" s="176">
        <v>0</v>
      </c>
      <c r="N15" s="359"/>
      <c r="O15" s="32" t="s">
        <v>199</v>
      </c>
      <c r="P15" s="61">
        <v>25919</v>
      </c>
      <c r="Q15" s="61">
        <v>25919</v>
      </c>
      <c r="R15" s="61">
        <v>0</v>
      </c>
      <c r="S15" s="61">
        <v>23638</v>
      </c>
      <c r="T15" s="61">
        <v>907</v>
      </c>
      <c r="U15" s="61">
        <v>24545</v>
      </c>
      <c r="V15" s="61">
        <v>1374</v>
      </c>
      <c r="W15" s="61">
        <v>0</v>
      </c>
      <c r="X15" s="61">
        <v>0</v>
      </c>
      <c r="Y15" s="176">
        <v>0</v>
      </c>
      <c r="Z15" s="359"/>
      <c r="AA15" s="32" t="s">
        <v>199</v>
      </c>
      <c r="AB15" s="61">
        <v>27495</v>
      </c>
      <c r="AC15" s="61">
        <v>27495</v>
      </c>
      <c r="AD15" s="61">
        <v>0</v>
      </c>
      <c r="AE15" s="61">
        <v>25152</v>
      </c>
      <c r="AF15" s="61">
        <v>772</v>
      </c>
      <c r="AG15" s="61">
        <v>25924</v>
      </c>
      <c r="AH15" s="61">
        <v>1571</v>
      </c>
      <c r="AI15" s="61">
        <v>0</v>
      </c>
      <c r="AJ15" s="61">
        <v>0</v>
      </c>
      <c r="AK15" s="176">
        <v>0</v>
      </c>
      <c r="AL15" s="359"/>
      <c r="AM15" s="32" t="s">
        <v>199</v>
      </c>
      <c r="AN15" s="61">
        <v>32467</v>
      </c>
      <c r="AO15" s="61">
        <v>32467</v>
      </c>
      <c r="AP15" s="61">
        <v>0</v>
      </c>
      <c r="AQ15" s="61">
        <v>28677</v>
      </c>
      <c r="AR15" s="61">
        <v>2218</v>
      </c>
      <c r="AS15" s="61">
        <v>30895</v>
      </c>
      <c r="AT15" s="61">
        <v>1572</v>
      </c>
      <c r="AU15" s="61">
        <v>0</v>
      </c>
      <c r="AV15" s="61">
        <v>0</v>
      </c>
      <c r="AW15" s="176">
        <v>0</v>
      </c>
      <c r="AX15" s="359"/>
      <c r="AY15" s="32" t="s">
        <v>199</v>
      </c>
      <c r="AZ15" s="61">
        <v>35763</v>
      </c>
      <c r="BA15" s="61">
        <v>35763</v>
      </c>
      <c r="BB15" s="61">
        <v>0</v>
      </c>
      <c r="BC15" s="61">
        <v>31038.299212343249</v>
      </c>
      <c r="BD15" s="61">
        <v>3142.7007876567523</v>
      </c>
      <c r="BE15" s="61">
        <v>34181</v>
      </c>
      <c r="BF15" s="61">
        <v>1582</v>
      </c>
      <c r="BG15" s="61">
        <v>0</v>
      </c>
      <c r="BH15" s="61">
        <v>0</v>
      </c>
      <c r="BI15" s="176">
        <v>0</v>
      </c>
    </row>
    <row r="16" spans="1:61" ht="16.899999999999999" customHeight="1">
      <c r="A16" s="5"/>
      <c r="B16" s="359"/>
      <c r="C16" s="32" t="s">
        <v>200</v>
      </c>
      <c r="D16" s="61">
        <v>44349</v>
      </c>
      <c r="E16" s="61">
        <v>44349</v>
      </c>
      <c r="F16" s="61">
        <v>0</v>
      </c>
      <c r="G16" s="61">
        <v>37265</v>
      </c>
      <c r="H16" s="61">
        <v>2417</v>
      </c>
      <c r="I16" s="61">
        <v>39682</v>
      </c>
      <c r="J16" s="61">
        <v>4667</v>
      </c>
      <c r="K16" s="61">
        <v>0</v>
      </c>
      <c r="L16" s="61">
        <v>0</v>
      </c>
      <c r="M16" s="176">
        <v>0</v>
      </c>
      <c r="N16" s="359"/>
      <c r="O16" s="32" t="s">
        <v>200</v>
      </c>
      <c r="P16" s="61">
        <v>45626</v>
      </c>
      <c r="Q16" s="61">
        <v>45626</v>
      </c>
      <c r="R16" s="61">
        <v>0</v>
      </c>
      <c r="S16" s="61">
        <v>39906</v>
      </c>
      <c r="T16" s="61">
        <v>1460</v>
      </c>
      <c r="U16" s="61">
        <v>41366</v>
      </c>
      <c r="V16" s="61">
        <v>4260</v>
      </c>
      <c r="W16" s="61">
        <v>0</v>
      </c>
      <c r="X16" s="61">
        <v>0</v>
      </c>
      <c r="Y16" s="176">
        <v>0</v>
      </c>
      <c r="Z16" s="359"/>
      <c r="AA16" s="32" t="s">
        <v>200</v>
      </c>
      <c r="AB16" s="61">
        <v>47195</v>
      </c>
      <c r="AC16" s="61">
        <v>47195</v>
      </c>
      <c r="AD16" s="61">
        <v>0</v>
      </c>
      <c r="AE16" s="61">
        <v>40676</v>
      </c>
      <c r="AF16" s="61">
        <v>1682</v>
      </c>
      <c r="AG16" s="61">
        <v>42358</v>
      </c>
      <c r="AH16" s="61">
        <v>4837</v>
      </c>
      <c r="AI16" s="61">
        <v>0</v>
      </c>
      <c r="AJ16" s="61">
        <v>0</v>
      </c>
      <c r="AK16" s="176">
        <v>0</v>
      </c>
      <c r="AL16" s="359"/>
      <c r="AM16" s="32" t="s">
        <v>200</v>
      </c>
      <c r="AN16" s="61">
        <v>51132</v>
      </c>
      <c r="AO16" s="61">
        <v>51132</v>
      </c>
      <c r="AP16" s="61">
        <v>0</v>
      </c>
      <c r="AQ16" s="61">
        <v>37987</v>
      </c>
      <c r="AR16" s="61">
        <v>2925</v>
      </c>
      <c r="AS16" s="61">
        <v>40912</v>
      </c>
      <c r="AT16" s="61">
        <v>10220</v>
      </c>
      <c r="AU16" s="61">
        <v>0</v>
      </c>
      <c r="AV16" s="61">
        <v>0</v>
      </c>
      <c r="AW16" s="176">
        <v>0</v>
      </c>
      <c r="AX16" s="359"/>
      <c r="AY16" s="32" t="s">
        <v>200</v>
      </c>
      <c r="AZ16" s="61">
        <v>55288</v>
      </c>
      <c r="BA16" s="61">
        <v>55288</v>
      </c>
      <c r="BB16" s="61">
        <v>0</v>
      </c>
      <c r="BC16" s="61">
        <v>43925.784225675692</v>
      </c>
      <c r="BD16" s="61">
        <v>4299.215774324316</v>
      </c>
      <c r="BE16" s="61">
        <v>48225</v>
      </c>
      <c r="BF16" s="61">
        <v>7063</v>
      </c>
      <c r="BG16" s="61">
        <v>0</v>
      </c>
      <c r="BH16" s="61">
        <v>0</v>
      </c>
      <c r="BI16" s="176">
        <v>0</v>
      </c>
    </row>
    <row r="17" spans="1:61" ht="16.899999999999999" customHeight="1">
      <c r="A17" s="5"/>
      <c r="B17" s="360"/>
      <c r="C17" s="4" t="s">
        <v>201</v>
      </c>
      <c r="D17" s="137">
        <f t="shared" ref="D17:M17" si="5">SUM(D14:D16)</f>
        <v>150611</v>
      </c>
      <c r="E17" s="137">
        <f t="shared" si="5"/>
        <v>150611</v>
      </c>
      <c r="F17" s="137">
        <f t="shared" si="5"/>
        <v>20940</v>
      </c>
      <c r="G17" s="137">
        <f t="shared" si="5"/>
        <v>118085</v>
      </c>
      <c r="H17" s="137">
        <f t="shared" si="5"/>
        <v>3172</v>
      </c>
      <c r="I17" s="137">
        <f t="shared" si="5"/>
        <v>142197</v>
      </c>
      <c r="J17" s="137">
        <f t="shared" si="5"/>
        <v>8414</v>
      </c>
      <c r="K17" s="137">
        <f t="shared" si="5"/>
        <v>0</v>
      </c>
      <c r="L17" s="137">
        <f t="shared" si="5"/>
        <v>0</v>
      </c>
      <c r="M17" s="175">
        <f t="shared" si="5"/>
        <v>0</v>
      </c>
      <c r="N17" s="360"/>
      <c r="O17" s="4" t="s">
        <v>201</v>
      </c>
      <c r="P17" s="137">
        <f t="shared" ref="P17:Y17" si="6">SUM(P14:P16)</f>
        <v>158512</v>
      </c>
      <c r="Q17" s="137">
        <f t="shared" si="6"/>
        <v>158512</v>
      </c>
      <c r="R17" s="137">
        <f t="shared" si="6"/>
        <v>22021</v>
      </c>
      <c r="S17" s="137">
        <f t="shared" si="6"/>
        <v>127577</v>
      </c>
      <c r="T17" s="137">
        <f t="shared" si="6"/>
        <v>2447</v>
      </c>
      <c r="U17" s="137">
        <f t="shared" si="6"/>
        <v>152045</v>
      </c>
      <c r="V17" s="137">
        <f t="shared" si="6"/>
        <v>6467</v>
      </c>
      <c r="W17" s="137">
        <f t="shared" si="6"/>
        <v>0</v>
      </c>
      <c r="X17" s="137">
        <f t="shared" si="6"/>
        <v>0</v>
      </c>
      <c r="Y17" s="175">
        <f t="shared" si="6"/>
        <v>0</v>
      </c>
      <c r="Z17" s="360"/>
      <c r="AA17" s="4" t="s">
        <v>201</v>
      </c>
      <c r="AB17" s="137">
        <f t="shared" ref="AB17:AK17" si="7">SUM(AB14:AB16)</f>
        <v>169584</v>
      </c>
      <c r="AC17" s="137">
        <f t="shared" si="7"/>
        <v>169584</v>
      </c>
      <c r="AD17" s="137">
        <f t="shared" si="7"/>
        <v>23414</v>
      </c>
      <c r="AE17" s="137">
        <f t="shared" si="7"/>
        <v>136480</v>
      </c>
      <c r="AF17" s="137">
        <f t="shared" si="7"/>
        <v>2541</v>
      </c>
      <c r="AG17" s="137">
        <f t="shared" si="7"/>
        <v>162435</v>
      </c>
      <c r="AH17" s="137">
        <f t="shared" si="7"/>
        <v>7149</v>
      </c>
      <c r="AI17" s="137">
        <f t="shared" si="7"/>
        <v>0</v>
      </c>
      <c r="AJ17" s="137">
        <f t="shared" si="7"/>
        <v>0</v>
      </c>
      <c r="AK17" s="175">
        <f t="shared" si="7"/>
        <v>0</v>
      </c>
      <c r="AL17" s="360"/>
      <c r="AM17" s="4" t="s">
        <v>201</v>
      </c>
      <c r="AN17" s="137">
        <f t="shared" ref="AN17:AW17" si="8">SUM(AN14:AN16)</f>
        <v>186078</v>
      </c>
      <c r="AO17" s="137">
        <f t="shared" si="8"/>
        <v>186078</v>
      </c>
      <c r="AP17" s="137">
        <f t="shared" si="8"/>
        <v>25783</v>
      </c>
      <c r="AQ17" s="137">
        <f t="shared" si="8"/>
        <v>141617</v>
      </c>
      <c r="AR17" s="137">
        <f t="shared" si="8"/>
        <v>5208</v>
      </c>
      <c r="AS17" s="137">
        <f t="shared" si="8"/>
        <v>172608</v>
      </c>
      <c r="AT17" s="137">
        <f t="shared" si="8"/>
        <v>13470</v>
      </c>
      <c r="AU17" s="137">
        <f t="shared" si="8"/>
        <v>0</v>
      </c>
      <c r="AV17" s="137">
        <f t="shared" si="8"/>
        <v>0</v>
      </c>
      <c r="AW17" s="175">
        <f t="shared" si="8"/>
        <v>0</v>
      </c>
      <c r="AX17" s="360"/>
      <c r="AY17" s="4" t="s">
        <v>201</v>
      </c>
      <c r="AZ17" s="137">
        <f t="shared" ref="AZ17:BI17" si="9">SUM(AZ14:AZ16)</f>
        <v>196878</v>
      </c>
      <c r="BA17" s="137">
        <f t="shared" si="9"/>
        <v>196878</v>
      </c>
      <c r="BB17" s="137">
        <f t="shared" si="9"/>
        <v>25654.681557389787</v>
      </c>
      <c r="BC17" s="137">
        <f t="shared" si="9"/>
        <v>153616.13441074963</v>
      </c>
      <c r="BD17" s="137">
        <f t="shared" si="9"/>
        <v>7479.1840318605864</v>
      </c>
      <c r="BE17" s="137">
        <f t="shared" si="9"/>
        <v>186750</v>
      </c>
      <c r="BF17" s="137">
        <f t="shared" si="9"/>
        <v>10128</v>
      </c>
      <c r="BG17" s="137">
        <f t="shared" si="9"/>
        <v>0</v>
      </c>
      <c r="BH17" s="137">
        <f t="shared" si="9"/>
        <v>0</v>
      </c>
      <c r="BI17" s="175">
        <f t="shared" si="9"/>
        <v>0</v>
      </c>
    </row>
    <row r="18" spans="1:61" ht="16.899999999999999" customHeight="1">
      <c r="A18" s="5"/>
      <c r="B18" s="358" t="s">
        <v>208</v>
      </c>
      <c r="C18" s="32" t="s">
        <v>209</v>
      </c>
      <c r="D18" s="61">
        <v>102277</v>
      </c>
      <c r="E18" s="61">
        <v>102277</v>
      </c>
      <c r="F18" s="61">
        <v>18662</v>
      </c>
      <c r="G18" s="61">
        <v>64698</v>
      </c>
      <c r="H18" s="61">
        <v>1335</v>
      </c>
      <c r="I18" s="61">
        <v>84695</v>
      </c>
      <c r="J18" s="61">
        <v>17582</v>
      </c>
      <c r="K18" s="61">
        <v>0</v>
      </c>
      <c r="L18" s="61">
        <v>0</v>
      </c>
      <c r="M18" s="176">
        <v>0</v>
      </c>
      <c r="N18" s="358" t="s">
        <v>208</v>
      </c>
      <c r="O18" s="32" t="s">
        <v>209</v>
      </c>
      <c r="P18" s="61">
        <v>110472</v>
      </c>
      <c r="Q18" s="61">
        <v>110472</v>
      </c>
      <c r="R18" s="61">
        <v>19940</v>
      </c>
      <c r="S18" s="61">
        <v>72346</v>
      </c>
      <c r="T18" s="61">
        <v>477</v>
      </c>
      <c r="U18" s="61">
        <v>92763</v>
      </c>
      <c r="V18" s="61">
        <v>17709</v>
      </c>
      <c r="W18" s="61">
        <v>0</v>
      </c>
      <c r="X18" s="61">
        <v>0</v>
      </c>
      <c r="Y18" s="176">
        <v>0</v>
      </c>
      <c r="Z18" s="358" t="s">
        <v>208</v>
      </c>
      <c r="AA18" s="32" t="s">
        <v>209</v>
      </c>
      <c r="AB18" s="61">
        <v>118555</v>
      </c>
      <c r="AC18" s="61">
        <v>118555</v>
      </c>
      <c r="AD18" s="61">
        <v>20908</v>
      </c>
      <c r="AE18" s="61">
        <v>76971</v>
      </c>
      <c r="AF18" s="61">
        <v>652</v>
      </c>
      <c r="AG18" s="61">
        <v>98531</v>
      </c>
      <c r="AH18" s="61">
        <v>20024</v>
      </c>
      <c r="AI18" s="61">
        <v>0</v>
      </c>
      <c r="AJ18" s="61">
        <v>0</v>
      </c>
      <c r="AK18" s="176">
        <v>0</v>
      </c>
      <c r="AL18" s="358" t="s">
        <v>208</v>
      </c>
      <c r="AM18" s="32" t="s">
        <v>209</v>
      </c>
      <c r="AN18" s="61">
        <v>128342</v>
      </c>
      <c r="AO18" s="61">
        <v>128342</v>
      </c>
      <c r="AP18" s="61">
        <v>22625</v>
      </c>
      <c r="AQ18" s="61">
        <v>82843</v>
      </c>
      <c r="AR18" s="61">
        <v>1831</v>
      </c>
      <c r="AS18" s="61">
        <v>107299</v>
      </c>
      <c r="AT18" s="61">
        <v>21043</v>
      </c>
      <c r="AU18" s="61">
        <v>0</v>
      </c>
      <c r="AV18" s="61">
        <v>0</v>
      </c>
      <c r="AW18" s="176">
        <v>0</v>
      </c>
      <c r="AX18" s="358" t="s">
        <v>208</v>
      </c>
      <c r="AY18" s="32" t="s">
        <v>209</v>
      </c>
      <c r="AZ18" s="61">
        <v>136460</v>
      </c>
      <c r="BA18" s="61">
        <v>136460</v>
      </c>
      <c r="BB18" s="61">
        <v>24593.670012004299</v>
      </c>
      <c r="BC18" s="61">
        <v>85658.869077491152</v>
      </c>
      <c r="BD18" s="61">
        <v>5255.4609105045402</v>
      </c>
      <c r="BE18" s="61">
        <v>115508</v>
      </c>
      <c r="BF18" s="61">
        <v>20952</v>
      </c>
      <c r="BG18" s="61">
        <v>0</v>
      </c>
      <c r="BH18" s="61">
        <v>0</v>
      </c>
      <c r="BI18" s="176">
        <v>0</v>
      </c>
    </row>
    <row r="19" spans="1:61" ht="16.899999999999999" customHeight="1">
      <c r="A19" s="5"/>
      <c r="B19" s="359"/>
      <c r="C19" s="32" t="s">
        <v>210</v>
      </c>
      <c r="D19" s="62">
        <v>16266</v>
      </c>
      <c r="E19" s="62">
        <v>16266</v>
      </c>
      <c r="F19" s="62">
        <v>0</v>
      </c>
      <c r="G19" s="62">
        <v>11148</v>
      </c>
      <c r="H19" s="62">
        <v>956</v>
      </c>
      <c r="I19" s="62">
        <v>12104</v>
      </c>
      <c r="J19" s="62">
        <v>4162</v>
      </c>
      <c r="K19" s="62">
        <v>0</v>
      </c>
      <c r="L19" s="62">
        <v>0</v>
      </c>
      <c r="M19" s="177">
        <v>0</v>
      </c>
      <c r="N19" s="359"/>
      <c r="O19" s="32" t="s">
        <v>210</v>
      </c>
      <c r="P19" s="62">
        <v>18335</v>
      </c>
      <c r="Q19" s="62">
        <v>18335</v>
      </c>
      <c r="R19" s="62">
        <v>0</v>
      </c>
      <c r="S19" s="62">
        <v>12595</v>
      </c>
      <c r="T19" s="62">
        <v>1785</v>
      </c>
      <c r="U19" s="62">
        <v>14380</v>
      </c>
      <c r="V19" s="62">
        <v>3955</v>
      </c>
      <c r="W19" s="62">
        <v>0</v>
      </c>
      <c r="X19" s="62">
        <v>0</v>
      </c>
      <c r="Y19" s="177">
        <v>0</v>
      </c>
      <c r="Z19" s="359"/>
      <c r="AA19" s="32" t="s">
        <v>210</v>
      </c>
      <c r="AB19" s="62">
        <v>20428</v>
      </c>
      <c r="AC19" s="62">
        <v>20428</v>
      </c>
      <c r="AD19" s="62">
        <v>0</v>
      </c>
      <c r="AE19" s="62">
        <v>14026</v>
      </c>
      <c r="AF19" s="62">
        <v>2277</v>
      </c>
      <c r="AG19" s="62">
        <v>16303</v>
      </c>
      <c r="AH19" s="62">
        <v>4125</v>
      </c>
      <c r="AI19" s="62">
        <v>0</v>
      </c>
      <c r="AJ19" s="62">
        <v>0</v>
      </c>
      <c r="AK19" s="177">
        <v>0</v>
      </c>
      <c r="AL19" s="359"/>
      <c r="AM19" s="32" t="s">
        <v>210</v>
      </c>
      <c r="AN19" s="62">
        <v>23248</v>
      </c>
      <c r="AO19" s="62">
        <v>23248</v>
      </c>
      <c r="AP19" s="62">
        <v>0</v>
      </c>
      <c r="AQ19" s="62">
        <v>17569</v>
      </c>
      <c r="AR19" s="62">
        <v>1616</v>
      </c>
      <c r="AS19" s="62">
        <v>19185</v>
      </c>
      <c r="AT19" s="62">
        <v>4063</v>
      </c>
      <c r="AU19" s="62">
        <v>0</v>
      </c>
      <c r="AV19" s="62">
        <v>0</v>
      </c>
      <c r="AW19" s="177">
        <v>0</v>
      </c>
      <c r="AX19" s="359"/>
      <c r="AY19" s="32" t="s">
        <v>210</v>
      </c>
      <c r="AZ19" s="62">
        <v>25716</v>
      </c>
      <c r="BA19" s="62">
        <v>25716</v>
      </c>
      <c r="BB19" s="62">
        <v>0</v>
      </c>
      <c r="BC19" s="62">
        <v>18127.616018146389</v>
      </c>
      <c r="BD19" s="62">
        <v>3478.3839818536107</v>
      </c>
      <c r="BE19" s="62">
        <v>21606</v>
      </c>
      <c r="BF19" s="62">
        <v>4110</v>
      </c>
      <c r="BG19" s="62">
        <v>0</v>
      </c>
      <c r="BH19" s="62">
        <v>0</v>
      </c>
      <c r="BI19" s="177">
        <v>0</v>
      </c>
    </row>
    <row r="20" spans="1:61" ht="16.899999999999999" customHeight="1">
      <c r="A20" s="5"/>
      <c r="B20" s="359"/>
      <c r="C20" s="32" t="s">
        <v>211</v>
      </c>
      <c r="D20" s="61">
        <v>8103</v>
      </c>
      <c r="E20" s="61">
        <v>8103</v>
      </c>
      <c r="F20" s="61">
        <v>0</v>
      </c>
      <c r="G20" s="61">
        <v>3820</v>
      </c>
      <c r="H20" s="61">
        <v>1189</v>
      </c>
      <c r="I20" s="61">
        <v>5009</v>
      </c>
      <c r="J20" s="61">
        <v>3094</v>
      </c>
      <c r="K20" s="61">
        <v>0</v>
      </c>
      <c r="L20" s="61">
        <v>0</v>
      </c>
      <c r="M20" s="176">
        <v>0</v>
      </c>
      <c r="N20" s="359"/>
      <c r="O20" s="32" t="s">
        <v>211</v>
      </c>
      <c r="P20" s="61">
        <v>8693</v>
      </c>
      <c r="Q20" s="61">
        <v>8693</v>
      </c>
      <c r="R20" s="61">
        <v>0</v>
      </c>
      <c r="S20" s="61">
        <v>5371</v>
      </c>
      <c r="T20" s="61">
        <v>337</v>
      </c>
      <c r="U20" s="61">
        <v>5708</v>
      </c>
      <c r="V20" s="61">
        <v>2985</v>
      </c>
      <c r="W20" s="61">
        <v>0</v>
      </c>
      <c r="X20" s="61">
        <v>0</v>
      </c>
      <c r="Y20" s="176">
        <v>0</v>
      </c>
      <c r="Z20" s="359"/>
      <c r="AA20" s="32" t="s">
        <v>211</v>
      </c>
      <c r="AB20" s="61">
        <v>9761</v>
      </c>
      <c r="AC20" s="61">
        <v>9761</v>
      </c>
      <c r="AD20" s="61">
        <v>0</v>
      </c>
      <c r="AE20" s="61">
        <v>6312</v>
      </c>
      <c r="AF20" s="61">
        <v>305</v>
      </c>
      <c r="AG20" s="61">
        <v>6617</v>
      </c>
      <c r="AH20" s="61">
        <v>3144</v>
      </c>
      <c r="AI20" s="61">
        <v>0</v>
      </c>
      <c r="AJ20" s="61">
        <v>0</v>
      </c>
      <c r="AK20" s="176">
        <v>0</v>
      </c>
      <c r="AL20" s="359"/>
      <c r="AM20" s="32" t="s">
        <v>211</v>
      </c>
      <c r="AN20" s="61">
        <v>10427</v>
      </c>
      <c r="AO20" s="61">
        <v>10427</v>
      </c>
      <c r="AP20" s="61">
        <v>0</v>
      </c>
      <c r="AQ20" s="61">
        <v>7131</v>
      </c>
      <c r="AR20" s="61">
        <v>92</v>
      </c>
      <c r="AS20" s="61">
        <v>7223</v>
      </c>
      <c r="AT20" s="61">
        <v>3204</v>
      </c>
      <c r="AU20" s="61">
        <v>0</v>
      </c>
      <c r="AV20" s="61">
        <v>0</v>
      </c>
      <c r="AW20" s="176">
        <v>0</v>
      </c>
      <c r="AX20" s="359"/>
      <c r="AY20" s="32" t="s">
        <v>211</v>
      </c>
      <c r="AZ20" s="61">
        <v>10702</v>
      </c>
      <c r="BA20" s="61">
        <v>10702</v>
      </c>
      <c r="BB20" s="61">
        <v>0</v>
      </c>
      <c r="BC20" s="61">
        <v>7380.2467532467535</v>
      </c>
      <c r="BD20" s="61">
        <v>22.753246753246756</v>
      </c>
      <c r="BE20" s="61">
        <v>7403</v>
      </c>
      <c r="BF20" s="61">
        <v>3299</v>
      </c>
      <c r="BG20" s="61">
        <v>0</v>
      </c>
      <c r="BH20" s="61">
        <v>0</v>
      </c>
      <c r="BI20" s="176">
        <v>0</v>
      </c>
    </row>
    <row r="21" spans="1:61" ht="16.899999999999999" customHeight="1">
      <c r="A21" s="5"/>
      <c r="B21" s="360"/>
      <c r="C21" s="4" t="s">
        <v>212</v>
      </c>
      <c r="D21" s="137">
        <f t="shared" ref="D21:M21" si="10">SUM(D18:D20)</f>
        <v>126646</v>
      </c>
      <c r="E21" s="137">
        <f t="shared" si="10"/>
        <v>126646</v>
      </c>
      <c r="F21" s="137">
        <f t="shared" si="10"/>
        <v>18662</v>
      </c>
      <c r="G21" s="137">
        <f t="shared" si="10"/>
        <v>79666</v>
      </c>
      <c r="H21" s="137">
        <f t="shared" si="10"/>
        <v>3480</v>
      </c>
      <c r="I21" s="137">
        <f t="shared" si="10"/>
        <v>101808</v>
      </c>
      <c r="J21" s="137">
        <f t="shared" si="10"/>
        <v>24838</v>
      </c>
      <c r="K21" s="137">
        <f t="shared" si="10"/>
        <v>0</v>
      </c>
      <c r="L21" s="137">
        <f t="shared" si="10"/>
        <v>0</v>
      </c>
      <c r="M21" s="175">
        <f t="shared" si="10"/>
        <v>0</v>
      </c>
      <c r="N21" s="360"/>
      <c r="O21" s="4" t="s">
        <v>212</v>
      </c>
      <c r="P21" s="137">
        <f t="shared" ref="P21:Y21" si="11">SUM(P18:P20)</f>
        <v>137500</v>
      </c>
      <c r="Q21" s="137">
        <f t="shared" si="11"/>
        <v>137500</v>
      </c>
      <c r="R21" s="137">
        <f t="shared" si="11"/>
        <v>19940</v>
      </c>
      <c r="S21" s="137">
        <f t="shared" si="11"/>
        <v>90312</v>
      </c>
      <c r="T21" s="137">
        <f t="shared" si="11"/>
        <v>2599</v>
      </c>
      <c r="U21" s="137">
        <f t="shared" si="11"/>
        <v>112851</v>
      </c>
      <c r="V21" s="137">
        <f t="shared" si="11"/>
        <v>24649</v>
      </c>
      <c r="W21" s="137">
        <f t="shared" si="11"/>
        <v>0</v>
      </c>
      <c r="X21" s="137">
        <f t="shared" si="11"/>
        <v>0</v>
      </c>
      <c r="Y21" s="175">
        <f t="shared" si="11"/>
        <v>0</v>
      </c>
      <c r="Z21" s="360"/>
      <c r="AA21" s="4" t="s">
        <v>212</v>
      </c>
      <c r="AB21" s="137">
        <f t="shared" ref="AB21:AK21" si="12">SUM(AB18:AB20)</f>
        <v>148744</v>
      </c>
      <c r="AC21" s="137">
        <f t="shared" si="12"/>
        <v>148744</v>
      </c>
      <c r="AD21" s="137">
        <f t="shared" si="12"/>
        <v>20908</v>
      </c>
      <c r="AE21" s="137">
        <f t="shared" si="12"/>
        <v>97309</v>
      </c>
      <c r="AF21" s="137">
        <f t="shared" si="12"/>
        <v>3234</v>
      </c>
      <c r="AG21" s="137">
        <f t="shared" si="12"/>
        <v>121451</v>
      </c>
      <c r="AH21" s="137">
        <f t="shared" si="12"/>
        <v>27293</v>
      </c>
      <c r="AI21" s="137">
        <f t="shared" si="12"/>
        <v>0</v>
      </c>
      <c r="AJ21" s="137">
        <f t="shared" si="12"/>
        <v>0</v>
      </c>
      <c r="AK21" s="175">
        <f t="shared" si="12"/>
        <v>0</v>
      </c>
      <c r="AL21" s="360"/>
      <c r="AM21" s="4" t="s">
        <v>212</v>
      </c>
      <c r="AN21" s="137">
        <f t="shared" ref="AN21:AW21" si="13">SUM(AN18:AN20)</f>
        <v>162017</v>
      </c>
      <c r="AO21" s="137">
        <f t="shared" si="13"/>
        <v>162017</v>
      </c>
      <c r="AP21" s="137">
        <f t="shared" si="13"/>
        <v>22625</v>
      </c>
      <c r="AQ21" s="137">
        <f t="shared" si="13"/>
        <v>107543</v>
      </c>
      <c r="AR21" s="137">
        <f t="shared" si="13"/>
        <v>3539</v>
      </c>
      <c r="AS21" s="137">
        <f t="shared" si="13"/>
        <v>133707</v>
      </c>
      <c r="AT21" s="137">
        <f t="shared" si="13"/>
        <v>28310</v>
      </c>
      <c r="AU21" s="137">
        <f t="shared" si="13"/>
        <v>0</v>
      </c>
      <c r="AV21" s="137">
        <f t="shared" si="13"/>
        <v>0</v>
      </c>
      <c r="AW21" s="175">
        <f t="shared" si="13"/>
        <v>0</v>
      </c>
      <c r="AX21" s="360"/>
      <c r="AY21" s="4" t="s">
        <v>212</v>
      </c>
      <c r="AZ21" s="137">
        <f t="shared" ref="AZ21:BI21" si="14">SUM(AZ18:AZ20)</f>
        <v>172878</v>
      </c>
      <c r="BA21" s="137">
        <f t="shared" si="14"/>
        <v>172878</v>
      </c>
      <c r="BB21" s="137">
        <f t="shared" si="14"/>
        <v>24593.670012004299</v>
      </c>
      <c r="BC21" s="137">
        <f t="shared" si="14"/>
        <v>111166.7318488843</v>
      </c>
      <c r="BD21" s="137">
        <f t="shared" si="14"/>
        <v>8756.5981391113983</v>
      </c>
      <c r="BE21" s="137">
        <f t="shared" si="14"/>
        <v>144517</v>
      </c>
      <c r="BF21" s="137">
        <f t="shared" si="14"/>
        <v>28361</v>
      </c>
      <c r="BG21" s="137">
        <f t="shared" si="14"/>
        <v>0</v>
      </c>
      <c r="BH21" s="137">
        <f t="shared" si="14"/>
        <v>0</v>
      </c>
      <c r="BI21" s="175">
        <f t="shared" si="14"/>
        <v>0</v>
      </c>
    </row>
    <row r="22" spans="1:61" ht="16.899999999999999" customHeight="1">
      <c r="A22" s="5"/>
      <c r="B22" s="3" t="s">
        <v>202</v>
      </c>
      <c r="C22" s="4" t="s">
        <v>203</v>
      </c>
      <c r="D22" s="137">
        <v>30309</v>
      </c>
      <c r="E22" s="137">
        <v>30309</v>
      </c>
      <c r="F22" s="137">
        <v>28989</v>
      </c>
      <c r="G22" s="137">
        <v>1320</v>
      </c>
      <c r="H22" s="137">
        <v>0</v>
      </c>
      <c r="I22" s="137">
        <v>30309</v>
      </c>
      <c r="J22" s="137">
        <v>0</v>
      </c>
      <c r="K22" s="137">
        <v>0</v>
      </c>
      <c r="L22" s="137">
        <v>0</v>
      </c>
      <c r="M22" s="175">
        <v>0</v>
      </c>
      <c r="N22" s="3" t="s">
        <v>202</v>
      </c>
      <c r="O22" s="4" t="s">
        <v>203</v>
      </c>
      <c r="P22" s="137">
        <v>30848</v>
      </c>
      <c r="Q22" s="137">
        <v>30848</v>
      </c>
      <c r="R22" s="137">
        <v>29433</v>
      </c>
      <c r="S22" s="137">
        <v>1415</v>
      </c>
      <c r="T22" s="137">
        <v>0</v>
      </c>
      <c r="U22" s="137">
        <v>30848</v>
      </c>
      <c r="V22" s="137">
        <v>0</v>
      </c>
      <c r="W22" s="137">
        <v>0</v>
      </c>
      <c r="X22" s="137">
        <v>0</v>
      </c>
      <c r="Y22" s="175">
        <v>0</v>
      </c>
      <c r="Z22" s="3" t="s">
        <v>202</v>
      </c>
      <c r="AA22" s="4" t="s">
        <v>203</v>
      </c>
      <c r="AB22" s="137">
        <v>31123</v>
      </c>
      <c r="AC22" s="137">
        <v>31123</v>
      </c>
      <c r="AD22" s="137">
        <v>29453</v>
      </c>
      <c r="AE22" s="137">
        <v>1670</v>
      </c>
      <c r="AF22" s="137">
        <v>0</v>
      </c>
      <c r="AG22" s="137">
        <v>31123</v>
      </c>
      <c r="AH22" s="137">
        <v>0</v>
      </c>
      <c r="AI22" s="137">
        <v>0</v>
      </c>
      <c r="AJ22" s="137">
        <v>0</v>
      </c>
      <c r="AK22" s="175">
        <v>0</v>
      </c>
      <c r="AL22" s="3" t="s">
        <v>202</v>
      </c>
      <c r="AM22" s="4" t="s">
        <v>203</v>
      </c>
      <c r="AN22" s="137">
        <v>33112</v>
      </c>
      <c r="AO22" s="137">
        <v>33112</v>
      </c>
      <c r="AP22" s="137">
        <v>30296</v>
      </c>
      <c r="AQ22" s="137">
        <v>2816</v>
      </c>
      <c r="AR22" s="137">
        <v>0</v>
      </c>
      <c r="AS22" s="137">
        <v>33112</v>
      </c>
      <c r="AT22" s="137">
        <v>0</v>
      </c>
      <c r="AU22" s="137">
        <v>0</v>
      </c>
      <c r="AV22" s="137">
        <v>0</v>
      </c>
      <c r="AW22" s="175">
        <v>0</v>
      </c>
      <c r="AX22" s="3" t="s">
        <v>202</v>
      </c>
      <c r="AY22" s="4" t="s">
        <v>203</v>
      </c>
      <c r="AZ22" s="137">
        <v>34174</v>
      </c>
      <c r="BA22" s="137">
        <v>34174</v>
      </c>
      <c r="BB22" s="137">
        <v>31097.660115252835</v>
      </c>
      <c r="BC22" s="137">
        <v>3076.3398847471663</v>
      </c>
      <c r="BD22" s="137">
        <v>0</v>
      </c>
      <c r="BE22" s="137">
        <v>34174</v>
      </c>
      <c r="BF22" s="137">
        <v>0</v>
      </c>
      <c r="BG22" s="137">
        <v>0</v>
      </c>
      <c r="BH22" s="137">
        <v>0</v>
      </c>
      <c r="BI22" s="175">
        <v>0</v>
      </c>
    </row>
    <row r="23" spans="1:61" ht="16.899999999999999" customHeight="1">
      <c r="A23" s="5"/>
      <c r="B23" s="3" t="s">
        <v>204</v>
      </c>
      <c r="C23" s="4" t="s">
        <v>205</v>
      </c>
      <c r="D23" s="137">
        <v>39791</v>
      </c>
      <c r="E23" s="137">
        <v>39791</v>
      </c>
      <c r="F23" s="137">
        <v>21293</v>
      </c>
      <c r="G23" s="137">
        <v>16865</v>
      </c>
      <c r="H23" s="137">
        <v>1633</v>
      </c>
      <c r="I23" s="137">
        <v>39791</v>
      </c>
      <c r="J23" s="137">
        <v>0</v>
      </c>
      <c r="K23" s="137">
        <v>0</v>
      </c>
      <c r="L23" s="137">
        <v>0</v>
      </c>
      <c r="M23" s="175">
        <v>0</v>
      </c>
      <c r="N23" s="3" t="s">
        <v>204</v>
      </c>
      <c r="O23" s="4" t="s">
        <v>205</v>
      </c>
      <c r="P23" s="137">
        <v>44445</v>
      </c>
      <c r="Q23" s="137">
        <v>44445</v>
      </c>
      <c r="R23" s="137">
        <v>23604</v>
      </c>
      <c r="S23" s="137">
        <v>20841</v>
      </c>
      <c r="T23" s="137">
        <v>0</v>
      </c>
      <c r="U23" s="137">
        <v>44445</v>
      </c>
      <c r="V23" s="137">
        <v>0</v>
      </c>
      <c r="W23" s="137">
        <v>0</v>
      </c>
      <c r="X23" s="137">
        <v>0</v>
      </c>
      <c r="Y23" s="175">
        <v>0</v>
      </c>
      <c r="Z23" s="3" t="s">
        <v>204</v>
      </c>
      <c r="AA23" s="4" t="s">
        <v>205</v>
      </c>
      <c r="AB23" s="137">
        <v>49332</v>
      </c>
      <c r="AC23" s="137">
        <v>49332</v>
      </c>
      <c r="AD23" s="137">
        <v>25549</v>
      </c>
      <c r="AE23" s="137">
        <v>23685</v>
      </c>
      <c r="AF23" s="137">
        <v>0</v>
      </c>
      <c r="AG23" s="137">
        <v>49234</v>
      </c>
      <c r="AH23" s="137">
        <v>98</v>
      </c>
      <c r="AI23" s="137">
        <v>0</v>
      </c>
      <c r="AJ23" s="137">
        <v>0</v>
      </c>
      <c r="AK23" s="175">
        <v>0</v>
      </c>
      <c r="AL23" s="3" t="s">
        <v>204</v>
      </c>
      <c r="AM23" s="4" t="s">
        <v>205</v>
      </c>
      <c r="AN23" s="137">
        <v>54495</v>
      </c>
      <c r="AO23" s="137">
        <v>54495</v>
      </c>
      <c r="AP23" s="137">
        <v>26970</v>
      </c>
      <c r="AQ23" s="137">
        <v>27525</v>
      </c>
      <c r="AR23" s="137">
        <v>0</v>
      </c>
      <c r="AS23" s="137">
        <v>54495</v>
      </c>
      <c r="AT23" s="137">
        <v>0</v>
      </c>
      <c r="AU23" s="137">
        <v>0</v>
      </c>
      <c r="AV23" s="137">
        <v>0</v>
      </c>
      <c r="AW23" s="175">
        <v>0</v>
      </c>
      <c r="AX23" s="3" t="s">
        <v>204</v>
      </c>
      <c r="AY23" s="4" t="s">
        <v>205</v>
      </c>
      <c r="AZ23" s="137">
        <v>59432</v>
      </c>
      <c r="BA23" s="137">
        <v>59432</v>
      </c>
      <c r="BB23" s="137">
        <v>29613.130247904897</v>
      </c>
      <c r="BC23" s="137">
        <v>29777.869752095103</v>
      </c>
      <c r="BD23" s="137">
        <v>0</v>
      </c>
      <c r="BE23" s="137">
        <v>59391</v>
      </c>
      <c r="BF23" s="137">
        <v>41</v>
      </c>
      <c r="BG23" s="137">
        <v>0</v>
      </c>
      <c r="BH23" s="137">
        <v>0</v>
      </c>
      <c r="BI23" s="175">
        <v>0</v>
      </c>
    </row>
    <row r="24" spans="1:61" ht="16.899999999999999" customHeight="1">
      <c r="A24" s="5"/>
      <c r="B24" s="3" t="s">
        <v>213</v>
      </c>
      <c r="C24" s="4" t="s">
        <v>214</v>
      </c>
      <c r="D24" s="137">
        <v>46090</v>
      </c>
      <c r="E24" s="137">
        <v>46090</v>
      </c>
      <c r="F24" s="137">
        <v>18723</v>
      </c>
      <c r="G24" s="137">
        <v>22813</v>
      </c>
      <c r="H24" s="137">
        <v>1044</v>
      </c>
      <c r="I24" s="137">
        <v>42580</v>
      </c>
      <c r="J24" s="137">
        <v>3510</v>
      </c>
      <c r="K24" s="137">
        <v>0</v>
      </c>
      <c r="L24" s="137">
        <v>0</v>
      </c>
      <c r="M24" s="175">
        <v>0</v>
      </c>
      <c r="N24" s="3" t="s">
        <v>213</v>
      </c>
      <c r="O24" s="4" t="s">
        <v>214</v>
      </c>
      <c r="P24" s="137">
        <v>50220</v>
      </c>
      <c r="Q24" s="137">
        <v>50220</v>
      </c>
      <c r="R24" s="137">
        <v>19802</v>
      </c>
      <c r="S24" s="137">
        <v>26648</v>
      </c>
      <c r="T24" s="137">
        <v>685</v>
      </c>
      <c r="U24" s="137">
        <v>47135</v>
      </c>
      <c r="V24" s="137">
        <v>3085</v>
      </c>
      <c r="W24" s="137">
        <v>0</v>
      </c>
      <c r="X24" s="137">
        <v>0</v>
      </c>
      <c r="Y24" s="175">
        <v>0</v>
      </c>
      <c r="Z24" s="3" t="s">
        <v>213</v>
      </c>
      <c r="AA24" s="4" t="s">
        <v>214</v>
      </c>
      <c r="AB24" s="137">
        <v>53365</v>
      </c>
      <c r="AC24" s="137">
        <v>53365</v>
      </c>
      <c r="AD24" s="137">
        <v>20821</v>
      </c>
      <c r="AE24" s="137">
        <v>29522</v>
      </c>
      <c r="AF24" s="137">
        <v>924</v>
      </c>
      <c r="AG24" s="137">
        <v>51267</v>
      </c>
      <c r="AH24" s="137">
        <v>2098</v>
      </c>
      <c r="AI24" s="137">
        <v>0</v>
      </c>
      <c r="AJ24" s="137">
        <v>0</v>
      </c>
      <c r="AK24" s="175">
        <v>0</v>
      </c>
      <c r="AL24" s="3" t="s">
        <v>213</v>
      </c>
      <c r="AM24" s="4" t="s">
        <v>214</v>
      </c>
      <c r="AN24" s="137">
        <v>56790</v>
      </c>
      <c r="AO24" s="137">
        <v>56790</v>
      </c>
      <c r="AP24" s="137">
        <v>22611</v>
      </c>
      <c r="AQ24" s="137">
        <v>32311</v>
      </c>
      <c r="AR24" s="137">
        <v>914</v>
      </c>
      <c r="AS24" s="137">
        <v>55836</v>
      </c>
      <c r="AT24" s="137">
        <v>954</v>
      </c>
      <c r="AU24" s="137">
        <v>0</v>
      </c>
      <c r="AV24" s="137">
        <v>0</v>
      </c>
      <c r="AW24" s="175">
        <v>0</v>
      </c>
      <c r="AX24" s="3" t="s">
        <v>213</v>
      </c>
      <c r="AY24" s="4" t="s">
        <v>214</v>
      </c>
      <c r="AZ24" s="137">
        <v>59515</v>
      </c>
      <c r="BA24" s="137">
        <v>59515</v>
      </c>
      <c r="BB24" s="137">
        <v>24388.160553359012</v>
      </c>
      <c r="BC24" s="137">
        <v>33114.12387159514</v>
      </c>
      <c r="BD24" s="137">
        <v>1085.7155750458501</v>
      </c>
      <c r="BE24" s="137">
        <v>58588</v>
      </c>
      <c r="BF24" s="137">
        <v>927</v>
      </c>
      <c r="BG24" s="137">
        <v>0</v>
      </c>
      <c r="BH24" s="137">
        <v>0</v>
      </c>
      <c r="BI24" s="175">
        <v>0</v>
      </c>
    </row>
    <row r="25" spans="1:61" ht="16.899999999999999" customHeight="1">
      <c r="A25" s="5"/>
      <c r="B25" s="3" t="s">
        <v>215</v>
      </c>
      <c r="C25" s="4" t="s">
        <v>216</v>
      </c>
      <c r="D25" s="137">
        <v>23541</v>
      </c>
      <c r="E25" s="137">
        <v>23541</v>
      </c>
      <c r="F25" s="137">
        <v>8513</v>
      </c>
      <c r="G25" s="137">
        <v>14566</v>
      </c>
      <c r="H25" s="137">
        <v>296</v>
      </c>
      <c r="I25" s="137">
        <v>23375</v>
      </c>
      <c r="J25" s="137">
        <v>166</v>
      </c>
      <c r="K25" s="137">
        <v>0</v>
      </c>
      <c r="L25" s="137">
        <v>0</v>
      </c>
      <c r="M25" s="175">
        <v>0</v>
      </c>
      <c r="N25" s="3" t="s">
        <v>215</v>
      </c>
      <c r="O25" s="4" t="s">
        <v>216</v>
      </c>
      <c r="P25" s="137">
        <v>25040</v>
      </c>
      <c r="Q25" s="137">
        <v>25040</v>
      </c>
      <c r="R25" s="137">
        <v>9062</v>
      </c>
      <c r="S25" s="137">
        <v>14994</v>
      </c>
      <c r="T25" s="137">
        <v>745</v>
      </c>
      <c r="U25" s="137">
        <v>24801</v>
      </c>
      <c r="V25" s="137">
        <v>239</v>
      </c>
      <c r="W25" s="137">
        <v>0</v>
      </c>
      <c r="X25" s="137">
        <v>0</v>
      </c>
      <c r="Y25" s="175">
        <v>0</v>
      </c>
      <c r="Z25" s="3" t="s">
        <v>215</v>
      </c>
      <c r="AA25" s="4" t="s">
        <v>216</v>
      </c>
      <c r="AB25" s="137">
        <v>26993</v>
      </c>
      <c r="AC25" s="137">
        <v>26993</v>
      </c>
      <c r="AD25" s="137">
        <v>10052</v>
      </c>
      <c r="AE25" s="137">
        <v>16287</v>
      </c>
      <c r="AF25" s="137">
        <v>491</v>
      </c>
      <c r="AG25" s="137">
        <v>26830</v>
      </c>
      <c r="AH25" s="137">
        <v>163</v>
      </c>
      <c r="AI25" s="137">
        <v>0</v>
      </c>
      <c r="AJ25" s="137">
        <v>0</v>
      </c>
      <c r="AK25" s="175">
        <v>0</v>
      </c>
      <c r="AL25" s="3" t="s">
        <v>215</v>
      </c>
      <c r="AM25" s="4" t="s">
        <v>216</v>
      </c>
      <c r="AN25" s="137">
        <v>28433</v>
      </c>
      <c r="AO25" s="137">
        <v>28433</v>
      </c>
      <c r="AP25" s="137">
        <v>10391</v>
      </c>
      <c r="AQ25" s="137">
        <v>17313</v>
      </c>
      <c r="AR25" s="137">
        <v>583</v>
      </c>
      <c r="AS25" s="137">
        <v>28287</v>
      </c>
      <c r="AT25" s="137">
        <v>146</v>
      </c>
      <c r="AU25" s="137">
        <v>0</v>
      </c>
      <c r="AV25" s="137">
        <v>0</v>
      </c>
      <c r="AW25" s="175">
        <v>0</v>
      </c>
      <c r="AX25" s="3" t="s">
        <v>215</v>
      </c>
      <c r="AY25" s="4" t="s">
        <v>216</v>
      </c>
      <c r="AZ25" s="137">
        <v>30607</v>
      </c>
      <c r="BA25" s="137">
        <v>30607</v>
      </c>
      <c r="BB25" s="137">
        <v>11353.350452508683</v>
      </c>
      <c r="BC25" s="137">
        <v>18592.352715612302</v>
      </c>
      <c r="BD25" s="137">
        <v>519.29683187900991</v>
      </c>
      <c r="BE25" s="137">
        <v>30465</v>
      </c>
      <c r="BF25" s="137">
        <v>142</v>
      </c>
      <c r="BG25" s="137">
        <v>0</v>
      </c>
      <c r="BH25" s="137">
        <v>0</v>
      </c>
      <c r="BI25" s="175">
        <v>0</v>
      </c>
    </row>
    <row r="26" spans="1:61" ht="16.899999999999999" customHeight="1">
      <c r="A26" s="5"/>
      <c r="B26" s="3" t="s">
        <v>206</v>
      </c>
      <c r="C26" s="4" t="s">
        <v>207</v>
      </c>
      <c r="D26" s="137">
        <v>25821</v>
      </c>
      <c r="E26" s="137">
        <v>25821</v>
      </c>
      <c r="F26" s="137">
        <v>13635</v>
      </c>
      <c r="G26" s="137">
        <v>10411</v>
      </c>
      <c r="H26" s="137">
        <v>7</v>
      </c>
      <c r="I26" s="137">
        <v>24053</v>
      </c>
      <c r="J26" s="137">
        <v>1768</v>
      </c>
      <c r="K26" s="137">
        <v>0</v>
      </c>
      <c r="L26" s="137">
        <v>0</v>
      </c>
      <c r="M26" s="175">
        <v>0</v>
      </c>
      <c r="N26" s="3" t="s">
        <v>206</v>
      </c>
      <c r="O26" s="4" t="s">
        <v>207</v>
      </c>
      <c r="P26" s="137">
        <v>29974</v>
      </c>
      <c r="Q26" s="137">
        <v>29974</v>
      </c>
      <c r="R26" s="137">
        <v>14608</v>
      </c>
      <c r="S26" s="137">
        <v>13898</v>
      </c>
      <c r="T26" s="137">
        <v>330</v>
      </c>
      <c r="U26" s="137">
        <v>28836</v>
      </c>
      <c r="V26" s="137">
        <v>1138</v>
      </c>
      <c r="W26" s="137">
        <v>0</v>
      </c>
      <c r="X26" s="137">
        <v>0</v>
      </c>
      <c r="Y26" s="175">
        <v>0</v>
      </c>
      <c r="Z26" s="3" t="s">
        <v>206</v>
      </c>
      <c r="AA26" s="4" t="s">
        <v>207</v>
      </c>
      <c r="AB26" s="137">
        <v>34160</v>
      </c>
      <c r="AC26" s="137">
        <v>34160</v>
      </c>
      <c r="AD26" s="137">
        <v>17314</v>
      </c>
      <c r="AE26" s="137">
        <v>15092</v>
      </c>
      <c r="AF26" s="137">
        <v>219</v>
      </c>
      <c r="AG26" s="137">
        <v>32625</v>
      </c>
      <c r="AH26" s="137">
        <v>1535</v>
      </c>
      <c r="AI26" s="137">
        <v>0</v>
      </c>
      <c r="AJ26" s="137">
        <v>0</v>
      </c>
      <c r="AK26" s="175">
        <v>0</v>
      </c>
      <c r="AL26" s="3" t="s">
        <v>206</v>
      </c>
      <c r="AM26" s="4" t="s">
        <v>207</v>
      </c>
      <c r="AN26" s="137">
        <v>37385</v>
      </c>
      <c r="AO26" s="137">
        <v>37385</v>
      </c>
      <c r="AP26" s="137">
        <v>16416</v>
      </c>
      <c r="AQ26" s="137">
        <v>17496</v>
      </c>
      <c r="AR26" s="137">
        <v>182</v>
      </c>
      <c r="AS26" s="137">
        <v>34094</v>
      </c>
      <c r="AT26" s="137">
        <v>3291</v>
      </c>
      <c r="AU26" s="137">
        <v>0</v>
      </c>
      <c r="AV26" s="137">
        <v>0</v>
      </c>
      <c r="AW26" s="175">
        <v>0</v>
      </c>
      <c r="AX26" s="3" t="s">
        <v>206</v>
      </c>
      <c r="AY26" s="4" t="s">
        <v>207</v>
      </c>
      <c r="AZ26" s="137">
        <v>36898</v>
      </c>
      <c r="BA26" s="137">
        <v>36898</v>
      </c>
      <c r="BB26" s="137">
        <v>17047.761731902578</v>
      </c>
      <c r="BC26" s="137">
        <v>17687.890154654593</v>
      </c>
      <c r="BD26" s="137">
        <v>232.34811344283295</v>
      </c>
      <c r="BE26" s="137">
        <v>34968</v>
      </c>
      <c r="BF26" s="137">
        <v>1930</v>
      </c>
      <c r="BG26" s="137">
        <v>0</v>
      </c>
      <c r="BH26" s="137">
        <v>0</v>
      </c>
      <c r="BI26" s="175">
        <v>0</v>
      </c>
    </row>
    <row r="27" spans="1:61" ht="16.899999999999999" customHeight="1">
      <c r="A27" s="5"/>
      <c r="B27" s="3" t="s">
        <v>217</v>
      </c>
      <c r="C27" s="4" t="s">
        <v>218</v>
      </c>
      <c r="D27" s="137">
        <v>52474</v>
      </c>
      <c r="E27" s="137">
        <v>52474</v>
      </c>
      <c r="F27" s="137">
        <v>0</v>
      </c>
      <c r="G27" s="137">
        <v>43741</v>
      </c>
      <c r="H27" s="137">
        <v>3949</v>
      </c>
      <c r="I27" s="137">
        <v>47690</v>
      </c>
      <c r="J27" s="137">
        <v>4784</v>
      </c>
      <c r="K27" s="137">
        <v>0</v>
      </c>
      <c r="L27" s="137">
        <v>0</v>
      </c>
      <c r="M27" s="175">
        <v>0</v>
      </c>
      <c r="N27" s="3" t="s">
        <v>217</v>
      </c>
      <c r="O27" s="4" t="s">
        <v>218</v>
      </c>
      <c r="P27" s="137">
        <v>56406</v>
      </c>
      <c r="Q27" s="137">
        <v>56406</v>
      </c>
      <c r="R27" s="137">
        <v>0</v>
      </c>
      <c r="S27" s="137">
        <v>50098</v>
      </c>
      <c r="T27" s="137">
        <v>1073</v>
      </c>
      <c r="U27" s="137">
        <v>51171</v>
      </c>
      <c r="V27" s="137">
        <v>5235</v>
      </c>
      <c r="W27" s="137">
        <v>0</v>
      </c>
      <c r="X27" s="137">
        <v>0</v>
      </c>
      <c r="Y27" s="175">
        <v>0</v>
      </c>
      <c r="Z27" s="3" t="s">
        <v>217</v>
      </c>
      <c r="AA27" s="4" t="s">
        <v>218</v>
      </c>
      <c r="AB27" s="137">
        <v>60048</v>
      </c>
      <c r="AC27" s="137">
        <v>60048</v>
      </c>
      <c r="AD27" s="137">
        <v>0</v>
      </c>
      <c r="AE27" s="137">
        <v>52989</v>
      </c>
      <c r="AF27" s="137">
        <v>1808</v>
      </c>
      <c r="AG27" s="137">
        <v>54797</v>
      </c>
      <c r="AH27" s="137">
        <v>5251</v>
      </c>
      <c r="AI27" s="137">
        <v>0</v>
      </c>
      <c r="AJ27" s="137">
        <v>0</v>
      </c>
      <c r="AK27" s="175">
        <v>0</v>
      </c>
      <c r="AL27" s="3" t="s">
        <v>217</v>
      </c>
      <c r="AM27" s="4" t="s">
        <v>218</v>
      </c>
      <c r="AN27" s="137">
        <v>64436.03</v>
      </c>
      <c r="AO27" s="137">
        <v>64436.03</v>
      </c>
      <c r="AP27" s="137">
        <v>0</v>
      </c>
      <c r="AQ27" s="137">
        <v>57731</v>
      </c>
      <c r="AR27" s="137">
        <v>2009</v>
      </c>
      <c r="AS27" s="137">
        <v>59740.2</v>
      </c>
      <c r="AT27" s="137">
        <v>4695.83</v>
      </c>
      <c r="AU27" s="137">
        <v>0</v>
      </c>
      <c r="AV27" s="137">
        <v>0</v>
      </c>
      <c r="AW27" s="175">
        <v>0</v>
      </c>
      <c r="AX27" s="3" t="s">
        <v>217</v>
      </c>
      <c r="AY27" s="4" t="s">
        <v>218</v>
      </c>
      <c r="AZ27" s="137">
        <v>67250</v>
      </c>
      <c r="BA27" s="137">
        <v>67250</v>
      </c>
      <c r="BB27" s="137">
        <v>0</v>
      </c>
      <c r="BC27" s="137">
        <v>60228.434038098232</v>
      </c>
      <c r="BD27" s="137">
        <v>1956.5659619017642</v>
      </c>
      <c r="BE27" s="137">
        <v>62185</v>
      </c>
      <c r="BF27" s="137">
        <v>5065</v>
      </c>
      <c r="BG27" s="137">
        <v>0</v>
      </c>
      <c r="BH27" s="137">
        <v>0</v>
      </c>
      <c r="BI27" s="175">
        <v>0</v>
      </c>
    </row>
    <row r="28" spans="1:61" ht="16.899999999999999" customHeight="1">
      <c r="A28" s="5"/>
      <c r="B28" s="358" t="s">
        <v>219</v>
      </c>
      <c r="C28" s="32" t="s">
        <v>220</v>
      </c>
      <c r="D28" s="61">
        <v>35457</v>
      </c>
      <c r="E28" s="61">
        <v>35457</v>
      </c>
      <c r="F28" s="61">
        <v>5997</v>
      </c>
      <c r="G28" s="61">
        <v>23593</v>
      </c>
      <c r="H28" s="61">
        <v>2104</v>
      </c>
      <c r="I28" s="61">
        <v>31694</v>
      </c>
      <c r="J28" s="61">
        <v>3763</v>
      </c>
      <c r="K28" s="61">
        <v>0</v>
      </c>
      <c r="L28" s="61">
        <v>0</v>
      </c>
      <c r="M28" s="176">
        <v>0</v>
      </c>
      <c r="N28" s="358" t="s">
        <v>219</v>
      </c>
      <c r="O28" s="32" t="s">
        <v>220</v>
      </c>
      <c r="P28" s="61">
        <v>39450</v>
      </c>
      <c r="Q28" s="61">
        <v>39450</v>
      </c>
      <c r="R28" s="61">
        <v>6437</v>
      </c>
      <c r="S28" s="61">
        <v>26452</v>
      </c>
      <c r="T28" s="61">
        <v>2430</v>
      </c>
      <c r="U28" s="61">
        <v>35319</v>
      </c>
      <c r="V28" s="61">
        <v>4131</v>
      </c>
      <c r="W28" s="61">
        <v>0</v>
      </c>
      <c r="X28" s="61">
        <v>0</v>
      </c>
      <c r="Y28" s="176">
        <v>0</v>
      </c>
      <c r="Z28" s="358" t="s">
        <v>219</v>
      </c>
      <c r="AA28" s="32" t="s">
        <v>220</v>
      </c>
      <c r="AB28" s="61">
        <v>42010</v>
      </c>
      <c r="AC28" s="61">
        <v>42010</v>
      </c>
      <c r="AD28" s="61">
        <v>6026</v>
      </c>
      <c r="AE28" s="61">
        <v>26018</v>
      </c>
      <c r="AF28" s="61">
        <v>5726</v>
      </c>
      <c r="AG28" s="61">
        <v>37770</v>
      </c>
      <c r="AH28" s="61">
        <v>4240</v>
      </c>
      <c r="AI28" s="61">
        <v>0</v>
      </c>
      <c r="AJ28" s="61">
        <v>0</v>
      </c>
      <c r="AK28" s="176">
        <v>0</v>
      </c>
      <c r="AL28" s="358" t="s">
        <v>219</v>
      </c>
      <c r="AM28" s="32" t="s">
        <v>220</v>
      </c>
      <c r="AN28" s="61">
        <v>44642</v>
      </c>
      <c r="AO28" s="61">
        <v>44642</v>
      </c>
      <c r="AP28" s="61">
        <v>6681</v>
      </c>
      <c r="AQ28" s="61">
        <v>31506</v>
      </c>
      <c r="AR28" s="61">
        <v>3815</v>
      </c>
      <c r="AS28" s="61">
        <v>42002</v>
      </c>
      <c r="AT28" s="61">
        <v>2640</v>
      </c>
      <c r="AU28" s="61">
        <v>0</v>
      </c>
      <c r="AV28" s="61">
        <v>0</v>
      </c>
      <c r="AW28" s="176">
        <v>0</v>
      </c>
      <c r="AX28" s="358" t="s">
        <v>219</v>
      </c>
      <c r="AY28" s="32" t="s">
        <v>220</v>
      </c>
      <c r="AZ28" s="61">
        <v>47169</v>
      </c>
      <c r="BA28" s="61">
        <v>47169</v>
      </c>
      <c r="BB28" s="61">
        <v>7367.838978509104</v>
      </c>
      <c r="BC28" s="61">
        <v>35231.049377804055</v>
      </c>
      <c r="BD28" s="61">
        <v>1791.1116436868399</v>
      </c>
      <c r="BE28" s="61">
        <v>44390</v>
      </c>
      <c r="BF28" s="61">
        <v>2779</v>
      </c>
      <c r="BG28" s="61">
        <v>0</v>
      </c>
      <c r="BH28" s="61">
        <v>0</v>
      </c>
      <c r="BI28" s="176">
        <v>0</v>
      </c>
    </row>
    <row r="29" spans="1:61" ht="16.899999999999999" customHeight="1">
      <c r="A29" s="5"/>
      <c r="B29" s="359"/>
      <c r="C29" s="32" t="s">
        <v>182</v>
      </c>
      <c r="D29" s="61">
        <v>36286</v>
      </c>
      <c r="E29" s="61">
        <v>36286</v>
      </c>
      <c r="F29" s="61">
        <v>15497</v>
      </c>
      <c r="G29" s="61">
        <v>15703</v>
      </c>
      <c r="H29" s="61">
        <v>2162</v>
      </c>
      <c r="I29" s="61">
        <v>33362</v>
      </c>
      <c r="J29" s="61">
        <v>2924</v>
      </c>
      <c r="K29" s="61">
        <v>0</v>
      </c>
      <c r="L29" s="61">
        <v>0</v>
      </c>
      <c r="M29" s="176">
        <v>0</v>
      </c>
      <c r="N29" s="359"/>
      <c r="O29" s="32" t="s">
        <v>182</v>
      </c>
      <c r="P29" s="61">
        <v>38318</v>
      </c>
      <c r="Q29" s="61">
        <v>38318</v>
      </c>
      <c r="R29" s="61">
        <v>15162</v>
      </c>
      <c r="S29" s="61">
        <v>16066</v>
      </c>
      <c r="T29" s="61">
        <v>3915</v>
      </c>
      <c r="U29" s="61">
        <v>35143</v>
      </c>
      <c r="V29" s="61">
        <v>3175</v>
      </c>
      <c r="W29" s="61">
        <v>0</v>
      </c>
      <c r="X29" s="61">
        <v>0</v>
      </c>
      <c r="Y29" s="176">
        <v>0</v>
      </c>
      <c r="Z29" s="359"/>
      <c r="AA29" s="32" t="s">
        <v>182</v>
      </c>
      <c r="AB29" s="61">
        <v>40098</v>
      </c>
      <c r="AC29" s="61">
        <v>40098</v>
      </c>
      <c r="AD29" s="61">
        <v>15155</v>
      </c>
      <c r="AE29" s="61">
        <v>19970</v>
      </c>
      <c r="AF29" s="61">
        <v>1685</v>
      </c>
      <c r="AG29" s="61">
        <v>36810</v>
      </c>
      <c r="AH29" s="61">
        <v>3288</v>
      </c>
      <c r="AI29" s="61">
        <v>0</v>
      </c>
      <c r="AJ29" s="61">
        <v>0</v>
      </c>
      <c r="AK29" s="176">
        <v>0</v>
      </c>
      <c r="AL29" s="359"/>
      <c r="AM29" s="32" t="s">
        <v>182</v>
      </c>
      <c r="AN29" s="61">
        <v>42763</v>
      </c>
      <c r="AO29" s="61">
        <v>42763</v>
      </c>
      <c r="AP29" s="61">
        <v>16066</v>
      </c>
      <c r="AQ29" s="61">
        <v>21296</v>
      </c>
      <c r="AR29" s="61">
        <v>2026</v>
      </c>
      <c r="AS29" s="61">
        <v>39388</v>
      </c>
      <c r="AT29" s="61">
        <v>3375</v>
      </c>
      <c r="AU29" s="61">
        <v>0</v>
      </c>
      <c r="AV29" s="61">
        <v>0</v>
      </c>
      <c r="AW29" s="176">
        <v>0</v>
      </c>
      <c r="AX29" s="359"/>
      <c r="AY29" s="32" t="s">
        <v>182</v>
      </c>
      <c r="AZ29" s="61">
        <v>45806</v>
      </c>
      <c r="BA29" s="61">
        <v>45806</v>
      </c>
      <c r="BB29" s="61">
        <v>16966.302223800965</v>
      </c>
      <c r="BC29" s="61">
        <v>24708.031649734032</v>
      </c>
      <c r="BD29" s="61">
        <v>398.66612646500619</v>
      </c>
      <c r="BE29" s="61">
        <v>42073</v>
      </c>
      <c r="BF29" s="61">
        <v>3733</v>
      </c>
      <c r="BG29" s="61">
        <v>0</v>
      </c>
      <c r="BH29" s="61">
        <v>0</v>
      </c>
      <c r="BI29" s="176">
        <v>0</v>
      </c>
    </row>
    <row r="30" spans="1:61" ht="16.899999999999999" customHeight="1">
      <c r="A30" s="5"/>
      <c r="B30" s="359"/>
      <c r="C30" s="32" t="s">
        <v>221</v>
      </c>
      <c r="D30" s="61">
        <v>12137</v>
      </c>
      <c r="E30" s="61">
        <v>12137</v>
      </c>
      <c r="F30" s="61">
        <v>0</v>
      </c>
      <c r="G30" s="61">
        <v>945</v>
      </c>
      <c r="H30" s="61">
        <v>8503</v>
      </c>
      <c r="I30" s="61">
        <v>9448</v>
      </c>
      <c r="J30" s="61">
        <v>2689</v>
      </c>
      <c r="K30" s="61">
        <v>0</v>
      </c>
      <c r="L30" s="61">
        <v>0</v>
      </c>
      <c r="M30" s="176">
        <v>0</v>
      </c>
      <c r="N30" s="359"/>
      <c r="O30" s="32" t="s">
        <v>221</v>
      </c>
      <c r="P30" s="61">
        <v>12118</v>
      </c>
      <c r="Q30" s="61">
        <v>12118</v>
      </c>
      <c r="R30" s="61">
        <v>0</v>
      </c>
      <c r="S30" s="61">
        <v>8550</v>
      </c>
      <c r="T30" s="61">
        <v>813</v>
      </c>
      <c r="U30" s="61">
        <v>9363</v>
      </c>
      <c r="V30" s="61">
        <v>2755</v>
      </c>
      <c r="W30" s="61">
        <v>0</v>
      </c>
      <c r="X30" s="61">
        <v>0</v>
      </c>
      <c r="Y30" s="176">
        <v>0</v>
      </c>
      <c r="Z30" s="359"/>
      <c r="AA30" s="32" t="s">
        <v>221</v>
      </c>
      <c r="AB30" s="61">
        <v>12904</v>
      </c>
      <c r="AC30" s="61">
        <v>12904</v>
      </c>
      <c r="AD30" s="61">
        <v>0</v>
      </c>
      <c r="AE30" s="61">
        <v>8948</v>
      </c>
      <c r="AF30" s="61">
        <v>985</v>
      </c>
      <c r="AG30" s="61">
        <v>9933</v>
      </c>
      <c r="AH30" s="61">
        <v>2971</v>
      </c>
      <c r="AI30" s="61">
        <v>0</v>
      </c>
      <c r="AJ30" s="61">
        <v>0</v>
      </c>
      <c r="AK30" s="176">
        <v>0</v>
      </c>
      <c r="AL30" s="359"/>
      <c r="AM30" s="32" t="s">
        <v>221</v>
      </c>
      <c r="AN30" s="61">
        <v>13940</v>
      </c>
      <c r="AO30" s="61">
        <v>13940</v>
      </c>
      <c r="AP30" s="61">
        <v>0</v>
      </c>
      <c r="AQ30" s="61">
        <v>9372</v>
      </c>
      <c r="AR30" s="61">
        <v>1601</v>
      </c>
      <c r="AS30" s="61">
        <v>10973</v>
      </c>
      <c r="AT30" s="61">
        <v>2967</v>
      </c>
      <c r="AU30" s="61">
        <v>0</v>
      </c>
      <c r="AV30" s="61">
        <v>0</v>
      </c>
      <c r="AW30" s="176">
        <v>0</v>
      </c>
      <c r="AX30" s="359"/>
      <c r="AY30" s="32" t="s">
        <v>221</v>
      </c>
      <c r="AZ30" s="61">
        <v>14328</v>
      </c>
      <c r="BA30" s="61">
        <v>14328</v>
      </c>
      <c r="BB30" s="61">
        <v>0</v>
      </c>
      <c r="BC30" s="61">
        <v>10100.421535197864</v>
      </c>
      <c r="BD30" s="61">
        <v>1576.5784648021345</v>
      </c>
      <c r="BE30" s="61">
        <v>11677</v>
      </c>
      <c r="BF30" s="61">
        <v>2651</v>
      </c>
      <c r="BG30" s="61">
        <v>0</v>
      </c>
      <c r="BH30" s="61">
        <v>0</v>
      </c>
      <c r="BI30" s="176">
        <v>0</v>
      </c>
    </row>
    <row r="31" spans="1:61" ht="16.899999999999999" customHeight="1">
      <c r="A31" s="13"/>
      <c r="B31" s="360"/>
      <c r="C31" s="55" t="s">
        <v>212</v>
      </c>
      <c r="D31" s="137">
        <f t="shared" ref="D31:M31" si="15">SUM(D28:D30)</f>
        <v>83880</v>
      </c>
      <c r="E31" s="137">
        <f t="shared" si="15"/>
        <v>83880</v>
      </c>
      <c r="F31" s="137">
        <f t="shared" si="15"/>
        <v>21494</v>
      </c>
      <c r="G31" s="137">
        <f t="shared" si="15"/>
        <v>40241</v>
      </c>
      <c r="H31" s="137">
        <f t="shared" si="15"/>
        <v>12769</v>
      </c>
      <c r="I31" s="137">
        <f t="shared" si="15"/>
        <v>74504</v>
      </c>
      <c r="J31" s="137">
        <f t="shared" si="15"/>
        <v>9376</v>
      </c>
      <c r="K31" s="137">
        <f t="shared" si="15"/>
        <v>0</v>
      </c>
      <c r="L31" s="137">
        <f t="shared" si="15"/>
        <v>0</v>
      </c>
      <c r="M31" s="175">
        <f t="shared" si="15"/>
        <v>0</v>
      </c>
      <c r="N31" s="360"/>
      <c r="O31" s="55" t="s">
        <v>212</v>
      </c>
      <c r="P31" s="137">
        <f t="shared" ref="P31:Y31" si="16">SUM(P28:P30)</f>
        <v>89886</v>
      </c>
      <c r="Q31" s="137">
        <f t="shared" si="16"/>
        <v>89886</v>
      </c>
      <c r="R31" s="137">
        <f t="shared" si="16"/>
        <v>21599</v>
      </c>
      <c r="S31" s="137">
        <f t="shared" si="16"/>
        <v>51068</v>
      </c>
      <c r="T31" s="137">
        <f t="shared" si="16"/>
        <v>7158</v>
      </c>
      <c r="U31" s="137">
        <f t="shared" si="16"/>
        <v>79825</v>
      </c>
      <c r="V31" s="137">
        <f t="shared" si="16"/>
        <v>10061</v>
      </c>
      <c r="W31" s="137">
        <f t="shared" si="16"/>
        <v>0</v>
      </c>
      <c r="X31" s="137">
        <f t="shared" si="16"/>
        <v>0</v>
      </c>
      <c r="Y31" s="175">
        <f t="shared" si="16"/>
        <v>0</v>
      </c>
      <c r="Z31" s="360"/>
      <c r="AA31" s="55" t="s">
        <v>212</v>
      </c>
      <c r="AB31" s="137">
        <f t="shared" ref="AB31:AK31" si="17">SUM(AB28:AB30)</f>
        <v>95012</v>
      </c>
      <c r="AC31" s="137">
        <f t="shared" si="17"/>
        <v>95012</v>
      </c>
      <c r="AD31" s="137">
        <f t="shared" si="17"/>
        <v>21181</v>
      </c>
      <c r="AE31" s="137">
        <f t="shared" si="17"/>
        <v>54936</v>
      </c>
      <c r="AF31" s="137">
        <f t="shared" si="17"/>
        <v>8396</v>
      </c>
      <c r="AG31" s="137">
        <f t="shared" si="17"/>
        <v>84513</v>
      </c>
      <c r="AH31" s="137">
        <f t="shared" si="17"/>
        <v>10499</v>
      </c>
      <c r="AI31" s="137">
        <f t="shared" si="17"/>
        <v>0</v>
      </c>
      <c r="AJ31" s="137">
        <f t="shared" si="17"/>
        <v>0</v>
      </c>
      <c r="AK31" s="175">
        <f t="shared" si="17"/>
        <v>0</v>
      </c>
      <c r="AL31" s="360"/>
      <c r="AM31" s="55" t="s">
        <v>212</v>
      </c>
      <c r="AN31" s="137">
        <f t="shared" ref="AN31:AW31" si="18">SUM(AN28:AN30)</f>
        <v>101345</v>
      </c>
      <c r="AO31" s="137">
        <f t="shared" si="18"/>
        <v>101345</v>
      </c>
      <c r="AP31" s="137">
        <f t="shared" si="18"/>
        <v>22747</v>
      </c>
      <c r="AQ31" s="137">
        <f t="shared" si="18"/>
        <v>62174</v>
      </c>
      <c r="AR31" s="137">
        <f t="shared" si="18"/>
        <v>7442</v>
      </c>
      <c r="AS31" s="137">
        <f t="shared" si="18"/>
        <v>92363</v>
      </c>
      <c r="AT31" s="137">
        <f t="shared" si="18"/>
        <v>8982</v>
      </c>
      <c r="AU31" s="137">
        <f t="shared" si="18"/>
        <v>0</v>
      </c>
      <c r="AV31" s="137">
        <f t="shared" si="18"/>
        <v>0</v>
      </c>
      <c r="AW31" s="175">
        <f t="shared" si="18"/>
        <v>0</v>
      </c>
      <c r="AX31" s="360"/>
      <c r="AY31" s="55" t="s">
        <v>212</v>
      </c>
      <c r="AZ31" s="137">
        <f t="shared" ref="AZ31:BI31" si="19">SUM(AZ28:AZ30)</f>
        <v>107303</v>
      </c>
      <c r="BA31" s="137">
        <f t="shared" si="19"/>
        <v>107303</v>
      </c>
      <c r="BB31" s="137">
        <f t="shared" si="19"/>
        <v>24334.141202310071</v>
      </c>
      <c r="BC31" s="137">
        <f t="shared" si="19"/>
        <v>70039.502562735957</v>
      </c>
      <c r="BD31" s="137">
        <f t="shared" si="19"/>
        <v>3766.3562349539807</v>
      </c>
      <c r="BE31" s="137">
        <f t="shared" si="19"/>
        <v>98140</v>
      </c>
      <c r="BF31" s="137">
        <f t="shared" si="19"/>
        <v>9163</v>
      </c>
      <c r="BG31" s="137">
        <f t="shared" si="19"/>
        <v>0</v>
      </c>
      <c r="BH31" s="137">
        <f t="shared" si="19"/>
        <v>0</v>
      </c>
      <c r="BI31" s="175">
        <f t="shared" si="19"/>
        <v>0</v>
      </c>
    </row>
    <row r="32" spans="1:61" ht="16.899999999999999" customHeight="1" thickBot="1">
      <c r="A32" s="5"/>
      <c r="B32" s="361" t="s">
        <v>308</v>
      </c>
      <c r="C32" s="362"/>
      <c r="D32" s="138">
        <f t="shared" ref="D32:M32" si="20">SUM(D8:D9,D12:D13,D17,D21:D27,D31)</f>
        <v>1355292</v>
      </c>
      <c r="E32" s="138">
        <f t="shared" si="20"/>
        <v>1355292</v>
      </c>
      <c r="F32" s="138">
        <f t="shared" si="20"/>
        <v>421307</v>
      </c>
      <c r="G32" s="138">
        <f t="shared" si="20"/>
        <v>753736</v>
      </c>
      <c r="H32" s="138">
        <f t="shared" si="20"/>
        <v>61139</v>
      </c>
      <c r="I32" s="138">
        <f t="shared" si="20"/>
        <v>1236152</v>
      </c>
      <c r="J32" s="138">
        <f t="shared" si="20"/>
        <v>119140</v>
      </c>
      <c r="K32" s="138">
        <f t="shared" si="20"/>
        <v>0</v>
      </c>
      <c r="L32" s="138">
        <f t="shared" si="20"/>
        <v>0</v>
      </c>
      <c r="M32" s="178">
        <f t="shared" si="20"/>
        <v>0</v>
      </c>
      <c r="N32" s="361" t="s">
        <v>308</v>
      </c>
      <c r="O32" s="362"/>
      <c r="P32" s="138">
        <f t="shared" ref="P32:Y32" si="21">SUM(P8:P9,P12:P13,P17,P21:P27,P31)</f>
        <v>1454588</v>
      </c>
      <c r="Q32" s="138">
        <f t="shared" si="21"/>
        <v>1454588</v>
      </c>
      <c r="R32" s="138">
        <f t="shared" si="21"/>
        <v>447011</v>
      </c>
      <c r="S32" s="138">
        <f t="shared" si="21"/>
        <v>845723</v>
      </c>
      <c r="T32" s="138">
        <f t="shared" si="21"/>
        <v>42724</v>
      </c>
      <c r="U32" s="138">
        <f t="shared" si="21"/>
        <v>1335458</v>
      </c>
      <c r="V32" s="138">
        <f t="shared" si="21"/>
        <v>119130</v>
      </c>
      <c r="W32" s="138">
        <f t="shared" si="21"/>
        <v>0</v>
      </c>
      <c r="X32" s="138">
        <f t="shared" si="21"/>
        <v>0</v>
      </c>
      <c r="Y32" s="178">
        <f t="shared" si="21"/>
        <v>0</v>
      </c>
      <c r="Z32" s="361" t="s">
        <v>308</v>
      </c>
      <c r="AA32" s="362"/>
      <c r="AB32" s="138">
        <f t="shared" ref="AB32:AK32" si="22">SUM(AB8:AB9,AB12:AB13,AB17,AB21:AB27,AB31)</f>
        <v>1565936</v>
      </c>
      <c r="AC32" s="138">
        <f t="shared" si="22"/>
        <v>1565936</v>
      </c>
      <c r="AD32" s="138">
        <f t="shared" si="22"/>
        <v>483823</v>
      </c>
      <c r="AE32" s="138">
        <f t="shared" si="22"/>
        <v>908314</v>
      </c>
      <c r="AF32" s="138">
        <f t="shared" si="22"/>
        <v>44012</v>
      </c>
      <c r="AG32" s="138">
        <f t="shared" si="22"/>
        <v>1436149</v>
      </c>
      <c r="AH32" s="138">
        <f t="shared" si="22"/>
        <v>129787</v>
      </c>
      <c r="AI32" s="138">
        <f t="shared" si="22"/>
        <v>0</v>
      </c>
      <c r="AJ32" s="138">
        <f t="shared" si="22"/>
        <v>0</v>
      </c>
      <c r="AK32" s="178">
        <f t="shared" si="22"/>
        <v>0</v>
      </c>
      <c r="AL32" s="361" t="s">
        <v>308</v>
      </c>
      <c r="AM32" s="362"/>
      <c r="AN32" s="138">
        <f t="shared" ref="AN32:AW32" si="23">SUM(AN8:AN9,AN12:AN13,AN17,AN21:AN27,AN31)</f>
        <v>1694097.03</v>
      </c>
      <c r="AO32" s="138">
        <f t="shared" si="23"/>
        <v>1694097.03</v>
      </c>
      <c r="AP32" s="138">
        <f t="shared" si="23"/>
        <v>521539</v>
      </c>
      <c r="AQ32" s="138">
        <f t="shared" si="23"/>
        <v>995699</v>
      </c>
      <c r="AR32" s="138">
        <f t="shared" si="23"/>
        <v>45553</v>
      </c>
      <c r="AS32" s="138">
        <f t="shared" si="23"/>
        <v>1562791.2</v>
      </c>
      <c r="AT32" s="138">
        <f t="shared" si="23"/>
        <v>131305.83000000002</v>
      </c>
      <c r="AU32" s="138">
        <f t="shared" si="23"/>
        <v>0</v>
      </c>
      <c r="AV32" s="138">
        <f t="shared" si="23"/>
        <v>0</v>
      </c>
      <c r="AW32" s="178">
        <f t="shared" si="23"/>
        <v>0</v>
      </c>
      <c r="AX32" s="361" t="s">
        <v>308</v>
      </c>
      <c r="AY32" s="362"/>
      <c r="AZ32" s="138">
        <f t="shared" ref="AZ32:BI32" si="24">SUM(AZ8:AZ9,AZ12:AZ13,AZ17,AZ21:AZ27,AZ31)</f>
        <v>1784271</v>
      </c>
      <c r="BA32" s="138">
        <f t="shared" si="24"/>
        <v>1784271</v>
      </c>
      <c r="BB32" s="138">
        <f t="shared" si="24"/>
        <v>553211.31607814878</v>
      </c>
      <c r="BC32" s="138">
        <f t="shared" si="24"/>
        <v>1049638.271334437</v>
      </c>
      <c r="BD32" s="138">
        <f t="shared" si="24"/>
        <v>51224.745838164519</v>
      </c>
      <c r="BE32" s="138">
        <f t="shared" si="24"/>
        <v>1654074</v>
      </c>
      <c r="BF32" s="138">
        <f t="shared" si="24"/>
        <v>130200</v>
      </c>
      <c r="BG32" s="138">
        <f t="shared" si="24"/>
        <v>0</v>
      </c>
      <c r="BH32" s="138">
        <f t="shared" si="24"/>
        <v>0</v>
      </c>
      <c r="BI32" s="178">
        <f t="shared" si="24"/>
        <v>0</v>
      </c>
    </row>
    <row r="33" spans="1:61" ht="16.899999999999999" customHeight="1">
      <c r="A33" s="5"/>
      <c r="B33" s="363" t="s">
        <v>222</v>
      </c>
      <c r="C33" s="32" t="s">
        <v>223</v>
      </c>
      <c r="D33" s="62">
        <v>115061</v>
      </c>
      <c r="E33" s="62">
        <v>115061</v>
      </c>
      <c r="F33" s="62">
        <v>20548</v>
      </c>
      <c r="G33" s="62">
        <v>65763</v>
      </c>
      <c r="H33" s="62">
        <v>8267</v>
      </c>
      <c r="I33" s="62">
        <v>94578</v>
      </c>
      <c r="J33" s="62">
        <v>20483</v>
      </c>
      <c r="K33" s="62">
        <v>0</v>
      </c>
      <c r="L33" s="62">
        <v>0</v>
      </c>
      <c r="M33" s="177">
        <v>0</v>
      </c>
      <c r="N33" s="363" t="s">
        <v>222</v>
      </c>
      <c r="O33" s="32" t="s">
        <v>223</v>
      </c>
      <c r="P33" s="62">
        <v>117986</v>
      </c>
      <c r="Q33" s="62">
        <v>117986</v>
      </c>
      <c r="R33" s="62">
        <v>20604</v>
      </c>
      <c r="S33" s="62">
        <v>68437</v>
      </c>
      <c r="T33" s="62">
        <v>7050</v>
      </c>
      <c r="U33" s="62">
        <v>96091</v>
      </c>
      <c r="V33" s="62">
        <v>21895</v>
      </c>
      <c r="W33" s="62">
        <v>0</v>
      </c>
      <c r="X33" s="62">
        <v>0</v>
      </c>
      <c r="Y33" s="177">
        <v>0</v>
      </c>
      <c r="Z33" s="363" t="s">
        <v>222</v>
      </c>
      <c r="AA33" s="32" t="s">
        <v>223</v>
      </c>
      <c r="AB33" s="62">
        <v>125112</v>
      </c>
      <c r="AC33" s="62">
        <v>125112</v>
      </c>
      <c r="AD33" s="62">
        <v>22228</v>
      </c>
      <c r="AE33" s="62">
        <v>73232</v>
      </c>
      <c r="AF33" s="62">
        <v>6449</v>
      </c>
      <c r="AG33" s="62">
        <v>101909</v>
      </c>
      <c r="AH33" s="62">
        <v>23203</v>
      </c>
      <c r="AI33" s="62">
        <v>0</v>
      </c>
      <c r="AJ33" s="62">
        <v>0</v>
      </c>
      <c r="AK33" s="177">
        <v>0</v>
      </c>
      <c r="AL33" s="363" t="s">
        <v>222</v>
      </c>
      <c r="AM33" s="32" t="s">
        <v>223</v>
      </c>
      <c r="AN33" s="62">
        <v>137121</v>
      </c>
      <c r="AO33" s="62">
        <v>137121</v>
      </c>
      <c r="AP33" s="62">
        <v>24890</v>
      </c>
      <c r="AQ33" s="62">
        <v>78754</v>
      </c>
      <c r="AR33" s="62">
        <v>6990</v>
      </c>
      <c r="AS33" s="62">
        <v>110634</v>
      </c>
      <c r="AT33" s="62">
        <v>26487</v>
      </c>
      <c r="AU33" s="62">
        <v>0</v>
      </c>
      <c r="AV33" s="62">
        <v>0</v>
      </c>
      <c r="AW33" s="177">
        <v>0</v>
      </c>
      <c r="AX33" s="363" t="s">
        <v>222</v>
      </c>
      <c r="AY33" s="32" t="s">
        <v>223</v>
      </c>
      <c r="AZ33" s="62">
        <v>145715</v>
      </c>
      <c r="BA33" s="62">
        <v>145715</v>
      </c>
      <c r="BB33" s="62">
        <v>20222.811868883018</v>
      </c>
      <c r="BC33" s="62">
        <v>82714.911760136703</v>
      </c>
      <c r="BD33" s="62">
        <v>13289.276370980282</v>
      </c>
      <c r="BE33" s="62">
        <v>116227</v>
      </c>
      <c r="BF33" s="62">
        <v>29488</v>
      </c>
      <c r="BG33" s="62">
        <v>0</v>
      </c>
      <c r="BH33" s="62">
        <v>0</v>
      </c>
      <c r="BI33" s="177">
        <v>0</v>
      </c>
    </row>
    <row r="34" spans="1:61" ht="16.899999999999999" customHeight="1">
      <c r="A34" s="5"/>
      <c r="B34" s="359"/>
      <c r="C34" s="32" t="s">
        <v>224</v>
      </c>
      <c r="D34" s="61">
        <v>17030</v>
      </c>
      <c r="E34" s="61">
        <v>17030</v>
      </c>
      <c r="F34" s="61">
        <v>0</v>
      </c>
      <c r="G34" s="61">
        <v>7517</v>
      </c>
      <c r="H34" s="61">
        <v>3786</v>
      </c>
      <c r="I34" s="61">
        <v>11303</v>
      </c>
      <c r="J34" s="61">
        <v>5727</v>
      </c>
      <c r="K34" s="61">
        <v>0</v>
      </c>
      <c r="L34" s="61">
        <v>0</v>
      </c>
      <c r="M34" s="176">
        <v>0</v>
      </c>
      <c r="N34" s="359"/>
      <c r="O34" s="32" t="s">
        <v>224</v>
      </c>
      <c r="P34" s="61">
        <v>17278</v>
      </c>
      <c r="Q34" s="61">
        <v>17278</v>
      </c>
      <c r="R34" s="61">
        <v>0</v>
      </c>
      <c r="S34" s="61">
        <v>9024</v>
      </c>
      <c r="T34" s="61">
        <v>2295</v>
      </c>
      <c r="U34" s="61">
        <v>11319</v>
      </c>
      <c r="V34" s="61">
        <v>5959</v>
      </c>
      <c r="W34" s="61">
        <v>0</v>
      </c>
      <c r="X34" s="61">
        <v>0</v>
      </c>
      <c r="Y34" s="176">
        <v>0</v>
      </c>
      <c r="Z34" s="359"/>
      <c r="AA34" s="32" t="s">
        <v>224</v>
      </c>
      <c r="AB34" s="61">
        <v>18484</v>
      </c>
      <c r="AC34" s="61">
        <v>18484</v>
      </c>
      <c r="AD34" s="61">
        <v>0</v>
      </c>
      <c r="AE34" s="61">
        <v>9516</v>
      </c>
      <c r="AF34" s="61">
        <v>2573</v>
      </c>
      <c r="AG34" s="61">
        <v>12089</v>
      </c>
      <c r="AH34" s="61">
        <v>6395</v>
      </c>
      <c r="AI34" s="61">
        <v>0</v>
      </c>
      <c r="AJ34" s="61">
        <v>0</v>
      </c>
      <c r="AK34" s="176">
        <v>0</v>
      </c>
      <c r="AL34" s="359"/>
      <c r="AM34" s="32" t="s">
        <v>224</v>
      </c>
      <c r="AN34" s="61">
        <v>21227</v>
      </c>
      <c r="AO34" s="61">
        <v>21227</v>
      </c>
      <c r="AP34" s="61">
        <v>0</v>
      </c>
      <c r="AQ34" s="61">
        <v>10226</v>
      </c>
      <c r="AR34" s="61">
        <v>2698</v>
      </c>
      <c r="AS34" s="61">
        <v>12924</v>
      </c>
      <c r="AT34" s="61">
        <v>8303</v>
      </c>
      <c r="AU34" s="61">
        <v>0</v>
      </c>
      <c r="AV34" s="61">
        <v>0</v>
      </c>
      <c r="AW34" s="176">
        <v>0</v>
      </c>
      <c r="AX34" s="359"/>
      <c r="AY34" s="32" t="s">
        <v>224</v>
      </c>
      <c r="AZ34" s="61">
        <v>22145</v>
      </c>
      <c r="BA34" s="61">
        <v>22145</v>
      </c>
      <c r="BB34" s="61">
        <v>0</v>
      </c>
      <c r="BC34" s="61">
        <v>8815.1014062499999</v>
      </c>
      <c r="BD34" s="61">
        <v>5015.8985937500001</v>
      </c>
      <c r="BE34" s="61">
        <v>13831</v>
      </c>
      <c r="BF34" s="61">
        <v>8314</v>
      </c>
      <c r="BG34" s="61">
        <v>0</v>
      </c>
      <c r="BH34" s="61">
        <v>0</v>
      </c>
      <c r="BI34" s="176">
        <v>0</v>
      </c>
    </row>
    <row r="35" spans="1:61" ht="16.899999999999999" customHeight="1">
      <c r="A35" s="5"/>
      <c r="B35" s="359"/>
      <c r="C35" s="32" t="s">
        <v>225</v>
      </c>
      <c r="D35" s="61">
        <v>6116</v>
      </c>
      <c r="E35" s="61">
        <v>6116</v>
      </c>
      <c r="F35" s="61">
        <v>0</v>
      </c>
      <c r="G35" s="61">
        <v>0</v>
      </c>
      <c r="H35" s="61">
        <v>3049</v>
      </c>
      <c r="I35" s="61">
        <v>3049</v>
      </c>
      <c r="J35" s="61">
        <v>3067</v>
      </c>
      <c r="K35" s="61">
        <v>0</v>
      </c>
      <c r="L35" s="61">
        <v>0</v>
      </c>
      <c r="M35" s="176">
        <v>0</v>
      </c>
      <c r="N35" s="359"/>
      <c r="O35" s="32" t="s">
        <v>225</v>
      </c>
      <c r="P35" s="61">
        <v>6419</v>
      </c>
      <c r="Q35" s="61">
        <v>6419</v>
      </c>
      <c r="R35" s="61">
        <v>0</v>
      </c>
      <c r="S35" s="61">
        <v>0</v>
      </c>
      <c r="T35" s="61">
        <v>3237</v>
      </c>
      <c r="U35" s="61">
        <v>3237</v>
      </c>
      <c r="V35" s="61">
        <v>3182</v>
      </c>
      <c r="W35" s="61">
        <v>0</v>
      </c>
      <c r="X35" s="61">
        <v>0</v>
      </c>
      <c r="Y35" s="176">
        <v>0</v>
      </c>
      <c r="Z35" s="359"/>
      <c r="AA35" s="32" t="s">
        <v>225</v>
      </c>
      <c r="AB35" s="61">
        <v>6801</v>
      </c>
      <c r="AC35" s="61">
        <v>6801</v>
      </c>
      <c r="AD35" s="61">
        <v>0</v>
      </c>
      <c r="AE35" s="61">
        <v>0</v>
      </c>
      <c r="AF35" s="61">
        <v>3549</v>
      </c>
      <c r="AG35" s="61">
        <v>3549</v>
      </c>
      <c r="AH35" s="61">
        <v>3252</v>
      </c>
      <c r="AI35" s="61">
        <v>0</v>
      </c>
      <c r="AJ35" s="61">
        <v>0</v>
      </c>
      <c r="AK35" s="176">
        <v>0</v>
      </c>
      <c r="AL35" s="359"/>
      <c r="AM35" s="32" t="s">
        <v>225</v>
      </c>
      <c r="AN35" s="61">
        <v>7112</v>
      </c>
      <c r="AO35" s="61">
        <v>7112</v>
      </c>
      <c r="AP35" s="61">
        <v>0</v>
      </c>
      <c r="AQ35" s="61">
        <v>0</v>
      </c>
      <c r="AR35" s="61">
        <v>3634</v>
      </c>
      <c r="AS35" s="61">
        <v>3634</v>
      </c>
      <c r="AT35" s="61">
        <v>3478</v>
      </c>
      <c r="AU35" s="61">
        <v>0</v>
      </c>
      <c r="AV35" s="61">
        <v>0</v>
      </c>
      <c r="AW35" s="176">
        <v>0</v>
      </c>
      <c r="AX35" s="359"/>
      <c r="AY35" s="32" t="s">
        <v>225</v>
      </c>
      <c r="AZ35" s="61">
        <v>7238</v>
      </c>
      <c r="BA35" s="61">
        <v>7238</v>
      </c>
      <c r="BB35" s="61">
        <v>0</v>
      </c>
      <c r="BC35" s="61">
        <v>0</v>
      </c>
      <c r="BD35" s="61">
        <v>3552</v>
      </c>
      <c r="BE35" s="61">
        <v>3552</v>
      </c>
      <c r="BF35" s="61">
        <v>3686</v>
      </c>
      <c r="BG35" s="61">
        <v>0</v>
      </c>
      <c r="BH35" s="61">
        <v>0</v>
      </c>
      <c r="BI35" s="176">
        <v>0</v>
      </c>
    </row>
    <row r="36" spans="1:61" ht="16.5" customHeight="1">
      <c r="A36" s="5"/>
      <c r="B36" s="360"/>
      <c r="C36" s="4" t="s">
        <v>212</v>
      </c>
      <c r="D36" s="137">
        <f t="shared" ref="D36:M36" si="25">SUM(D33:D35)</f>
        <v>138207</v>
      </c>
      <c r="E36" s="137">
        <f t="shared" si="25"/>
        <v>138207</v>
      </c>
      <c r="F36" s="137">
        <f t="shared" si="25"/>
        <v>20548</v>
      </c>
      <c r="G36" s="137">
        <f t="shared" si="25"/>
        <v>73280</v>
      </c>
      <c r="H36" s="137">
        <f t="shared" si="25"/>
        <v>15102</v>
      </c>
      <c r="I36" s="137">
        <f t="shared" si="25"/>
        <v>108930</v>
      </c>
      <c r="J36" s="137">
        <f t="shared" si="25"/>
        <v>29277</v>
      </c>
      <c r="K36" s="137">
        <f t="shared" si="25"/>
        <v>0</v>
      </c>
      <c r="L36" s="137">
        <f t="shared" si="25"/>
        <v>0</v>
      </c>
      <c r="M36" s="175">
        <f t="shared" si="25"/>
        <v>0</v>
      </c>
      <c r="N36" s="360"/>
      <c r="O36" s="4" t="s">
        <v>212</v>
      </c>
      <c r="P36" s="137">
        <f t="shared" ref="P36:Y36" si="26">SUM(P33:P35)</f>
        <v>141683</v>
      </c>
      <c r="Q36" s="137">
        <f t="shared" si="26"/>
        <v>141683</v>
      </c>
      <c r="R36" s="137">
        <f t="shared" si="26"/>
        <v>20604</v>
      </c>
      <c r="S36" s="137">
        <f t="shared" si="26"/>
        <v>77461</v>
      </c>
      <c r="T36" s="137">
        <f t="shared" si="26"/>
        <v>12582</v>
      </c>
      <c r="U36" s="137">
        <f t="shared" si="26"/>
        <v>110647</v>
      </c>
      <c r="V36" s="137">
        <f t="shared" si="26"/>
        <v>31036</v>
      </c>
      <c r="W36" s="137">
        <f t="shared" si="26"/>
        <v>0</v>
      </c>
      <c r="X36" s="137">
        <f t="shared" si="26"/>
        <v>0</v>
      </c>
      <c r="Y36" s="175">
        <f t="shared" si="26"/>
        <v>0</v>
      </c>
      <c r="Z36" s="360"/>
      <c r="AA36" s="4" t="s">
        <v>212</v>
      </c>
      <c r="AB36" s="137">
        <f t="shared" ref="AB36:AK36" si="27">SUM(AB33:AB35)</f>
        <v>150397</v>
      </c>
      <c r="AC36" s="137">
        <f t="shared" si="27"/>
        <v>150397</v>
      </c>
      <c r="AD36" s="137">
        <f t="shared" si="27"/>
        <v>22228</v>
      </c>
      <c r="AE36" s="137">
        <f t="shared" si="27"/>
        <v>82748</v>
      </c>
      <c r="AF36" s="137">
        <f t="shared" si="27"/>
        <v>12571</v>
      </c>
      <c r="AG36" s="137">
        <f t="shared" si="27"/>
        <v>117547</v>
      </c>
      <c r="AH36" s="137">
        <f t="shared" si="27"/>
        <v>32850</v>
      </c>
      <c r="AI36" s="137">
        <f t="shared" si="27"/>
        <v>0</v>
      </c>
      <c r="AJ36" s="137">
        <f t="shared" si="27"/>
        <v>0</v>
      </c>
      <c r="AK36" s="175">
        <f t="shared" si="27"/>
        <v>0</v>
      </c>
      <c r="AL36" s="360"/>
      <c r="AM36" s="4" t="s">
        <v>212</v>
      </c>
      <c r="AN36" s="137">
        <f t="shared" ref="AN36:AW36" si="28">SUM(AN33:AN35)</f>
        <v>165460</v>
      </c>
      <c r="AO36" s="137">
        <f t="shared" si="28"/>
        <v>165460</v>
      </c>
      <c r="AP36" s="137">
        <f t="shared" si="28"/>
        <v>24890</v>
      </c>
      <c r="AQ36" s="137">
        <f t="shared" si="28"/>
        <v>88980</v>
      </c>
      <c r="AR36" s="137">
        <f t="shared" si="28"/>
        <v>13322</v>
      </c>
      <c r="AS36" s="137">
        <f t="shared" si="28"/>
        <v>127192</v>
      </c>
      <c r="AT36" s="137">
        <f t="shared" si="28"/>
        <v>38268</v>
      </c>
      <c r="AU36" s="137">
        <f t="shared" si="28"/>
        <v>0</v>
      </c>
      <c r="AV36" s="137">
        <f t="shared" si="28"/>
        <v>0</v>
      </c>
      <c r="AW36" s="175">
        <f t="shared" si="28"/>
        <v>0</v>
      </c>
      <c r="AX36" s="360"/>
      <c r="AY36" s="4" t="s">
        <v>212</v>
      </c>
      <c r="AZ36" s="137">
        <f t="shared" ref="AZ36:BI36" si="29">SUM(AZ33:AZ35)</f>
        <v>175098</v>
      </c>
      <c r="BA36" s="137">
        <f t="shared" si="29"/>
        <v>175098</v>
      </c>
      <c r="BB36" s="137">
        <f t="shared" si="29"/>
        <v>20222.811868883018</v>
      </c>
      <c r="BC36" s="137">
        <f t="shared" si="29"/>
        <v>91530.013166386707</v>
      </c>
      <c r="BD36" s="137">
        <f t="shared" si="29"/>
        <v>21857.174964730282</v>
      </c>
      <c r="BE36" s="137">
        <f t="shared" si="29"/>
        <v>133610</v>
      </c>
      <c r="BF36" s="137">
        <f t="shared" si="29"/>
        <v>41488</v>
      </c>
      <c r="BG36" s="137">
        <f t="shared" si="29"/>
        <v>0</v>
      </c>
      <c r="BH36" s="137">
        <f t="shared" si="29"/>
        <v>0</v>
      </c>
      <c r="BI36" s="175">
        <f t="shared" si="29"/>
        <v>0</v>
      </c>
    </row>
    <row r="37" spans="1:61" ht="16.899999999999999" customHeight="1">
      <c r="A37" s="5"/>
      <c r="B37" s="34" t="s">
        <v>254</v>
      </c>
      <c r="C37" s="57" t="s">
        <v>255</v>
      </c>
      <c r="D37" s="137">
        <v>27559</v>
      </c>
      <c r="E37" s="137">
        <v>27559</v>
      </c>
      <c r="F37" s="137">
        <v>4161</v>
      </c>
      <c r="G37" s="137">
        <v>10151</v>
      </c>
      <c r="H37" s="137">
        <v>4057</v>
      </c>
      <c r="I37" s="137">
        <v>18369</v>
      </c>
      <c r="J37" s="137">
        <v>9190</v>
      </c>
      <c r="K37" s="137">
        <v>0</v>
      </c>
      <c r="L37" s="137">
        <v>0</v>
      </c>
      <c r="M37" s="175">
        <v>0</v>
      </c>
      <c r="N37" s="34" t="s">
        <v>254</v>
      </c>
      <c r="O37" s="57" t="s">
        <v>255</v>
      </c>
      <c r="P37" s="137">
        <v>28949</v>
      </c>
      <c r="Q37" s="137">
        <v>28949</v>
      </c>
      <c r="R37" s="137">
        <v>4111</v>
      </c>
      <c r="S37" s="137">
        <v>13523</v>
      </c>
      <c r="T37" s="137">
        <v>2015</v>
      </c>
      <c r="U37" s="137">
        <v>19649</v>
      </c>
      <c r="V37" s="137">
        <v>9300</v>
      </c>
      <c r="W37" s="137">
        <v>0</v>
      </c>
      <c r="X37" s="137">
        <v>0</v>
      </c>
      <c r="Y37" s="175">
        <v>0</v>
      </c>
      <c r="Z37" s="34" t="s">
        <v>254</v>
      </c>
      <c r="AA37" s="57" t="s">
        <v>255</v>
      </c>
      <c r="AB37" s="137">
        <v>30241</v>
      </c>
      <c r="AC37" s="137">
        <v>30241</v>
      </c>
      <c r="AD37" s="137">
        <v>4153</v>
      </c>
      <c r="AE37" s="137">
        <v>14708</v>
      </c>
      <c r="AF37" s="137">
        <v>1802</v>
      </c>
      <c r="AG37" s="137">
        <v>20663</v>
      </c>
      <c r="AH37" s="137">
        <v>9578</v>
      </c>
      <c r="AI37" s="137">
        <v>0</v>
      </c>
      <c r="AJ37" s="137">
        <v>0</v>
      </c>
      <c r="AK37" s="175">
        <v>0</v>
      </c>
      <c r="AL37" s="34" t="s">
        <v>254</v>
      </c>
      <c r="AM37" s="57" t="s">
        <v>255</v>
      </c>
      <c r="AN37" s="137">
        <v>30630</v>
      </c>
      <c r="AO37" s="137">
        <v>30630</v>
      </c>
      <c r="AP37" s="137">
        <v>4482</v>
      </c>
      <c r="AQ37" s="137">
        <v>14169</v>
      </c>
      <c r="AR37" s="137">
        <v>1771</v>
      </c>
      <c r="AS37" s="137">
        <v>20422</v>
      </c>
      <c r="AT37" s="137">
        <v>10208</v>
      </c>
      <c r="AU37" s="137">
        <v>0</v>
      </c>
      <c r="AV37" s="137">
        <v>0</v>
      </c>
      <c r="AW37" s="175">
        <v>0</v>
      </c>
      <c r="AX37" s="34" t="s">
        <v>254</v>
      </c>
      <c r="AY37" s="57" t="s">
        <v>255</v>
      </c>
      <c r="AZ37" s="137">
        <v>31015</v>
      </c>
      <c r="BA37" s="137">
        <v>31015</v>
      </c>
      <c r="BB37" s="137">
        <v>4106.2931034482763</v>
      </c>
      <c r="BC37" s="137">
        <v>13634.678448275863</v>
      </c>
      <c r="BD37" s="137">
        <v>2969.0284482758616</v>
      </c>
      <c r="BE37" s="137">
        <v>20710</v>
      </c>
      <c r="BF37" s="137">
        <v>10305</v>
      </c>
      <c r="BG37" s="137">
        <v>0</v>
      </c>
      <c r="BH37" s="137">
        <v>0</v>
      </c>
      <c r="BI37" s="175">
        <v>0</v>
      </c>
    </row>
    <row r="38" spans="1:61" ht="16.899999999999999" customHeight="1">
      <c r="A38" s="5"/>
      <c r="B38" s="3" t="s">
        <v>239</v>
      </c>
      <c r="C38" s="4" t="s">
        <v>240</v>
      </c>
      <c r="D38" s="137">
        <v>27753</v>
      </c>
      <c r="E38" s="137">
        <v>22491</v>
      </c>
      <c r="F38" s="137">
        <v>4612</v>
      </c>
      <c r="G38" s="137">
        <v>11241</v>
      </c>
      <c r="H38" s="137">
        <v>2126</v>
      </c>
      <c r="I38" s="137">
        <v>17979</v>
      </c>
      <c r="J38" s="137">
        <v>4512</v>
      </c>
      <c r="K38" s="137">
        <v>0</v>
      </c>
      <c r="L38" s="137">
        <v>0</v>
      </c>
      <c r="M38" s="175">
        <v>5262</v>
      </c>
      <c r="N38" s="3" t="s">
        <v>239</v>
      </c>
      <c r="O38" s="4" t="s">
        <v>240</v>
      </c>
      <c r="P38" s="137">
        <v>28574</v>
      </c>
      <c r="Q38" s="137">
        <v>22652</v>
      </c>
      <c r="R38" s="137">
        <v>4442</v>
      </c>
      <c r="S38" s="137">
        <v>10203</v>
      </c>
      <c r="T38" s="137">
        <v>2689</v>
      </c>
      <c r="U38" s="137">
        <v>17334</v>
      </c>
      <c r="V38" s="137">
        <v>5318</v>
      </c>
      <c r="W38" s="137">
        <v>0</v>
      </c>
      <c r="X38" s="137">
        <v>0</v>
      </c>
      <c r="Y38" s="175">
        <v>5922</v>
      </c>
      <c r="Z38" s="3" t="s">
        <v>239</v>
      </c>
      <c r="AA38" s="4" t="s">
        <v>240</v>
      </c>
      <c r="AB38" s="137">
        <v>29790</v>
      </c>
      <c r="AC38" s="137">
        <v>24264</v>
      </c>
      <c r="AD38" s="137">
        <v>4734</v>
      </c>
      <c r="AE38" s="137">
        <v>12413</v>
      </c>
      <c r="AF38" s="137">
        <v>2271</v>
      </c>
      <c r="AG38" s="137">
        <v>19418</v>
      </c>
      <c r="AH38" s="137">
        <v>4846</v>
      </c>
      <c r="AI38" s="137">
        <v>0</v>
      </c>
      <c r="AJ38" s="137">
        <v>0</v>
      </c>
      <c r="AK38" s="175">
        <v>5526</v>
      </c>
      <c r="AL38" s="3" t="s">
        <v>239</v>
      </c>
      <c r="AM38" s="4" t="s">
        <v>240</v>
      </c>
      <c r="AN38" s="137">
        <v>30905</v>
      </c>
      <c r="AO38" s="137">
        <v>25519</v>
      </c>
      <c r="AP38" s="137">
        <v>4978</v>
      </c>
      <c r="AQ38" s="137">
        <v>13254</v>
      </c>
      <c r="AR38" s="137">
        <v>2467</v>
      </c>
      <c r="AS38" s="137">
        <v>20699</v>
      </c>
      <c r="AT38" s="137">
        <v>4820</v>
      </c>
      <c r="AU38" s="137">
        <v>0</v>
      </c>
      <c r="AV38" s="137">
        <v>0</v>
      </c>
      <c r="AW38" s="175">
        <v>5386</v>
      </c>
      <c r="AX38" s="3" t="s">
        <v>239</v>
      </c>
      <c r="AY38" s="4" t="s">
        <v>240</v>
      </c>
      <c r="AZ38" s="137">
        <v>31749</v>
      </c>
      <c r="BA38" s="137">
        <v>26590</v>
      </c>
      <c r="BB38" s="137">
        <v>3143.1144230769232</v>
      </c>
      <c r="BC38" s="137">
        <v>12426.673164335663</v>
      </c>
      <c r="BD38" s="137">
        <v>6667.2124125874125</v>
      </c>
      <c r="BE38" s="137">
        <v>22237</v>
      </c>
      <c r="BF38" s="137">
        <v>4353</v>
      </c>
      <c r="BG38" s="137">
        <v>0</v>
      </c>
      <c r="BH38" s="137">
        <v>0</v>
      </c>
      <c r="BI38" s="175">
        <v>5159</v>
      </c>
    </row>
    <row r="39" spans="1:61" ht="16.899999999999999" customHeight="1">
      <c r="A39" s="5"/>
      <c r="B39" s="3" t="s">
        <v>567</v>
      </c>
      <c r="C39" s="58" t="s">
        <v>568</v>
      </c>
      <c r="D39" s="137">
        <v>30134</v>
      </c>
      <c r="E39" s="137">
        <v>30134</v>
      </c>
      <c r="F39" s="137">
        <v>2681</v>
      </c>
      <c r="G39" s="137">
        <v>7780</v>
      </c>
      <c r="H39" s="137">
        <v>8013</v>
      </c>
      <c r="I39" s="137">
        <v>18474</v>
      </c>
      <c r="J39" s="137">
        <v>11660</v>
      </c>
      <c r="K39" s="137">
        <v>0</v>
      </c>
      <c r="L39" s="137">
        <v>0</v>
      </c>
      <c r="M39" s="175">
        <v>0</v>
      </c>
      <c r="N39" s="3" t="s">
        <v>567</v>
      </c>
      <c r="O39" s="58" t="s">
        <v>568</v>
      </c>
      <c r="P39" s="137">
        <v>31706</v>
      </c>
      <c r="Q39" s="137">
        <v>31706</v>
      </c>
      <c r="R39" s="137">
        <v>2629</v>
      </c>
      <c r="S39" s="137">
        <v>11654</v>
      </c>
      <c r="T39" s="137">
        <v>4992</v>
      </c>
      <c r="U39" s="137">
        <v>19275</v>
      </c>
      <c r="V39" s="137">
        <v>12431</v>
      </c>
      <c r="W39" s="137">
        <v>0</v>
      </c>
      <c r="X39" s="137">
        <v>0</v>
      </c>
      <c r="Y39" s="175">
        <v>0</v>
      </c>
      <c r="Z39" s="3" t="s">
        <v>567</v>
      </c>
      <c r="AA39" s="58" t="s">
        <v>568</v>
      </c>
      <c r="AB39" s="137">
        <v>33072</v>
      </c>
      <c r="AC39" s="137">
        <v>33072</v>
      </c>
      <c r="AD39" s="137">
        <v>2556</v>
      </c>
      <c r="AE39" s="137">
        <v>12783</v>
      </c>
      <c r="AF39" s="137">
        <v>5031</v>
      </c>
      <c r="AG39" s="137">
        <v>20370</v>
      </c>
      <c r="AH39" s="137">
        <v>12702</v>
      </c>
      <c r="AI39" s="137">
        <v>0</v>
      </c>
      <c r="AJ39" s="137">
        <v>0</v>
      </c>
      <c r="AK39" s="175">
        <v>0</v>
      </c>
      <c r="AL39" s="3" t="s">
        <v>567</v>
      </c>
      <c r="AM39" s="58" t="s">
        <v>568</v>
      </c>
      <c r="AN39" s="137">
        <v>35531</v>
      </c>
      <c r="AO39" s="137">
        <v>35531</v>
      </c>
      <c r="AP39" s="137">
        <v>2455.8431306444727</v>
      </c>
      <c r="AQ39" s="137">
        <v>12940.042054311272</v>
      </c>
      <c r="AR39" s="137">
        <v>4953.114815044255</v>
      </c>
      <c r="AS39" s="137">
        <v>20349</v>
      </c>
      <c r="AT39" s="137">
        <v>15182</v>
      </c>
      <c r="AU39" s="137">
        <v>0</v>
      </c>
      <c r="AV39" s="137">
        <v>0</v>
      </c>
      <c r="AW39" s="175">
        <v>0</v>
      </c>
      <c r="AX39" s="3" t="s">
        <v>567</v>
      </c>
      <c r="AY39" s="58" t="s">
        <v>568</v>
      </c>
      <c r="AZ39" s="137">
        <v>36867</v>
      </c>
      <c r="BA39" s="137">
        <v>36867</v>
      </c>
      <c r="BB39" s="137">
        <v>2093.4967091143226</v>
      </c>
      <c r="BC39" s="137">
        <v>10132.947918157102</v>
      </c>
      <c r="BD39" s="137">
        <v>8932.5553727285751</v>
      </c>
      <c r="BE39" s="137">
        <v>21159</v>
      </c>
      <c r="BF39" s="137">
        <v>15708</v>
      </c>
      <c r="BG39" s="137">
        <v>0</v>
      </c>
      <c r="BH39" s="137">
        <v>0</v>
      </c>
      <c r="BI39" s="175">
        <v>0</v>
      </c>
    </row>
    <row r="40" spans="1:61" ht="16.899999999999999" customHeight="1">
      <c r="A40" s="5"/>
      <c r="B40" s="3" t="s">
        <v>263</v>
      </c>
      <c r="C40" s="58" t="s">
        <v>569</v>
      </c>
      <c r="D40" s="137">
        <v>3662</v>
      </c>
      <c r="E40" s="137">
        <v>0</v>
      </c>
      <c r="F40" s="137">
        <v>0</v>
      </c>
      <c r="G40" s="137">
        <v>0</v>
      </c>
      <c r="H40" s="137">
        <v>0</v>
      </c>
      <c r="I40" s="137">
        <v>0</v>
      </c>
      <c r="J40" s="137">
        <v>0</v>
      </c>
      <c r="K40" s="137">
        <v>0</v>
      </c>
      <c r="L40" s="137">
        <v>0</v>
      </c>
      <c r="M40" s="175">
        <v>3662</v>
      </c>
      <c r="N40" s="3" t="s">
        <v>263</v>
      </c>
      <c r="O40" s="58" t="s">
        <v>569</v>
      </c>
      <c r="P40" s="137">
        <v>3988</v>
      </c>
      <c r="Q40" s="137">
        <v>3988</v>
      </c>
      <c r="R40" s="137">
        <v>0</v>
      </c>
      <c r="S40" s="137">
        <v>0</v>
      </c>
      <c r="T40" s="137">
        <v>0</v>
      </c>
      <c r="U40" s="137">
        <v>0</v>
      </c>
      <c r="V40" s="137">
        <v>0</v>
      </c>
      <c r="W40" s="137">
        <v>0</v>
      </c>
      <c r="X40" s="137">
        <v>3988</v>
      </c>
      <c r="Y40" s="175">
        <v>0</v>
      </c>
      <c r="Z40" s="3" t="s">
        <v>263</v>
      </c>
      <c r="AA40" s="58" t="s">
        <v>569</v>
      </c>
      <c r="AB40" s="137">
        <v>4043</v>
      </c>
      <c r="AC40" s="137">
        <v>4043</v>
      </c>
      <c r="AD40" s="137">
        <v>0</v>
      </c>
      <c r="AE40" s="137">
        <v>0</v>
      </c>
      <c r="AF40" s="137">
        <v>0</v>
      </c>
      <c r="AG40" s="137">
        <v>0</v>
      </c>
      <c r="AH40" s="137">
        <v>0</v>
      </c>
      <c r="AI40" s="137">
        <v>0</v>
      </c>
      <c r="AJ40" s="137">
        <v>4043</v>
      </c>
      <c r="AK40" s="175">
        <v>0</v>
      </c>
      <c r="AL40" s="3" t="s">
        <v>263</v>
      </c>
      <c r="AM40" s="58" t="s">
        <v>569</v>
      </c>
      <c r="AN40" s="137">
        <v>3929</v>
      </c>
      <c r="AO40" s="137">
        <v>3929</v>
      </c>
      <c r="AP40" s="137">
        <v>0</v>
      </c>
      <c r="AQ40" s="137">
        <v>0</v>
      </c>
      <c r="AR40" s="137">
        <v>0</v>
      </c>
      <c r="AS40" s="137">
        <v>0</v>
      </c>
      <c r="AT40" s="137">
        <v>0</v>
      </c>
      <c r="AU40" s="137">
        <v>0</v>
      </c>
      <c r="AV40" s="137">
        <v>3929</v>
      </c>
      <c r="AW40" s="175">
        <v>0</v>
      </c>
      <c r="AX40" s="3" t="s">
        <v>263</v>
      </c>
      <c r="AY40" s="58" t="s">
        <v>569</v>
      </c>
      <c r="AZ40" s="137">
        <v>4167</v>
      </c>
      <c r="BA40" s="137">
        <v>4167</v>
      </c>
      <c r="BB40" s="137">
        <v>0</v>
      </c>
      <c r="BC40" s="137">
        <v>0</v>
      </c>
      <c r="BD40" s="137">
        <v>0</v>
      </c>
      <c r="BE40" s="137">
        <v>0</v>
      </c>
      <c r="BF40" s="137">
        <v>0</v>
      </c>
      <c r="BG40" s="137">
        <v>0</v>
      </c>
      <c r="BH40" s="137">
        <v>4167</v>
      </c>
      <c r="BI40" s="175">
        <v>0</v>
      </c>
    </row>
    <row r="41" spans="1:61" ht="16.899999999999999" customHeight="1">
      <c r="A41" s="5"/>
      <c r="B41" s="375" t="s">
        <v>264</v>
      </c>
      <c r="C41" s="32" t="s">
        <v>265</v>
      </c>
      <c r="D41" s="61">
        <v>32537</v>
      </c>
      <c r="E41" s="61">
        <v>32537</v>
      </c>
      <c r="F41" s="61">
        <v>4672</v>
      </c>
      <c r="G41" s="61">
        <v>8868</v>
      </c>
      <c r="H41" s="61">
        <v>7199</v>
      </c>
      <c r="I41" s="61">
        <v>20739</v>
      </c>
      <c r="J41" s="61">
        <v>11798</v>
      </c>
      <c r="K41" s="61">
        <v>0</v>
      </c>
      <c r="L41" s="61">
        <v>0</v>
      </c>
      <c r="M41" s="176">
        <v>0</v>
      </c>
      <c r="N41" s="375" t="s">
        <v>264</v>
      </c>
      <c r="O41" s="32" t="s">
        <v>265</v>
      </c>
      <c r="P41" s="61">
        <v>32743</v>
      </c>
      <c r="Q41" s="61">
        <v>32743</v>
      </c>
      <c r="R41" s="61">
        <v>4618</v>
      </c>
      <c r="S41" s="61">
        <v>11858</v>
      </c>
      <c r="T41" s="61">
        <v>4314</v>
      </c>
      <c r="U41" s="61">
        <v>20790</v>
      </c>
      <c r="V41" s="61">
        <v>11953</v>
      </c>
      <c r="W41" s="61">
        <v>0</v>
      </c>
      <c r="X41" s="61">
        <v>0</v>
      </c>
      <c r="Y41" s="176">
        <v>0</v>
      </c>
      <c r="Z41" s="375" t="s">
        <v>264</v>
      </c>
      <c r="AA41" s="32" t="s">
        <v>265</v>
      </c>
      <c r="AB41" s="61">
        <v>33675</v>
      </c>
      <c r="AC41" s="61">
        <v>33675</v>
      </c>
      <c r="AD41" s="61">
        <v>4840</v>
      </c>
      <c r="AE41" s="61">
        <v>12614</v>
      </c>
      <c r="AF41" s="61">
        <v>3023</v>
      </c>
      <c r="AG41" s="61">
        <v>20477</v>
      </c>
      <c r="AH41" s="61">
        <v>13198</v>
      </c>
      <c r="AI41" s="61">
        <v>0</v>
      </c>
      <c r="AJ41" s="61">
        <v>0</v>
      </c>
      <c r="AK41" s="176">
        <v>0</v>
      </c>
      <c r="AL41" s="375" t="s">
        <v>264</v>
      </c>
      <c r="AM41" s="32" t="s">
        <v>265</v>
      </c>
      <c r="AN41" s="61">
        <v>34945</v>
      </c>
      <c r="AO41" s="61">
        <v>34945</v>
      </c>
      <c r="AP41" s="61">
        <v>5039</v>
      </c>
      <c r="AQ41" s="61">
        <v>13701</v>
      </c>
      <c r="AR41" s="61">
        <v>3216</v>
      </c>
      <c r="AS41" s="61">
        <v>21956</v>
      </c>
      <c r="AT41" s="61">
        <v>12989</v>
      </c>
      <c r="AU41" s="61">
        <v>0</v>
      </c>
      <c r="AV41" s="61">
        <v>0</v>
      </c>
      <c r="AW41" s="176">
        <v>0</v>
      </c>
      <c r="AX41" s="375" t="s">
        <v>264</v>
      </c>
      <c r="AY41" s="32" t="s">
        <v>265</v>
      </c>
      <c r="AZ41" s="61">
        <v>37224</v>
      </c>
      <c r="BA41" s="61">
        <v>37224</v>
      </c>
      <c r="BB41" s="61">
        <v>4271.3387241689124</v>
      </c>
      <c r="BC41" s="61">
        <v>11404.474393530996</v>
      </c>
      <c r="BD41" s="61">
        <v>8094.1868823000914</v>
      </c>
      <c r="BE41" s="61">
        <v>23770</v>
      </c>
      <c r="BF41" s="61">
        <v>13454</v>
      </c>
      <c r="BG41" s="61">
        <v>0</v>
      </c>
      <c r="BH41" s="61">
        <v>0</v>
      </c>
      <c r="BI41" s="176">
        <v>0</v>
      </c>
    </row>
    <row r="42" spans="1:61" ht="16.899999999999999" customHeight="1">
      <c r="A42" s="5"/>
      <c r="B42" s="376"/>
      <c r="C42" s="32" t="s">
        <v>266</v>
      </c>
      <c r="D42" s="61">
        <v>3940</v>
      </c>
      <c r="E42" s="61">
        <v>3940</v>
      </c>
      <c r="F42" s="61">
        <v>0</v>
      </c>
      <c r="G42" s="61">
        <v>0</v>
      </c>
      <c r="H42" s="61">
        <v>1480</v>
      </c>
      <c r="I42" s="61">
        <v>1480</v>
      </c>
      <c r="J42" s="61">
        <v>2460</v>
      </c>
      <c r="K42" s="61">
        <v>0</v>
      </c>
      <c r="L42" s="61">
        <v>0</v>
      </c>
      <c r="M42" s="176">
        <v>0</v>
      </c>
      <c r="N42" s="376"/>
      <c r="O42" s="32" t="s">
        <v>266</v>
      </c>
      <c r="P42" s="61">
        <v>3924</v>
      </c>
      <c r="Q42" s="61">
        <v>3924</v>
      </c>
      <c r="R42" s="61">
        <v>0</v>
      </c>
      <c r="S42" s="61">
        <v>0</v>
      </c>
      <c r="T42" s="61">
        <v>1808</v>
      </c>
      <c r="U42" s="61">
        <v>1808</v>
      </c>
      <c r="V42" s="61">
        <v>2116</v>
      </c>
      <c r="W42" s="61">
        <v>0</v>
      </c>
      <c r="X42" s="61">
        <v>0</v>
      </c>
      <c r="Y42" s="176">
        <v>0</v>
      </c>
      <c r="Z42" s="376"/>
      <c r="AA42" s="32" t="s">
        <v>266</v>
      </c>
      <c r="AB42" s="61">
        <v>5084</v>
      </c>
      <c r="AC42" s="61">
        <v>5084</v>
      </c>
      <c r="AD42" s="61">
        <v>0</v>
      </c>
      <c r="AE42" s="61">
        <v>0</v>
      </c>
      <c r="AF42" s="61">
        <v>2728</v>
      </c>
      <c r="AG42" s="61">
        <v>2728</v>
      </c>
      <c r="AH42" s="61">
        <v>2356</v>
      </c>
      <c r="AI42" s="61">
        <v>0</v>
      </c>
      <c r="AJ42" s="61">
        <v>0</v>
      </c>
      <c r="AK42" s="176">
        <v>0</v>
      </c>
      <c r="AL42" s="376"/>
      <c r="AM42" s="32" t="s">
        <v>266</v>
      </c>
      <c r="AN42" s="61">
        <v>6186</v>
      </c>
      <c r="AO42" s="61">
        <v>6186</v>
      </c>
      <c r="AP42" s="61">
        <v>0</v>
      </c>
      <c r="AQ42" s="61">
        <v>0</v>
      </c>
      <c r="AR42" s="61">
        <v>3575</v>
      </c>
      <c r="AS42" s="61">
        <v>3575</v>
      </c>
      <c r="AT42" s="61">
        <v>2611</v>
      </c>
      <c r="AU42" s="61">
        <v>0</v>
      </c>
      <c r="AV42" s="61">
        <v>0</v>
      </c>
      <c r="AW42" s="176">
        <v>0</v>
      </c>
      <c r="AX42" s="376"/>
      <c r="AY42" s="32" t="s">
        <v>266</v>
      </c>
      <c r="AZ42" s="61">
        <v>6785</v>
      </c>
      <c r="BA42" s="61">
        <v>6785</v>
      </c>
      <c r="BB42" s="61">
        <v>0</v>
      </c>
      <c r="BC42" s="61">
        <v>0</v>
      </c>
      <c r="BD42" s="61">
        <v>4002</v>
      </c>
      <c r="BE42" s="61">
        <v>4002</v>
      </c>
      <c r="BF42" s="61">
        <v>2783</v>
      </c>
      <c r="BG42" s="61">
        <v>0</v>
      </c>
      <c r="BH42" s="61">
        <v>0</v>
      </c>
      <c r="BI42" s="176">
        <v>0</v>
      </c>
    </row>
    <row r="43" spans="1:61" ht="16.899999999999999" customHeight="1">
      <c r="A43" s="5"/>
      <c r="B43" s="376"/>
      <c r="C43" s="32" t="s">
        <v>267</v>
      </c>
      <c r="D43" s="61">
        <v>6296</v>
      </c>
      <c r="E43" s="61">
        <v>6296</v>
      </c>
      <c r="F43" s="61">
        <v>0</v>
      </c>
      <c r="G43" s="61">
        <v>3410</v>
      </c>
      <c r="H43" s="61">
        <v>713</v>
      </c>
      <c r="I43" s="61">
        <v>4123</v>
      </c>
      <c r="J43" s="61">
        <v>2173</v>
      </c>
      <c r="K43" s="61">
        <v>0</v>
      </c>
      <c r="L43" s="61">
        <v>0</v>
      </c>
      <c r="M43" s="176">
        <v>0</v>
      </c>
      <c r="N43" s="376"/>
      <c r="O43" s="32" t="s">
        <v>267</v>
      </c>
      <c r="P43" s="61">
        <v>6106</v>
      </c>
      <c r="Q43" s="61">
        <v>6106</v>
      </c>
      <c r="R43" s="61">
        <v>0</v>
      </c>
      <c r="S43" s="61">
        <v>3609</v>
      </c>
      <c r="T43" s="61">
        <v>568</v>
      </c>
      <c r="U43" s="61">
        <v>4177</v>
      </c>
      <c r="V43" s="61">
        <v>1929</v>
      </c>
      <c r="W43" s="61">
        <v>0</v>
      </c>
      <c r="X43" s="61">
        <v>0</v>
      </c>
      <c r="Y43" s="176">
        <v>0</v>
      </c>
      <c r="Z43" s="376"/>
      <c r="AA43" s="32" t="s">
        <v>267</v>
      </c>
      <c r="AB43" s="61">
        <v>6452</v>
      </c>
      <c r="AC43" s="61">
        <v>6452</v>
      </c>
      <c r="AD43" s="61">
        <v>0</v>
      </c>
      <c r="AE43" s="61">
        <v>3769</v>
      </c>
      <c r="AF43" s="61">
        <v>678</v>
      </c>
      <c r="AG43" s="61">
        <v>4447</v>
      </c>
      <c r="AH43" s="61">
        <v>2005</v>
      </c>
      <c r="AI43" s="61">
        <v>0</v>
      </c>
      <c r="AJ43" s="61">
        <v>0</v>
      </c>
      <c r="AK43" s="176">
        <v>0</v>
      </c>
      <c r="AL43" s="376"/>
      <c r="AM43" s="32" t="s">
        <v>267</v>
      </c>
      <c r="AN43" s="61">
        <v>6708</v>
      </c>
      <c r="AO43" s="61">
        <v>6708</v>
      </c>
      <c r="AP43" s="61">
        <v>0</v>
      </c>
      <c r="AQ43" s="61">
        <v>3949</v>
      </c>
      <c r="AR43" s="61">
        <v>726</v>
      </c>
      <c r="AS43" s="61">
        <v>4675</v>
      </c>
      <c r="AT43" s="61">
        <v>2033</v>
      </c>
      <c r="AU43" s="61">
        <v>0</v>
      </c>
      <c r="AV43" s="61">
        <v>0</v>
      </c>
      <c r="AW43" s="176">
        <v>0</v>
      </c>
      <c r="AX43" s="376"/>
      <c r="AY43" s="32" t="s">
        <v>267</v>
      </c>
      <c r="AZ43" s="61">
        <v>6968</v>
      </c>
      <c r="BA43" s="61">
        <v>6968</v>
      </c>
      <c r="BB43" s="61">
        <v>0</v>
      </c>
      <c r="BC43" s="61">
        <v>2710.8656138259835</v>
      </c>
      <c r="BD43" s="61">
        <v>2204.1343861740165</v>
      </c>
      <c r="BE43" s="61">
        <v>4915</v>
      </c>
      <c r="BF43" s="61">
        <v>2053</v>
      </c>
      <c r="BG43" s="61">
        <v>0</v>
      </c>
      <c r="BH43" s="61">
        <v>0</v>
      </c>
      <c r="BI43" s="176">
        <v>0</v>
      </c>
    </row>
    <row r="44" spans="1:61" ht="16.899999999999999" customHeight="1">
      <c r="A44" s="5"/>
      <c r="B44" s="376"/>
      <c r="C44" s="32" t="s">
        <v>268</v>
      </c>
      <c r="D44" s="61">
        <v>5737</v>
      </c>
      <c r="E44" s="63">
        <v>5737</v>
      </c>
      <c r="F44" s="63">
        <v>0</v>
      </c>
      <c r="G44" s="63">
        <v>0</v>
      </c>
      <c r="H44" s="63">
        <v>821</v>
      </c>
      <c r="I44" s="63">
        <v>821</v>
      </c>
      <c r="J44" s="63">
        <v>4916</v>
      </c>
      <c r="K44" s="63">
        <v>0</v>
      </c>
      <c r="L44" s="63">
        <v>0</v>
      </c>
      <c r="M44" s="179">
        <v>0</v>
      </c>
      <c r="N44" s="376"/>
      <c r="O44" s="32" t="s">
        <v>268</v>
      </c>
      <c r="P44" s="61">
        <v>6158</v>
      </c>
      <c r="Q44" s="63">
        <v>6158</v>
      </c>
      <c r="R44" s="63">
        <v>0</v>
      </c>
      <c r="S44" s="63">
        <v>0</v>
      </c>
      <c r="T44" s="63">
        <v>1043</v>
      </c>
      <c r="U44" s="63">
        <v>1043</v>
      </c>
      <c r="V44" s="63">
        <v>5115</v>
      </c>
      <c r="W44" s="63">
        <v>0</v>
      </c>
      <c r="X44" s="63">
        <v>0</v>
      </c>
      <c r="Y44" s="179">
        <v>0</v>
      </c>
      <c r="Z44" s="376"/>
      <c r="AA44" s="32" t="s">
        <v>268</v>
      </c>
      <c r="AB44" s="61">
        <v>6642</v>
      </c>
      <c r="AC44" s="63">
        <v>6642</v>
      </c>
      <c r="AD44" s="63">
        <v>0</v>
      </c>
      <c r="AE44" s="63">
        <v>0</v>
      </c>
      <c r="AF44" s="63">
        <v>1316</v>
      </c>
      <c r="AG44" s="63">
        <v>1316</v>
      </c>
      <c r="AH44" s="63">
        <v>5326</v>
      </c>
      <c r="AI44" s="63">
        <v>0</v>
      </c>
      <c r="AJ44" s="63">
        <v>0</v>
      </c>
      <c r="AK44" s="179">
        <v>0</v>
      </c>
      <c r="AL44" s="376"/>
      <c r="AM44" s="32" t="s">
        <v>268</v>
      </c>
      <c r="AN44" s="61">
        <v>6804</v>
      </c>
      <c r="AO44" s="63">
        <v>6804</v>
      </c>
      <c r="AP44" s="63">
        <v>0</v>
      </c>
      <c r="AQ44" s="63">
        <v>0</v>
      </c>
      <c r="AR44" s="63">
        <v>1383</v>
      </c>
      <c r="AS44" s="63">
        <v>1383</v>
      </c>
      <c r="AT44" s="63">
        <v>5421</v>
      </c>
      <c r="AU44" s="63">
        <v>0</v>
      </c>
      <c r="AV44" s="63">
        <v>0</v>
      </c>
      <c r="AW44" s="179">
        <v>0</v>
      </c>
      <c r="AX44" s="376"/>
      <c r="AY44" s="32" t="s">
        <v>268</v>
      </c>
      <c r="AZ44" s="61">
        <v>6834</v>
      </c>
      <c r="BA44" s="63">
        <v>6834</v>
      </c>
      <c r="BB44" s="63">
        <v>0</v>
      </c>
      <c r="BC44" s="63">
        <v>0</v>
      </c>
      <c r="BD44" s="63">
        <v>1386</v>
      </c>
      <c r="BE44" s="63">
        <v>1386</v>
      </c>
      <c r="BF44" s="63">
        <v>5448</v>
      </c>
      <c r="BG44" s="63">
        <v>0</v>
      </c>
      <c r="BH44" s="63">
        <v>0</v>
      </c>
      <c r="BI44" s="179">
        <v>0</v>
      </c>
    </row>
    <row r="45" spans="1:61" ht="16.899999999999999" customHeight="1">
      <c r="A45" s="5"/>
      <c r="B45" s="377"/>
      <c r="C45" s="4" t="s">
        <v>212</v>
      </c>
      <c r="D45" s="137">
        <f t="shared" ref="D45:M45" si="30">SUM(D41:D44)</f>
        <v>48510</v>
      </c>
      <c r="E45" s="137">
        <f t="shared" si="30"/>
        <v>48510</v>
      </c>
      <c r="F45" s="137">
        <f t="shared" si="30"/>
        <v>4672</v>
      </c>
      <c r="G45" s="137">
        <f t="shared" si="30"/>
        <v>12278</v>
      </c>
      <c r="H45" s="137">
        <f t="shared" si="30"/>
        <v>10213</v>
      </c>
      <c r="I45" s="137">
        <f t="shared" si="30"/>
        <v>27163</v>
      </c>
      <c r="J45" s="137">
        <f t="shared" si="30"/>
        <v>21347</v>
      </c>
      <c r="K45" s="137">
        <f t="shared" si="30"/>
        <v>0</v>
      </c>
      <c r="L45" s="137">
        <f t="shared" si="30"/>
        <v>0</v>
      </c>
      <c r="M45" s="175">
        <f t="shared" si="30"/>
        <v>0</v>
      </c>
      <c r="N45" s="377"/>
      <c r="O45" s="4" t="s">
        <v>212</v>
      </c>
      <c r="P45" s="137">
        <f t="shared" ref="P45:Y45" si="31">SUM(P41:P44)</f>
        <v>48931</v>
      </c>
      <c r="Q45" s="137">
        <f t="shared" si="31"/>
        <v>48931</v>
      </c>
      <c r="R45" s="137">
        <f t="shared" si="31"/>
        <v>4618</v>
      </c>
      <c r="S45" s="137">
        <f t="shared" si="31"/>
        <v>15467</v>
      </c>
      <c r="T45" s="137">
        <f t="shared" si="31"/>
        <v>7733</v>
      </c>
      <c r="U45" s="137">
        <f t="shared" si="31"/>
        <v>27818</v>
      </c>
      <c r="V45" s="137">
        <f t="shared" si="31"/>
        <v>21113</v>
      </c>
      <c r="W45" s="137">
        <f t="shared" si="31"/>
        <v>0</v>
      </c>
      <c r="X45" s="137">
        <f t="shared" si="31"/>
        <v>0</v>
      </c>
      <c r="Y45" s="175">
        <f t="shared" si="31"/>
        <v>0</v>
      </c>
      <c r="Z45" s="377"/>
      <c r="AA45" s="4" t="s">
        <v>212</v>
      </c>
      <c r="AB45" s="137">
        <f t="shared" ref="AB45:AK45" si="32">SUM(AB41:AB44)</f>
        <v>51853</v>
      </c>
      <c r="AC45" s="137">
        <f t="shared" si="32"/>
        <v>51853</v>
      </c>
      <c r="AD45" s="137">
        <f t="shared" si="32"/>
        <v>4840</v>
      </c>
      <c r="AE45" s="137">
        <f t="shared" si="32"/>
        <v>16383</v>
      </c>
      <c r="AF45" s="137">
        <f t="shared" si="32"/>
        <v>7745</v>
      </c>
      <c r="AG45" s="137">
        <f t="shared" si="32"/>
        <v>28968</v>
      </c>
      <c r="AH45" s="137">
        <f t="shared" si="32"/>
        <v>22885</v>
      </c>
      <c r="AI45" s="137">
        <f t="shared" si="32"/>
        <v>0</v>
      </c>
      <c r="AJ45" s="137">
        <f t="shared" si="32"/>
        <v>0</v>
      </c>
      <c r="AK45" s="175">
        <f t="shared" si="32"/>
        <v>0</v>
      </c>
      <c r="AL45" s="377"/>
      <c r="AM45" s="4" t="s">
        <v>212</v>
      </c>
      <c r="AN45" s="137">
        <f t="shared" ref="AN45:AW45" si="33">SUM(AN41:AN44)</f>
        <v>54643</v>
      </c>
      <c r="AO45" s="137">
        <f t="shared" si="33"/>
        <v>54643</v>
      </c>
      <c r="AP45" s="137">
        <f t="shared" si="33"/>
        <v>5039</v>
      </c>
      <c r="AQ45" s="137">
        <f t="shared" si="33"/>
        <v>17650</v>
      </c>
      <c r="AR45" s="137">
        <f t="shared" si="33"/>
        <v>8900</v>
      </c>
      <c r="AS45" s="137">
        <f t="shared" si="33"/>
        <v>31589</v>
      </c>
      <c r="AT45" s="137">
        <f t="shared" si="33"/>
        <v>23054</v>
      </c>
      <c r="AU45" s="137">
        <f t="shared" si="33"/>
        <v>0</v>
      </c>
      <c r="AV45" s="137">
        <f t="shared" si="33"/>
        <v>0</v>
      </c>
      <c r="AW45" s="175">
        <f t="shared" si="33"/>
        <v>0</v>
      </c>
      <c r="AX45" s="377"/>
      <c r="AY45" s="4" t="s">
        <v>212</v>
      </c>
      <c r="AZ45" s="137">
        <f t="shared" ref="AZ45:BI45" si="34">SUM(AZ41:AZ44)</f>
        <v>57811</v>
      </c>
      <c r="BA45" s="137">
        <f t="shared" si="34"/>
        <v>57811</v>
      </c>
      <c r="BB45" s="137">
        <f t="shared" si="34"/>
        <v>4271.3387241689124</v>
      </c>
      <c r="BC45" s="137">
        <f t="shared" si="34"/>
        <v>14115.340007356979</v>
      </c>
      <c r="BD45" s="137">
        <f t="shared" si="34"/>
        <v>15686.321268474108</v>
      </c>
      <c r="BE45" s="137">
        <f t="shared" si="34"/>
        <v>34073</v>
      </c>
      <c r="BF45" s="137">
        <f t="shared" si="34"/>
        <v>23738</v>
      </c>
      <c r="BG45" s="137">
        <f t="shared" si="34"/>
        <v>0</v>
      </c>
      <c r="BH45" s="137">
        <f t="shared" si="34"/>
        <v>0</v>
      </c>
      <c r="BI45" s="175">
        <f t="shared" si="34"/>
        <v>0</v>
      </c>
    </row>
    <row r="46" spans="1:61" ht="16.899999999999999" customHeight="1">
      <c r="A46" s="5"/>
      <c r="B46" s="3" t="s">
        <v>230</v>
      </c>
      <c r="C46" s="4" t="s">
        <v>231</v>
      </c>
      <c r="D46" s="139">
        <v>56561</v>
      </c>
      <c r="E46" s="139">
        <v>56561</v>
      </c>
      <c r="F46" s="139">
        <v>2669</v>
      </c>
      <c r="G46" s="139">
        <v>36523</v>
      </c>
      <c r="H46" s="139">
        <v>5236</v>
      </c>
      <c r="I46" s="139">
        <v>44428</v>
      </c>
      <c r="J46" s="139">
        <v>12133</v>
      </c>
      <c r="K46" s="139">
        <v>0</v>
      </c>
      <c r="L46" s="139">
        <v>0</v>
      </c>
      <c r="M46" s="174">
        <v>0</v>
      </c>
      <c r="N46" s="3" t="s">
        <v>230</v>
      </c>
      <c r="O46" s="4" t="s">
        <v>231</v>
      </c>
      <c r="P46" s="139">
        <v>57285</v>
      </c>
      <c r="Q46" s="139">
        <v>57285</v>
      </c>
      <c r="R46" s="139">
        <v>2462</v>
      </c>
      <c r="S46" s="139">
        <v>38772</v>
      </c>
      <c r="T46" s="139">
        <v>1472</v>
      </c>
      <c r="U46" s="139">
        <v>42706</v>
      </c>
      <c r="V46" s="139">
        <v>14579</v>
      </c>
      <c r="W46" s="139">
        <v>0</v>
      </c>
      <c r="X46" s="139">
        <v>0</v>
      </c>
      <c r="Y46" s="174">
        <v>0</v>
      </c>
      <c r="Z46" s="3" t="s">
        <v>230</v>
      </c>
      <c r="AA46" s="4" t="s">
        <v>231</v>
      </c>
      <c r="AB46" s="139">
        <v>59211</v>
      </c>
      <c r="AC46" s="139">
        <v>59211</v>
      </c>
      <c r="AD46" s="139">
        <v>2613</v>
      </c>
      <c r="AE46" s="139">
        <v>41316</v>
      </c>
      <c r="AF46" s="139">
        <v>1674</v>
      </c>
      <c r="AG46" s="139">
        <v>45603</v>
      </c>
      <c r="AH46" s="139">
        <v>13608</v>
      </c>
      <c r="AI46" s="139">
        <v>0</v>
      </c>
      <c r="AJ46" s="139">
        <v>0</v>
      </c>
      <c r="AK46" s="174">
        <v>0</v>
      </c>
      <c r="AL46" s="3" t="s">
        <v>230</v>
      </c>
      <c r="AM46" s="4" t="s">
        <v>231</v>
      </c>
      <c r="AN46" s="139">
        <v>61039</v>
      </c>
      <c r="AO46" s="139">
        <v>61039</v>
      </c>
      <c r="AP46" s="139">
        <v>5647</v>
      </c>
      <c r="AQ46" s="139">
        <v>40730</v>
      </c>
      <c r="AR46" s="139">
        <v>895</v>
      </c>
      <c r="AS46" s="139">
        <v>47272</v>
      </c>
      <c r="AT46" s="139">
        <v>13767</v>
      </c>
      <c r="AU46" s="139">
        <v>0</v>
      </c>
      <c r="AV46" s="139">
        <v>0</v>
      </c>
      <c r="AW46" s="174">
        <v>0</v>
      </c>
      <c r="AX46" s="3" t="s">
        <v>230</v>
      </c>
      <c r="AY46" s="4" t="s">
        <v>231</v>
      </c>
      <c r="AZ46" s="139">
        <v>62028</v>
      </c>
      <c r="BA46" s="139">
        <v>62028</v>
      </c>
      <c r="BB46" s="139">
        <v>5146.077669902912</v>
      </c>
      <c r="BC46" s="139">
        <v>40817.752427184467</v>
      </c>
      <c r="BD46" s="139">
        <v>2222.1699029126248</v>
      </c>
      <c r="BE46" s="139">
        <v>48186</v>
      </c>
      <c r="BF46" s="139">
        <v>13842</v>
      </c>
      <c r="BG46" s="139">
        <v>0</v>
      </c>
      <c r="BH46" s="139">
        <v>0</v>
      </c>
      <c r="BI46" s="174">
        <v>0</v>
      </c>
    </row>
    <row r="47" spans="1:61" ht="16.899999999999999" customHeight="1">
      <c r="A47" s="5"/>
      <c r="B47" s="3" t="s">
        <v>257</v>
      </c>
      <c r="C47" s="4" t="s">
        <v>258</v>
      </c>
      <c r="D47" s="137">
        <v>17392</v>
      </c>
      <c r="E47" s="137">
        <v>17392</v>
      </c>
      <c r="F47" s="137">
        <v>1957</v>
      </c>
      <c r="G47" s="137">
        <v>4504</v>
      </c>
      <c r="H47" s="137">
        <v>2545</v>
      </c>
      <c r="I47" s="137">
        <v>9006</v>
      </c>
      <c r="J47" s="137">
        <v>8386</v>
      </c>
      <c r="K47" s="137">
        <v>0</v>
      </c>
      <c r="L47" s="137">
        <v>0</v>
      </c>
      <c r="M47" s="175">
        <v>0</v>
      </c>
      <c r="N47" s="3" t="s">
        <v>257</v>
      </c>
      <c r="O47" s="4" t="s">
        <v>258</v>
      </c>
      <c r="P47" s="137">
        <v>17692</v>
      </c>
      <c r="Q47" s="137">
        <v>17692</v>
      </c>
      <c r="R47" s="137">
        <v>1914</v>
      </c>
      <c r="S47" s="137">
        <v>5530</v>
      </c>
      <c r="T47" s="137">
        <v>2731</v>
      </c>
      <c r="U47" s="137">
        <v>10175</v>
      </c>
      <c r="V47" s="137">
        <v>7517</v>
      </c>
      <c r="W47" s="137">
        <v>0</v>
      </c>
      <c r="X47" s="137">
        <v>0</v>
      </c>
      <c r="Y47" s="175">
        <v>0</v>
      </c>
      <c r="Z47" s="3" t="s">
        <v>257</v>
      </c>
      <c r="AA47" s="4" t="s">
        <v>258</v>
      </c>
      <c r="AB47" s="137">
        <v>18365</v>
      </c>
      <c r="AC47" s="137">
        <v>18365</v>
      </c>
      <c r="AD47" s="137">
        <v>1914</v>
      </c>
      <c r="AE47" s="137">
        <v>6090</v>
      </c>
      <c r="AF47" s="137">
        <v>2733</v>
      </c>
      <c r="AG47" s="137">
        <v>10737</v>
      </c>
      <c r="AH47" s="137">
        <v>7628</v>
      </c>
      <c r="AI47" s="137">
        <v>0</v>
      </c>
      <c r="AJ47" s="137">
        <v>0</v>
      </c>
      <c r="AK47" s="175">
        <v>0</v>
      </c>
      <c r="AL47" s="3" t="s">
        <v>257</v>
      </c>
      <c r="AM47" s="4" t="s">
        <v>258</v>
      </c>
      <c r="AN47" s="137">
        <v>19473</v>
      </c>
      <c r="AO47" s="137">
        <v>19473</v>
      </c>
      <c r="AP47" s="137">
        <v>1891</v>
      </c>
      <c r="AQ47" s="137">
        <v>6109</v>
      </c>
      <c r="AR47" s="137">
        <v>3205</v>
      </c>
      <c r="AS47" s="137">
        <v>11205</v>
      </c>
      <c r="AT47" s="137">
        <v>8268</v>
      </c>
      <c r="AU47" s="137">
        <v>0</v>
      </c>
      <c r="AV47" s="137">
        <v>0</v>
      </c>
      <c r="AW47" s="175">
        <v>0</v>
      </c>
      <c r="AX47" s="3" t="s">
        <v>257</v>
      </c>
      <c r="AY47" s="4" t="s">
        <v>258</v>
      </c>
      <c r="AZ47" s="137">
        <v>20366</v>
      </c>
      <c r="BA47" s="137">
        <v>20366</v>
      </c>
      <c r="BB47" s="137">
        <v>1361.2256862501554</v>
      </c>
      <c r="BC47" s="137">
        <v>4528.748726866228</v>
      </c>
      <c r="BD47" s="137">
        <v>5744.0255868836157</v>
      </c>
      <c r="BE47" s="137">
        <v>11634</v>
      </c>
      <c r="BF47" s="137">
        <v>8732</v>
      </c>
      <c r="BG47" s="137">
        <v>0</v>
      </c>
      <c r="BH47" s="137">
        <v>0</v>
      </c>
      <c r="BI47" s="175">
        <v>0</v>
      </c>
    </row>
    <row r="48" spans="1:61" ht="16.899999999999999" customHeight="1">
      <c r="A48" s="5"/>
      <c r="B48" s="35" t="s">
        <v>184</v>
      </c>
      <c r="C48" s="4" t="s">
        <v>241</v>
      </c>
      <c r="D48" s="137">
        <v>36489</v>
      </c>
      <c r="E48" s="137">
        <v>36489</v>
      </c>
      <c r="F48" s="137">
        <v>6175</v>
      </c>
      <c r="G48" s="137">
        <v>18272</v>
      </c>
      <c r="H48" s="137">
        <v>4324</v>
      </c>
      <c r="I48" s="137">
        <v>28771</v>
      </c>
      <c r="J48" s="137">
        <v>7718</v>
      </c>
      <c r="K48" s="137">
        <v>0</v>
      </c>
      <c r="L48" s="137">
        <v>0</v>
      </c>
      <c r="M48" s="175">
        <v>0</v>
      </c>
      <c r="N48" s="35" t="s">
        <v>184</v>
      </c>
      <c r="O48" s="4" t="s">
        <v>241</v>
      </c>
      <c r="P48" s="137">
        <v>38934</v>
      </c>
      <c r="Q48" s="137">
        <v>38934</v>
      </c>
      <c r="R48" s="137">
        <v>6363</v>
      </c>
      <c r="S48" s="137">
        <v>21731</v>
      </c>
      <c r="T48" s="137">
        <v>2627</v>
      </c>
      <c r="U48" s="137">
        <v>30721</v>
      </c>
      <c r="V48" s="137">
        <v>8213</v>
      </c>
      <c r="W48" s="137">
        <v>0</v>
      </c>
      <c r="X48" s="137">
        <v>0</v>
      </c>
      <c r="Y48" s="175">
        <v>0</v>
      </c>
      <c r="Z48" s="35" t="s">
        <v>184</v>
      </c>
      <c r="AA48" s="4" t="s">
        <v>241</v>
      </c>
      <c r="AB48" s="137">
        <v>41102</v>
      </c>
      <c r="AC48" s="137">
        <v>41102</v>
      </c>
      <c r="AD48" s="137">
        <v>6632</v>
      </c>
      <c r="AE48" s="137">
        <v>23046</v>
      </c>
      <c r="AF48" s="137">
        <v>2194</v>
      </c>
      <c r="AG48" s="137">
        <v>31872</v>
      </c>
      <c r="AH48" s="137">
        <v>9230</v>
      </c>
      <c r="AI48" s="137">
        <v>0</v>
      </c>
      <c r="AJ48" s="137">
        <v>0</v>
      </c>
      <c r="AK48" s="175">
        <v>0</v>
      </c>
      <c r="AL48" s="35" t="s">
        <v>184</v>
      </c>
      <c r="AM48" s="4" t="s">
        <v>241</v>
      </c>
      <c r="AN48" s="137">
        <v>43379</v>
      </c>
      <c r="AO48" s="137">
        <v>43379</v>
      </c>
      <c r="AP48" s="137">
        <v>7224</v>
      </c>
      <c r="AQ48" s="137">
        <v>24617</v>
      </c>
      <c r="AR48" s="137">
        <v>3157</v>
      </c>
      <c r="AS48" s="137">
        <v>34998</v>
      </c>
      <c r="AT48" s="137">
        <v>8381</v>
      </c>
      <c r="AU48" s="137">
        <v>0</v>
      </c>
      <c r="AV48" s="137">
        <v>0</v>
      </c>
      <c r="AW48" s="175">
        <v>0</v>
      </c>
      <c r="AX48" s="35" t="s">
        <v>184</v>
      </c>
      <c r="AY48" s="4" t="s">
        <v>241</v>
      </c>
      <c r="AZ48" s="137">
        <v>45043</v>
      </c>
      <c r="BA48" s="137">
        <v>45043</v>
      </c>
      <c r="BB48" s="137">
        <v>6185.0130548302868</v>
      </c>
      <c r="BC48" s="137">
        <v>23605.340208877282</v>
      </c>
      <c r="BD48" s="137">
        <v>6653.6467362924304</v>
      </c>
      <c r="BE48" s="137">
        <v>36444</v>
      </c>
      <c r="BF48" s="137">
        <v>8599</v>
      </c>
      <c r="BG48" s="137">
        <v>0</v>
      </c>
      <c r="BH48" s="137">
        <v>0</v>
      </c>
      <c r="BI48" s="175">
        <v>0</v>
      </c>
    </row>
    <row r="49" spans="1:61" ht="16.899999999999999" customHeight="1">
      <c r="A49" s="5"/>
      <c r="B49" s="358" t="s">
        <v>232</v>
      </c>
      <c r="C49" s="32" t="s">
        <v>233</v>
      </c>
      <c r="D49" s="61">
        <v>70009</v>
      </c>
      <c r="E49" s="61">
        <v>70009</v>
      </c>
      <c r="F49" s="61">
        <v>8733</v>
      </c>
      <c r="G49" s="61">
        <v>48464</v>
      </c>
      <c r="H49" s="61">
        <v>4953</v>
      </c>
      <c r="I49" s="61">
        <v>62150</v>
      </c>
      <c r="J49" s="61">
        <v>7859</v>
      </c>
      <c r="K49" s="61">
        <v>0</v>
      </c>
      <c r="L49" s="61">
        <v>0</v>
      </c>
      <c r="M49" s="176">
        <v>0</v>
      </c>
      <c r="N49" s="358" t="s">
        <v>232</v>
      </c>
      <c r="O49" s="32" t="s">
        <v>233</v>
      </c>
      <c r="P49" s="61">
        <v>74947</v>
      </c>
      <c r="Q49" s="61">
        <v>74947</v>
      </c>
      <c r="R49" s="61">
        <v>9449</v>
      </c>
      <c r="S49" s="61">
        <v>52338</v>
      </c>
      <c r="T49" s="61">
        <v>4160</v>
      </c>
      <c r="U49" s="61">
        <v>65947</v>
      </c>
      <c r="V49" s="61">
        <v>9000</v>
      </c>
      <c r="W49" s="61">
        <v>0</v>
      </c>
      <c r="X49" s="61">
        <v>0</v>
      </c>
      <c r="Y49" s="176">
        <v>0</v>
      </c>
      <c r="Z49" s="358" t="s">
        <v>232</v>
      </c>
      <c r="AA49" s="32" t="s">
        <v>233</v>
      </c>
      <c r="AB49" s="61">
        <v>81947</v>
      </c>
      <c r="AC49" s="61">
        <v>81947</v>
      </c>
      <c r="AD49" s="61">
        <v>10593</v>
      </c>
      <c r="AE49" s="61">
        <v>57936</v>
      </c>
      <c r="AF49" s="61">
        <v>4108</v>
      </c>
      <c r="AG49" s="61">
        <v>72637</v>
      </c>
      <c r="AH49" s="61">
        <v>9310</v>
      </c>
      <c r="AI49" s="61">
        <v>0</v>
      </c>
      <c r="AJ49" s="61">
        <v>0</v>
      </c>
      <c r="AK49" s="176">
        <v>0</v>
      </c>
      <c r="AL49" s="358" t="s">
        <v>232</v>
      </c>
      <c r="AM49" s="32" t="s">
        <v>233</v>
      </c>
      <c r="AN49" s="61">
        <v>87286</v>
      </c>
      <c r="AO49" s="61">
        <v>87286</v>
      </c>
      <c r="AP49" s="61">
        <v>11427</v>
      </c>
      <c r="AQ49" s="61">
        <v>62777</v>
      </c>
      <c r="AR49" s="61">
        <v>4075</v>
      </c>
      <c r="AS49" s="61">
        <v>78279</v>
      </c>
      <c r="AT49" s="61">
        <v>9007</v>
      </c>
      <c r="AU49" s="61">
        <v>0</v>
      </c>
      <c r="AV49" s="61">
        <v>0</v>
      </c>
      <c r="AW49" s="176">
        <v>0</v>
      </c>
      <c r="AX49" s="358" t="s">
        <v>232</v>
      </c>
      <c r="AY49" s="32" t="s">
        <v>233</v>
      </c>
      <c r="AZ49" s="61">
        <v>82650</v>
      </c>
      <c r="BA49" s="61">
        <v>82650</v>
      </c>
      <c r="BB49" s="61">
        <v>8664.9722332407782</v>
      </c>
      <c r="BC49" s="61">
        <v>65847.887742959138</v>
      </c>
      <c r="BD49" s="61">
        <v>8137.1400238000788</v>
      </c>
      <c r="BE49" s="61">
        <v>82650</v>
      </c>
      <c r="BF49" s="61">
        <v>8749</v>
      </c>
      <c r="BG49" s="61">
        <v>0</v>
      </c>
      <c r="BH49" s="61">
        <v>0</v>
      </c>
      <c r="BI49" s="176">
        <v>0</v>
      </c>
    </row>
    <row r="50" spans="1:61" ht="16.899999999999999" customHeight="1">
      <c r="A50" s="5"/>
      <c r="B50" s="359"/>
      <c r="C50" s="32" t="s">
        <v>234</v>
      </c>
      <c r="D50" s="61">
        <v>9345</v>
      </c>
      <c r="E50" s="61">
        <v>9345</v>
      </c>
      <c r="F50" s="61">
        <v>0</v>
      </c>
      <c r="G50" s="61">
        <v>3892</v>
      </c>
      <c r="H50" s="61">
        <v>2245</v>
      </c>
      <c r="I50" s="61">
        <v>6137</v>
      </c>
      <c r="J50" s="61">
        <v>3208</v>
      </c>
      <c r="K50" s="61">
        <v>0</v>
      </c>
      <c r="L50" s="61">
        <v>0</v>
      </c>
      <c r="M50" s="176">
        <v>0</v>
      </c>
      <c r="N50" s="359"/>
      <c r="O50" s="32" t="s">
        <v>234</v>
      </c>
      <c r="P50" s="61">
        <v>10710</v>
      </c>
      <c r="Q50" s="61">
        <v>10710</v>
      </c>
      <c r="R50" s="61">
        <v>0</v>
      </c>
      <c r="S50" s="61">
        <v>4032</v>
      </c>
      <c r="T50" s="61">
        <v>3337</v>
      </c>
      <c r="U50" s="61">
        <v>7369</v>
      </c>
      <c r="V50" s="61">
        <v>3341</v>
      </c>
      <c r="W50" s="61">
        <v>0</v>
      </c>
      <c r="X50" s="61">
        <v>0</v>
      </c>
      <c r="Y50" s="176">
        <v>0</v>
      </c>
      <c r="Z50" s="359"/>
      <c r="AA50" s="32" t="s">
        <v>234</v>
      </c>
      <c r="AB50" s="61">
        <v>12665</v>
      </c>
      <c r="AC50" s="61">
        <v>12665</v>
      </c>
      <c r="AD50" s="61">
        <v>0</v>
      </c>
      <c r="AE50" s="61">
        <v>4672</v>
      </c>
      <c r="AF50" s="61">
        <v>4450</v>
      </c>
      <c r="AG50" s="61">
        <v>9122</v>
      </c>
      <c r="AH50" s="61">
        <v>3543</v>
      </c>
      <c r="AI50" s="61">
        <v>0</v>
      </c>
      <c r="AJ50" s="61">
        <v>0</v>
      </c>
      <c r="AK50" s="176">
        <v>0</v>
      </c>
      <c r="AL50" s="359"/>
      <c r="AM50" s="32" t="s">
        <v>234</v>
      </c>
      <c r="AN50" s="61">
        <v>15504</v>
      </c>
      <c r="AO50" s="61">
        <v>15504</v>
      </c>
      <c r="AP50" s="61">
        <v>0</v>
      </c>
      <c r="AQ50" s="61">
        <v>5946</v>
      </c>
      <c r="AR50" s="61">
        <v>6015</v>
      </c>
      <c r="AS50" s="61">
        <v>11961</v>
      </c>
      <c r="AT50" s="61">
        <v>3543</v>
      </c>
      <c r="AU50" s="61">
        <v>0</v>
      </c>
      <c r="AV50" s="61">
        <v>0</v>
      </c>
      <c r="AW50" s="176">
        <v>0</v>
      </c>
      <c r="AX50" s="359"/>
      <c r="AY50" s="32" t="s">
        <v>234</v>
      </c>
      <c r="AZ50" s="61">
        <v>16701</v>
      </c>
      <c r="BA50" s="61">
        <v>16701</v>
      </c>
      <c r="BB50" s="61">
        <v>0</v>
      </c>
      <c r="BC50" s="61">
        <v>11299.299490602494</v>
      </c>
      <c r="BD50" s="61">
        <v>1756.7005093975058</v>
      </c>
      <c r="BE50" s="61">
        <v>13056</v>
      </c>
      <c r="BF50" s="61">
        <v>3645</v>
      </c>
      <c r="BG50" s="61">
        <v>0</v>
      </c>
      <c r="BH50" s="61">
        <v>0</v>
      </c>
      <c r="BI50" s="176">
        <v>0</v>
      </c>
    </row>
    <row r="51" spans="1:61" ht="16.899999999999999" customHeight="1">
      <c r="A51" s="5"/>
      <c r="B51" s="360"/>
      <c r="C51" s="4" t="s">
        <v>212</v>
      </c>
      <c r="D51" s="137">
        <f t="shared" ref="D51:M51" si="35">SUM(D49:D50)</f>
        <v>79354</v>
      </c>
      <c r="E51" s="137">
        <f t="shared" si="35"/>
        <v>79354</v>
      </c>
      <c r="F51" s="137">
        <f t="shared" si="35"/>
        <v>8733</v>
      </c>
      <c r="G51" s="137">
        <f t="shared" si="35"/>
        <v>52356</v>
      </c>
      <c r="H51" s="137">
        <f t="shared" si="35"/>
        <v>7198</v>
      </c>
      <c r="I51" s="137">
        <f t="shared" si="35"/>
        <v>68287</v>
      </c>
      <c r="J51" s="137">
        <f t="shared" si="35"/>
        <v>11067</v>
      </c>
      <c r="K51" s="137">
        <f t="shared" si="35"/>
        <v>0</v>
      </c>
      <c r="L51" s="137">
        <f t="shared" si="35"/>
        <v>0</v>
      </c>
      <c r="M51" s="175">
        <f t="shared" si="35"/>
        <v>0</v>
      </c>
      <c r="N51" s="360"/>
      <c r="O51" s="4" t="s">
        <v>212</v>
      </c>
      <c r="P51" s="137">
        <f t="shared" ref="P51:Y51" si="36">SUM(P49:P50)</f>
        <v>85657</v>
      </c>
      <c r="Q51" s="137">
        <f t="shared" si="36"/>
        <v>85657</v>
      </c>
      <c r="R51" s="137">
        <f t="shared" si="36"/>
        <v>9449</v>
      </c>
      <c r="S51" s="137">
        <f t="shared" si="36"/>
        <v>56370</v>
      </c>
      <c r="T51" s="137">
        <f t="shared" si="36"/>
        <v>7497</v>
      </c>
      <c r="U51" s="137">
        <f t="shared" si="36"/>
        <v>73316</v>
      </c>
      <c r="V51" s="137">
        <f t="shared" si="36"/>
        <v>12341</v>
      </c>
      <c r="W51" s="137">
        <f t="shared" si="36"/>
        <v>0</v>
      </c>
      <c r="X51" s="137">
        <f t="shared" si="36"/>
        <v>0</v>
      </c>
      <c r="Y51" s="175">
        <f t="shared" si="36"/>
        <v>0</v>
      </c>
      <c r="Z51" s="360"/>
      <c r="AA51" s="4" t="s">
        <v>212</v>
      </c>
      <c r="AB51" s="137">
        <f t="shared" ref="AB51:AK51" si="37">SUM(AB49:AB50)</f>
        <v>94612</v>
      </c>
      <c r="AC51" s="137">
        <f t="shared" si="37"/>
        <v>94612</v>
      </c>
      <c r="AD51" s="137">
        <f t="shared" si="37"/>
        <v>10593</v>
      </c>
      <c r="AE51" s="137">
        <f t="shared" si="37"/>
        <v>62608</v>
      </c>
      <c r="AF51" s="137">
        <f t="shared" si="37"/>
        <v>8558</v>
      </c>
      <c r="AG51" s="137">
        <f t="shared" si="37"/>
        <v>81759</v>
      </c>
      <c r="AH51" s="137">
        <f t="shared" si="37"/>
        <v>12853</v>
      </c>
      <c r="AI51" s="137">
        <f t="shared" si="37"/>
        <v>0</v>
      </c>
      <c r="AJ51" s="137">
        <f t="shared" si="37"/>
        <v>0</v>
      </c>
      <c r="AK51" s="175">
        <f t="shared" si="37"/>
        <v>0</v>
      </c>
      <c r="AL51" s="360"/>
      <c r="AM51" s="4" t="s">
        <v>212</v>
      </c>
      <c r="AN51" s="137">
        <f t="shared" ref="AN51:AW51" si="38">SUM(AN49:AN50)</f>
        <v>102790</v>
      </c>
      <c r="AO51" s="137">
        <f t="shared" si="38"/>
        <v>102790</v>
      </c>
      <c r="AP51" s="137">
        <f t="shared" si="38"/>
        <v>11427</v>
      </c>
      <c r="AQ51" s="137">
        <f t="shared" si="38"/>
        <v>68723</v>
      </c>
      <c r="AR51" s="137">
        <f t="shared" si="38"/>
        <v>10090</v>
      </c>
      <c r="AS51" s="137">
        <f t="shared" si="38"/>
        <v>90240</v>
      </c>
      <c r="AT51" s="137">
        <f t="shared" si="38"/>
        <v>12550</v>
      </c>
      <c r="AU51" s="137">
        <f t="shared" si="38"/>
        <v>0</v>
      </c>
      <c r="AV51" s="137">
        <f t="shared" si="38"/>
        <v>0</v>
      </c>
      <c r="AW51" s="175">
        <f t="shared" si="38"/>
        <v>0</v>
      </c>
      <c r="AX51" s="360"/>
      <c r="AY51" s="4" t="s">
        <v>212</v>
      </c>
      <c r="AZ51" s="137">
        <f t="shared" ref="AZ51:BI51" si="39">SUM(AZ49:AZ50)</f>
        <v>99351</v>
      </c>
      <c r="BA51" s="137">
        <f t="shared" si="39"/>
        <v>99351</v>
      </c>
      <c r="BB51" s="137">
        <f t="shared" si="39"/>
        <v>8664.9722332407782</v>
      </c>
      <c r="BC51" s="137">
        <f t="shared" si="39"/>
        <v>77147.187233561635</v>
      </c>
      <c r="BD51" s="137">
        <f t="shared" si="39"/>
        <v>9893.8405331975846</v>
      </c>
      <c r="BE51" s="137">
        <f t="shared" si="39"/>
        <v>95706</v>
      </c>
      <c r="BF51" s="137">
        <f t="shared" si="39"/>
        <v>12394</v>
      </c>
      <c r="BG51" s="137">
        <f t="shared" si="39"/>
        <v>0</v>
      </c>
      <c r="BH51" s="137">
        <f t="shared" si="39"/>
        <v>0</v>
      </c>
      <c r="BI51" s="175">
        <f t="shared" si="39"/>
        <v>0</v>
      </c>
    </row>
    <row r="52" spans="1:61" ht="16.899999999999999" customHeight="1">
      <c r="A52" s="5"/>
      <c r="B52" s="3" t="s">
        <v>235</v>
      </c>
      <c r="C52" s="4" t="s">
        <v>236</v>
      </c>
      <c r="D52" s="137">
        <v>48094</v>
      </c>
      <c r="E52" s="137">
        <v>48094</v>
      </c>
      <c r="F52" s="137">
        <v>7425</v>
      </c>
      <c r="G52" s="137">
        <v>27376</v>
      </c>
      <c r="H52" s="137">
        <v>6609</v>
      </c>
      <c r="I52" s="137">
        <v>41410</v>
      </c>
      <c r="J52" s="137">
        <v>6684</v>
      </c>
      <c r="K52" s="137">
        <v>0</v>
      </c>
      <c r="L52" s="137">
        <v>0</v>
      </c>
      <c r="M52" s="175">
        <v>0</v>
      </c>
      <c r="N52" s="3" t="s">
        <v>235</v>
      </c>
      <c r="O52" s="4" t="s">
        <v>236</v>
      </c>
      <c r="P52" s="137">
        <v>50460</v>
      </c>
      <c r="Q52" s="137">
        <v>50460</v>
      </c>
      <c r="R52" s="137">
        <v>8137</v>
      </c>
      <c r="S52" s="137">
        <v>31116</v>
      </c>
      <c r="T52" s="137">
        <v>4927</v>
      </c>
      <c r="U52" s="137">
        <v>44180</v>
      </c>
      <c r="V52" s="137">
        <v>6280</v>
      </c>
      <c r="W52" s="137">
        <v>0</v>
      </c>
      <c r="X52" s="137">
        <v>0</v>
      </c>
      <c r="Y52" s="175">
        <v>0</v>
      </c>
      <c r="Z52" s="3" t="s">
        <v>235</v>
      </c>
      <c r="AA52" s="4" t="s">
        <v>236</v>
      </c>
      <c r="AB52" s="137">
        <v>53340</v>
      </c>
      <c r="AC52" s="137">
        <v>53340</v>
      </c>
      <c r="AD52" s="137">
        <v>8512</v>
      </c>
      <c r="AE52" s="137">
        <v>34544</v>
      </c>
      <c r="AF52" s="137">
        <v>3408</v>
      </c>
      <c r="AG52" s="137">
        <v>46464</v>
      </c>
      <c r="AH52" s="137">
        <v>6876</v>
      </c>
      <c r="AI52" s="137">
        <v>0</v>
      </c>
      <c r="AJ52" s="137">
        <v>0</v>
      </c>
      <c r="AK52" s="175">
        <v>0</v>
      </c>
      <c r="AL52" s="3" t="s">
        <v>235</v>
      </c>
      <c r="AM52" s="4" t="s">
        <v>236</v>
      </c>
      <c r="AN52" s="137">
        <v>56843</v>
      </c>
      <c r="AO52" s="137">
        <v>56843</v>
      </c>
      <c r="AP52" s="137">
        <v>13567</v>
      </c>
      <c r="AQ52" s="137">
        <v>33384</v>
      </c>
      <c r="AR52" s="137">
        <v>2942</v>
      </c>
      <c r="AS52" s="137">
        <v>49893</v>
      </c>
      <c r="AT52" s="137">
        <v>6950</v>
      </c>
      <c r="AU52" s="137">
        <v>0</v>
      </c>
      <c r="AV52" s="137">
        <v>0</v>
      </c>
      <c r="AW52" s="175">
        <v>0</v>
      </c>
      <c r="AX52" s="3" t="s">
        <v>235</v>
      </c>
      <c r="AY52" s="4" t="s">
        <v>236</v>
      </c>
      <c r="AZ52" s="137">
        <v>59004</v>
      </c>
      <c r="BA52" s="137">
        <v>59004</v>
      </c>
      <c r="BB52" s="137">
        <v>10088.4375</v>
      </c>
      <c r="BC52" s="137">
        <v>32540.15625</v>
      </c>
      <c r="BD52" s="137">
        <v>9066.40625</v>
      </c>
      <c r="BE52" s="137">
        <v>51695</v>
      </c>
      <c r="BF52" s="137">
        <v>7309</v>
      </c>
      <c r="BG52" s="137">
        <v>0</v>
      </c>
      <c r="BH52" s="137">
        <v>0</v>
      </c>
      <c r="BI52" s="175">
        <v>0</v>
      </c>
    </row>
    <row r="53" spans="1:61" ht="16.899999999999999" customHeight="1">
      <c r="A53" s="5"/>
      <c r="B53" s="3" t="s">
        <v>242</v>
      </c>
      <c r="C53" s="4" t="s">
        <v>243</v>
      </c>
      <c r="D53" s="137">
        <v>23760</v>
      </c>
      <c r="E53" s="137">
        <v>23760</v>
      </c>
      <c r="F53" s="137">
        <v>6786</v>
      </c>
      <c r="G53" s="137">
        <v>10681</v>
      </c>
      <c r="H53" s="137">
        <v>1716</v>
      </c>
      <c r="I53" s="137">
        <v>19183</v>
      </c>
      <c r="J53" s="137">
        <v>4577</v>
      </c>
      <c r="K53" s="137">
        <v>0</v>
      </c>
      <c r="L53" s="137">
        <v>0</v>
      </c>
      <c r="M53" s="175">
        <v>0</v>
      </c>
      <c r="N53" s="3" t="s">
        <v>242</v>
      </c>
      <c r="O53" s="4" t="s">
        <v>243</v>
      </c>
      <c r="P53" s="137">
        <v>24867</v>
      </c>
      <c r="Q53" s="137">
        <v>24867</v>
      </c>
      <c r="R53" s="137">
        <v>7065</v>
      </c>
      <c r="S53" s="137">
        <v>11480</v>
      </c>
      <c r="T53" s="137">
        <v>1524</v>
      </c>
      <c r="U53" s="137">
        <v>20069</v>
      </c>
      <c r="V53" s="137">
        <v>4798</v>
      </c>
      <c r="W53" s="137">
        <v>0</v>
      </c>
      <c r="X53" s="137">
        <v>0</v>
      </c>
      <c r="Y53" s="175">
        <v>0</v>
      </c>
      <c r="Z53" s="3" t="s">
        <v>242</v>
      </c>
      <c r="AA53" s="4" t="s">
        <v>243</v>
      </c>
      <c r="AB53" s="137">
        <v>26231</v>
      </c>
      <c r="AC53" s="137">
        <v>26231</v>
      </c>
      <c r="AD53" s="137">
        <v>7279</v>
      </c>
      <c r="AE53" s="137">
        <v>13380</v>
      </c>
      <c r="AF53" s="137">
        <v>565</v>
      </c>
      <c r="AG53" s="137">
        <v>21224</v>
      </c>
      <c r="AH53" s="137">
        <v>5007</v>
      </c>
      <c r="AI53" s="137">
        <v>0</v>
      </c>
      <c r="AJ53" s="137">
        <v>0</v>
      </c>
      <c r="AK53" s="175">
        <v>0</v>
      </c>
      <c r="AL53" s="3" t="s">
        <v>242</v>
      </c>
      <c r="AM53" s="4" t="s">
        <v>243</v>
      </c>
      <c r="AN53" s="137">
        <v>28047</v>
      </c>
      <c r="AO53" s="137">
        <v>28047</v>
      </c>
      <c r="AP53" s="137">
        <v>7312</v>
      </c>
      <c r="AQ53" s="137">
        <v>14977</v>
      </c>
      <c r="AR53" s="137">
        <v>464</v>
      </c>
      <c r="AS53" s="137">
        <v>22753</v>
      </c>
      <c r="AT53" s="137">
        <v>5294</v>
      </c>
      <c r="AU53" s="137">
        <v>0</v>
      </c>
      <c r="AV53" s="137">
        <v>0</v>
      </c>
      <c r="AW53" s="175">
        <v>0</v>
      </c>
      <c r="AX53" s="3" t="s">
        <v>242</v>
      </c>
      <c r="AY53" s="4" t="s">
        <v>243</v>
      </c>
      <c r="AZ53" s="137">
        <v>28685</v>
      </c>
      <c r="BA53" s="137">
        <v>28685</v>
      </c>
      <c r="BB53" s="137">
        <v>4218.666666666667</v>
      </c>
      <c r="BC53" s="137">
        <v>17309.282051282051</v>
      </c>
      <c r="BD53" s="137">
        <v>2202.0512820512813</v>
      </c>
      <c r="BE53" s="137">
        <v>23730</v>
      </c>
      <c r="BF53" s="137">
        <v>4955</v>
      </c>
      <c r="BG53" s="137">
        <v>0</v>
      </c>
      <c r="BH53" s="137">
        <v>0</v>
      </c>
      <c r="BI53" s="175">
        <v>0</v>
      </c>
    </row>
    <row r="54" spans="1:61" ht="16.899999999999999" customHeight="1">
      <c r="A54" s="5"/>
      <c r="B54" s="35" t="s">
        <v>570</v>
      </c>
      <c r="C54" s="4" t="s">
        <v>359</v>
      </c>
      <c r="D54" s="137">
        <v>47313</v>
      </c>
      <c r="E54" s="137">
        <v>47313</v>
      </c>
      <c r="F54" s="137">
        <v>3163</v>
      </c>
      <c r="G54" s="137">
        <v>26589</v>
      </c>
      <c r="H54" s="137">
        <v>6202</v>
      </c>
      <c r="I54" s="137">
        <v>35954</v>
      </c>
      <c r="J54" s="137">
        <v>11359</v>
      </c>
      <c r="K54" s="137">
        <v>0</v>
      </c>
      <c r="L54" s="137">
        <v>0</v>
      </c>
      <c r="M54" s="175">
        <v>0</v>
      </c>
      <c r="N54" s="35" t="s">
        <v>570</v>
      </c>
      <c r="O54" s="4" t="s">
        <v>359</v>
      </c>
      <c r="P54" s="137">
        <v>50459</v>
      </c>
      <c r="Q54" s="137">
        <v>50459</v>
      </c>
      <c r="R54" s="137">
        <v>3182</v>
      </c>
      <c r="S54" s="137">
        <v>30171</v>
      </c>
      <c r="T54" s="137">
        <v>4401</v>
      </c>
      <c r="U54" s="137">
        <v>37754</v>
      </c>
      <c r="V54" s="137">
        <v>12705</v>
      </c>
      <c r="W54" s="137">
        <v>0</v>
      </c>
      <c r="X54" s="137">
        <v>0</v>
      </c>
      <c r="Y54" s="175">
        <v>0</v>
      </c>
      <c r="Z54" s="35" t="s">
        <v>570</v>
      </c>
      <c r="AA54" s="4" t="s">
        <v>359</v>
      </c>
      <c r="AB54" s="137">
        <v>53866</v>
      </c>
      <c r="AC54" s="137">
        <v>53866</v>
      </c>
      <c r="AD54" s="137">
        <v>3437</v>
      </c>
      <c r="AE54" s="137">
        <v>32246</v>
      </c>
      <c r="AF54" s="137">
        <v>5168</v>
      </c>
      <c r="AG54" s="137">
        <v>40851</v>
      </c>
      <c r="AH54" s="137">
        <v>13015</v>
      </c>
      <c r="AI54" s="137">
        <v>0</v>
      </c>
      <c r="AJ54" s="137">
        <v>0</v>
      </c>
      <c r="AK54" s="175">
        <v>0</v>
      </c>
      <c r="AL54" s="35" t="s">
        <v>570</v>
      </c>
      <c r="AM54" s="4" t="s">
        <v>359</v>
      </c>
      <c r="AN54" s="137">
        <v>57238</v>
      </c>
      <c r="AO54" s="137">
        <v>57238</v>
      </c>
      <c r="AP54" s="137">
        <v>3413</v>
      </c>
      <c r="AQ54" s="137">
        <v>33463</v>
      </c>
      <c r="AR54" s="137">
        <v>5936</v>
      </c>
      <c r="AS54" s="137">
        <v>42812</v>
      </c>
      <c r="AT54" s="137">
        <v>14426</v>
      </c>
      <c r="AU54" s="137">
        <v>0</v>
      </c>
      <c r="AV54" s="137">
        <v>0</v>
      </c>
      <c r="AW54" s="175">
        <v>0</v>
      </c>
      <c r="AX54" s="37" t="s">
        <v>244</v>
      </c>
      <c r="AY54" s="4" t="s">
        <v>359</v>
      </c>
      <c r="AZ54" s="137">
        <v>59082</v>
      </c>
      <c r="BA54" s="137">
        <v>59082</v>
      </c>
      <c r="BB54" s="137">
        <v>2687.829181494662</v>
      </c>
      <c r="BC54" s="137">
        <v>25986.828469750893</v>
      </c>
      <c r="BD54" s="137">
        <v>15383.342348754442</v>
      </c>
      <c r="BE54" s="137">
        <v>44058</v>
      </c>
      <c r="BF54" s="137">
        <v>15024</v>
      </c>
      <c r="BG54" s="137">
        <v>0</v>
      </c>
      <c r="BH54" s="137">
        <v>0</v>
      </c>
      <c r="BI54" s="175">
        <v>0</v>
      </c>
    </row>
    <row r="55" spans="1:61" ht="16.899999999999999" customHeight="1">
      <c r="A55" s="5"/>
      <c r="B55" s="3" t="s">
        <v>245</v>
      </c>
      <c r="C55" s="4" t="s">
        <v>246</v>
      </c>
      <c r="D55" s="137">
        <v>22400</v>
      </c>
      <c r="E55" s="137">
        <v>22400</v>
      </c>
      <c r="F55" s="137">
        <v>0</v>
      </c>
      <c r="G55" s="137">
        <v>17072</v>
      </c>
      <c r="H55" s="137">
        <v>394</v>
      </c>
      <c r="I55" s="137">
        <v>17466</v>
      </c>
      <c r="J55" s="137">
        <v>4934</v>
      </c>
      <c r="K55" s="137">
        <v>0</v>
      </c>
      <c r="L55" s="137">
        <v>0</v>
      </c>
      <c r="M55" s="175">
        <v>0</v>
      </c>
      <c r="N55" s="3" t="s">
        <v>245</v>
      </c>
      <c r="O55" s="4" t="s">
        <v>246</v>
      </c>
      <c r="P55" s="137">
        <v>23471</v>
      </c>
      <c r="Q55" s="137">
        <v>23471</v>
      </c>
      <c r="R55" s="137">
        <v>0</v>
      </c>
      <c r="S55" s="137">
        <v>17937</v>
      </c>
      <c r="T55" s="137">
        <v>239</v>
      </c>
      <c r="U55" s="137">
        <v>18176</v>
      </c>
      <c r="V55" s="137">
        <v>5295</v>
      </c>
      <c r="W55" s="137">
        <v>0</v>
      </c>
      <c r="X55" s="137">
        <v>0</v>
      </c>
      <c r="Y55" s="175">
        <v>0</v>
      </c>
      <c r="Z55" s="3" t="s">
        <v>245</v>
      </c>
      <c r="AA55" s="4" t="s">
        <v>246</v>
      </c>
      <c r="AB55" s="137">
        <v>24833</v>
      </c>
      <c r="AC55" s="137">
        <v>24833</v>
      </c>
      <c r="AD55" s="137">
        <v>0</v>
      </c>
      <c r="AE55" s="137">
        <v>18835</v>
      </c>
      <c r="AF55" s="137">
        <v>319</v>
      </c>
      <c r="AG55" s="137">
        <v>19154</v>
      </c>
      <c r="AH55" s="137">
        <v>5679</v>
      </c>
      <c r="AI55" s="137">
        <v>0</v>
      </c>
      <c r="AJ55" s="137">
        <v>0</v>
      </c>
      <c r="AK55" s="175">
        <v>0</v>
      </c>
      <c r="AL55" s="3" t="s">
        <v>245</v>
      </c>
      <c r="AM55" s="4" t="s">
        <v>246</v>
      </c>
      <c r="AN55" s="137">
        <v>25856</v>
      </c>
      <c r="AO55" s="137">
        <v>25856</v>
      </c>
      <c r="AP55" s="137">
        <v>0</v>
      </c>
      <c r="AQ55" s="137">
        <v>19992</v>
      </c>
      <c r="AR55" s="137">
        <v>309</v>
      </c>
      <c r="AS55" s="137">
        <v>20301</v>
      </c>
      <c r="AT55" s="137">
        <v>5555</v>
      </c>
      <c r="AU55" s="137">
        <v>0</v>
      </c>
      <c r="AV55" s="137">
        <v>0</v>
      </c>
      <c r="AW55" s="175">
        <v>0</v>
      </c>
      <c r="AX55" s="3" t="s">
        <v>245</v>
      </c>
      <c r="AY55" s="4" t="s">
        <v>246</v>
      </c>
      <c r="AZ55" s="137">
        <v>26845</v>
      </c>
      <c r="BA55" s="137">
        <v>26845</v>
      </c>
      <c r="BB55" s="137">
        <v>0</v>
      </c>
      <c r="BC55" s="137">
        <v>20641.299029126214</v>
      </c>
      <c r="BD55" s="137">
        <v>652.70097087378599</v>
      </c>
      <c r="BE55" s="137">
        <v>21294</v>
      </c>
      <c r="BF55" s="137">
        <v>5551</v>
      </c>
      <c r="BG55" s="137">
        <v>0</v>
      </c>
      <c r="BH55" s="137">
        <v>0</v>
      </c>
      <c r="BI55" s="175">
        <v>0</v>
      </c>
    </row>
    <row r="56" spans="1:61" ht="16.899999999999999" customHeight="1">
      <c r="A56" s="5"/>
      <c r="B56" s="358" t="s">
        <v>237</v>
      </c>
      <c r="C56" s="32" t="s">
        <v>238</v>
      </c>
      <c r="D56" s="61">
        <v>20874</v>
      </c>
      <c r="E56" s="61">
        <v>20874</v>
      </c>
      <c r="F56" s="61">
        <v>3375</v>
      </c>
      <c r="G56" s="61">
        <v>9373</v>
      </c>
      <c r="H56" s="61">
        <v>1502</v>
      </c>
      <c r="I56" s="61">
        <v>14250</v>
      </c>
      <c r="J56" s="61">
        <v>6624</v>
      </c>
      <c r="K56" s="61">
        <v>0</v>
      </c>
      <c r="L56" s="61">
        <v>0</v>
      </c>
      <c r="M56" s="176">
        <v>0</v>
      </c>
      <c r="N56" s="358" t="s">
        <v>237</v>
      </c>
      <c r="O56" s="32" t="s">
        <v>238</v>
      </c>
      <c r="P56" s="61">
        <v>21519</v>
      </c>
      <c r="Q56" s="61">
        <v>21519</v>
      </c>
      <c r="R56" s="61">
        <v>3263</v>
      </c>
      <c r="S56" s="61">
        <v>10172</v>
      </c>
      <c r="T56" s="61">
        <v>1191</v>
      </c>
      <c r="U56" s="61">
        <v>14626</v>
      </c>
      <c r="V56" s="61">
        <v>6893</v>
      </c>
      <c r="W56" s="61">
        <v>0</v>
      </c>
      <c r="X56" s="61">
        <v>0</v>
      </c>
      <c r="Y56" s="176">
        <v>0</v>
      </c>
      <c r="Z56" s="358" t="s">
        <v>237</v>
      </c>
      <c r="AA56" s="32" t="s">
        <v>238</v>
      </c>
      <c r="AB56" s="61">
        <v>22528</v>
      </c>
      <c r="AC56" s="61">
        <v>22528</v>
      </c>
      <c r="AD56" s="61">
        <v>3310</v>
      </c>
      <c r="AE56" s="61">
        <v>10936</v>
      </c>
      <c r="AF56" s="61">
        <v>1045</v>
      </c>
      <c r="AG56" s="61">
        <v>15291</v>
      </c>
      <c r="AH56" s="61">
        <v>7237</v>
      </c>
      <c r="AI56" s="61">
        <v>0</v>
      </c>
      <c r="AJ56" s="61">
        <v>0</v>
      </c>
      <c r="AK56" s="176">
        <v>0</v>
      </c>
      <c r="AL56" s="358" t="s">
        <v>237</v>
      </c>
      <c r="AM56" s="32" t="s">
        <v>238</v>
      </c>
      <c r="AN56" s="61">
        <v>23445</v>
      </c>
      <c r="AO56" s="61">
        <v>23445</v>
      </c>
      <c r="AP56" s="61">
        <v>3460</v>
      </c>
      <c r="AQ56" s="61">
        <v>11611</v>
      </c>
      <c r="AR56" s="61">
        <v>1216</v>
      </c>
      <c r="AS56" s="61">
        <v>16287</v>
      </c>
      <c r="AT56" s="61">
        <v>7158</v>
      </c>
      <c r="AU56" s="61">
        <v>0</v>
      </c>
      <c r="AV56" s="61">
        <v>0</v>
      </c>
      <c r="AW56" s="176">
        <v>0</v>
      </c>
      <c r="AX56" s="358" t="s">
        <v>237</v>
      </c>
      <c r="AY56" s="32" t="s">
        <v>238</v>
      </c>
      <c r="AZ56" s="61">
        <v>24543</v>
      </c>
      <c r="BA56" s="61">
        <v>24543</v>
      </c>
      <c r="BB56" s="61">
        <v>2915.3072555205049</v>
      </c>
      <c r="BC56" s="61">
        <v>12435.350157728706</v>
      </c>
      <c r="BD56" s="61">
        <v>2053.3425867507885</v>
      </c>
      <c r="BE56" s="61">
        <v>17404</v>
      </c>
      <c r="BF56" s="61">
        <v>7139</v>
      </c>
      <c r="BG56" s="61">
        <v>0</v>
      </c>
      <c r="BH56" s="61">
        <v>0</v>
      </c>
      <c r="BI56" s="176">
        <v>0</v>
      </c>
    </row>
    <row r="57" spans="1:61" ht="16.899999999999999" customHeight="1">
      <c r="A57" s="5"/>
      <c r="B57" s="359"/>
      <c r="C57" s="32" t="s">
        <v>556</v>
      </c>
      <c r="D57" s="61">
        <v>12941</v>
      </c>
      <c r="E57" s="61">
        <v>12941</v>
      </c>
      <c r="F57" s="61">
        <v>0</v>
      </c>
      <c r="G57" s="61">
        <v>6299</v>
      </c>
      <c r="H57" s="61">
        <v>1935</v>
      </c>
      <c r="I57" s="61">
        <v>8234</v>
      </c>
      <c r="J57" s="61">
        <v>4707</v>
      </c>
      <c r="K57" s="61">
        <v>0</v>
      </c>
      <c r="L57" s="61">
        <v>0</v>
      </c>
      <c r="M57" s="176">
        <v>0</v>
      </c>
      <c r="N57" s="359"/>
      <c r="O57" s="32" t="s">
        <v>556</v>
      </c>
      <c r="P57" s="61">
        <v>14822</v>
      </c>
      <c r="Q57" s="61">
        <v>14822</v>
      </c>
      <c r="R57" s="61">
        <v>0</v>
      </c>
      <c r="S57" s="61">
        <v>7801</v>
      </c>
      <c r="T57" s="61">
        <v>1937</v>
      </c>
      <c r="U57" s="61">
        <v>9738</v>
      </c>
      <c r="V57" s="61">
        <v>5084</v>
      </c>
      <c r="W57" s="61">
        <v>0</v>
      </c>
      <c r="X57" s="61">
        <v>0</v>
      </c>
      <c r="Y57" s="176">
        <v>0</v>
      </c>
      <c r="Z57" s="359"/>
      <c r="AA57" s="32" t="s">
        <v>556</v>
      </c>
      <c r="AB57" s="61">
        <v>16135</v>
      </c>
      <c r="AC57" s="61">
        <v>16135</v>
      </c>
      <c r="AD57" s="61">
        <v>0</v>
      </c>
      <c r="AE57" s="61">
        <v>8327</v>
      </c>
      <c r="AF57" s="61">
        <v>2490</v>
      </c>
      <c r="AG57" s="61">
        <v>10817</v>
      </c>
      <c r="AH57" s="61">
        <v>5318</v>
      </c>
      <c r="AI57" s="61">
        <v>0</v>
      </c>
      <c r="AJ57" s="61">
        <v>0</v>
      </c>
      <c r="AK57" s="176">
        <v>0</v>
      </c>
      <c r="AL57" s="359"/>
      <c r="AM57" s="32" t="s">
        <v>556</v>
      </c>
      <c r="AN57" s="61">
        <v>17869</v>
      </c>
      <c r="AO57" s="61">
        <v>17869</v>
      </c>
      <c r="AP57" s="61">
        <v>0</v>
      </c>
      <c r="AQ57" s="61">
        <v>9192</v>
      </c>
      <c r="AR57" s="61">
        <v>3181</v>
      </c>
      <c r="AS57" s="61">
        <v>12373</v>
      </c>
      <c r="AT57" s="61">
        <v>5496</v>
      </c>
      <c r="AU57" s="61">
        <v>0</v>
      </c>
      <c r="AV57" s="61">
        <v>0</v>
      </c>
      <c r="AW57" s="176">
        <v>0</v>
      </c>
      <c r="AX57" s="359"/>
      <c r="AY57" s="32" t="s">
        <v>571</v>
      </c>
      <c r="AZ57" s="61">
        <v>19183</v>
      </c>
      <c r="BA57" s="61">
        <v>19183</v>
      </c>
      <c r="BB57" s="61">
        <v>0</v>
      </c>
      <c r="BC57" s="61">
        <v>12227.580521612257</v>
      </c>
      <c r="BD57" s="61">
        <v>1460.4194783877429</v>
      </c>
      <c r="BE57" s="61">
        <v>13688</v>
      </c>
      <c r="BF57" s="61">
        <v>5495</v>
      </c>
      <c r="BG57" s="61">
        <v>0</v>
      </c>
      <c r="BH57" s="61">
        <v>0</v>
      </c>
      <c r="BI57" s="176">
        <v>0</v>
      </c>
    </row>
    <row r="58" spans="1:61" ht="16.899999999999999" customHeight="1">
      <c r="A58" s="5"/>
      <c r="B58" s="360"/>
      <c r="C58" s="4" t="s">
        <v>212</v>
      </c>
      <c r="D58" s="137">
        <f t="shared" ref="D58:M58" si="40">SUM(D56:D57)</f>
        <v>33815</v>
      </c>
      <c r="E58" s="137">
        <f t="shared" si="40"/>
        <v>33815</v>
      </c>
      <c r="F58" s="137">
        <f t="shared" si="40"/>
        <v>3375</v>
      </c>
      <c r="G58" s="137">
        <f t="shared" si="40"/>
        <v>15672</v>
      </c>
      <c r="H58" s="137">
        <f t="shared" si="40"/>
        <v>3437</v>
      </c>
      <c r="I58" s="137">
        <f t="shared" si="40"/>
        <v>22484</v>
      </c>
      <c r="J58" s="137">
        <f t="shared" si="40"/>
        <v>11331</v>
      </c>
      <c r="K58" s="137">
        <f t="shared" si="40"/>
        <v>0</v>
      </c>
      <c r="L58" s="137">
        <f t="shared" si="40"/>
        <v>0</v>
      </c>
      <c r="M58" s="175">
        <f t="shared" si="40"/>
        <v>0</v>
      </c>
      <c r="N58" s="360"/>
      <c r="O58" s="4" t="s">
        <v>212</v>
      </c>
      <c r="P58" s="137">
        <f t="shared" ref="P58:Y58" si="41">SUM(P56:P57)</f>
        <v>36341</v>
      </c>
      <c r="Q58" s="137">
        <f t="shared" si="41"/>
        <v>36341</v>
      </c>
      <c r="R58" s="137">
        <f t="shared" si="41"/>
        <v>3263</v>
      </c>
      <c r="S58" s="137">
        <f t="shared" si="41"/>
        <v>17973</v>
      </c>
      <c r="T58" s="137">
        <f t="shared" si="41"/>
        <v>3128</v>
      </c>
      <c r="U58" s="137">
        <f t="shared" si="41"/>
        <v>24364</v>
      </c>
      <c r="V58" s="137">
        <f t="shared" si="41"/>
        <v>11977</v>
      </c>
      <c r="W58" s="137">
        <f t="shared" si="41"/>
        <v>0</v>
      </c>
      <c r="X58" s="137">
        <f t="shared" si="41"/>
        <v>0</v>
      </c>
      <c r="Y58" s="175">
        <f t="shared" si="41"/>
        <v>0</v>
      </c>
      <c r="Z58" s="360"/>
      <c r="AA58" s="4" t="s">
        <v>212</v>
      </c>
      <c r="AB58" s="137">
        <f t="shared" ref="AB58:AK58" si="42">SUM(AB56:AB57)</f>
        <v>38663</v>
      </c>
      <c r="AC58" s="137">
        <f t="shared" si="42"/>
        <v>38663</v>
      </c>
      <c r="AD58" s="137">
        <f t="shared" si="42"/>
        <v>3310</v>
      </c>
      <c r="AE58" s="137">
        <f t="shared" si="42"/>
        <v>19263</v>
      </c>
      <c r="AF58" s="137">
        <f t="shared" si="42"/>
        <v>3535</v>
      </c>
      <c r="AG58" s="137">
        <f t="shared" si="42"/>
        <v>26108</v>
      </c>
      <c r="AH58" s="137">
        <f t="shared" si="42"/>
        <v>12555</v>
      </c>
      <c r="AI58" s="137">
        <f t="shared" si="42"/>
        <v>0</v>
      </c>
      <c r="AJ58" s="137">
        <f t="shared" si="42"/>
        <v>0</v>
      </c>
      <c r="AK58" s="175">
        <f t="shared" si="42"/>
        <v>0</v>
      </c>
      <c r="AL58" s="360"/>
      <c r="AM58" s="4" t="s">
        <v>212</v>
      </c>
      <c r="AN58" s="137">
        <f t="shared" ref="AN58:AW58" si="43">SUM(AN56:AN57)</f>
        <v>41314</v>
      </c>
      <c r="AO58" s="137">
        <f t="shared" si="43"/>
        <v>41314</v>
      </c>
      <c r="AP58" s="137">
        <f t="shared" si="43"/>
        <v>3460</v>
      </c>
      <c r="AQ58" s="137">
        <f t="shared" si="43"/>
        <v>20803</v>
      </c>
      <c r="AR58" s="137">
        <f t="shared" si="43"/>
        <v>4397</v>
      </c>
      <c r="AS58" s="137">
        <f t="shared" si="43"/>
        <v>28660</v>
      </c>
      <c r="AT58" s="137">
        <f t="shared" si="43"/>
        <v>12654</v>
      </c>
      <c r="AU58" s="137">
        <f t="shared" si="43"/>
        <v>0</v>
      </c>
      <c r="AV58" s="137">
        <f t="shared" si="43"/>
        <v>0</v>
      </c>
      <c r="AW58" s="175">
        <f t="shared" si="43"/>
        <v>0</v>
      </c>
      <c r="AX58" s="360"/>
      <c r="AY58" s="4" t="s">
        <v>212</v>
      </c>
      <c r="AZ58" s="137">
        <f t="shared" ref="AZ58:BI58" si="44">SUM(AZ56:AZ57)</f>
        <v>43726</v>
      </c>
      <c r="BA58" s="137">
        <f t="shared" si="44"/>
        <v>43726</v>
      </c>
      <c r="BB58" s="137">
        <f t="shared" si="44"/>
        <v>2915.3072555205049</v>
      </c>
      <c r="BC58" s="137">
        <f t="shared" si="44"/>
        <v>24662.930679340963</v>
      </c>
      <c r="BD58" s="137">
        <f t="shared" si="44"/>
        <v>3513.7620651385314</v>
      </c>
      <c r="BE58" s="137">
        <f t="shared" si="44"/>
        <v>31092</v>
      </c>
      <c r="BF58" s="137">
        <f t="shared" si="44"/>
        <v>12634</v>
      </c>
      <c r="BG58" s="137">
        <f t="shared" si="44"/>
        <v>0</v>
      </c>
      <c r="BH58" s="137">
        <f t="shared" si="44"/>
        <v>0</v>
      </c>
      <c r="BI58" s="175">
        <f t="shared" si="44"/>
        <v>0</v>
      </c>
    </row>
    <row r="59" spans="1:61" ht="16.899999999999999" customHeight="1">
      <c r="A59" s="5"/>
      <c r="B59" s="358" t="s">
        <v>247</v>
      </c>
      <c r="C59" s="32" t="s">
        <v>248</v>
      </c>
      <c r="D59" s="62">
        <v>34703</v>
      </c>
      <c r="E59" s="62">
        <v>34703</v>
      </c>
      <c r="F59" s="62">
        <v>0</v>
      </c>
      <c r="G59" s="62">
        <v>24656</v>
      </c>
      <c r="H59" s="62">
        <v>2383</v>
      </c>
      <c r="I59" s="62">
        <v>27039</v>
      </c>
      <c r="J59" s="62">
        <v>7664</v>
      </c>
      <c r="K59" s="62">
        <v>0</v>
      </c>
      <c r="L59" s="62">
        <v>0</v>
      </c>
      <c r="M59" s="177">
        <v>0</v>
      </c>
      <c r="N59" s="358" t="s">
        <v>247</v>
      </c>
      <c r="O59" s="32" t="s">
        <v>248</v>
      </c>
      <c r="P59" s="62">
        <v>35726</v>
      </c>
      <c r="Q59" s="62">
        <v>35726</v>
      </c>
      <c r="R59" s="62">
        <v>0</v>
      </c>
      <c r="S59" s="62">
        <v>25767</v>
      </c>
      <c r="T59" s="62">
        <v>2202</v>
      </c>
      <c r="U59" s="62">
        <v>27969</v>
      </c>
      <c r="V59" s="62">
        <v>7757</v>
      </c>
      <c r="W59" s="62">
        <v>0</v>
      </c>
      <c r="X59" s="62">
        <v>0</v>
      </c>
      <c r="Y59" s="177">
        <v>0</v>
      </c>
      <c r="Z59" s="358" t="s">
        <v>247</v>
      </c>
      <c r="AA59" s="32" t="s">
        <v>248</v>
      </c>
      <c r="AB59" s="62">
        <v>38826</v>
      </c>
      <c r="AC59" s="62">
        <v>38826</v>
      </c>
      <c r="AD59" s="62">
        <v>0</v>
      </c>
      <c r="AE59" s="62">
        <v>28163</v>
      </c>
      <c r="AF59" s="62">
        <v>3015</v>
      </c>
      <c r="AG59" s="62">
        <v>31178</v>
      </c>
      <c r="AH59" s="62">
        <v>7648</v>
      </c>
      <c r="AI59" s="62">
        <v>0</v>
      </c>
      <c r="AJ59" s="62">
        <v>0</v>
      </c>
      <c r="AK59" s="177">
        <v>0</v>
      </c>
      <c r="AL59" s="358" t="s">
        <v>247</v>
      </c>
      <c r="AM59" s="32" t="s">
        <v>248</v>
      </c>
      <c r="AN59" s="62">
        <v>41508</v>
      </c>
      <c r="AO59" s="62">
        <v>41508</v>
      </c>
      <c r="AP59" s="62">
        <v>0</v>
      </c>
      <c r="AQ59" s="62">
        <v>29262</v>
      </c>
      <c r="AR59" s="62">
        <v>3684</v>
      </c>
      <c r="AS59" s="62">
        <v>32946</v>
      </c>
      <c r="AT59" s="62">
        <v>8562</v>
      </c>
      <c r="AU59" s="62">
        <v>0</v>
      </c>
      <c r="AV59" s="62">
        <v>0</v>
      </c>
      <c r="AW59" s="177">
        <v>0</v>
      </c>
      <c r="AX59" s="358" t="s">
        <v>247</v>
      </c>
      <c r="AY59" s="32" t="s">
        <v>248</v>
      </c>
      <c r="AZ59" s="62">
        <v>42883</v>
      </c>
      <c r="BA59" s="62">
        <v>42883</v>
      </c>
      <c r="BB59" s="62">
        <v>0</v>
      </c>
      <c r="BC59" s="62">
        <v>24183.946441947566</v>
      </c>
      <c r="BD59" s="62">
        <v>9774.0535580524338</v>
      </c>
      <c r="BE59" s="62">
        <v>33958</v>
      </c>
      <c r="BF59" s="62">
        <v>8925</v>
      </c>
      <c r="BG59" s="62">
        <v>0</v>
      </c>
      <c r="BH59" s="62">
        <v>0</v>
      </c>
      <c r="BI59" s="177">
        <v>0</v>
      </c>
    </row>
    <row r="60" spans="1:61" ht="16.899999999999999" customHeight="1">
      <c r="A60" s="5"/>
      <c r="B60" s="359"/>
      <c r="C60" s="32" t="s">
        <v>249</v>
      </c>
      <c r="D60" s="62">
        <v>23273</v>
      </c>
      <c r="E60" s="62">
        <v>23273</v>
      </c>
      <c r="F60" s="62">
        <v>0</v>
      </c>
      <c r="G60" s="62">
        <v>17119</v>
      </c>
      <c r="H60" s="62">
        <v>2018</v>
      </c>
      <c r="I60" s="62">
        <v>19137</v>
      </c>
      <c r="J60" s="62">
        <v>4136</v>
      </c>
      <c r="K60" s="62">
        <v>0</v>
      </c>
      <c r="L60" s="62">
        <v>0</v>
      </c>
      <c r="M60" s="177">
        <v>0</v>
      </c>
      <c r="N60" s="359"/>
      <c r="O60" s="32" t="s">
        <v>249</v>
      </c>
      <c r="P60" s="62">
        <v>24598</v>
      </c>
      <c r="Q60" s="62">
        <v>24598</v>
      </c>
      <c r="R60" s="62">
        <v>0</v>
      </c>
      <c r="S60" s="62">
        <v>17768</v>
      </c>
      <c r="T60" s="62">
        <v>2022</v>
      </c>
      <c r="U60" s="62">
        <v>19790</v>
      </c>
      <c r="V60" s="62">
        <v>4808</v>
      </c>
      <c r="W60" s="62">
        <v>0</v>
      </c>
      <c r="X60" s="62">
        <v>0</v>
      </c>
      <c r="Y60" s="177">
        <v>0</v>
      </c>
      <c r="Z60" s="359"/>
      <c r="AA60" s="32" t="s">
        <v>249</v>
      </c>
      <c r="AB60" s="62">
        <v>26556</v>
      </c>
      <c r="AC60" s="62">
        <v>26556</v>
      </c>
      <c r="AD60" s="62">
        <v>0</v>
      </c>
      <c r="AE60" s="62">
        <v>18565</v>
      </c>
      <c r="AF60" s="62">
        <v>2725</v>
      </c>
      <c r="AG60" s="62">
        <v>21290</v>
      </c>
      <c r="AH60" s="62">
        <v>5266</v>
      </c>
      <c r="AI60" s="62">
        <v>0</v>
      </c>
      <c r="AJ60" s="62">
        <v>0</v>
      </c>
      <c r="AK60" s="177">
        <v>0</v>
      </c>
      <c r="AL60" s="359"/>
      <c r="AM60" s="32" t="s">
        <v>249</v>
      </c>
      <c r="AN60" s="62">
        <v>27746</v>
      </c>
      <c r="AO60" s="62">
        <v>27746</v>
      </c>
      <c r="AP60" s="62">
        <v>0</v>
      </c>
      <c r="AQ60" s="62">
        <v>20726</v>
      </c>
      <c r="AR60" s="62">
        <v>3957</v>
      </c>
      <c r="AS60" s="62">
        <v>24683</v>
      </c>
      <c r="AT60" s="62">
        <v>3063</v>
      </c>
      <c r="AU60" s="62">
        <v>0</v>
      </c>
      <c r="AV60" s="62">
        <v>0</v>
      </c>
      <c r="AW60" s="177">
        <v>0</v>
      </c>
      <c r="AX60" s="359"/>
      <c r="AY60" s="32" t="s">
        <v>249</v>
      </c>
      <c r="AZ60" s="62">
        <v>28658</v>
      </c>
      <c r="BA60" s="62">
        <v>28658</v>
      </c>
      <c r="BB60" s="62">
        <v>0</v>
      </c>
      <c r="BC60" s="62">
        <v>21261.874860612068</v>
      </c>
      <c r="BD60" s="62">
        <v>4282.125139387932</v>
      </c>
      <c r="BE60" s="62">
        <v>25544</v>
      </c>
      <c r="BF60" s="62">
        <v>3114</v>
      </c>
      <c r="BG60" s="62">
        <v>0</v>
      </c>
      <c r="BH60" s="62">
        <v>0</v>
      </c>
      <c r="BI60" s="177">
        <v>0</v>
      </c>
    </row>
    <row r="61" spans="1:61" ht="16.899999999999999" customHeight="1">
      <c r="A61" s="5"/>
      <c r="B61" s="360"/>
      <c r="C61" s="4" t="s">
        <v>212</v>
      </c>
      <c r="D61" s="137">
        <f t="shared" ref="D61:M61" si="45">SUM(D59:D60)</f>
        <v>57976</v>
      </c>
      <c r="E61" s="137">
        <f t="shared" si="45"/>
        <v>57976</v>
      </c>
      <c r="F61" s="137">
        <f t="shared" si="45"/>
        <v>0</v>
      </c>
      <c r="G61" s="137">
        <f t="shared" si="45"/>
        <v>41775</v>
      </c>
      <c r="H61" s="137">
        <f t="shared" si="45"/>
        <v>4401</v>
      </c>
      <c r="I61" s="137">
        <f t="shared" si="45"/>
        <v>46176</v>
      </c>
      <c r="J61" s="137">
        <f t="shared" si="45"/>
        <v>11800</v>
      </c>
      <c r="K61" s="137">
        <f t="shared" si="45"/>
        <v>0</v>
      </c>
      <c r="L61" s="137">
        <f t="shared" si="45"/>
        <v>0</v>
      </c>
      <c r="M61" s="175">
        <f t="shared" si="45"/>
        <v>0</v>
      </c>
      <c r="N61" s="360"/>
      <c r="O61" s="4" t="s">
        <v>212</v>
      </c>
      <c r="P61" s="137">
        <f t="shared" ref="P61:Y61" si="46">SUM(P59:P60)</f>
        <v>60324</v>
      </c>
      <c r="Q61" s="137">
        <f t="shared" si="46"/>
        <v>60324</v>
      </c>
      <c r="R61" s="137">
        <f t="shared" si="46"/>
        <v>0</v>
      </c>
      <c r="S61" s="137">
        <f t="shared" si="46"/>
        <v>43535</v>
      </c>
      <c r="T61" s="137">
        <f t="shared" si="46"/>
        <v>4224</v>
      </c>
      <c r="U61" s="137">
        <f t="shared" si="46"/>
        <v>47759</v>
      </c>
      <c r="V61" s="137">
        <f t="shared" si="46"/>
        <v>12565</v>
      </c>
      <c r="W61" s="137">
        <f t="shared" si="46"/>
        <v>0</v>
      </c>
      <c r="X61" s="137">
        <f t="shared" si="46"/>
        <v>0</v>
      </c>
      <c r="Y61" s="175">
        <f t="shared" si="46"/>
        <v>0</v>
      </c>
      <c r="Z61" s="360"/>
      <c r="AA61" s="4" t="s">
        <v>212</v>
      </c>
      <c r="AB61" s="137">
        <f t="shared" ref="AB61:AK61" si="47">SUM(AB59:AB60)</f>
        <v>65382</v>
      </c>
      <c r="AC61" s="137">
        <f t="shared" si="47"/>
        <v>65382</v>
      </c>
      <c r="AD61" s="137">
        <f t="shared" si="47"/>
        <v>0</v>
      </c>
      <c r="AE61" s="137">
        <f t="shared" si="47"/>
        <v>46728</v>
      </c>
      <c r="AF61" s="137">
        <f t="shared" si="47"/>
        <v>5740</v>
      </c>
      <c r="AG61" s="137">
        <f t="shared" si="47"/>
        <v>52468</v>
      </c>
      <c r="AH61" s="137">
        <f t="shared" si="47"/>
        <v>12914</v>
      </c>
      <c r="AI61" s="137">
        <f t="shared" si="47"/>
        <v>0</v>
      </c>
      <c r="AJ61" s="137">
        <f t="shared" si="47"/>
        <v>0</v>
      </c>
      <c r="AK61" s="175">
        <f t="shared" si="47"/>
        <v>0</v>
      </c>
      <c r="AL61" s="360"/>
      <c r="AM61" s="4" t="s">
        <v>212</v>
      </c>
      <c r="AN61" s="137">
        <f t="shared" ref="AN61:AW61" si="48">SUM(AN59:AN60)</f>
        <v>69254</v>
      </c>
      <c r="AO61" s="137">
        <f t="shared" si="48"/>
        <v>69254</v>
      </c>
      <c r="AP61" s="137">
        <f t="shared" si="48"/>
        <v>0</v>
      </c>
      <c r="AQ61" s="137">
        <f t="shared" si="48"/>
        <v>49988</v>
      </c>
      <c r="AR61" s="137">
        <f t="shared" si="48"/>
        <v>7641</v>
      </c>
      <c r="AS61" s="137">
        <f t="shared" si="48"/>
        <v>57629</v>
      </c>
      <c r="AT61" s="137">
        <f t="shared" si="48"/>
        <v>11625</v>
      </c>
      <c r="AU61" s="137">
        <f t="shared" si="48"/>
        <v>0</v>
      </c>
      <c r="AV61" s="137">
        <f t="shared" si="48"/>
        <v>0</v>
      </c>
      <c r="AW61" s="175">
        <f t="shared" si="48"/>
        <v>0</v>
      </c>
      <c r="AX61" s="360"/>
      <c r="AY61" s="4" t="s">
        <v>212</v>
      </c>
      <c r="AZ61" s="137">
        <f t="shared" ref="AZ61:BI61" si="49">SUM(AZ59:AZ60)</f>
        <v>71541</v>
      </c>
      <c r="BA61" s="137">
        <f t="shared" si="49"/>
        <v>71541</v>
      </c>
      <c r="BB61" s="137">
        <f t="shared" si="49"/>
        <v>0</v>
      </c>
      <c r="BC61" s="137">
        <f t="shared" si="49"/>
        <v>45445.821302559634</v>
      </c>
      <c r="BD61" s="137">
        <f t="shared" si="49"/>
        <v>14056.178697440366</v>
      </c>
      <c r="BE61" s="137">
        <f t="shared" si="49"/>
        <v>59502</v>
      </c>
      <c r="BF61" s="137">
        <f t="shared" si="49"/>
        <v>12039</v>
      </c>
      <c r="BG61" s="137">
        <f t="shared" si="49"/>
        <v>0</v>
      </c>
      <c r="BH61" s="137">
        <f t="shared" si="49"/>
        <v>0</v>
      </c>
      <c r="BI61" s="175">
        <f t="shared" si="49"/>
        <v>0</v>
      </c>
    </row>
    <row r="62" spans="1:61" ht="16.899999999999999" customHeight="1">
      <c r="A62" s="5"/>
      <c r="B62" s="358" t="s">
        <v>250</v>
      </c>
      <c r="C62" s="32" t="s">
        <v>251</v>
      </c>
      <c r="D62" s="61">
        <v>18494</v>
      </c>
      <c r="E62" s="61">
        <v>18494</v>
      </c>
      <c r="F62" s="61">
        <v>2259</v>
      </c>
      <c r="G62" s="61">
        <v>9793</v>
      </c>
      <c r="H62" s="61">
        <v>2159</v>
      </c>
      <c r="I62" s="61">
        <v>14211</v>
      </c>
      <c r="J62" s="61">
        <v>4283</v>
      </c>
      <c r="K62" s="61">
        <v>0</v>
      </c>
      <c r="L62" s="61">
        <v>0</v>
      </c>
      <c r="M62" s="176">
        <v>0</v>
      </c>
      <c r="N62" s="358" t="s">
        <v>250</v>
      </c>
      <c r="O62" s="32" t="s">
        <v>251</v>
      </c>
      <c r="P62" s="61">
        <v>18343</v>
      </c>
      <c r="Q62" s="61">
        <v>18343</v>
      </c>
      <c r="R62" s="61">
        <v>2081</v>
      </c>
      <c r="S62" s="61">
        <v>9596</v>
      </c>
      <c r="T62" s="61">
        <v>2248</v>
      </c>
      <c r="U62" s="61">
        <v>13925</v>
      </c>
      <c r="V62" s="61">
        <v>4418</v>
      </c>
      <c r="W62" s="61">
        <v>0</v>
      </c>
      <c r="X62" s="61">
        <v>0</v>
      </c>
      <c r="Y62" s="176">
        <v>0</v>
      </c>
      <c r="Z62" s="358" t="s">
        <v>250</v>
      </c>
      <c r="AA62" s="32" t="s">
        <v>251</v>
      </c>
      <c r="AB62" s="61">
        <v>18666</v>
      </c>
      <c r="AC62" s="61">
        <v>18666</v>
      </c>
      <c r="AD62" s="61">
        <v>2041</v>
      </c>
      <c r="AE62" s="61">
        <v>9591</v>
      </c>
      <c r="AF62" s="61">
        <v>2421</v>
      </c>
      <c r="AG62" s="61">
        <v>14053</v>
      </c>
      <c r="AH62" s="61">
        <v>4613</v>
      </c>
      <c r="AI62" s="61">
        <v>0</v>
      </c>
      <c r="AJ62" s="61">
        <v>0</v>
      </c>
      <c r="AK62" s="176">
        <v>0</v>
      </c>
      <c r="AL62" s="358" t="s">
        <v>250</v>
      </c>
      <c r="AM62" s="32" t="s">
        <v>251</v>
      </c>
      <c r="AN62" s="61">
        <v>19904.439999999999</v>
      </c>
      <c r="AO62" s="61">
        <v>19904.439999999999</v>
      </c>
      <c r="AP62" s="61">
        <v>2070</v>
      </c>
      <c r="AQ62" s="61">
        <v>10000</v>
      </c>
      <c r="AR62" s="61">
        <v>2203</v>
      </c>
      <c r="AS62" s="61">
        <v>14273</v>
      </c>
      <c r="AT62" s="61">
        <v>5631.44</v>
      </c>
      <c r="AU62" s="61">
        <v>0</v>
      </c>
      <c r="AV62" s="61">
        <v>0</v>
      </c>
      <c r="AW62" s="176">
        <v>0</v>
      </c>
      <c r="AX62" s="358" t="s">
        <v>250</v>
      </c>
      <c r="AY62" s="32" t="s">
        <v>251</v>
      </c>
      <c r="AZ62" s="61">
        <v>20568</v>
      </c>
      <c r="BA62" s="61">
        <v>20568</v>
      </c>
      <c r="BB62" s="61">
        <v>2174.8180867746996</v>
      </c>
      <c r="BC62" s="61">
        <v>7834.8257536156134</v>
      </c>
      <c r="BD62" s="61">
        <v>4287.356159609687</v>
      </c>
      <c r="BE62" s="61">
        <v>14297</v>
      </c>
      <c r="BF62" s="61">
        <v>6271</v>
      </c>
      <c r="BG62" s="61">
        <v>0</v>
      </c>
      <c r="BH62" s="61">
        <v>0</v>
      </c>
      <c r="BI62" s="176">
        <v>0</v>
      </c>
    </row>
    <row r="63" spans="1:61" ht="16.899999999999999" customHeight="1">
      <c r="A63" s="5"/>
      <c r="B63" s="359"/>
      <c r="C63" s="32" t="s">
        <v>252</v>
      </c>
      <c r="D63" s="61">
        <v>12098</v>
      </c>
      <c r="E63" s="61">
        <v>12098</v>
      </c>
      <c r="F63" s="61">
        <v>0</v>
      </c>
      <c r="G63" s="61">
        <v>4680</v>
      </c>
      <c r="H63" s="61">
        <v>4201</v>
      </c>
      <c r="I63" s="61">
        <v>8881</v>
      </c>
      <c r="J63" s="61">
        <v>3217</v>
      </c>
      <c r="K63" s="61">
        <v>0</v>
      </c>
      <c r="L63" s="61">
        <v>0</v>
      </c>
      <c r="M63" s="176">
        <v>0</v>
      </c>
      <c r="N63" s="359"/>
      <c r="O63" s="32" t="s">
        <v>252</v>
      </c>
      <c r="P63" s="61">
        <v>12579</v>
      </c>
      <c r="Q63" s="61">
        <v>12579</v>
      </c>
      <c r="R63" s="61">
        <v>0</v>
      </c>
      <c r="S63" s="61">
        <v>8610</v>
      </c>
      <c r="T63" s="61">
        <v>417</v>
      </c>
      <c r="U63" s="61">
        <v>9027</v>
      </c>
      <c r="V63" s="61">
        <v>3552</v>
      </c>
      <c r="W63" s="61">
        <v>0</v>
      </c>
      <c r="X63" s="61">
        <v>0</v>
      </c>
      <c r="Y63" s="176">
        <v>0</v>
      </c>
      <c r="Z63" s="359"/>
      <c r="AA63" s="32" t="s">
        <v>252</v>
      </c>
      <c r="AB63" s="61">
        <v>13008</v>
      </c>
      <c r="AC63" s="61">
        <v>13008</v>
      </c>
      <c r="AD63" s="61">
        <v>0</v>
      </c>
      <c r="AE63" s="61">
        <v>9105</v>
      </c>
      <c r="AF63" s="61">
        <v>492</v>
      </c>
      <c r="AG63" s="61">
        <v>9597</v>
      </c>
      <c r="AH63" s="61">
        <v>3411</v>
      </c>
      <c r="AI63" s="61">
        <v>0</v>
      </c>
      <c r="AJ63" s="61">
        <v>0</v>
      </c>
      <c r="AK63" s="176">
        <v>0</v>
      </c>
      <c r="AL63" s="359"/>
      <c r="AM63" s="32" t="s">
        <v>252</v>
      </c>
      <c r="AN63" s="61">
        <v>13190</v>
      </c>
      <c r="AO63" s="61">
        <v>13190</v>
      </c>
      <c r="AP63" s="61">
        <v>0</v>
      </c>
      <c r="AQ63" s="61">
        <v>9019</v>
      </c>
      <c r="AR63" s="61">
        <v>561</v>
      </c>
      <c r="AS63" s="61">
        <v>9580</v>
      </c>
      <c r="AT63" s="61">
        <v>3610</v>
      </c>
      <c r="AU63" s="61">
        <v>0</v>
      </c>
      <c r="AV63" s="61">
        <v>0</v>
      </c>
      <c r="AW63" s="176">
        <v>0</v>
      </c>
      <c r="AX63" s="359"/>
      <c r="AY63" s="32" t="s">
        <v>252</v>
      </c>
      <c r="AZ63" s="61">
        <v>13728</v>
      </c>
      <c r="BA63" s="61">
        <v>13728</v>
      </c>
      <c r="BB63" s="61">
        <v>0</v>
      </c>
      <c r="BC63" s="61">
        <v>8837.04347826087</v>
      </c>
      <c r="BD63" s="61">
        <v>1410.95652173913</v>
      </c>
      <c r="BE63" s="61">
        <v>10248</v>
      </c>
      <c r="BF63" s="61">
        <v>3480</v>
      </c>
      <c r="BG63" s="61">
        <v>0</v>
      </c>
      <c r="BH63" s="61">
        <v>0</v>
      </c>
      <c r="BI63" s="176">
        <v>0</v>
      </c>
    </row>
    <row r="64" spans="1:61" ht="16.899999999999999" customHeight="1">
      <c r="A64" s="5"/>
      <c r="B64" s="359"/>
      <c r="C64" s="32" t="s">
        <v>253</v>
      </c>
      <c r="D64" s="61">
        <v>13825</v>
      </c>
      <c r="E64" s="61">
        <v>13825</v>
      </c>
      <c r="F64" s="61">
        <v>0</v>
      </c>
      <c r="G64" s="61">
        <v>5469</v>
      </c>
      <c r="H64" s="61">
        <v>2807</v>
      </c>
      <c r="I64" s="61">
        <v>8276</v>
      </c>
      <c r="J64" s="61">
        <v>5549</v>
      </c>
      <c r="K64" s="61">
        <v>0</v>
      </c>
      <c r="L64" s="61">
        <v>0</v>
      </c>
      <c r="M64" s="176">
        <v>0</v>
      </c>
      <c r="N64" s="359"/>
      <c r="O64" s="32" t="s">
        <v>253</v>
      </c>
      <c r="P64" s="61">
        <v>15278</v>
      </c>
      <c r="Q64" s="61">
        <v>15278</v>
      </c>
      <c r="R64" s="61">
        <v>0</v>
      </c>
      <c r="S64" s="61">
        <v>8163</v>
      </c>
      <c r="T64" s="61">
        <v>1151</v>
      </c>
      <c r="U64" s="61">
        <v>9314</v>
      </c>
      <c r="V64" s="61">
        <v>5964</v>
      </c>
      <c r="W64" s="61">
        <v>0</v>
      </c>
      <c r="X64" s="61">
        <v>0</v>
      </c>
      <c r="Y64" s="176">
        <v>0</v>
      </c>
      <c r="Z64" s="359"/>
      <c r="AA64" s="32" t="s">
        <v>253</v>
      </c>
      <c r="AB64" s="61">
        <v>15855</v>
      </c>
      <c r="AC64" s="61">
        <v>15855</v>
      </c>
      <c r="AD64" s="61">
        <v>0</v>
      </c>
      <c r="AE64" s="61">
        <v>8588</v>
      </c>
      <c r="AF64" s="61">
        <v>1187</v>
      </c>
      <c r="AG64" s="61">
        <v>9775</v>
      </c>
      <c r="AH64" s="61">
        <v>6080</v>
      </c>
      <c r="AI64" s="61">
        <v>0</v>
      </c>
      <c r="AJ64" s="61">
        <v>0</v>
      </c>
      <c r="AK64" s="176">
        <v>0</v>
      </c>
      <c r="AL64" s="359"/>
      <c r="AM64" s="32" t="s">
        <v>253</v>
      </c>
      <c r="AN64" s="61">
        <v>16704</v>
      </c>
      <c r="AO64" s="61">
        <v>16704</v>
      </c>
      <c r="AP64" s="61">
        <v>0</v>
      </c>
      <c r="AQ64" s="61">
        <v>8994</v>
      </c>
      <c r="AR64" s="61">
        <v>1317</v>
      </c>
      <c r="AS64" s="61">
        <v>10311</v>
      </c>
      <c r="AT64" s="61">
        <v>6393</v>
      </c>
      <c r="AU64" s="61">
        <v>0</v>
      </c>
      <c r="AV64" s="61">
        <v>0</v>
      </c>
      <c r="AW64" s="176">
        <v>0</v>
      </c>
      <c r="AX64" s="359"/>
      <c r="AY64" s="32" t="s">
        <v>253</v>
      </c>
      <c r="AZ64" s="61">
        <v>17348</v>
      </c>
      <c r="BA64" s="61">
        <v>17348</v>
      </c>
      <c r="BB64" s="61">
        <v>0</v>
      </c>
      <c r="BC64" s="61">
        <v>7454.5285106382971</v>
      </c>
      <c r="BD64" s="61">
        <v>3487.4714893617029</v>
      </c>
      <c r="BE64" s="61">
        <v>10942</v>
      </c>
      <c r="BF64" s="61">
        <v>6406</v>
      </c>
      <c r="BG64" s="61">
        <v>0</v>
      </c>
      <c r="BH64" s="61">
        <v>0</v>
      </c>
      <c r="BI64" s="176">
        <v>0</v>
      </c>
    </row>
    <row r="65" spans="1:61" ht="16.899999999999999" customHeight="1">
      <c r="A65" s="5"/>
      <c r="B65" s="360"/>
      <c r="C65" s="4" t="s">
        <v>212</v>
      </c>
      <c r="D65" s="137">
        <f t="shared" ref="D65:M65" si="50">SUM(D62:D64)</f>
        <v>44417</v>
      </c>
      <c r="E65" s="137">
        <f t="shared" si="50"/>
        <v>44417</v>
      </c>
      <c r="F65" s="137">
        <f t="shared" si="50"/>
        <v>2259</v>
      </c>
      <c r="G65" s="137">
        <f t="shared" si="50"/>
        <v>19942</v>
      </c>
      <c r="H65" s="137">
        <f t="shared" si="50"/>
        <v>9167</v>
      </c>
      <c r="I65" s="137">
        <f t="shared" si="50"/>
        <v>31368</v>
      </c>
      <c r="J65" s="137">
        <f t="shared" si="50"/>
        <v>13049</v>
      </c>
      <c r="K65" s="137">
        <f t="shared" si="50"/>
        <v>0</v>
      </c>
      <c r="L65" s="137">
        <f t="shared" si="50"/>
        <v>0</v>
      </c>
      <c r="M65" s="175">
        <f t="shared" si="50"/>
        <v>0</v>
      </c>
      <c r="N65" s="360"/>
      <c r="O65" s="4" t="s">
        <v>212</v>
      </c>
      <c r="P65" s="137">
        <f t="shared" ref="P65:Y65" si="51">SUM(P62:P64)</f>
        <v>46200</v>
      </c>
      <c r="Q65" s="137">
        <f t="shared" si="51"/>
        <v>46200</v>
      </c>
      <c r="R65" s="137">
        <f t="shared" si="51"/>
        <v>2081</v>
      </c>
      <c r="S65" s="137">
        <f t="shared" si="51"/>
        <v>26369</v>
      </c>
      <c r="T65" s="137">
        <f t="shared" si="51"/>
        <v>3816</v>
      </c>
      <c r="U65" s="137">
        <f t="shared" si="51"/>
        <v>32266</v>
      </c>
      <c r="V65" s="137">
        <f t="shared" si="51"/>
        <v>13934</v>
      </c>
      <c r="W65" s="137">
        <f t="shared" si="51"/>
        <v>0</v>
      </c>
      <c r="X65" s="137">
        <f t="shared" si="51"/>
        <v>0</v>
      </c>
      <c r="Y65" s="175">
        <f t="shared" si="51"/>
        <v>0</v>
      </c>
      <c r="Z65" s="360"/>
      <c r="AA65" s="4" t="s">
        <v>212</v>
      </c>
      <c r="AB65" s="137">
        <f t="shared" ref="AB65:AK65" si="52">SUM(AB62:AB64)</f>
        <v>47529</v>
      </c>
      <c r="AC65" s="137">
        <f t="shared" si="52"/>
        <v>47529</v>
      </c>
      <c r="AD65" s="137">
        <f t="shared" si="52"/>
        <v>2041</v>
      </c>
      <c r="AE65" s="137">
        <f t="shared" si="52"/>
        <v>27284</v>
      </c>
      <c r="AF65" s="137">
        <f t="shared" si="52"/>
        <v>4100</v>
      </c>
      <c r="AG65" s="137">
        <f t="shared" si="52"/>
        <v>33425</v>
      </c>
      <c r="AH65" s="137">
        <f t="shared" si="52"/>
        <v>14104</v>
      </c>
      <c r="AI65" s="137">
        <f t="shared" si="52"/>
        <v>0</v>
      </c>
      <c r="AJ65" s="137">
        <f t="shared" si="52"/>
        <v>0</v>
      </c>
      <c r="AK65" s="175">
        <f t="shared" si="52"/>
        <v>0</v>
      </c>
      <c r="AL65" s="360"/>
      <c r="AM65" s="4" t="s">
        <v>212</v>
      </c>
      <c r="AN65" s="137">
        <f t="shared" ref="AN65:AW65" si="53">SUM(AN62:AN64)</f>
        <v>49798.44</v>
      </c>
      <c r="AO65" s="137">
        <f t="shared" si="53"/>
        <v>49798.44</v>
      </c>
      <c r="AP65" s="137">
        <f t="shared" si="53"/>
        <v>2070</v>
      </c>
      <c r="AQ65" s="137">
        <f t="shared" si="53"/>
        <v>28013</v>
      </c>
      <c r="AR65" s="137">
        <f t="shared" si="53"/>
        <v>4081</v>
      </c>
      <c r="AS65" s="137">
        <f t="shared" si="53"/>
        <v>34164</v>
      </c>
      <c r="AT65" s="137">
        <f t="shared" si="53"/>
        <v>15634.439999999999</v>
      </c>
      <c r="AU65" s="137">
        <f t="shared" si="53"/>
        <v>0</v>
      </c>
      <c r="AV65" s="137">
        <f t="shared" si="53"/>
        <v>0</v>
      </c>
      <c r="AW65" s="175">
        <f t="shared" si="53"/>
        <v>0</v>
      </c>
      <c r="AX65" s="360"/>
      <c r="AY65" s="4" t="s">
        <v>212</v>
      </c>
      <c r="AZ65" s="137">
        <f t="shared" ref="AZ65:BI65" si="54">SUM(AZ62:AZ64)</f>
        <v>51644</v>
      </c>
      <c r="BA65" s="137">
        <f t="shared" si="54"/>
        <v>51644</v>
      </c>
      <c r="BB65" s="137">
        <f t="shared" si="54"/>
        <v>2174.8180867746996</v>
      </c>
      <c r="BC65" s="137">
        <f t="shared" si="54"/>
        <v>24126.397742514782</v>
      </c>
      <c r="BD65" s="137">
        <f t="shared" si="54"/>
        <v>9185.7841707105199</v>
      </c>
      <c r="BE65" s="137">
        <f t="shared" si="54"/>
        <v>35487</v>
      </c>
      <c r="BF65" s="137">
        <f t="shared" si="54"/>
        <v>16157</v>
      </c>
      <c r="BG65" s="137">
        <f t="shared" si="54"/>
        <v>0</v>
      </c>
      <c r="BH65" s="137">
        <f t="shared" si="54"/>
        <v>0</v>
      </c>
      <c r="BI65" s="175">
        <f t="shared" si="54"/>
        <v>0</v>
      </c>
    </row>
    <row r="66" spans="1:61" ht="17.25" customHeight="1">
      <c r="A66" s="5"/>
      <c r="B66" s="3" t="s">
        <v>281</v>
      </c>
      <c r="C66" s="59" t="s">
        <v>291</v>
      </c>
      <c r="D66" s="137">
        <v>11302</v>
      </c>
      <c r="E66" s="137">
        <v>11302</v>
      </c>
      <c r="F66" s="137">
        <v>749</v>
      </c>
      <c r="G66" s="137">
        <v>2365</v>
      </c>
      <c r="H66" s="137">
        <v>3758</v>
      </c>
      <c r="I66" s="137">
        <v>6872</v>
      </c>
      <c r="J66" s="137">
        <v>4430</v>
      </c>
      <c r="K66" s="137">
        <v>0</v>
      </c>
      <c r="L66" s="137">
        <v>0</v>
      </c>
      <c r="M66" s="175">
        <v>0</v>
      </c>
      <c r="N66" s="3" t="s">
        <v>281</v>
      </c>
      <c r="O66" s="59" t="s">
        <v>291</v>
      </c>
      <c r="P66" s="137">
        <v>11546</v>
      </c>
      <c r="Q66" s="137">
        <v>11546</v>
      </c>
      <c r="R66" s="137">
        <v>747</v>
      </c>
      <c r="S66" s="137">
        <v>2019</v>
      </c>
      <c r="T66" s="137">
        <v>4160</v>
      </c>
      <c r="U66" s="137">
        <v>6926</v>
      </c>
      <c r="V66" s="137">
        <v>4620</v>
      </c>
      <c r="W66" s="137">
        <v>0</v>
      </c>
      <c r="X66" s="137">
        <v>0</v>
      </c>
      <c r="Y66" s="175">
        <v>0</v>
      </c>
      <c r="Z66" s="3" t="s">
        <v>281</v>
      </c>
      <c r="AA66" s="59" t="s">
        <v>291</v>
      </c>
      <c r="AB66" s="137">
        <v>11711</v>
      </c>
      <c r="AC66" s="137">
        <v>11711</v>
      </c>
      <c r="AD66" s="137">
        <v>0</v>
      </c>
      <c r="AE66" s="137">
        <v>2984</v>
      </c>
      <c r="AF66" s="137">
        <v>4166</v>
      </c>
      <c r="AG66" s="137">
        <v>7150</v>
      </c>
      <c r="AH66" s="137">
        <v>4561</v>
      </c>
      <c r="AI66" s="137">
        <v>0</v>
      </c>
      <c r="AJ66" s="137">
        <v>0</v>
      </c>
      <c r="AK66" s="175">
        <v>0</v>
      </c>
      <c r="AL66" s="3" t="s">
        <v>281</v>
      </c>
      <c r="AM66" s="59" t="s">
        <v>291</v>
      </c>
      <c r="AN66" s="137">
        <v>11645</v>
      </c>
      <c r="AO66" s="137">
        <v>11645</v>
      </c>
      <c r="AP66" s="137">
        <v>670</v>
      </c>
      <c r="AQ66" s="137">
        <v>2107</v>
      </c>
      <c r="AR66" s="137">
        <v>4515</v>
      </c>
      <c r="AS66" s="137">
        <v>7292</v>
      </c>
      <c r="AT66" s="137">
        <v>4353</v>
      </c>
      <c r="AU66" s="137">
        <v>0</v>
      </c>
      <c r="AV66" s="137">
        <v>0</v>
      </c>
      <c r="AW66" s="175">
        <v>0</v>
      </c>
      <c r="AX66" s="3" t="s">
        <v>281</v>
      </c>
      <c r="AY66" s="59" t="s">
        <v>291</v>
      </c>
      <c r="AZ66" s="137">
        <v>12007</v>
      </c>
      <c r="BA66" s="137">
        <v>12007</v>
      </c>
      <c r="BB66" s="137">
        <v>552.8008673653776</v>
      </c>
      <c r="BC66" s="137">
        <v>2079.9132634622338</v>
      </c>
      <c r="BD66" s="137">
        <v>5015.2858691723886</v>
      </c>
      <c r="BE66" s="137">
        <v>7648</v>
      </c>
      <c r="BF66" s="137">
        <v>4359</v>
      </c>
      <c r="BG66" s="137">
        <v>0</v>
      </c>
      <c r="BH66" s="137">
        <v>0</v>
      </c>
      <c r="BI66" s="175">
        <v>0</v>
      </c>
    </row>
    <row r="67" spans="1:61" ht="16.899999999999999" customHeight="1">
      <c r="A67" s="5"/>
      <c r="B67" s="368" t="s">
        <v>259</v>
      </c>
      <c r="C67" s="32" t="s">
        <v>260</v>
      </c>
      <c r="D67" s="61">
        <v>16190</v>
      </c>
      <c r="E67" s="61">
        <v>16190</v>
      </c>
      <c r="F67" s="61">
        <v>0</v>
      </c>
      <c r="G67" s="61">
        <v>9472</v>
      </c>
      <c r="H67" s="61">
        <v>945</v>
      </c>
      <c r="I67" s="61">
        <v>10417</v>
      </c>
      <c r="J67" s="61">
        <v>5773</v>
      </c>
      <c r="K67" s="61">
        <v>0</v>
      </c>
      <c r="L67" s="61">
        <v>0</v>
      </c>
      <c r="M67" s="176">
        <v>0</v>
      </c>
      <c r="N67" s="368" t="s">
        <v>259</v>
      </c>
      <c r="O67" s="32" t="s">
        <v>260</v>
      </c>
      <c r="P67" s="61">
        <v>14194</v>
      </c>
      <c r="Q67" s="61">
        <v>14194</v>
      </c>
      <c r="R67" s="61">
        <v>0</v>
      </c>
      <c r="S67" s="61">
        <v>8336</v>
      </c>
      <c r="T67" s="61">
        <v>766</v>
      </c>
      <c r="U67" s="61">
        <v>9102</v>
      </c>
      <c r="V67" s="61">
        <v>5092</v>
      </c>
      <c r="W67" s="61">
        <v>0</v>
      </c>
      <c r="X67" s="61">
        <v>0</v>
      </c>
      <c r="Y67" s="176">
        <v>0</v>
      </c>
      <c r="Z67" s="368" t="s">
        <v>259</v>
      </c>
      <c r="AA67" s="32" t="s">
        <v>260</v>
      </c>
      <c r="AB67" s="61">
        <v>14783</v>
      </c>
      <c r="AC67" s="61">
        <v>14783</v>
      </c>
      <c r="AD67" s="61">
        <v>0</v>
      </c>
      <c r="AE67" s="61">
        <v>8471</v>
      </c>
      <c r="AF67" s="61">
        <v>1064</v>
      </c>
      <c r="AG67" s="61">
        <v>9535</v>
      </c>
      <c r="AH67" s="61">
        <v>5248</v>
      </c>
      <c r="AI67" s="61">
        <v>0</v>
      </c>
      <c r="AJ67" s="61">
        <v>0</v>
      </c>
      <c r="AK67" s="176">
        <v>0</v>
      </c>
      <c r="AL67" s="368" t="s">
        <v>259</v>
      </c>
      <c r="AM67" s="32" t="s">
        <v>260</v>
      </c>
      <c r="AN67" s="61">
        <v>15644</v>
      </c>
      <c r="AO67" s="61">
        <v>15644</v>
      </c>
      <c r="AP67" s="61">
        <v>0</v>
      </c>
      <c r="AQ67" s="61">
        <v>9202</v>
      </c>
      <c r="AR67" s="61">
        <v>1291</v>
      </c>
      <c r="AS67" s="61">
        <v>10493</v>
      </c>
      <c r="AT67" s="61">
        <v>5151</v>
      </c>
      <c r="AU67" s="61">
        <v>0</v>
      </c>
      <c r="AV67" s="61">
        <v>0</v>
      </c>
      <c r="AW67" s="176">
        <v>0</v>
      </c>
      <c r="AX67" s="368" t="s">
        <v>259</v>
      </c>
      <c r="AY67" s="32" t="s">
        <v>260</v>
      </c>
      <c r="AZ67" s="61">
        <v>15566</v>
      </c>
      <c r="BA67" s="61">
        <v>15566</v>
      </c>
      <c r="BB67" s="61">
        <v>0</v>
      </c>
      <c r="BC67" s="61">
        <v>8538.1045679691797</v>
      </c>
      <c r="BD67" s="61">
        <v>1915.8954320308203</v>
      </c>
      <c r="BE67" s="61">
        <v>10454</v>
      </c>
      <c r="BF67" s="61">
        <v>5112</v>
      </c>
      <c r="BG67" s="61">
        <v>0</v>
      </c>
      <c r="BH67" s="61">
        <v>0</v>
      </c>
      <c r="BI67" s="176">
        <v>0</v>
      </c>
    </row>
    <row r="68" spans="1:61" ht="16.899999999999999" customHeight="1">
      <c r="A68" s="5"/>
      <c r="B68" s="369"/>
      <c r="C68" s="32" t="s">
        <v>261</v>
      </c>
      <c r="D68" s="61">
        <v>4144</v>
      </c>
      <c r="E68" s="61">
        <v>3385</v>
      </c>
      <c r="F68" s="61">
        <v>0</v>
      </c>
      <c r="G68" s="61">
        <v>0</v>
      </c>
      <c r="H68" s="61">
        <v>1985</v>
      </c>
      <c r="I68" s="61">
        <v>1985</v>
      </c>
      <c r="J68" s="61">
        <v>1400</v>
      </c>
      <c r="K68" s="61">
        <v>0</v>
      </c>
      <c r="L68" s="61">
        <v>0</v>
      </c>
      <c r="M68" s="176">
        <v>759</v>
      </c>
      <c r="N68" s="369"/>
      <c r="O68" s="32" t="s">
        <v>261</v>
      </c>
      <c r="P68" s="61">
        <v>4330</v>
      </c>
      <c r="Q68" s="61">
        <v>3542</v>
      </c>
      <c r="R68" s="61">
        <v>0</v>
      </c>
      <c r="S68" s="61">
        <v>0</v>
      </c>
      <c r="T68" s="61">
        <v>2122</v>
      </c>
      <c r="U68" s="61">
        <v>2122</v>
      </c>
      <c r="V68" s="61">
        <v>1420</v>
      </c>
      <c r="W68" s="61">
        <v>0</v>
      </c>
      <c r="X68" s="61">
        <v>0</v>
      </c>
      <c r="Y68" s="176">
        <v>788</v>
      </c>
      <c r="Z68" s="369"/>
      <c r="AA68" s="32" t="s">
        <v>261</v>
      </c>
      <c r="AB68" s="61">
        <v>4484</v>
      </c>
      <c r="AC68" s="61">
        <v>3687</v>
      </c>
      <c r="AD68" s="61">
        <v>0</v>
      </c>
      <c r="AE68" s="61">
        <v>0</v>
      </c>
      <c r="AF68" s="61">
        <v>2279</v>
      </c>
      <c r="AG68" s="61">
        <v>2279</v>
      </c>
      <c r="AH68" s="61">
        <v>1408</v>
      </c>
      <c r="AI68" s="61">
        <v>0</v>
      </c>
      <c r="AJ68" s="61">
        <v>0</v>
      </c>
      <c r="AK68" s="176">
        <v>797</v>
      </c>
      <c r="AL68" s="369"/>
      <c r="AM68" s="32" t="s">
        <v>261</v>
      </c>
      <c r="AN68" s="61">
        <v>4566</v>
      </c>
      <c r="AO68" s="61">
        <v>3776</v>
      </c>
      <c r="AP68" s="61">
        <v>0</v>
      </c>
      <c r="AQ68" s="61">
        <v>0</v>
      </c>
      <c r="AR68" s="61">
        <v>2404</v>
      </c>
      <c r="AS68" s="61">
        <v>2404</v>
      </c>
      <c r="AT68" s="61">
        <v>1372</v>
      </c>
      <c r="AU68" s="61">
        <v>0</v>
      </c>
      <c r="AV68" s="61">
        <v>0</v>
      </c>
      <c r="AW68" s="176">
        <v>790</v>
      </c>
      <c r="AX68" s="369"/>
      <c r="AY68" s="32" t="s">
        <v>261</v>
      </c>
      <c r="AZ68" s="61">
        <v>4527</v>
      </c>
      <c r="BA68" s="61">
        <v>3779</v>
      </c>
      <c r="BB68" s="61">
        <v>0</v>
      </c>
      <c r="BC68" s="61">
        <v>0</v>
      </c>
      <c r="BD68" s="61">
        <v>2490</v>
      </c>
      <c r="BE68" s="61">
        <v>2490</v>
      </c>
      <c r="BF68" s="61">
        <v>1289</v>
      </c>
      <c r="BG68" s="61">
        <v>0</v>
      </c>
      <c r="BH68" s="61">
        <v>0</v>
      </c>
      <c r="BI68" s="176">
        <v>748</v>
      </c>
    </row>
    <row r="69" spans="1:61" ht="16.899999999999999" customHeight="1">
      <c r="A69" s="5"/>
      <c r="B69" s="369"/>
      <c r="C69" s="32" t="s">
        <v>262</v>
      </c>
      <c r="D69" s="61">
        <v>5400</v>
      </c>
      <c r="E69" s="61">
        <v>5400</v>
      </c>
      <c r="F69" s="61">
        <v>0</v>
      </c>
      <c r="G69" s="61">
        <v>2880</v>
      </c>
      <c r="H69" s="61">
        <v>773</v>
      </c>
      <c r="I69" s="61">
        <v>3653</v>
      </c>
      <c r="J69" s="61">
        <v>1747</v>
      </c>
      <c r="K69" s="61">
        <v>0</v>
      </c>
      <c r="L69" s="61">
        <v>0</v>
      </c>
      <c r="M69" s="176">
        <v>0</v>
      </c>
      <c r="N69" s="369"/>
      <c r="O69" s="32" t="s">
        <v>262</v>
      </c>
      <c r="P69" s="61">
        <v>5049</v>
      </c>
      <c r="Q69" s="61">
        <v>5049</v>
      </c>
      <c r="R69" s="61">
        <v>0</v>
      </c>
      <c r="S69" s="61">
        <v>2619</v>
      </c>
      <c r="T69" s="61">
        <v>977</v>
      </c>
      <c r="U69" s="61">
        <v>3596</v>
      </c>
      <c r="V69" s="61">
        <v>1453</v>
      </c>
      <c r="W69" s="61">
        <v>0</v>
      </c>
      <c r="X69" s="61">
        <v>0</v>
      </c>
      <c r="Y69" s="176">
        <v>0</v>
      </c>
      <c r="Z69" s="369"/>
      <c r="AA69" s="32" t="s">
        <v>262</v>
      </c>
      <c r="AB69" s="61">
        <v>5148</v>
      </c>
      <c r="AC69" s="61">
        <v>5148</v>
      </c>
      <c r="AD69" s="61">
        <v>0</v>
      </c>
      <c r="AE69" s="61">
        <v>2445</v>
      </c>
      <c r="AF69" s="61">
        <v>1229</v>
      </c>
      <c r="AG69" s="61">
        <v>3674</v>
      </c>
      <c r="AH69" s="61">
        <v>1474</v>
      </c>
      <c r="AI69" s="61">
        <v>0</v>
      </c>
      <c r="AJ69" s="61">
        <v>0</v>
      </c>
      <c r="AK69" s="176">
        <v>0</v>
      </c>
      <c r="AL69" s="369"/>
      <c r="AM69" s="32" t="s">
        <v>262</v>
      </c>
      <c r="AN69" s="61">
        <v>5335</v>
      </c>
      <c r="AO69" s="61">
        <v>5335</v>
      </c>
      <c r="AP69" s="61">
        <v>0</v>
      </c>
      <c r="AQ69" s="61">
        <v>2433</v>
      </c>
      <c r="AR69" s="61">
        <v>1248</v>
      </c>
      <c r="AS69" s="61">
        <v>3681</v>
      </c>
      <c r="AT69" s="61">
        <v>1654</v>
      </c>
      <c r="AU69" s="61">
        <v>0</v>
      </c>
      <c r="AV69" s="61">
        <v>0</v>
      </c>
      <c r="AW69" s="176">
        <v>0</v>
      </c>
      <c r="AX69" s="369"/>
      <c r="AY69" s="32" t="s">
        <v>262</v>
      </c>
      <c r="AZ69" s="61">
        <v>5309</v>
      </c>
      <c r="BA69" s="61">
        <v>5309</v>
      </c>
      <c r="BB69" s="61">
        <v>0</v>
      </c>
      <c r="BC69" s="61">
        <v>2098.6013408973699</v>
      </c>
      <c r="BD69" s="61">
        <v>1607.3986591026301</v>
      </c>
      <c r="BE69" s="61">
        <v>3706</v>
      </c>
      <c r="BF69" s="61">
        <v>1603</v>
      </c>
      <c r="BG69" s="61">
        <v>0</v>
      </c>
      <c r="BH69" s="61">
        <v>0</v>
      </c>
      <c r="BI69" s="176">
        <v>0</v>
      </c>
    </row>
    <row r="70" spans="1:61" ht="16.899999999999999" customHeight="1">
      <c r="A70" s="5"/>
      <c r="B70" s="370"/>
      <c r="C70" s="4" t="s">
        <v>212</v>
      </c>
      <c r="D70" s="137">
        <f t="shared" ref="D70:M70" si="55">SUM(D67:D69)</f>
        <v>25734</v>
      </c>
      <c r="E70" s="137">
        <f t="shared" si="55"/>
        <v>24975</v>
      </c>
      <c r="F70" s="137">
        <f t="shared" si="55"/>
        <v>0</v>
      </c>
      <c r="G70" s="137">
        <f t="shared" si="55"/>
        <v>12352</v>
      </c>
      <c r="H70" s="137">
        <f t="shared" si="55"/>
        <v>3703</v>
      </c>
      <c r="I70" s="137">
        <f t="shared" si="55"/>
        <v>16055</v>
      </c>
      <c r="J70" s="137">
        <f t="shared" si="55"/>
        <v>8920</v>
      </c>
      <c r="K70" s="137">
        <f t="shared" si="55"/>
        <v>0</v>
      </c>
      <c r="L70" s="137">
        <f t="shared" si="55"/>
        <v>0</v>
      </c>
      <c r="M70" s="175">
        <f t="shared" si="55"/>
        <v>759</v>
      </c>
      <c r="N70" s="370"/>
      <c r="O70" s="4" t="s">
        <v>212</v>
      </c>
      <c r="P70" s="137">
        <f t="shared" ref="P70:Y70" si="56">SUM(P67:P69)</f>
        <v>23573</v>
      </c>
      <c r="Q70" s="137">
        <f t="shared" si="56"/>
        <v>22785</v>
      </c>
      <c r="R70" s="137">
        <f t="shared" si="56"/>
        <v>0</v>
      </c>
      <c r="S70" s="137">
        <f t="shared" si="56"/>
        <v>10955</v>
      </c>
      <c r="T70" s="137">
        <f t="shared" si="56"/>
        <v>3865</v>
      </c>
      <c r="U70" s="137">
        <f t="shared" si="56"/>
        <v>14820</v>
      </c>
      <c r="V70" s="137">
        <f t="shared" si="56"/>
        <v>7965</v>
      </c>
      <c r="W70" s="137">
        <f t="shared" si="56"/>
        <v>0</v>
      </c>
      <c r="X70" s="137">
        <f t="shared" si="56"/>
        <v>0</v>
      </c>
      <c r="Y70" s="175">
        <f t="shared" si="56"/>
        <v>788</v>
      </c>
      <c r="Z70" s="370"/>
      <c r="AA70" s="4" t="s">
        <v>212</v>
      </c>
      <c r="AB70" s="137">
        <f t="shared" ref="AB70:AK70" si="57">SUM(AB67:AB69)</f>
        <v>24415</v>
      </c>
      <c r="AC70" s="137">
        <f t="shared" si="57"/>
        <v>23618</v>
      </c>
      <c r="AD70" s="137">
        <f t="shared" si="57"/>
        <v>0</v>
      </c>
      <c r="AE70" s="137">
        <f t="shared" si="57"/>
        <v>10916</v>
      </c>
      <c r="AF70" s="137">
        <f t="shared" si="57"/>
        <v>4572</v>
      </c>
      <c r="AG70" s="137">
        <f t="shared" si="57"/>
        <v>15488</v>
      </c>
      <c r="AH70" s="137">
        <f t="shared" si="57"/>
        <v>8130</v>
      </c>
      <c r="AI70" s="137">
        <f t="shared" si="57"/>
        <v>0</v>
      </c>
      <c r="AJ70" s="137">
        <f t="shared" si="57"/>
        <v>0</v>
      </c>
      <c r="AK70" s="175">
        <f t="shared" si="57"/>
        <v>797</v>
      </c>
      <c r="AL70" s="370"/>
      <c r="AM70" s="4" t="s">
        <v>212</v>
      </c>
      <c r="AN70" s="137">
        <f t="shared" ref="AN70:AW70" si="58">SUM(AN67:AN69)</f>
        <v>25545</v>
      </c>
      <c r="AO70" s="137">
        <f t="shared" si="58"/>
        <v>24755</v>
      </c>
      <c r="AP70" s="137">
        <f t="shared" si="58"/>
        <v>0</v>
      </c>
      <c r="AQ70" s="137">
        <f t="shared" si="58"/>
        <v>11635</v>
      </c>
      <c r="AR70" s="137">
        <f t="shared" si="58"/>
        <v>4943</v>
      </c>
      <c r="AS70" s="137">
        <f t="shared" si="58"/>
        <v>16578</v>
      </c>
      <c r="AT70" s="137">
        <f t="shared" si="58"/>
        <v>8177</v>
      </c>
      <c r="AU70" s="137">
        <f t="shared" si="58"/>
        <v>0</v>
      </c>
      <c r="AV70" s="137">
        <f t="shared" si="58"/>
        <v>0</v>
      </c>
      <c r="AW70" s="175">
        <f t="shared" si="58"/>
        <v>790</v>
      </c>
      <c r="AX70" s="370"/>
      <c r="AY70" s="4" t="s">
        <v>212</v>
      </c>
      <c r="AZ70" s="137">
        <f t="shared" ref="AZ70:BI70" si="59">SUM(AZ67:AZ69)</f>
        <v>25402</v>
      </c>
      <c r="BA70" s="137">
        <f t="shared" si="59"/>
        <v>24654</v>
      </c>
      <c r="BB70" s="137">
        <f t="shared" si="59"/>
        <v>0</v>
      </c>
      <c r="BC70" s="137">
        <f t="shared" si="59"/>
        <v>10636.70590886655</v>
      </c>
      <c r="BD70" s="137">
        <f t="shared" si="59"/>
        <v>6013.2940911334499</v>
      </c>
      <c r="BE70" s="137">
        <f t="shared" si="59"/>
        <v>16650</v>
      </c>
      <c r="BF70" s="137">
        <f t="shared" si="59"/>
        <v>8004</v>
      </c>
      <c r="BG70" s="137">
        <f t="shared" si="59"/>
        <v>0</v>
      </c>
      <c r="BH70" s="137">
        <f t="shared" si="59"/>
        <v>0</v>
      </c>
      <c r="BI70" s="175">
        <f t="shared" si="59"/>
        <v>748</v>
      </c>
    </row>
    <row r="71" spans="1:61" ht="16.899999999999999" customHeight="1">
      <c r="A71" s="5"/>
      <c r="B71" s="56" t="s">
        <v>521</v>
      </c>
      <c r="C71" s="55" t="s">
        <v>183</v>
      </c>
      <c r="D71" s="137">
        <v>3935</v>
      </c>
      <c r="E71" s="137">
        <v>3935</v>
      </c>
      <c r="F71" s="137">
        <v>0</v>
      </c>
      <c r="G71" s="137">
        <v>0</v>
      </c>
      <c r="H71" s="137">
        <v>0</v>
      </c>
      <c r="I71" s="137">
        <v>0</v>
      </c>
      <c r="J71" s="137">
        <v>0</v>
      </c>
      <c r="K71" s="137">
        <v>0</v>
      </c>
      <c r="L71" s="137">
        <v>3935</v>
      </c>
      <c r="M71" s="175">
        <v>0</v>
      </c>
      <c r="N71" s="56" t="s">
        <v>521</v>
      </c>
      <c r="O71" s="55" t="s">
        <v>183</v>
      </c>
      <c r="P71" s="137">
        <v>4056</v>
      </c>
      <c r="Q71" s="137">
        <v>4056</v>
      </c>
      <c r="R71" s="137">
        <v>0</v>
      </c>
      <c r="S71" s="137">
        <v>0</v>
      </c>
      <c r="T71" s="137">
        <v>0</v>
      </c>
      <c r="U71" s="137">
        <v>0</v>
      </c>
      <c r="V71" s="137">
        <v>0</v>
      </c>
      <c r="W71" s="137">
        <v>0</v>
      </c>
      <c r="X71" s="137">
        <v>4056</v>
      </c>
      <c r="Y71" s="175">
        <v>0</v>
      </c>
      <c r="Z71" s="56" t="s">
        <v>521</v>
      </c>
      <c r="AA71" s="55" t="s">
        <v>183</v>
      </c>
      <c r="AB71" s="137">
        <v>4183</v>
      </c>
      <c r="AC71" s="137">
        <v>4183</v>
      </c>
      <c r="AD71" s="137">
        <v>0</v>
      </c>
      <c r="AE71" s="137">
        <v>0</v>
      </c>
      <c r="AF71" s="137">
        <v>0</v>
      </c>
      <c r="AG71" s="137">
        <v>0</v>
      </c>
      <c r="AH71" s="137">
        <v>0</v>
      </c>
      <c r="AI71" s="137">
        <v>0</v>
      </c>
      <c r="AJ71" s="137">
        <v>4183</v>
      </c>
      <c r="AK71" s="175">
        <v>0</v>
      </c>
      <c r="AL71" s="56" t="s">
        <v>521</v>
      </c>
      <c r="AM71" s="55" t="s">
        <v>183</v>
      </c>
      <c r="AN71" s="137">
        <v>4280.58</v>
      </c>
      <c r="AO71" s="137">
        <v>4280.58</v>
      </c>
      <c r="AP71" s="137">
        <v>0</v>
      </c>
      <c r="AQ71" s="137">
        <v>0</v>
      </c>
      <c r="AR71" s="137">
        <v>0</v>
      </c>
      <c r="AS71" s="137">
        <v>0</v>
      </c>
      <c r="AT71" s="137">
        <v>0</v>
      </c>
      <c r="AU71" s="137">
        <v>0</v>
      </c>
      <c r="AV71" s="137">
        <v>4280.58</v>
      </c>
      <c r="AW71" s="175">
        <v>0</v>
      </c>
      <c r="AX71" s="56" t="s">
        <v>528</v>
      </c>
      <c r="AY71" s="55" t="s">
        <v>183</v>
      </c>
      <c r="AZ71" s="137">
        <v>4199</v>
      </c>
      <c r="BA71" s="137">
        <v>4199</v>
      </c>
      <c r="BB71" s="137">
        <v>0</v>
      </c>
      <c r="BC71" s="137">
        <v>0</v>
      </c>
      <c r="BD71" s="137">
        <v>0</v>
      </c>
      <c r="BE71" s="137">
        <v>0</v>
      </c>
      <c r="BF71" s="137">
        <v>0</v>
      </c>
      <c r="BG71" s="137">
        <v>0</v>
      </c>
      <c r="BH71" s="137">
        <v>4199</v>
      </c>
      <c r="BI71" s="175">
        <v>0</v>
      </c>
    </row>
    <row r="72" spans="1:61" ht="16.899999999999999" customHeight="1" thickBot="1">
      <c r="A72" s="5"/>
      <c r="B72" s="361" t="s">
        <v>309</v>
      </c>
      <c r="C72" s="362"/>
      <c r="D72" s="138">
        <f t="shared" ref="D72:M72" si="60">SUM(D36:D40,D45:D48,D51:D55,D58,D61,D65:D66,D70:D71)</f>
        <v>784367</v>
      </c>
      <c r="E72" s="138">
        <f t="shared" si="60"/>
        <v>774684</v>
      </c>
      <c r="F72" s="138">
        <f t="shared" si="60"/>
        <v>79965</v>
      </c>
      <c r="G72" s="138">
        <f t="shared" si="60"/>
        <v>400209</v>
      </c>
      <c r="H72" s="138">
        <f t="shared" si="60"/>
        <v>98201</v>
      </c>
      <c r="I72" s="138">
        <f t="shared" si="60"/>
        <v>578375</v>
      </c>
      <c r="J72" s="138">
        <f t="shared" si="60"/>
        <v>192374</v>
      </c>
      <c r="K72" s="138">
        <f t="shared" si="60"/>
        <v>0</v>
      </c>
      <c r="L72" s="138">
        <f t="shared" si="60"/>
        <v>3935</v>
      </c>
      <c r="M72" s="178">
        <f t="shared" si="60"/>
        <v>9683</v>
      </c>
      <c r="N72" s="361" t="s">
        <v>309</v>
      </c>
      <c r="O72" s="362"/>
      <c r="P72" s="138">
        <f t="shared" ref="P72:Y72" si="61">SUM(P36:P40,P45:P48,P51:P55,P58,P61,P65:P66,P70:P71)</f>
        <v>814696</v>
      </c>
      <c r="Q72" s="138">
        <f t="shared" si="61"/>
        <v>807986</v>
      </c>
      <c r="R72" s="138">
        <f t="shared" si="61"/>
        <v>81067</v>
      </c>
      <c r="S72" s="138">
        <f t="shared" si="61"/>
        <v>442266</v>
      </c>
      <c r="T72" s="138">
        <f t="shared" si="61"/>
        <v>74622</v>
      </c>
      <c r="U72" s="138">
        <f t="shared" si="61"/>
        <v>597955</v>
      </c>
      <c r="V72" s="138">
        <f t="shared" si="61"/>
        <v>201987</v>
      </c>
      <c r="W72" s="138">
        <f t="shared" si="61"/>
        <v>0</v>
      </c>
      <c r="X72" s="138">
        <f t="shared" si="61"/>
        <v>8044</v>
      </c>
      <c r="Y72" s="178">
        <f t="shared" si="61"/>
        <v>6710</v>
      </c>
      <c r="Z72" s="361" t="s">
        <v>309</v>
      </c>
      <c r="AA72" s="362"/>
      <c r="AB72" s="138">
        <f t="shared" ref="AB72:AK72" si="62">SUM(AB36:AB40,AB45:AB48,AB51:AB55,AB58,AB61,AB65:AB66,AB70:AB71)</f>
        <v>862839</v>
      </c>
      <c r="AC72" s="138">
        <f t="shared" si="62"/>
        <v>856516</v>
      </c>
      <c r="AD72" s="138">
        <f t="shared" si="62"/>
        <v>84842</v>
      </c>
      <c r="AE72" s="138">
        <f t="shared" si="62"/>
        <v>478275</v>
      </c>
      <c r="AF72" s="138">
        <f t="shared" si="62"/>
        <v>76152</v>
      </c>
      <c r="AG72" s="138">
        <f t="shared" si="62"/>
        <v>639269</v>
      </c>
      <c r="AH72" s="138">
        <f t="shared" si="62"/>
        <v>209021</v>
      </c>
      <c r="AI72" s="138">
        <f t="shared" si="62"/>
        <v>0</v>
      </c>
      <c r="AJ72" s="138">
        <f t="shared" si="62"/>
        <v>8226</v>
      </c>
      <c r="AK72" s="178">
        <f t="shared" si="62"/>
        <v>6323</v>
      </c>
      <c r="AL72" s="361" t="s">
        <v>309</v>
      </c>
      <c r="AM72" s="362"/>
      <c r="AN72" s="138">
        <f t="shared" ref="AN72:AW72" si="63">SUM(AN36:AN40,AN45:AN48,AN51:AN55,AN58,AN61,AN65:AN66,AN70:AN71)</f>
        <v>917600.0199999999</v>
      </c>
      <c r="AO72" s="138">
        <f t="shared" si="63"/>
        <v>911424.0199999999</v>
      </c>
      <c r="AP72" s="138">
        <f t="shared" si="63"/>
        <v>98525.843130644469</v>
      </c>
      <c r="AQ72" s="138">
        <f t="shared" si="63"/>
        <v>501534.04205431126</v>
      </c>
      <c r="AR72" s="138">
        <f t="shared" si="63"/>
        <v>83988.114815044246</v>
      </c>
      <c r="AS72" s="138">
        <f t="shared" si="63"/>
        <v>684048</v>
      </c>
      <c r="AT72" s="138">
        <f t="shared" si="63"/>
        <v>219166.44</v>
      </c>
      <c r="AU72" s="138">
        <f t="shared" si="63"/>
        <v>0</v>
      </c>
      <c r="AV72" s="138">
        <f t="shared" si="63"/>
        <v>8209.58</v>
      </c>
      <c r="AW72" s="178">
        <f t="shared" si="63"/>
        <v>6176</v>
      </c>
      <c r="AX72" s="361" t="s">
        <v>309</v>
      </c>
      <c r="AY72" s="362"/>
      <c r="AZ72" s="138">
        <f t="shared" ref="AZ72:BI72" si="64">SUM(AZ36:AZ40,AZ45:AZ48,AZ51:AZ55,AZ58,AZ61,AZ65:AZ66,AZ70:AZ71)</f>
        <v>945630</v>
      </c>
      <c r="BA72" s="138">
        <f t="shared" si="64"/>
        <v>939723</v>
      </c>
      <c r="BB72" s="138">
        <f t="shared" si="64"/>
        <v>77832.203030737481</v>
      </c>
      <c r="BC72" s="138">
        <f t="shared" si="64"/>
        <v>491368.01599790528</v>
      </c>
      <c r="BD72" s="138">
        <f t="shared" si="64"/>
        <v>145714.78097135728</v>
      </c>
      <c r="BE72" s="138">
        <f t="shared" si="64"/>
        <v>714915</v>
      </c>
      <c r="BF72" s="138">
        <f t="shared" si="64"/>
        <v>225191</v>
      </c>
      <c r="BG72" s="138">
        <f t="shared" si="64"/>
        <v>0</v>
      </c>
      <c r="BH72" s="138">
        <f t="shared" si="64"/>
        <v>8366</v>
      </c>
      <c r="BI72" s="178">
        <f t="shared" si="64"/>
        <v>5907</v>
      </c>
    </row>
    <row r="73" spans="1:61" s="328" customFormat="1" ht="16.899999999999999" customHeight="1">
      <c r="A73" s="297"/>
      <c r="B73" s="227" t="s">
        <v>269</v>
      </c>
      <c r="C73" s="216" t="s">
        <v>270</v>
      </c>
      <c r="D73" s="217">
        <v>69325</v>
      </c>
      <c r="E73" s="217">
        <v>69325</v>
      </c>
      <c r="F73" s="217">
        <v>13650</v>
      </c>
      <c r="G73" s="217">
        <v>20618</v>
      </c>
      <c r="H73" s="217">
        <v>9866</v>
      </c>
      <c r="I73" s="217">
        <v>44134</v>
      </c>
      <c r="J73" s="217">
        <v>25191</v>
      </c>
      <c r="K73" s="217">
        <v>0</v>
      </c>
      <c r="L73" s="217">
        <v>0</v>
      </c>
      <c r="M73" s="218">
        <v>0</v>
      </c>
      <c r="N73" s="227" t="s">
        <v>269</v>
      </c>
      <c r="O73" s="216" t="s">
        <v>270</v>
      </c>
      <c r="P73" s="217">
        <v>69528</v>
      </c>
      <c r="Q73" s="217">
        <v>69528</v>
      </c>
      <c r="R73" s="217">
        <v>12315</v>
      </c>
      <c r="S73" s="217">
        <v>23637</v>
      </c>
      <c r="T73" s="217">
        <v>8422</v>
      </c>
      <c r="U73" s="217">
        <v>44374</v>
      </c>
      <c r="V73" s="217">
        <v>25154</v>
      </c>
      <c r="W73" s="217">
        <v>0</v>
      </c>
      <c r="X73" s="217">
        <v>0</v>
      </c>
      <c r="Y73" s="218">
        <v>0</v>
      </c>
      <c r="Z73" s="227" t="s">
        <v>269</v>
      </c>
      <c r="AA73" s="216" t="s">
        <v>270</v>
      </c>
      <c r="AB73" s="217">
        <v>72225</v>
      </c>
      <c r="AC73" s="217">
        <v>72225</v>
      </c>
      <c r="AD73" s="217">
        <v>12505</v>
      </c>
      <c r="AE73" s="217">
        <v>25278</v>
      </c>
      <c r="AF73" s="217">
        <v>8880</v>
      </c>
      <c r="AG73" s="217">
        <v>46663</v>
      </c>
      <c r="AH73" s="217">
        <v>25562</v>
      </c>
      <c r="AI73" s="217">
        <v>0</v>
      </c>
      <c r="AJ73" s="217">
        <v>0</v>
      </c>
      <c r="AK73" s="218">
        <v>0</v>
      </c>
      <c r="AL73" s="227" t="s">
        <v>269</v>
      </c>
      <c r="AM73" s="216" t="s">
        <v>270</v>
      </c>
      <c r="AN73" s="217">
        <v>75413</v>
      </c>
      <c r="AO73" s="217">
        <v>75413</v>
      </c>
      <c r="AP73" s="217">
        <v>13650</v>
      </c>
      <c r="AQ73" s="217">
        <v>28840</v>
      </c>
      <c r="AR73" s="217">
        <v>7835</v>
      </c>
      <c r="AS73" s="217">
        <v>50325</v>
      </c>
      <c r="AT73" s="217">
        <v>25088</v>
      </c>
      <c r="AU73" s="217">
        <v>0</v>
      </c>
      <c r="AV73" s="217">
        <v>0</v>
      </c>
      <c r="AW73" s="218">
        <v>0</v>
      </c>
      <c r="AX73" s="227" t="s">
        <v>269</v>
      </c>
      <c r="AY73" s="216" t="s">
        <v>270</v>
      </c>
      <c r="AZ73" s="217">
        <v>77004</v>
      </c>
      <c r="BA73" s="217">
        <v>77004</v>
      </c>
      <c r="BB73" s="217">
        <v>13740.551622810655</v>
      </c>
      <c r="BC73" s="217">
        <v>29471.953072344219</v>
      </c>
      <c r="BD73" s="217">
        <v>8249.4953048451207</v>
      </c>
      <c r="BE73" s="217">
        <v>51462</v>
      </c>
      <c r="BF73" s="217">
        <v>25542</v>
      </c>
      <c r="BG73" s="217">
        <v>0</v>
      </c>
      <c r="BH73" s="217">
        <v>0</v>
      </c>
      <c r="BI73" s="218">
        <v>0</v>
      </c>
    </row>
    <row r="74" spans="1:61" ht="16.899999999999999" customHeight="1">
      <c r="A74" s="5"/>
      <c r="B74" s="35"/>
      <c r="C74" s="32" t="s">
        <v>279</v>
      </c>
      <c r="D74" s="62">
        <v>27447</v>
      </c>
      <c r="E74" s="62">
        <v>27116</v>
      </c>
      <c r="F74" s="62">
        <v>4738</v>
      </c>
      <c r="G74" s="62">
        <v>10346</v>
      </c>
      <c r="H74" s="62">
        <v>2487</v>
      </c>
      <c r="I74" s="62">
        <v>17571</v>
      </c>
      <c r="J74" s="62">
        <v>3671</v>
      </c>
      <c r="K74" s="62">
        <v>2778</v>
      </c>
      <c r="L74" s="62">
        <v>3096</v>
      </c>
      <c r="M74" s="177">
        <v>331</v>
      </c>
      <c r="N74" s="35"/>
      <c r="O74" s="32" t="s">
        <v>279</v>
      </c>
      <c r="P74" s="62">
        <v>27939</v>
      </c>
      <c r="Q74" s="62">
        <v>27627</v>
      </c>
      <c r="R74" s="62">
        <v>4447</v>
      </c>
      <c r="S74" s="62">
        <v>10666</v>
      </c>
      <c r="T74" s="62">
        <v>2294</v>
      </c>
      <c r="U74" s="62">
        <v>17407</v>
      </c>
      <c r="V74" s="62">
        <v>3970</v>
      </c>
      <c r="W74" s="62">
        <v>2896</v>
      </c>
      <c r="X74" s="62">
        <v>3354</v>
      </c>
      <c r="Y74" s="177">
        <v>312</v>
      </c>
      <c r="Z74" s="35"/>
      <c r="AA74" s="32" t="s">
        <v>279</v>
      </c>
      <c r="AB74" s="62">
        <v>29290</v>
      </c>
      <c r="AC74" s="62">
        <v>28952</v>
      </c>
      <c r="AD74" s="62">
        <v>4448</v>
      </c>
      <c r="AE74" s="62">
        <v>11723</v>
      </c>
      <c r="AF74" s="62">
        <v>2733</v>
      </c>
      <c r="AG74" s="62">
        <v>18904</v>
      </c>
      <c r="AH74" s="62">
        <v>3440</v>
      </c>
      <c r="AI74" s="62">
        <v>2961</v>
      </c>
      <c r="AJ74" s="62">
        <v>3647</v>
      </c>
      <c r="AK74" s="177">
        <v>338</v>
      </c>
      <c r="AL74" s="35"/>
      <c r="AM74" s="32" t="s">
        <v>279</v>
      </c>
      <c r="AN74" s="62">
        <v>32217</v>
      </c>
      <c r="AO74" s="62">
        <v>31896</v>
      </c>
      <c r="AP74" s="62">
        <v>4953</v>
      </c>
      <c r="AQ74" s="62">
        <v>13094</v>
      </c>
      <c r="AR74" s="62">
        <v>2848</v>
      </c>
      <c r="AS74" s="62">
        <v>20895</v>
      </c>
      <c r="AT74" s="62">
        <v>3863</v>
      </c>
      <c r="AU74" s="62">
        <v>3131</v>
      </c>
      <c r="AV74" s="62">
        <v>4007</v>
      </c>
      <c r="AW74" s="177">
        <v>321</v>
      </c>
      <c r="AX74" s="35"/>
      <c r="AY74" s="32" t="s">
        <v>279</v>
      </c>
      <c r="AZ74" s="62">
        <v>31004</v>
      </c>
      <c r="BA74" s="62">
        <v>30709</v>
      </c>
      <c r="BB74" s="62">
        <v>4485.3479972884115</v>
      </c>
      <c r="BC74" s="62">
        <v>12666.619079780621</v>
      </c>
      <c r="BD74" s="62">
        <v>2667.7324229309661</v>
      </c>
      <c r="BE74" s="62">
        <v>19820</v>
      </c>
      <c r="BF74" s="62">
        <v>3810</v>
      </c>
      <c r="BG74" s="62">
        <v>3089</v>
      </c>
      <c r="BH74" s="62">
        <v>3990</v>
      </c>
      <c r="BI74" s="177">
        <v>295</v>
      </c>
    </row>
    <row r="75" spans="1:61" ht="16.899999999999999" customHeight="1">
      <c r="A75" s="5"/>
      <c r="B75" s="35" t="s">
        <v>278</v>
      </c>
      <c r="C75" s="4" t="s">
        <v>572</v>
      </c>
      <c r="D75" s="137">
        <v>21242</v>
      </c>
      <c r="E75" s="137">
        <v>21242</v>
      </c>
      <c r="F75" s="137">
        <v>4738</v>
      </c>
      <c r="G75" s="137">
        <v>10346</v>
      </c>
      <c r="H75" s="137">
        <v>2487</v>
      </c>
      <c r="I75" s="137">
        <v>17571</v>
      </c>
      <c r="J75" s="137">
        <v>3671</v>
      </c>
      <c r="K75" s="137">
        <v>0</v>
      </c>
      <c r="L75" s="137">
        <v>0</v>
      </c>
      <c r="M75" s="175">
        <v>0</v>
      </c>
      <c r="N75" s="35" t="s">
        <v>278</v>
      </c>
      <c r="O75" s="4" t="s">
        <v>572</v>
      </c>
      <c r="P75" s="137">
        <v>21377</v>
      </c>
      <c r="Q75" s="137">
        <v>21377</v>
      </c>
      <c r="R75" s="137">
        <v>4447</v>
      </c>
      <c r="S75" s="137">
        <v>10666</v>
      </c>
      <c r="T75" s="137">
        <v>2294</v>
      </c>
      <c r="U75" s="137">
        <v>17407</v>
      </c>
      <c r="V75" s="137">
        <v>3970</v>
      </c>
      <c r="W75" s="137">
        <v>0</v>
      </c>
      <c r="X75" s="137">
        <v>0</v>
      </c>
      <c r="Y75" s="175">
        <v>0</v>
      </c>
      <c r="Z75" s="35" t="s">
        <v>278</v>
      </c>
      <c r="AA75" s="4" t="s">
        <v>572</v>
      </c>
      <c r="AB75" s="137">
        <v>22344</v>
      </c>
      <c r="AC75" s="137">
        <v>22344</v>
      </c>
      <c r="AD75" s="137">
        <v>4448</v>
      </c>
      <c r="AE75" s="137">
        <v>11723</v>
      </c>
      <c r="AF75" s="137">
        <v>2733</v>
      </c>
      <c r="AG75" s="137">
        <v>18904</v>
      </c>
      <c r="AH75" s="137">
        <v>3440</v>
      </c>
      <c r="AI75" s="137">
        <v>0</v>
      </c>
      <c r="AJ75" s="137">
        <v>0</v>
      </c>
      <c r="AK75" s="175">
        <v>0</v>
      </c>
      <c r="AL75" s="35" t="s">
        <v>278</v>
      </c>
      <c r="AM75" s="4" t="s">
        <v>572</v>
      </c>
      <c r="AN75" s="137">
        <v>24758</v>
      </c>
      <c r="AO75" s="137">
        <v>24758</v>
      </c>
      <c r="AP75" s="137">
        <v>4952.8041598420114</v>
      </c>
      <c r="AQ75" s="137">
        <v>13094.285214913711</v>
      </c>
      <c r="AR75" s="137">
        <v>2847.9106252442803</v>
      </c>
      <c r="AS75" s="137">
        <v>20895</v>
      </c>
      <c r="AT75" s="137">
        <v>3863</v>
      </c>
      <c r="AU75" s="137">
        <v>0</v>
      </c>
      <c r="AV75" s="137">
        <v>0</v>
      </c>
      <c r="AW75" s="175">
        <v>0</v>
      </c>
      <c r="AX75" s="35" t="s">
        <v>278</v>
      </c>
      <c r="AY75" s="4" t="s">
        <v>572</v>
      </c>
      <c r="AZ75" s="137">
        <v>23630</v>
      </c>
      <c r="BA75" s="137">
        <v>23630</v>
      </c>
      <c r="BB75" s="137">
        <v>4485.3479972884115</v>
      </c>
      <c r="BC75" s="137">
        <v>12666.619079780621</v>
      </c>
      <c r="BD75" s="137">
        <v>2667.7324229309661</v>
      </c>
      <c r="BE75" s="137">
        <v>19820</v>
      </c>
      <c r="BF75" s="137">
        <v>3810</v>
      </c>
      <c r="BG75" s="137">
        <v>0</v>
      </c>
      <c r="BH75" s="137">
        <v>0</v>
      </c>
      <c r="BI75" s="175">
        <v>0</v>
      </c>
    </row>
    <row r="76" spans="1:61" ht="16.5" customHeight="1">
      <c r="A76" s="5"/>
      <c r="B76" s="35"/>
      <c r="C76" s="32" t="s">
        <v>272</v>
      </c>
      <c r="D76" s="62">
        <v>44823</v>
      </c>
      <c r="E76" s="62">
        <v>42500</v>
      </c>
      <c r="F76" s="62">
        <v>6670</v>
      </c>
      <c r="G76" s="62">
        <v>12031</v>
      </c>
      <c r="H76" s="62">
        <v>6551</v>
      </c>
      <c r="I76" s="62">
        <v>25252</v>
      </c>
      <c r="J76" s="62">
        <v>13716</v>
      </c>
      <c r="K76" s="62">
        <v>1111</v>
      </c>
      <c r="L76" s="62">
        <v>2421</v>
      </c>
      <c r="M76" s="177">
        <v>2323</v>
      </c>
      <c r="N76" s="35"/>
      <c r="O76" s="32" t="s">
        <v>272</v>
      </c>
      <c r="P76" s="62">
        <v>46525</v>
      </c>
      <c r="Q76" s="62">
        <v>44033</v>
      </c>
      <c r="R76" s="62">
        <v>4197</v>
      </c>
      <c r="S76" s="62">
        <v>17370</v>
      </c>
      <c r="T76" s="62">
        <v>4293</v>
      </c>
      <c r="U76" s="62">
        <v>25860</v>
      </c>
      <c r="V76" s="62">
        <v>14474</v>
      </c>
      <c r="W76" s="62">
        <v>1162</v>
      </c>
      <c r="X76" s="62">
        <v>2537</v>
      </c>
      <c r="Y76" s="177">
        <v>2492</v>
      </c>
      <c r="Z76" s="35"/>
      <c r="AA76" s="32" t="s">
        <v>272</v>
      </c>
      <c r="AB76" s="62">
        <v>49249</v>
      </c>
      <c r="AC76" s="62">
        <v>46650</v>
      </c>
      <c r="AD76" s="62">
        <v>4272</v>
      </c>
      <c r="AE76" s="62">
        <v>19193</v>
      </c>
      <c r="AF76" s="62">
        <v>4229</v>
      </c>
      <c r="AG76" s="62">
        <v>27694</v>
      </c>
      <c r="AH76" s="62">
        <v>14994</v>
      </c>
      <c r="AI76" s="62">
        <v>1290</v>
      </c>
      <c r="AJ76" s="62">
        <v>2672</v>
      </c>
      <c r="AK76" s="177">
        <v>2599</v>
      </c>
      <c r="AL76" s="35"/>
      <c r="AM76" s="32" t="s">
        <v>272</v>
      </c>
      <c r="AN76" s="62">
        <v>50859</v>
      </c>
      <c r="AO76" s="62">
        <v>48246</v>
      </c>
      <c r="AP76" s="62">
        <v>4260</v>
      </c>
      <c r="AQ76" s="62">
        <v>19616</v>
      </c>
      <c r="AR76" s="62">
        <v>3971</v>
      </c>
      <c r="AS76" s="62">
        <v>27847</v>
      </c>
      <c r="AT76" s="62">
        <v>16153</v>
      </c>
      <c r="AU76" s="62">
        <v>1420</v>
      </c>
      <c r="AV76" s="62">
        <v>2826</v>
      </c>
      <c r="AW76" s="177">
        <v>2613</v>
      </c>
      <c r="AX76" s="35"/>
      <c r="AY76" s="32" t="s">
        <v>272</v>
      </c>
      <c r="AZ76" s="62">
        <v>53384</v>
      </c>
      <c r="BA76" s="62">
        <v>50769</v>
      </c>
      <c r="BB76" s="62">
        <v>4180.9451134862502</v>
      </c>
      <c r="BC76" s="62">
        <v>21368.312405485944</v>
      </c>
      <c r="BD76" s="62">
        <v>3777.7424810278098</v>
      </c>
      <c r="BE76" s="62">
        <v>29327</v>
      </c>
      <c r="BF76" s="62">
        <v>16943</v>
      </c>
      <c r="BG76" s="62">
        <v>1247</v>
      </c>
      <c r="BH76" s="62">
        <v>3252</v>
      </c>
      <c r="BI76" s="177">
        <v>2615</v>
      </c>
    </row>
    <row r="77" spans="1:61" ht="16.899999999999999" customHeight="1">
      <c r="A77" s="5"/>
      <c r="B77" s="35" t="s">
        <v>271</v>
      </c>
      <c r="C77" s="58" t="s">
        <v>573</v>
      </c>
      <c r="D77" s="137">
        <v>41291</v>
      </c>
      <c r="E77" s="137">
        <v>38968</v>
      </c>
      <c r="F77" s="137">
        <v>6670</v>
      </c>
      <c r="G77" s="137">
        <v>12031</v>
      </c>
      <c r="H77" s="137">
        <v>6551</v>
      </c>
      <c r="I77" s="137">
        <v>25252</v>
      </c>
      <c r="J77" s="137">
        <v>13716</v>
      </c>
      <c r="K77" s="137">
        <v>0</v>
      </c>
      <c r="L77" s="137">
        <v>0</v>
      </c>
      <c r="M77" s="175">
        <v>2323</v>
      </c>
      <c r="N77" s="35" t="s">
        <v>271</v>
      </c>
      <c r="O77" s="58" t="s">
        <v>573</v>
      </c>
      <c r="P77" s="137">
        <v>42826</v>
      </c>
      <c r="Q77" s="137">
        <v>40334</v>
      </c>
      <c r="R77" s="137">
        <v>4197</v>
      </c>
      <c r="S77" s="137">
        <v>17370</v>
      </c>
      <c r="T77" s="137">
        <v>4293</v>
      </c>
      <c r="U77" s="137">
        <v>25860</v>
      </c>
      <c r="V77" s="137">
        <v>14474</v>
      </c>
      <c r="W77" s="137">
        <v>0</v>
      </c>
      <c r="X77" s="137">
        <v>0</v>
      </c>
      <c r="Y77" s="175">
        <v>2492</v>
      </c>
      <c r="Z77" s="35" t="s">
        <v>271</v>
      </c>
      <c r="AA77" s="58" t="s">
        <v>573</v>
      </c>
      <c r="AB77" s="137">
        <v>45287</v>
      </c>
      <c r="AC77" s="137">
        <v>42688</v>
      </c>
      <c r="AD77" s="137">
        <v>4272</v>
      </c>
      <c r="AE77" s="137">
        <v>19193</v>
      </c>
      <c r="AF77" s="137">
        <v>4229</v>
      </c>
      <c r="AG77" s="137">
        <v>27694</v>
      </c>
      <c r="AH77" s="137">
        <v>14994</v>
      </c>
      <c r="AI77" s="137">
        <v>0</v>
      </c>
      <c r="AJ77" s="137">
        <v>0</v>
      </c>
      <c r="AK77" s="175">
        <v>2599</v>
      </c>
      <c r="AL77" s="35" t="s">
        <v>271</v>
      </c>
      <c r="AM77" s="58" t="s">
        <v>573</v>
      </c>
      <c r="AN77" s="137">
        <v>46613</v>
      </c>
      <c r="AO77" s="137">
        <v>44000</v>
      </c>
      <c r="AP77" s="137">
        <v>4259.4693126096854</v>
      </c>
      <c r="AQ77" s="137">
        <v>19617.504765656635</v>
      </c>
      <c r="AR77" s="137">
        <v>3970.0259217336825</v>
      </c>
      <c r="AS77" s="137">
        <v>27847</v>
      </c>
      <c r="AT77" s="137">
        <v>16153</v>
      </c>
      <c r="AU77" s="137">
        <v>0</v>
      </c>
      <c r="AV77" s="137">
        <v>0</v>
      </c>
      <c r="AW77" s="175">
        <v>2613</v>
      </c>
      <c r="AX77" s="35" t="s">
        <v>271</v>
      </c>
      <c r="AY77" s="58" t="s">
        <v>573</v>
      </c>
      <c r="AZ77" s="137">
        <v>46270</v>
      </c>
      <c r="BA77" s="137">
        <v>46270</v>
      </c>
      <c r="BB77" s="137">
        <v>4180.9451134862502</v>
      </c>
      <c r="BC77" s="137">
        <v>21368.312405485944</v>
      </c>
      <c r="BD77" s="137">
        <v>3777.7424810278098</v>
      </c>
      <c r="BE77" s="137">
        <v>29327</v>
      </c>
      <c r="BF77" s="137">
        <v>16943</v>
      </c>
      <c r="BG77" s="137">
        <v>0</v>
      </c>
      <c r="BH77" s="137">
        <v>0</v>
      </c>
      <c r="BI77" s="175">
        <v>0</v>
      </c>
    </row>
    <row r="78" spans="1:61" ht="16.899999999999999" customHeight="1">
      <c r="A78" s="5"/>
      <c r="B78" s="358" t="s">
        <v>280</v>
      </c>
      <c r="C78" s="38" t="s">
        <v>574</v>
      </c>
      <c r="D78" s="61">
        <v>6205</v>
      </c>
      <c r="E78" s="61">
        <v>5874</v>
      </c>
      <c r="F78" s="61">
        <v>0</v>
      </c>
      <c r="G78" s="61">
        <v>0</v>
      </c>
      <c r="H78" s="61">
        <v>0</v>
      </c>
      <c r="I78" s="61">
        <v>0</v>
      </c>
      <c r="J78" s="61">
        <v>0</v>
      </c>
      <c r="K78" s="61">
        <v>2778</v>
      </c>
      <c r="L78" s="61">
        <v>3096</v>
      </c>
      <c r="M78" s="176">
        <v>331</v>
      </c>
      <c r="N78" s="358" t="s">
        <v>280</v>
      </c>
      <c r="O78" s="38" t="s">
        <v>574</v>
      </c>
      <c r="P78" s="61">
        <v>6562</v>
      </c>
      <c r="Q78" s="61">
        <v>6250</v>
      </c>
      <c r="R78" s="61">
        <v>0</v>
      </c>
      <c r="S78" s="61">
        <v>0</v>
      </c>
      <c r="T78" s="61">
        <v>0</v>
      </c>
      <c r="U78" s="61">
        <v>0</v>
      </c>
      <c r="V78" s="61">
        <v>0</v>
      </c>
      <c r="W78" s="61">
        <v>2896</v>
      </c>
      <c r="X78" s="61">
        <v>3354</v>
      </c>
      <c r="Y78" s="176">
        <v>312</v>
      </c>
      <c r="Z78" s="358" t="s">
        <v>280</v>
      </c>
      <c r="AA78" s="38" t="s">
        <v>574</v>
      </c>
      <c r="AB78" s="61">
        <v>6946</v>
      </c>
      <c r="AC78" s="61">
        <v>6608</v>
      </c>
      <c r="AD78" s="61">
        <v>0</v>
      </c>
      <c r="AE78" s="61">
        <v>0</v>
      </c>
      <c r="AF78" s="61">
        <v>0</v>
      </c>
      <c r="AG78" s="61">
        <v>0</v>
      </c>
      <c r="AH78" s="61">
        <v>0</v>
      </c>
      <c r="AI78" s="61">
        <v>2961</v>
      </c>
      <c r="AJ78" s="61">
        <v>3647</v>
      </c>
      <c r="AK78" s="176">
        <v>338</v>
      </c>
      <c r="AL78" s="358" t="s">
        <v>280</v>
      </c>
      <c r="AM78" s="38" t="s">
        <v>574</v>
      </c>
      <c r="AN78" s="61">
        <v>7459</v>
      </c>
      <c r="AO78" s="61">
        <v>7138</v>
      </c>
      <c r="AP78" s="61">
        <v>0</v>
      </c>
      <c r="AQ78" s="61">
        <v>0</v>
      </c>
      <c r="AR78" s="61">
        <v>0</v>
      </c>
      <c r="AS78" s="61">
        <v>0</v>
      </c>
      <c r="AT78" s="61">
        <v>0</v>
      </c>
      <c r="AU78" s="61">
        <v>3131</v>
      </c>
      <c r="AV78" s="61">
        <v>4007</v>
      </c>
      <c r="AW78" s="176">
        <v>321</v>
      </c>
      <c r="AX78" s="358" t="s">
        <v>280</v>
      </c>
      <c r="AY78" s="38" t="s">
        <v>574</v>
      </c>
      <c r="AZ78" s="61">
        <v>7374</v>
      </c>
      <c r="BA78" s="61">
        <v>7079</v>
      </c>
      <c r="BB78" s="61">
        <v>0</v>
      </c>
      <c r="BC78" s="61">
        <v>0</v>
      </c>
      <c r="BD78" s="61">
        <v>0</v>
      </c>
      <c r="BE78" s="61">
        <v>0</v>
      </c>
      <c r="BF78" s="61">
        <v>0</v>
      </c>
      <c r="BG78" s="61">
        <v>3089</v>
      </c>
      <c r="BH78" s="61">
        <v>3990</v>
      </c>
      <c r="BI78" s="176">
        <v>295</v>
      </c>
    </row>
    <row r="79" spans="1:61" ht="16.899999999999999" customHeight="1">
      <c r="A79" s="5"/>
      <c r="B79" s="359"/>
      <c r="C79" s="33" t="s">
        <v>288</v>
      </c>
      <c r="D79" s="61">
        <v>3413</v>
      </c>
      <c r="E79" s="61">
        <v>3413</v>
      </c>
      <c r="F79" s="61">
        <v>0</v>
      </c>
      <c r="G79" s="61">
        <v>0</v>
      </c>
      <c r="H79" s="61">
        <v>0</v>
      </c>
      <c r="I79" s="61">
        <v>0</v>
      </c>
      <c r="J79" s="61">
        <v>0</v>
      </c>
      <c r="K79" s="61">
        <v>0</v>
      </c>
      <c r="L79" s="61">
        <v>3413</v>
      </c>
      <c r="M79" s="176">
        <v>0</v>
      </c>
      <c r="N79" s="359"/>
      <c r="O79" s="33" t="s">
        <v>288</v>
      </c>
      <c r="P79" s="61">
        <v>3315</v>
      </c>
      <c r="Q79" s="61">
        <v>3315</v>
      </c>
      <c r="R79" s="61">
        <v>0</v>
      </c>
      <c r="S79" s="61">
        <v>0</v>
      </c>
      <c r="T79" s="61">
        <v>0</v>
      </c>
      <c r="U79" s="61">
        <v>0</v>
      </c>
      <c r="V79" s="61">
        <v>0</v>
      </c>
      <c r="W79" s="61">
        <v>0</v>
      </c>
      <c r="X79" s="61">
        <v>3315</v>
      </c>
      <c r="Y79" s="176">
        <v>0</v>
      </c>
      <c r="Z79" s="359"/>
      <c r="AA79" s="33" t="s">
        <v>288</v>
      </c>
      <c r="AB79" s="61">
        <v>3441</v>
      </c>
      <c r="AC79" s="61">
        <v>3441</v>
      </c>
      <c r="AD79" s="61">
        <v>0</v>
      </c>
      <c r="AE79" s="61">
        <v>0</v>
      </c>
      <c r="AF79" s="61">
        <v>0</v>
      </c>
      <c r="AG79" s="61">
        <v>0</v>
      </c>
      <c r="AH79" s="61">
        <v>0</v>
      </c>
      <c r="AI79" s="61">
        <v>0</v>
      </c>
      <c r="AJ79" s="61">
        <v>3441</v>
      </c>
      <c r="AK79" s="176">
        <v>0</v>
      </c>
      <c r="AL79" s="359"/>
      <c r="AM79" s="33" t="s">
        <v>288</v>
      </c>
      <c r="AN79" s="61">
        <v>3550</v>
      </c>
      <c r="AO79" s="61">
        <v>3550</v>
      </c>
      <c r="AP79" s="61">
        <v>0</v>
      </c>
      <c r="AQ79" s="61">
        <v>0</v>
      </c>
      <c r="AR79" s="61">
        <v>0</v>
      </c>
      <c r="AS79" s="61">
        <v>0</v>
      </c>
      <c r="AT79" s="61">
        <v>0</v>
      </c>
      <c r="AU79" s="61">
        <v>0</v>
      </c>
      <c r="AV79" s="61">
        <v>3550</v>
      </c>
      <c r="AW79" s="176">
        <v>0</v>
      </c>
      <c r="AX79" s="359"/>
      <c r="AY79" s="33" t="s">
        <v>288</v>
      </c>
      <c r="AZ79" s="61">
        <v>3612</v>
      </c>
      <c r="BA79" s="61">
        <v>3612</v>
      </c>
      <c r="BB79" s="61">
        <v>0</v>
      </c>
      <c r="BC79" s="61">
        <v>0</v>
      </c>
      <c r="BD79" s="61">
        <v>0</v>
      </c>
      <c r="BE79" s="61">
        <v>0</v>
      </c>
      <c r="BF79" s="61">
        <v>0</v>
      </c>
      <c r="BG79" s="61">
        <v>0</v>
      </c>
      <c r="BH79" s="61">
        <v>3612</v>
      </c>
      <c r="BI79" s="176">
        <v>0</v>
      </c>
    </row>
    <row r="80" spans="1:61" ht="16.899999999999999" customHeight="1">
      <c r="A80" s="5"/>
      <c r="B80" s="359"/>
      <c r="C80" s="31" t="s">
        <v>289</v>
      </c>
      <c r="D80" s="61">
        <v>4309</v>
      </c>
      <c r="E80" s="61">
        <v>3912</v>
      </c>
      <c r="F80" s="61">
        <v>0</v>
      </c>
      <c r="G80" s="61">
        <v>0</v>
      </c>
      <c r="H80" s="61">
        <v>0</v>
      </c>
      <c r="I80" s="61">
        <v>0</v>
      </c>
      <c r="J80" s="61">
        <v>0</v>
      </c>
      <c r="K80" s="61">
        <v>0</v>
      </c>
      <c r="L80" s="61">
        <v>3912</v>
      </c>
      <c r="M80" s="176">
        <v>397</v>
      </c>
      <c r="N80" s="359"/>
      <c r="O80" s="31" t="s">
        <v>289</v>
      </c>
      <c r="P80" s="61">
        <v>4664</v>
      </c>
      <c r="Q80" s="61">
        <v>4229</v>
      </c>
      <c r="R80" s="61">
        <v>0</v>
      </c>
      <c r="S80" s="61">
        <v>0</v>
      </c>
      <c r="T80" s="61">
        <v>0</v>
      </c>
      <c r="U80" s="61">
        <v>0</v>
      </c>
      <c r="V80" s="61">
        <v>0</v>
      </c>
      <c r="W80" s="61">
        <v>0</v>
      </c>
      <c r="X80" s="61">
        <v>4229</v>
      </c>
      <c r="Y80" s="176">
        <v>435</v>
      </c>
      <c r="Z80" s="359"/>
      <c r="AA80" s="31" t="s">
        <v>289</v>
      </c>
      <c r="AB80" s="61">
        <v>4830</v>
      </c>
      <c r="AC80" s="61">
        <v>4413</v>
      </c>
      <c r="AD80" s="61">
        <v>0</v>
      </c>
      <c r="AE80" s="61">
        <v>0</v>
      </c>
      <c r="AF80" s="61">
        <v>0</v>
      </c>
      <c r="AG80" s="61">
        <v>0</v>
      </c>
      <c r="AH80" s="61">
        <v>0</v>
      </c>
      <c r="AI80" s="61">
        <v>0</v>
      </c>
      <c r="AJ80" s="61">
        <v>4413</v>
      </c>
      <c r="AK80" s="176">
        <v>417</v>
      </c>
      <c r="AL80" s="359"/>
      <c r="AM80" s="31" t="s">
        <v>289</v>
      </c>
      <c r="AN80" s="61">
        <v>5001</v>
      </c>
      <c r="AO80" s="61">
        <v>4532</v>
      </c>
      <c r="AP80" s="61">
        <v>0</v>
      </c>
      <c r="AQ80" s="61">
        <v>0</v>
      </c>
      <c r="AR80" s="61">
        <v>0</v>
      </c>
      <c r="AS80" s="61">
        <v>0</v>
      </c>
      <c r="AT80" s="61">
        <v>0</v>
      </c>
      <c r="AU80" s="61">
        <v>0</v>
      </c>
      <c r="AV80" s="61">
        <v>4532</v>
      </c>
      <c r="AW80" s="176">
        <v>469</v>
      </c>
      <c r="AX80" s="359"/>
      <c r="AY80" s="31" t="s">
        <v>289</v>
      </c>
      <c r="AZ80" s="61">
        <v>5033</v>
      </c>
      <c r="BA80" s="61">
        <v>4659</v>
      </c>
      <c r="BB80" s="61">
        <v>0</v>
      </c>
      <c r="BC80" s="61">
        <v>0</v>
      </c>
      <c r="BD80" s="61">
        <v>0</v>
      </c>
      <c r="BE80" s="61">
        <v>0</v>
      </c>
      <c r="BF80" s="61">
        <v>0</v>
      </c>
      <c r="BG80" s="61">
        <v>0</v>
      </c>
      <c r="BH80" s="61">
        <v>4659</v>
      </c>
      <c r="BI80" s="176">
        <v>374</v>
      </c>
    </row>
    <row r="81" spans="1:61" ht="16.899999999999999" customHeight="1">
      <c r="A81" s="5"/>
      <c r="B81" s="359"/>
      <c r="C81" s="33" t="s">
        <v>290</v>
      </c>
      <c r="D81" s="61">
        <v>8921</v>
      </c>
      <c r="E81" s="61">
        <v>8921</v>
      </c>
      <c r="F81" s="61">
        <v>0</v>
      </c>
      <c r="G81" s="61">
        <v>0</v>
      </c>
      <c r="H81" s="61">
        <v>0</v>
      </c>
      <c r="I81" s="61">
        <v>0</v>
      </c>
      <c r="J81" s="61">
        <v>0</v>
      </c>
      <c r="K81" s="61">
        <v>3814</v>
      </c>
      <c r="L81" s="61">
        <v>5107</v>
      </c>
      <c r="M81" s="176">
        <v>0</v>
      </c>
      <c r="N81" s="359"/>
      <c r="O81" s="33" t="s">
        <v>290</v>
      </c>
      <c r="P81" s="61">
        <v>9531</v>
      </c>
      <c r="Q81" s="61">
        <v>9531</v>
      </c>
      <c r="R81" s="61">
        <v>0</v>
      </c>
      <c r="S81" s="61">
        <v>0</v>
      </c>
      <c r="T81" s="61">
        <v>0</v>
      </c>
      <c r="U81" s="61">
        <v>0</v>
      </c>
      <c r="V81" s="61">
        <v>0</v>
      </c>
      <c r="W81" s="61">
        <v>4014</v>
      </c>
      <c r="X81" s="61">
        <v>5517</v>
      </c>
      <c r="Y81" s="176">
        <v>0</v>
      </c>
      <c r="Z81" s="359"/>
      <c r="AA81" s="33" t="s">
        <v>290</v>
      </c>
      <c r="AB81" s="61">
        <v>10199</v>
      </c>
      <c r="AC81" s="61">
        <v>10199</v>
      </c>
      <c r="AD81" s="61">
        <v>0</v>
      </c>
      <c r="AE81" s="61">
        <v>0</v>
      </c>
      <c r="AF81" s="61">
        <v>0</v>
      </c>
      <c r="AG81" s="61">
        <v>0</v>
      </c>
      <c r="AH81" s="61">
        <v>0</v>
      </c>
      <c r="AI81" s="61">
        <v>4070</v>
      </c>
      <c r="AJ81" s="61">
        <v>6129</v>
      </c>
      <c r="AK81" s="176">
        <v>0</v>
      </c>
      <c r="AL81" s="359"/>
      <c r="AM81" s="33" t="s">
        <v>290</v>
      </c>
      <c r="AN81" s="61">
        <v>10887</v>
      </c>
      <c r="AO81" s="61">
        <v>10887</v>
      </c>
      <c r="AP81" s="61">
        <v>0</v>
      </c>
      <c r="AQ81" s="61">
        <v>0</v>
      </c>
      <c r="AR81" s="61">
        <v>0</v>
      </c>
      <c r="AS81" s="61">
        <v>0</v>
      </c>
      <c r="AT81" s="61">
        <v>0</v>
      </c>
      <c r="AU81" s="61">
        <v>4423</v>
      </c>
      <c r="AV81" s="61">
        <v>6464</v>
      </c>
      <c r="AW81" s="176">
        <v>0</v>
      </c>
      <c r="AX81" s="359"/>
      <c r="AY81" s="33" t="s">
        <v>290</v>
      </c>
      <c r="AZ81" s="61">
        <v>11225</v>
      </c>
      <c r="BA81" s="61">
        <v>11225</v>
      </c>
      <c r="BB81" s="61">
        <v>0</v>
      </c>
      <c r="BC81" s="61">
        <v>0</v>
      </c>
      <c r="BD81" s="61">
        <v>0</v>
      </c>
      <c r="BE81" s="61">
        <v>0</v>
      </c>
      <c r="BF81" s="61">
        <v>0</v>
      </c>
      <c r="BG81" s="61">
        <v>4683</v>
      </c>
      <c r="BH81" s="61">
        <v>6542</v>
      </c>
      <c r="BI81" s="176">
        <v>0</v>
      </c>
    </row>
    <row r="82" spans="1:61" ht="16.899999999999999" customHeight="1">
      <c r="A82" s="5"/>
      <c r="B82" s="360"/>
      <c r="C82" s="4" t="s">
        <v>212</v>
      </c>
      <c r="D82" s="137">
        <f t="shared" ref="D82:M82" si="65">SUM(D78:D81)</f>
        <v>22848</v>
      </c>
      <c r="E82" s="137">
        <f t="shared" si="65"/>
        <v>22120</v>
      </c>
      <c r="F82" s="137">
        <f t="shared" si="65"/>
        <v>0</v>
      </c>
      <c r="G82" s="137">
        <f t="shared" si="65"/>
        <v>0</v>
      </c>
      <c r="H82" s="137">
        <f t="shared" si="65"/>
        <v>0</v>
      </c>
      <c r="I82" s="137">
        <f t="shared" si="65"/>
        <v>0</v>
      </c>
      <c r="J82" s="137">
        <f t="shared" si="65"/>
        <v>0</v>
      </c>
      <c r="K82" s="137">
        <f t="shared" si="65"/>
        <v>6592</v>
      </c>
      <c r="L82" s="137">
        <f t="shared" si="65"/>
        <v>15528</v>
      </c>
      <c r="M82" s="175">
        <f t="shared" si="65"/>
        <v>728</v>
      </c>
      <c r="N82" s="360"/>
      <c r="O82" s="4" t="s">
        <v>212</v>
      </c>
      <c r="P82" s="137">
        <f t="shared" ref="P82:Y82" si="66">SUM(P78:P81)</f>
        <v>24072</v>
      </c>
      <c r="Q82" s="137">
        <f t="shared" si="66"/>
        <v>23325</v>
      </c>
      <c r="R82" s="137">
        <f t="shared" si="66"/>
        <v>0</v>
      </c>
      <c r="S82" s="137">
        <f t="shared" si="66"/>
        <v>0</v>
      </c>
      <c r="T82" s="137">
        <f t="shared" si="66"/>
        <v>0</v>
      </c>
      <c r="U82" s="137">
        <f t="shared" si="66"/>
        <v>0</v>
      </c>
      <c r="V82" s="137">
        <f t="shared" si="66"/>
        <v>0</v>
      </c>
      <c r="W82" s="137">
        <f t="shared" si="66"/>
        <v>6910</v>
      </c>
      <c r="X82" s="137">
        <f t="shared" si="66"/>
        <v>16415</v>
      </c>
      <c r="Y82" s="175">
        <f t="shared" si="66"/>
        <v>747</v>
      </c>
      <c r="Z82" s="360"/>
      <c r="AA82" s="4" t="s">
        <v>212</v>
      </c>
      <c r="AB82" s="137">
        <f t="shared" ref="AB82:AK82" si="67">SUM(AB78:AB81)</f>
        <v>25416</v>
      </c>
      <c r="AC82" s="137">
        <f t="shared" si="67"/>
        <v>24661</v>
      </c>
      <c r="AD82" s="137">
        <f t="shared" si="67"/>
        <v>0</v>
      </c>
      <c r="AE82" s="137">
        <f t="shared" si="67"/>
        <v>0</v>
      </c>
      <c r="AF82" s="137">
        <f t="shared" si="67"/>
        <v>0</v>
      </c>
      <c r="AG82" s="137">
        <f t="shared" si="67"/>
        <v>0</v>
      </c>
      <c r="AH82" s="137">
        <f t="shared" si="67"/>
        <v>0</v>
      </c>
      <c r="AI82" s="137">
        <f t="shared" si="67"/>
        <v>7031</v>
      </c>
      <c r="AJ82" s="137">
        <f t="shared" si="67"/>
        <v>17630</v>
      </c>
      <c r="AK82" s="175">
        <f t="shared" si="67"/>
        <v>755</v>
      </c>
      <c r="AL82" s="360"/>
      <c r="AM82" s="4" t="s">
        <v>212</v>
      </c>
      <c r="AN82" s="137">
        <f t="shared" ref="AN82:AW82" si="68">SUM(AN78:AN81)</f>
        <v>26897</v>
      </c>
      <c r="AO82" s="137">
        <f t="shared" si="68"/>
        <v>26107</v>
      </c>
      <c r="AP82" s="137">
        <f t="shared" si="68"/>
        <v>0</v>
      </c>
      <c r="AQ82" s="137">
        <f t="shared" si="68"/>
        <v>0</v>
      </c>
      <c r="AR82" s="137">
        <f t="shared" si="68"/>
        <v>0</v>
      </c>
      <c r="AS82" s="137">
        <f t="shared" si="68"/>
        <v>0</v>
      </c>
      <c r="AT82" s="137">
        <f t="shared" si="68"/>
        <v>0</v>
      </c>
      <c r="AU82" s="137">
        <f t="shared" si="68"/>
        <v>7554</v>
      </c>
      <c r="AV82" s="137">
        <f t="shared" si="68"/>
        <v>18553</v>
      </c>
      <c r="AW82" s="175">
        <f t="shared" si="68"/>
        <v>790</v>
      </c>
      <c r="AX82" s="360"/>
      <c r="AY82" s="4" t="s">
        <v>212</v>
      </c>
      <c r="AZ82" s="137">
        <f t="shared" ref="AZ82:BI82" si="69">SUM(AZ78:AZ81)</f>
        <v>27244</v>
      </c>
      <c r="BA82" s="137">
        <f t="shared" si="69"/>
        <v>26575</v>
      </c>
      <c r="BB82" s="137">
        <f t="shared" si="69"/>
        <v>0</v>
      </c>
      <c r="BC82" s="137">
        <f t="shared" si="69"/>
        <v>0</v>
      </c>
      <c r="BD82" s="137">
        <f t="shared" si="69"/>
        <v>0</v>
      </c>
      <c r="BE82" s="137">
        <f t="shared" si="69"/>
        <v>0</v>
      </c>
      <c r="BF82" s="137">
        <f t="shared" si="69"/>
        <v>0</v>
      </c>
      <c r="BG82" s="137">
        <f t="shared" si="69"/>
        <v>7772</v>
      </c>
      <c r="BH82" s="137">
        <f t="shared" si="69"/>
        <v>18803</v>
      </c>
      <c r="BI82" s="175">
        <f t="shared" si="69"/>
        <v>669</v>
      </c>
    </row>
    <row r="83" spans="1:61" ht="16.899999999999999" customHeight="1">
      <c r="A83" s="5"/>
      <c r="B83" s="358" t="s">
        <v>273</v>
      </c>
      <c r="C83" s="38" t="s">
        <v>575</v>
      </c>
      <c r="D83" s="61">
        <v>3532</v>
      </c>
      <c r="E83" s="61">
        <v>3532</v>
      </c>
      <c r="F83" s="61">
        <v>0</v>
      </c>
      <c r="G83" s="61">
        <v>0</v>
      </c>
      <c r="H83" s="61">
        <v>0</v>
      </c>
      <c r="I83" s="61">
        <v>0</v>
      </c>
      <c r="J83" s="61">
        <v>0</v>
      </c>
      <c r="K83" s="61">
        <v>1111</v>
      </c>
      <c r="L83" s="61">
        <v>2421</v>
      </c>
      <c r="M83" s="176">
        <v>0</v>
      </c>
      <c r="N83" s="358" t="s">
        <v>273</v>
      </c>
      <c r="O83" s="38" t="s">
        <v>575</v>
      </c>
      <c r="P83" s="61">
        <v>3699</v>
      </c>
      <c r="Q83" s="61">
        <v>3699</v>
      </c>
      <c r="R83" s="61">
        <v>0</v>
      </c>
      <c r="S83" s="61">
        <v>0</v>
      </c>
      <c r="T83" s="61">
        <v>0</v>
      </c>
      <c r="U83" s="61">
        <v>0</v>
      </c>
      <c r="V83" s="61">
        <v>0</v>
      </c>
      <c r="W83" s="61">
        <v>1162</v>
      </c>
      <c r="X83" s="61">
        <v>2537</v>
      </c>
      <c r="Y83" s="176">
        <v>0</v>
      </c>
      <c r="Z83" s="358" t="s">
        <v>273</v>
      </c>
      <c r="AA83" s="38" t="s">
        <v>575</v>
      </c>
      <c r="AB83" s="61">
        <v>3962</v>
      </c>
      <c r="AC83" s="61">
        <v>3962</v>
      </c>
      <c r="AD83" s="61">
        <v>0</v>
      </c>
      <c r="AE83" s="61">
        <v>0</v>
      </c>
      <c r="AF83" s="61">
        <v>0</v>
      </c>
      <c r="AG83" s="61">
        <v>0</v>
      </c>
      <c r="AH83" s="61">
        <v>0</v>
      </c>
      <c r="AI83" s="61">
        <v>1290</v>
      </c>
      <c r="AJ83" s="61">
        <v>2672</v>
      </c>
      <c r="AK83" s="176">
        <v>0</v>
      </c>
      <c r="AL83" s="358" t="s">
        <v>273</v>
      </c>
      <c r="AM83" s="38" t="s">
        <v>575</v>
      </c>
      <c r="AN83" s="61">
        <v>4246</v>
      </c>
      <c r="AO83" s="61">
        <v>4246</v>
      </c>
      <c r="AP83" s="61">
        <v>0</v>
      </c>
      <c r="AQ83" s="61">
        <v>0</v>
      </c>
      <c r="AR83" s="61">
        <v>0</v>
      </c>
      <c r="AS83" s="61">
        <v>0</v>
      </c>
      <c r="AT83" s="61">
        <v>0</v>
      </c>
      <c r="AU83" s="61">
        <v>1420</v>
      </c>
      <c r="AV83" s="61">
        <v>2826</v>
      </c>
      <c r="AW83" s="176">
        <v>0</v>
      </c>
      <c r="AX83" s="358" t="s">
        <v>273</v>
      </c>
      <c r="AY83" s="38" t="s">
        <v>575</v>
      </c>
      <c r="AZ83" s="61">
        <v>7114</v>
      </c>
      <c r="BA83" s="61">
        <v>4499</v>
      </c>
      <c r="BB83" s="61">
        <v>0</v>
      </c>
      <c r="BC83" s="61">
        <v>0</v>
      </c>
      <c r="BD83" s="61">
        <v>0</v>
      </c>
      <c r="BE83" s="61">
        <v>0</v>
      </c>
      <c r="BF83" s="61">
        <v>0</v>
      </c>
      <c r="BG83" s="61">
        <v>1247</v>
      </c>
      <c r="BH83" s="61">
        <v>3252</v>
      </c>
      <c r="BI83" s="176">
        <v>2615</v>
      </c>
    </row>
    <row r="84" spans="1:61" ht="16.899999999999999" customHeight="1">
      <c r="A84" s="5"/>
      <c r="B84" s="359"/>
      <c r="C84" s="32" t="s">
        <v>274</v>
      </c>
      <c r="D84" s="61">
        <v>11184</v>
      </c>
      <c r="E84" s="61">
        <v>11184</v>
      </c>
      <c r="F84" s="61">
        <v>0</v>
      </c>
      <c r="G84" s="61">
        <v>0</v>
      </c>
      <c r="H84" s="61">
        <v>0</v>
      </c>
      <c r="I84" s="61">
        <v>0</v>
      </c>
      <c r="J84" s="61">
        <v>0</v>
      </c>
      <c r="K84" s="61">
        <v>2523</v>
      </c>
      <c r="L84" s="61">
        <v>8661</v>
      </c>
      <c r="M84" s="176">
        <v>0</v>
      </c>
      <c r="N84" s="359"/>
      <c r="O84" s="32" t="s">
        <v>274</v>
      </c>
      <c r="P84" s="61">
        <v>11882</v>
      </c>
      <c r="Q84" s="61">
        <v>11882</v>
      </c>
      <c r="R84" s="61">
        <v>0</v>
      </c>
      <c r="S84" s="61">
        <v>0</v>
      </c>
      <c r="T84" s="61">
        <v>0</v>
      </c>
      <c r="U84" s="61">
        <v>0</v>
      </c>
      <c r="V84" s="61">
        <v>0</v>
      </c>
      <c r="W84" s="61">
        <v>2680</v>
      </c>
      <c r="X84" s="61">
        <v>9202</v>
      </c>
      <c r="Y84" s="176">
        <v>0</v>
      </c>
      <c r="Z84" s="359"/>
      <c r="AA84" s="32" t="s">
        <v>274</v>
      </c>
      <c r="AB84" s="61">
        <v>12448</v>
      </c>
      <c r="AC84" s="61">
        <v>12448</v>
      </c>
      <c r="AD84" s="61">
        <v>0</v>
      </c>
      <c r="AE84" s="61">
        <v>0</v>
      </c>
      <c r="AF84" s="61">
        <v>0</v>
      </c>
      <c r="AG84" s="61">
        <v>0</v>
      </c>
      <c r="AH84" s="61">
        <v>0</v>
      </c>
      <c r="AI84" s="61">
        <v>3223</v>
      </c>
      <c r="AJ84" s="61">
        <v>9225</v>
      </c>
      <c r="AK84" s="176">
        <v>0</v>
      </c>
      <c r="AL84" s="359"/>
      <c r="AM84" s="32" t="s">
        <v>274</v>
      </c>
      <c r="AN84" s="61">
        <v>12694</v>
      </c>
      <c r="AO84" s="61">
        <v>12694</v>
      </c>
      <c r="AP84" s="61">
        <v>0</v>
      </c>
      <c r="AQ84" s="61">
        <v>0</v>
      </c>
      <c r="AR84" s="61">
        <v>0</v>
      </c>
      <c r="AS84" s="61">
        <v>0</v>
      </c>
      <c r="AT84" s="61">
        <v>0</v>
      </c>
      <c r="AU84" s="61">
        <v>3252</v>
      </c>
      <c r="AV84" s="61">
        <v>9442</v>
      </c>
      <c r="AW84" s="176">
        <v>0</v>
      </c>
      <c r="AX84" s="359"/>
      <c r="AY84" s="32" t="s">
        <v>274</v>
      </c>
      <c r="AZ84" s="61">
        <v>12934</v>
      </c>
      <c r="BA84" s="61">
        <v>12934</v>
      </c>
      <c r="BB84" s="61">
        <v>0</v>
      </c>
      <c r="BC84" s="61">
        <v>0</v>
      </c>
      <c r="BD84" s="61">
        <v>0</v>
      </c>
      <c r="BE84" s="61">
        <v>0</v>
      </c>
      <c r="BF84" s="61">
        <v>0</v>
      </c>
      <c r="BG84" s="61">
        <v>3273</v>
      </c>
      <c r="BH84" s="61">
        <v>9661</v>
      </c>
      <c r="BI84" s="176">
        <v>0</v>
      </c>
    </row>
    <row r="85" spans="1:61" ht="16.899999999999999" customHeight="1">
      <c r="A85" s="5"/>
      <c r="B85" s="360"/>
      <c r="C85" s="55" t="s">
        <v>212</v>
      </c>
      <c r="D85" s="137">
        <f t="shared" ref="D85:M85" si="70">SUM(D83:D84)</f>
        <v>14716</v>
      </c>
      <c r="E85" s="137">
        <f t="shared" si="70"/>
        <v>14716</v>
      </c>
      <c r="F85" s="137">
        <f t="shared" si="70"/>
        <v>0</v>
      </c>
      <c r="G85" s="137">
        <f t="shared" si="70"/>
        <v>0</v>
      </c>
      <c r="H85" s="137">
        <f t="shared" si="70"/>
        <v>0</v>
      </c>
      <c r="I85" s="137">
        <f t="shared" si="70"/>
        <v>0</v>
      </c>
      <c r="J85" s="137">
        <f t="shared" si="70"/>
        <v>0</v>
      </c>
      <c r="K85" s="137">
        <f t="shared" si="70"/>
        <v>3634</v>
      </c>
      <c r="L85" s="137">
        <f t="shared" si="70"/>
        <v>11082</v>
      </c>
      <c r="M85" s="175">
        <f t="shared" si="70"/>
        <v>0</v>
      </c>
      <c r="N85" s="360"/>
      <c r="O85" s="55" t="s">
        <v>212</v>
      </c>
      <c r="P85" s="137">
        <f t="shared" ref="P85:Y85" si="71">SUM(P83:P84)</f>
        <v>15581</v>
      </c>
      <c r="Q85" s="137">
        <f t="shared" si="71"/>
        <v>15581</v>
      </c>
      <c r="R85" s="137">
        <f t="shared" si="71"/>
        <v>0</v>
      </c>
      <c r="S85" s="137">
        <f t="shared" si="71"/>
        <v>0</v>
      </c>
      <c r="T85" s="137">
        <f t="shared" si="71"/>
        <v>0</v>
      </c>
      <c r="U85" s="137">
        <f t="shared" si="71"/>
        <v>0</v>
      </c>
      <c r="V85" s="137">
        <f t="shared" si="71"/>
        <v>0</v>
      </c>
      <c r="W85" s="137">
        <f t="shared" si="71"/>
        <v>3842</v>
      </c>
      <c r="X85" s="137">
        <f t="shared" si="71"/>
        <v>11739</v>
      </c>
      <c r="Y85" s="175">
        <f t="shared" si="71"/>
        <v>0</v>
      </c>
      <c r="Z85" s="360"/>
      <c r="AA85" s="55" t="s">
        <v>212</v>
      </c>
      <c r="AB85" s="137">
        <f t="shared" ref="AB85:AK85" si="72">SUM(AB83:AB84)</f>
        <v>16410</v>
      </c>
      <c r="AC85" s="137">
        <f t="shared" si="72"/>
        <v>16410</v>
      </c>
      <c r="AD85" s="137">
        <f t="shared" si="72"/>
        <v>0</v>
      </c>
      <c r="AE85" s="137">
        <f t="shared" si="72"/>
        <v>0</v>
      </c>
      <c r="AF85" s="137">
        <f t="shared" si="72"/>
        <v>0</v>
      </c>
      <c r="AG85" s="137">
        <f t="shared" si="72"/>
        <v>0</v>
      </c>
      <c r="AH85" s="137">
        <f t="shared" si="72"/>
        <v>0</v>
      </c>
      <c r="AI85" s="137">
        <f t="shared" si="72"/>
        <v>4513</v>
      </c>
      <c r="AJ85" s="137">
        <f t="shared" si="72"/>
        <v>11897</v>
      </c>
      <c r="AK85" s="175">
        <f t="shared" si="72"/>
        <v>0</v>
      </c>
      <c r="AL85" s="360"/>
      <c r="AM85" s="55" t="s">
        <v>212</v>
      </c>
      <c r="AN85" s="137">
        <f t="shared" ref="AN85:AW85" si="73">SUM(AN83:AN84)</f>
        <v>16940</v>
      </c>
      <c r="AO85" s="137">
        <f t="shared" si="73"/>
        <v>16940</v>
      </c>
      <c r="AP85" s="137">
        <f t="shared" si="73"/>
        <v>0</v>
      </c>
      <c r="AQ85" s="137">
        <f t="shared" si="73"/>
        <v>0</v>
      </c>
      <c r="AR85" s="137">
        <f t="shared" si="73"/>
        <v>0</v>
      </c>
      <c r="AS85" s="137">
        <f t="shared" si="73"/>
        <v>0</v>
      </c>
      <c r="AT85" s="137">
        <f t="shared" si="73"/>
        <v>0</v>
      </c>
      <c r="AU85" s="137">
        <f t="shared" si="73"/>
        <v>4672</v>
      </c>
      <c r="AV85" s="137">
        <f t="shared" si="73"/>
        <v>12268</v>
      </c>
      <c r="AW85" s="175">
        <f t="shared" si="73"/>
        <v>0</v>
      </c>
      <c r="AX85" s="360"/>
      <c r="AY85" s="55" t="s">
        <v>212</v>
      </c>
      <c r="AZ85" s="137">
        <f t="shared" ref="AZ85:BI85" si="74">SUM(AZ83:AZ84)</f>
        <v>20048</v>
      </c>
      <c r="BA85" s="137">
        <f t="shared" si="74"/>
        <v>17433</v>
      </c>
      <c r="BB85" s="137">
        <f t="shared" si="74"/>
        <v>0</v>
      </c>
      <c r="BC85" s="137">
        <f t="shared" si="74"/>
        <v>0</v>
      </c>
      <c r="BD85" s="137">
        <f t="shared" si="74"/>
        <v>0</v>
      </c>
      <c r="BE85" s="137">
        <f t="shared" si="74"/>
        <v>0</v>
      </c>
      <c r="BF85" s="137">
        <f t="shared" si="74"/>
        <v>0</v>
      </c>
      <c r="BG85" s="137">
        <f t="shared" si="74"/>
        <v>4520</v>
      </c>
      <c r="BH85" s="137">
        <f t="shared" si="74"/>
        <v>12913</v>
      </c>
      <c r="BI85" s="175">
        <f t="shared" si="74"/>
        <v>2615</v>
      </c>
    </row>
    <row r="86" spans="1:61" ht="16.899999999999999" customHeight="1" thickBot="1">
      <c r="A86" s="5"/>
      <c r="B86" s="361" t="s">
        <v>310</v>
      </c>
      <c r="C86" s="362"/>
      <c r="D86" s="138">
        <f t="shared" ref="D86:M86" si="75">SUM(D73,D75,D77,D82,D85)</f>
        <v>169422</v>
      </c>
      <c r="E86" s="138">
        <f t="shared" si="75"/>
        <v>166371</v>
      </c>
      <c r="F86" s="138">
        <f t="shared" si="75"/>
        <v>25058</v>
      </c>
      <c r="G86" s="138">
        <f t="shared" si="75"/>
        <v>42995</v>
      </c>
      <c r="H86" s="138">
        <f t="shared" si="75"/>
        <v>18904</v>
      </c>
      <c r="I86" s="138">
        <f t="shared" si="75"/>
        <v>86957</v>
      </c>
      <c r="J86" s="138">
        <f t="shared" si="75"/>
        <v>42578</v>
      </c>
      <c r="K86" s="138">
        <f t="shared" si="75"/>
        <v>10226</v>
      </c>
      <c r="L86" s="138">
        <f t="shared" si="75"/>
        <v>26610</v>
      </c>
      <c r="M86" s="178">
        <f t="shared" si="75"/>
        <v>3051</v>
      </c>
      <c r="N86" s="361" t="s">
        <v>310</v>
      </c>
      <c r="O86" s="362"/>
      <c r="P86" s="138">
        <f t="shared" ref="P86:Y86" si="76">SUM(P73,P75,P77,P82,P85)</f>
        <v>173384</v>
      </c>
      <c r="Q86" s="138">
        <f t="shared" si="76"/>
        <v>170145</v>
      </c>
      <c r="R86" s="138">
        <f t="shared" si="76"/>
        <v>20959</v>
      </c>
      <c r="S86" s="138">
        <f t="shared" si="76"/>
        <v>51673</v>
      </c>
      <c r="T86" s="138">
        <f t="shared" si="76"/>
        <v>15009</v>
      </c>
      <c r="U86" s="138">
        <f t="shared" si="76"/>
        <v>87641</v>
      </c>
      <c r="V86" s="138">
        <f t="shared" si="76"/>
        <v>43598</v>
      </c>
      <c r="W86" s="138">
        <f t="shared" si="76"/>
        <v>10752</v>
      </c>
      <c r="X86" s="138">
        <f t="shared" si="76"/>
        <v>28154</v>
      </c>
      <c r="Y86" s="178">
        <f t="shared" si="76"/>
        <v>3239</v>
      </c>
      <c r="Z86" s="361" t="s">
        <v>310</v>
      </c>
      <c r="AA86" s="362"/>
      <c r="AB86" s="138">
        <f t="shared" ref="AB86:AK86" si="77">SUM(AB73,AB75,AB77,AB82,AB85)</f>
        <v>181682</v>
      </c>
      <c r="AC86" s="138">
        <f t="shared" si="77"/>
        <v>178328</v>
      </c>
      <c r="AD86" s="138">
        <f t="shared" si="77"/>
        <v>21225</v>
      </c>
      <c r="AE86" s="138">
        <f t="shared" si="77"/>
        <v>56194</v>
      </c>
      <c r="AF86" s="138">
        <f t="shared" si="77"/>
        <v>15842</v>
      </c>
      <c r="AG86" s="138">
        <f t="shared" si="77"/>
        <v>93261</v>
      </c>
      <c r="AH86" s="138">
        <f t="shared" si="77"/>
        <v>43996</v>
      </c>
      <c r="AI86" s="138">
        <f t="shared" si="77"/>
        <v>11544</v>
      </c>
      <c r="AJ86" s="138">
        <f t="shared" si="77"/>
        <v>29527</v>
      </c>
      <c r="AK86" s="178">
        <f t="shared" si="77"/>
        <v>3354</v>
      </c>
      <c r="AL86" s="361" t="s">
        <v>310</v>
      </c>
      <c r="AM86" s="362"/>
      <c r="AN86" s="138">
        <f t="shared" ref="AN86:AW86" si="78">SUM(AN73,AN75,AN77,AN82,AN85)</f>
        <v>190621</v>
      </c>
      <c r="AO86" s="138">
        <f t="shared" si="78"/>
        <v>187218</v>
      </c>
      <c r="AP86" s="138">
        <f t="shared" si="78"/>
        <v>22862.273472451696</v>
      </c>
      <c r="AQ86" s="138">
        <f t="shared" si="78"/>
        <v>61551.789980570349</v>
      </c>
      <c r="AR86" s="138">
        <f t="shared" si="78"/>
        <v>14652.936546977962</v>
      </c>
      <c r="AS86" s="138">
        <f t="shared" si="78"/>
        <v>99067</v>
      </c>
      <c r="AT86" s="138">
        <f t="shared" si="78"/>
        <v>45104</v>
      </c>
      <c r="AU86" s="138">
        <f t="shared" si="78"/>
        <v>12226</v>
      </c>
      <c r="AV86" s="138">
        <f t="shared" si="78"/>
        <v>30821</v>
      </c>
      <c r="AW86" s="178">
        <f t="shared" si="78"/>
        <v>3403</v>
      </c>
      <c r="AX86" s="361" t="s">
        <v>310</v>
      </c>
      <c r="AY86" s="362"/>
      <c r="AZ86" s="138">
        <f t="shared" ref="AZ86:BI86" si="79">SUM(AZ73,AZ75,AZ77,AZ82,AZ85)</f>
        <v>194196</v>
      </c>
      <c r="BA86" s="138">
        <f t="shared" si="79"/>
        <v>190912</v>
      </c>
      <c r="BB86" s="138">
        <f t="shared" si="79"/>
        <v>22406.844733585316</v>
      </c>
      <c r="BC86" s="138">
        <f t="shared" si="79"/>
        <v>63506.884557610785</v>
      </c>
      <c r="BD86" s="138">
        <f t="shared" si="79"/>
        <v>14694.970208803898</v>
      </c>
      <c r="BE86" s="138">
        <f t="shared" si="79"/>
        <v>100609</v>
      </c>
      <c r="BF86" s="138">
        <f t="shared" si="79"/>
        <v>46295</v>
      </c>
      <c r="BG86" s="138">
        <f t="shared" si="79"/>
        <v>12292</v>
      </c>
      <c r="BH86" s="138">
        <f t="shared" si="79"/>
        <v>31716</v>
      </c>
      <c r="BI86" s="178">
        <f t="shared" si="79"/>
        <v>3284</v>
      </c>
    </row>
    <row r="87" spans="1:61" ht="16.899999999999999" customHeight="1">
      <c r="A87" s="5"/>
      <c r="B87" s="363" t="s">
        <v>275</v>
      </c>
      <c r="C87" s="32" t="s">
        <v>276</v>
      </c>
      <c r="D87" s="62">
        <v>24788</v>
      </c>
      <c r="E87" s="62">
        <v>19107</v>
      </c>
      <c r="F87" s="62">
        <v>0</v>
      </c>
      <c r="G87" s="62">
        <v>0</v>
      </c>
      <c r="H87" s="62">
        <v>0</v>
      </c>
      <c r="I87" s="62">
        <v>0</v>
      </c>
      <c r="J87" s="62">
        <v>0</v>
      </c>
      <c r="K87" s="62">
        <v>11846</v>
      </c>
      <c r="L87" s="62">
        <v>7261</v>
      </c>
      <c r="M87" s="177">
        <v>5681</v>
      </c>
      <c r="N87" s="363" t="s">
        <v>275</v>
      </c>
      <c r="O87" s="32" t="s">
        <v>276</v>
      </c>
      <c r="P87" s="62">
        <v>24641</v>
      </c>
      <c r="Q87" s="62">
        <v>19272</v>
      </c>
      <c r="R87" s="62">
        <v>0</v>
      </c>
      <c r="S87" s="62">
        <v>0</v>
      </c>
      <c r="T87" s="62">
        <v>0</v>
      </c>
      <c r="U87" s="62">
        <v>0</v>
      </c>
      <c r="V87" s="62">
        <v>0</v>
      </c>
      <c r="W87" s="62">
        <v>12348</v>
      </c>
      <c r="X87" s="62">
        <v>6924</v>
      </c>
      <c r="Y87" s="177">
        <v>5369</v>
      </c>
      <c r="Z87" s="363" t="s">
        <v>275</v>
      </c>
      <c r="AA87" s="32" t="s">
        <v>276</v>
      </c>
      <c r="AB87" s="62">
        <v>24365</v>
      </c>
      <c r="AC87" s="62">
        <v>19178</v>
      </c>
      <c r="AD87" s="62">
        <v>0</v>
      </c>
      <c r="AE87" s="62">
        <v>0</v>
      </c>
      <c r="AF87" s="62">
        <v>0</v>
      </c>
      <c r="AG87" s="62">
        <v>0</v>
      </c>
      <c r="AH87" s="62">
        <v>0</v>
      </c>
      <c r="AI87" s="62">
        <v>10980</v>
      </c>
      <c r="AJ87" s="62">
        <v>8198</v>
      </c>
      <c r="AK87" s="177">
        <v>5187</v>
      </c>
      <c r="AL87" s="363" t="s">
        <v>275</v>
      </c>
      <c r="AM87" s="32" t="s">
        <v>276</v>
      </c>
      <c r="AN87" s="62">
        <v>24146</v>
      </c>
      <c r="AO87" s="62">
        <v>19208</v>
      </c>
      <c r="AP87" s="62">
        <v>0</v>
      </c>
      <c r="AQ87" s="62">
        <v>0</v>
      </c>
      <c r="AR87" s="62">
        <v>0</v>
      </c>
      <c r="AS87" s="62">
        <v>0</v>
      </c>
      <c r="AT87" s="62">
        <v>0</v>
      </c>
      <c r="AU87" s="62">
        <v>10827</v>
      </c>
      <c r="AV87" s="62">
        <v>8381</v>
      </c>
      <c r="AW87" s="177">
        <v>4938</v>
      </c>
      <c r="AX87" s="363" t="s">
        <v>275</v>
      </c>
      <c r="AY87" s="32" t="s">
        <v>276</v>
      </c>
      <c r="AZ87" s="62">
        <v>24038</v>
      </c>
      <c r="BA87" s="62">
        <v>19276</v>
      </c>
      <c r="BB87" s="62">
        <v>0</v>
      </c>
      <c r="BC87" s="62">
        <v>0</v>
      </c>
      <c r="BD87" s="62">
        <v>0</v>
      </c>
      <c r="BE87" s="62">
        <v>0</v>
      </c>
      <c r="BF87" s="62">
        <v>0</v>
      </c>
      <c r="BG87" s="62">
        <v>10699</v>
      </c>
      <c r="BH87" s="62">
        <v>8607</v>
      </c>
      <c r="BI87" s="177">
        <v>4762</v>
      </c>
    </row>
    <row r="88" spans="1:61" ht="16.899999999999999" customHeight="1">
      <c r="A88" s="5"/>
      <c r="B88" s="359"/>
      <c r="C88" s="32" t="s">
        <v>277</v>
      </c>
      <c r="D88" s="61">
        <v>3136</v>
      </c>
      <c r="E88" s="61">
        <v>2904</v>
      </c>
      <c r="F88" s="61">
        <v>0</v>
      </c>
      <c r="G88" s="61">
        <v>0</v>
      </c>
      <c r="H88" s="61">
        <v>0</v>
      </c>
      <c r="I88" s="61">
        <v>0</v>
      </c>
      <c r="J88" s="61">
        <v>0</v>
      </c>
      <c r="K88" s="61">
        <v>460</v>
      </c>
      <c r="L88" s="61">
        <v>2444</v>
      </c>
      <c r="M88" s="176">
        <v>232</v>
      </c>
      <c r="N88" s="359"/>
      <c r="O88" s="32" t="s">
        <v>277</v>
      </c>
      <c r="P88" s="61">
        <v>3039</v>
      </c>
      <c r="Q88" s="61">
        <v>2781</v>
      </c>
      <c r="R88" s="61">
        <v>0</v>
      </c>
      <c r="S88" s="61">
        <v>0</v>
      </c>
      <c r="T88" s="61">
        <v>0</v>
      </c>
      <c r="U88" s="61">
        <v>0</v>
      </c>
      <c r="V88" s="61">
        <v>0</v>
      </c>
      <c r="W88" s="61">
        <v>357</v>
      </c>
      <c r="X88" s="61">
        <v>2424</v>
      </c>
      <c r="Y88" s="176">
        <v>258</v>
      </c>
      <c r="Z88" s="359"/>
      <c r="AA88" s="32" t="s">
        <v>277</v>
      </c>
      <c r="AB88" s="61">
        <v>3128</v>
      </c>
      <c r="AC88" s="61">
        <v>2876</v>
      </c>
      <c r="AD88" s="61">
        <v>0</v>
      </c>
      <c r="AE88" s="61">
        <v>0</v>
      </c>
      <c r="AF88" s="61">
        <v>0</v>
      </c>
      <c r="AG88" s="61">
        <v>0</v>
      </c>
      <c r="AH88" s="61">
        <v>0</v>
      </c>
      <c r="AI88" s="61">
        <v>344</v>
      </c>
      <c r="AJ88" s="61">
        <v>2532</v>
      </c>
      <c r="AK88" s="176">
        <v>252</v>
      </c>
      <c r="AL88" s="359"/>
      <c r="AM88" s="32" t="s">
        <v>277</v>
      </c>
      <c r="AN88" s="61">
        <v>3078</v>
      </c>
      <c r="AO88" s="61">
        <v>2772</v>
      </c>
      <c r="AP88" s="61">
        <v>0</v>
      </c>
      <c r="AQ88" s="61">
        <v>0</v>
      </c>
      <c r="AR88" s="61">
        <v>0</v>
      </c>
      <c r="AS88" s="61">
        <v>0</v>
      </c>
      <c r="AT88" s="61">
        <v>0</v>
      </c>
      <c r="AU88" s="61">
        <v>400</v>
      </c>
      <c r="AV88" s="61">
        <v>2372</v>
      </c>
      <c r="AW88" s="176">
        <v>306</v>
      </c>
      <c r="AX88" s="359"/>
      <c r="AY88" s="32" t="s">
        <v>277</v>
      </c>
      <c r="AZ88" s="61">
        <v>3074</v>
      </c>
      <c r="BA88" s="61">
        <v>2783</v>
      </c>
      <c r="BB88" s="61">
        <v>0</v>
      </c>
      <c r="BC88" s="61">
        <v>0</v>
      </c>
      <c r="BD88" s="61">
        <v>0</v>
      </c>
      <c r="BE88" s="61">
        <v>0</v>
      </c>
      <c r="BF88" s="61">
        <v>0</v>
      </c>
      <c r="BG88" s="61">
        <v>413</v>
      </c>
      <c r="BH88" s="61">
        <v>2370</v>
      </c>
      <c r="BI88" s="176">
        <v>291</v>
      </c>
    </row>
    <row r="89" spans="1:61" ht="16.899999999999999" customHeight="1">
      <c r="A89" s="5"/>
      <c r="B89" s="359"/>
      <c r="C89" s="33" t="s">
        <v>287</v>
      </c>
      <c r="D89" s="61">
        <v>3767</v>
      </c>
      <c r="E89" s="61">
        <v>2242</v>
      </c>
      <c r="F89" s="61">
        <v>0</v>
      </c>
      <c r="G89" s="61">
        <v>0</v>
      </c>
      <c r="H89" s="61">
        <v>0</v>
      </c>
      <c r="I89" s="61">
        <v>0</v>
      </c>
      <c r="J89" s="61">
        <v>0</v>
      </c>
      <c r="K89" s="61">
        <v>1680</v>
      </c>
      <c r="L89" s="61">
        <v>562</v>
      </c>
      <c r="M89" s="176">
        <v>1525</v>
      </c>
      <c r="N89" s="359"/>
      <c r="O89" s="33" t="s">
        <v>287</v>
      </c>
      <c r="P89" s="61">
        <v>3739</v>
      </c>
      <c r="Q89" s="61">
        <v>2255</v>
      </c>
      <c r="R89" s="61">
        <v>0</v>
      </c>
      <c r="S89" s="61">
        <v>0</v>
      </c>
      <c r="T89" s="61">
        <v>0</v>
      </c>
      <c r="U89" s="61">
        <v>0</v>
      </c>
      <c r="V89" s="61">
        <v>0</v>
      </c>
      <c r="W89" s="61">
        <v>1725</v>
      </c>
      <c r="X89" s="61">
        <v>530</v>
      </c>
      <c r="Y89" s="176">
        <v>1484</v>
      </c>
      <c r="Z89" s="359"/>
      <c r="AA89" s="33" t="s">
        <v>287</v>
      </c>
      <c r="AB89" s="61">
        <v>3771</v>
      </c>
      <c r="AC89" s="61">
        <v>2284</v>
      </c>
      <c r="AD89" s="61">
        <v>0</v>
      </c>
      <c r="AE89" s="61">
        <v>0</v>
      </c>
      <c r="AF89" s="61">
        <v>0</v>
      </c>
      <c r="AG89" s="61">
        <v>0</v>
      </c>
      <c r="AH89" s="61">
        <v>0</v>
      </c>
      <c r="AI89" s="61">
        <v>1760</v>
      </c>
      <c r="AJ89" s="61">
        <v>524</v>
      </c>
      <c r="AK89" s="176">
        <v>1487</v>
      </c>
      <c r="AL89" s="359"/>
      <c r="AM89" s="33" t="s">
        <v>287</v>
      </c>
      <c r="AN89" s="61">
        <v>3762</v>
      </c>
      <c r="AO89" s="61">
        <v>2289</v>
      </c>
      <c r="AP89" s="61">
        <v>0</v>
      </c>
      <c r="AQ89" s="61">
        <v>0</v>
      </c>
      <c r="AR89" s="61">
        <v>0</v>
      </c>
      <c r="AS89" s="61">
        <v>0</v>
      </c>
      <c r="AT89" s="61">
        <v>0</v>
      </c>
      <c r="AU89" s="61">
        <v>1740</v>
      </c>
      <c r="AV89" s="61">
        <v>549</v>
      </c>
      <c r="AW89" s="176">
        <v>1473</v>
      </c>
      <c r="AX89" s="359"/>
      <c r="AY89" s="33" t="s">
        <v>287</v>
      </c>
      <c r="AZ89" s="61">
        <v>3662</v>
      </c>
      <c r="BA89" s="61">
        <v>2279</v>
      </c>
      <c r="BB89" s="61">
        <v>0</v>
      </c>
      <c r="BC89" s="61">
        <v>0</v>
      </c>
      <c r="BD89" s="61">
        <v>0</v>
      </c>
      <c r="BE89" s="61">
        <v>0</v>
      </c>
      <c r="BF89" s="61">
        <v>0</v>
      </c>
      <c r="BG89" s="61">
        <v>1743</v>
      </c>
      <c r="BH89" s="61">
        <v>536</v>
      </c>
      <c r="BI89" s="176">
        <v>1383</v>
      </c>
    </row>
    <row r="90" spans="1:61" ht="16.899999999999999" customHeight="1">
      <c r="A90" s="5"/>
      <c r="B90" s="360"/>
      <c r="C90" s="4" t="s">
        <v>212</v>
      </c>
      <c r="D90" s="137">
        <f t="shared" ref="D90:M90" si="80">SUM(D87:D89)</f>
        <v>31691</v>
      </c>
      <c r="E90" s="137">
        <f t="shared" si="80"/>
        <v>24253</v>
      </c>
      <c r="F90" s="137">
        <f t="shared" si="80"/>
        <v>0</v>
      </c>
      <c r="G90" s="137">
        <f t="shared" si="80"/>
        <v>0</v>
      </c>
      <c r="H90" s="137">
        <f t="shared" si="80"/>
        <v>0</v>
      </c>
      <c r="I90" s="137">
        <f t="shared" si="80"/>
        <v>0</v>
      </c>
      <c r="J90" s="137">
        <f t="shared" si="80"/>
        <v>0</v>
      </c>
      <c r="K90" s="137">
        <f t="shared" si="80"/>
        <v>13986</v>
      </c>
      <c r="L90" s="137">
        <f t="shared" si="80"/>
        <v>10267</v>
      </c>
      <c r="M90" s="175">
        <f t="shared" si="80"/>
        <v>7438</v>
      </c>
      <c r="N90" s="360"/>
      <c r="O90" s="4" t="s">
        <v>212</v>
      </c>
      <c r="P90" s="137">
        <f t="shared" ref="P90:Y90" si="81">SUM(P87:P89)</f>
        <v>31419</v>
      </c>
      <c r="Q90" s="137">
        <f t="shared" si="81"/>
        <v>24308</v>
      </c>
      <c r="R90" s="137">
        <f t="shared" si="81"/>
        <v>0</v>
      </c>
      <c r="S90" s="137">
        <f t="shared" si="81"/>
        <v>0</v>
      </c>
      <c r="T90" s="137">
        <f t="shared" si="81"/>
        <v>0</v>
      </c>
      <c r="U90" s="137">
        <f t="shared" si="81"/>
        <v>0</v>
      </c>
      <c r="V90" s="137">
        <f t="shared" si="81"/>
        <v>0</v>
      </c>
      <c r="W90" s="137">
        <f t="shared" si="81"/>
        <v>14430</v>
      </c>
      <c r="X90" s="137">
        <f t="shared" si="81"/>
        <v>9878</v>
      </c>
      <c r="Y90" s="175">
        <f t="shared" si="81"/>
        <v>7111</v>
      </c>
      <c r="Z90" s="360"/>
      <c r="AA90" s="4" t="s">
        <v>212</v>
      </c>
      <c r="AB90" s="137">
        <f t="shared" ref="AB90:AK90" si="82">SUM(AB87:AB89)</f>
        <v>31264</v>
      </c>
      <c r="AC90" s="137">
        <f t="shared" si="82"/>
        <v>24338</v>
      </c>
      <c r="AD90" s="137">
        <f t="shared" si="82"/>
        <v>0</v>
      </c>
      <c r="AE90" s="137">
        <f t="shared" si="82"/>
        <v>0</v>
      </c>
      <c r="AF90" s="137">
        <f t="shared" si="82"/>
        <v>0</v>
      </c>
      <c r="AG90" s="137">
        <f t="shared" si="82"/>
        <v>0</v>
      </c>
      <c r="AH90" s="137">
        <f t="shared" si="82"/>
        <v>0</v>
      </c>
      <c r="AI90" s="137">
        <f t="shared" si="82"/>
        <v>13084</v>
      </c>
      <c r="AJ90" s="137">
        <f t="shared" si="82"/>
        <v>11254</v>
      </c>
      <c r="AK90" s="175">
        <f t="shared" si="82"/>
        <v>6926</v>
      </c>
      <c r="AL90" s="360"/>
      <c r="AM90" s="4" t="s">
        <v>212</v>
      </c>
      <c r="AN90" s="137">
        <f t="shared" ref="AN90:AW90" si="83">SUM(AN87:AN89)</f>
        <v>30986</v>
      </c>
      <c r="AO90" s="137">
        <f t="shared" si="83"/>
        <v>24269</v>
      </c>
      <c r="AP90" s="137">
        <f t="shared" si="83"/>
        <v>0</v>
      </c>
      <c r="AQ90" s="137">
        <f t="shared" si="83"/>
        <v>0</v>
      </c>
      <c r="AR90" s="137">
        <f t="shared" si="83"/>
        <v>0</v>
      </c>
      <c r="AS90" s="137">
        <f t="shared" si="83"/>
        <v>0</v>
      </c>
      <c r="AT90" s="137">
        <f t="shared" si="83"/>
        <v>0</v>
      </c>
      <c r="AU90" s="137">
        <f t="shared" si="83"/>
        <v>12967</v>
      </c>
      <c r="AV90" s="137">
        <f t="shared" si="83"/>
        <v>11302</v>
      </c>
      <c r="AW90" s="175">
        <f t="shared" si="83"/>
        <v>6717</v>
      </c>
      <c r="AX90" s="360"/>
      <c r="AY90" s="4" t="s">
        <v>212</v>
      </c>
      <c r="AZ90" s="137">
        <f t="shared" ref="AZ90:BI90" si="84">SUM(AZ87:AZ89)</f>
        <v>30774</v>
      </c>
      <c r="BA90" s="137">
        <f t="shared" si="84"/>
        <v>24338</v>
      </c>
      <c r="BB90" s="137">
        <f t="shared" si="84"/>
        <v>0</v>
      </c>
      <c r="BC90" s="137">
        <f t="shared" si="84"/>
        <v>0</v>
      </c>
      <c r="BD90" s="137">
        <f t="shared" si="84"/>
        <v>0</v>
      </c>
      <c r="BE90" s="137">
        <f t="shared" si="84"/>
        <v>0</v>
      </c>
      <c r="BF90" s="137">
        <f t="shared" si="84"/>
        <v>0</v>
      </c>
      <c r="BG90" s="137">
        <f t="shared" si="84"/>
        <v>12855</v>
      </c>
      <c r="BH90" s="137">
        <f t="shared" si="84"/>
        <v>11513</v>
      </c>
      <c r="BI90" s="175">
        <f t="shared" si="84"/>
        <v>6436</v>
      </c>
    </row>
    <row r="91" spans="1:61" ht="16.5" customHeight="1">
      <c r="A91" s="5"/>
      <c r="B91" s="37" t="s">
        <v>282</v>
      </c>
      <c r="C91" s="60" t="s">
        <v>292</v>
      </c>
      <c r="D91" s="137">
        <v>4532</v>
      </c>
      <c r="E91" s="137">
        <v>0</v>
      </c>
      <c r="F91" s="137">
        <v>0</v>
      </c>
      <c r="G91" s="137">
        <v>0</v>
      </c>
      <c r="H91" s="137">
        <v>0</v>
      </c>
      <c r="I91" s="137">
        <v>0</v>
      </c>
      <c r="J91" s="137">
        <v>0</v>
      </c>
      <c r="K91" s="137">
        <v>0</v>
      </c>
      <c r="L91" s="137">
        <v>0</v>
      </c>
      <c r="M91" s="175">
        <v>4532</v>
      </c>
      <c r="N91" s="37" t="s">
        <v>282</v>
      </c>
      <c r="O91" s="60" t="s">
        <v>292</v>
      </c>
      <c r="P91" s="137">
        <v>4541</v>
      </c>
      <c r="Q91" s="137">
        <v>3124</v>
      </c>
      <c r="R91" s="137">
        <v>0</v>
      </c>
      <c r="S91" s="137">
        <v>0</v>
      </c>
      <c r="T91" s="137">
        <v>0</v>
      </c>
      <c r="U91" s="137">
        <v>0</v>
      </c>
      <c r="V91" s="137">
        <v>0</v>
      </c>
      <c r="W91" s="137">
        <v>0</v>
      </c>
      <c r="X91" s="137">
        <v>3124</v>
      </c>
      <c r="Y91" s="175">
        <v>1417</v>
      </c>
      <c r="Z91" s="37" t="s">
        <v>282</v>
      </c>
      <c r="AA91" s="60" t="s">
        <v>292</v>
      </c>
      <c r="AB91" s="137">
        <v>4582</v>
      </c>
      <c r="AC91" s="137">
        <v>3180</v>
      </c>
      <c r="AD91" s="137">
        <v>0</v>
      </c>
      <c r="AE91" s="137">
        <v>0</v>
      </c>
      <c r="AF91" s="137">
        <v>0</v>
      </c>
      <c r="AG91" s="137">
        <v>0</v>
      </c>
      <c r="AH91" s="137">
        <v>0</v>
      </c>
      <c r="AI91" s="137">
        <v>0</v>
      </c>
      <c r="AJ91" s="137">
        <v>3180</v>
      </c>
      <c r="AK91" s="175">
        <v>1402</v>
      </c>
      <c r="AL91" s="37" t="s">
        <v>282</v>
      </c>
      <c r="AM91" s="60" t="s">
        <v>292</v>
      </c>
      <c r="AN91" s="137">
        <v>4503</v>
      </c>
      <c r="AO91" s="137">
        <v>3140</v>
      </c>
      <c r="AP91" s="137">
        <v>0</v>
      </c>
      <c r="AQ91" s="137">
        <v>0</v>
      </c>
      <c r="AR91" s="137">
        <v>0</v>
      </c>
      <c r="AS91" s="137">
        <v>0</v>
      </c>
      <c r="AT91" s="137">
        <v>0</v>
      </c>
      <c r="AU91" s="137">
        <v>0</v>
      </c>
      <c r="AV91" s="137">
        <v>3140</v>
      </c>
      <c r="AW91" s="175">
        <v>1363</v>
      </c>
      <c r="AX91" s="37" t="s">
        <v>282</v>
      </c>
      <c r="AY91" s="60" t="s">
        <v>292</v>
      </c>
      <c r="AZ91" s="137">
        <v>4363</v>
      </c>
      <c r="BA91" s="137">
        <v>3086</v>
      </c>
      <c r="BB91" s="137">
        <v>0</v>
      </c>
      <c r="BC91" s="137">
        <v>0</v>
      </c>
      <c r="BD91" s="137">
        <v>0</v>
      </c>
      <c r="BE91" s="137">
        <v>0</v>
      </c>
      <c r="BF91" s="137">
        <v>0</v>
      </c>
      <c r="BG91" s="137">
        <v>0</v>
      </c>
      <c r="BH91" s="137">
        <v>3086</v>
      </c>
      <c r="BI91" s="175">
        <v>1277</v>
      </c>
    </row>
    <row r="92" spans="1:61" ht="16.899999999999999" customHeight="1" thickBot="1">
      <c r="A92" s="5"/>
      <c r="B92" s="361" t="s">
        <v>311</v>
      </c>
      <c r="C92" s="362"/>
      <c r="D92" s="138">
        <f t="shared" ref="D92:M92" si="85">SUM(D90:D91)</f>
        <v>36223</v>
      </c>
      <c r="E92" s="138">
        <f t="shared" si="85"/>
        <v>24253</v>
      </c>
      <c r="F92" s="138">
        <f t="shared" si="85"/>
        <v>0</v>
      </c>
      <c r="G92" s="138">
        <f t="shared" si="85"/>
        <v>0</v>
      </c>
      <c r="H92" s="138">
        <f t="shared" si="85"/>
        <v>0</v>
      </c>
      <c r="I92" s="138">
        <f t="shared" si="85"/>
        <v>0</v>
      </c>
      <c r="J92" s="138">
        <f t="shared" si="85"/>
        <v>0</v>
      </c>
      <c r="K92" s="138">
        <f t="shared" si="85"/>
        <v>13986</v>
      </c>
      <c r="L92" s="138">
        <f t="shared" si="85"/>
        <v>10267</v>
      </c>
      <c r="M92" s="178">
        <f t="shared" si="85"/>
        <v>11970</v>
      </c>
      <c r="N92" s="361" t="s">
        <v>311</v>
      </c>
      <c r="O92" s="362"/>
      <c r="P92" s="138">
        <f t="shared" ref="P92:Y92" si="86">SUM(P90:P91)</f>
        <v>35960</v>
      </c>
      <c r="Q92" s="138">
        <f t="shared" si="86"/>
        <v>27432</v>
      </c>
      <c r="R92" s="138">
        <f t="shared" si="86"/>
        <v>0</v>
      </c>
      <c r="S92" s="138">
        <f t="shared" si="86"/>
        <v>0</v>
      </c>
      <c r="T92" s="138">
        <f t="shared" si="86"/>
        <v>0</v>
      </c>
      <c r="U92" s="138">
        <f t="shared" si="86"/>
        <v>0</v>
      </c>
      <c r="V92" s="138">
        <f t="shared" si="86"/>
        <v>0</v>
      </c>
      <c r="W92" s="138">
        <f t="shared" si="86"/>
        <v>14430</v>
      </c>
      <c r="X92" s="138">
        <f t="shared" si="86"/>
        <v>13002</v>
      </c>
      <c r="Y92" s="178">
        <f t="shared" si="86"/>
        <v>8528</v>
      </c>
      <c r="Z92" s="361" t="s">
        <v>311</v>
      </c>
      <c r="AA92" s="362"/>
      <c r="AB92" s="138">
        <f t="shared" ref="AB92:AK92" si="87">SUM(AB90:AB91)</f>
        <v>35846</v>
      </c>
      <c r="AC92" s="138">
        <f t="shared" si="87"/>
        <v>27518</v>
      </c>
      <c r="AD92" s="138">
        <f t="shared" si="87"/>
        <v>0</v>
      </c>
      <c r="AE92" s="138">
        <f t="shared" si="87"/>
        <v>0</v>
      </c>
      <c r="AF92" s="138">
        <f t="shared" si="87"/>
        <v>0</v>
      </c>
      <c r="AG92" s="138">
        <f t="shared" si="87"/>
        <v>0</v>
      </c>
      <c r="AH92" s="138">
        <f t="shared" si="87"/>
        <v>0</v>
      </c>
      <c r="AI92" s="138">
        <f t="shared" si="87"/>
        <v>13084</v>
      </c>
      <c r="AJ92" s="138">
        <f t="shared" si="87"/>
        <v>14434</v>
      </c>
      <c r="AK92" s="178">
        <f t="shared" si="87"/>
        <v>8328</v>
      </c>
      <c r="AL92" s="361" t="s">
        <v>311</v>
      </c>
      <c r="AM92" s="362"/>
      <c r="AN92" s="138">
        <f t="shared" ref="AN92:AW92" si="88">SUM(AN90:AN91)</f>
        <v>35489</v>
      </c>
      <c r="AO92" s="138">
        <f t="shared" si="88"/>
        <v>27409</v>
      </c>
      <c r="AP92" s="138">
        <f t="shared" si="88"/>
        <v>0</v>
      </c>
      <c r="AQ92" s="138">
        <f t="shared" si="88"/>
        <v>0</v>
      </c>
      <c r="AR92" s="138">
        <f t="shared" si="88"/>
        <v>0</v>
      </c>
      <c r="AS92" s="138">
        <f t="shared" si="88"/>
        <v>0</v>
      </c>
      <c r="AT92" s="138">
        <f t="shared" si="88"/>
        <v>0</v>
      </c>
      <c r="AU92" s="138">
        <f t="shared" si="88"/>
        <v>12967</v>
      </c>
      <c r="AV92" s="138">
        <f t="shared" si="88"/>
        <v>14442</v>
      </c>
      <c r="AW92" s="178">
        <f t="shared" si="88"/>
        <v>8080</v>
      </c>
      <c r="AX92" s="361" t="s">
        <v>311</v>
      </c>
      <c r="AY92" s="362"/>
      <c r="AZ92" s="138">
        <f t="shared" ref="AZ92:BI92" si="89">SUM(AZ90:AZ91)</f>
        <v>35137</v>
      </c>
      <c r="BA92" s="138">
        <f t="shared" si="89"/>
        <v>27424</v>
      </c>
      <c r="BB92" s="138">
        <f t="shared" si="89"/>
        <v>0</v>
      </c>
      <c r="BC92" s="138">
        <f t="shared" si="89"/>
        <v>0</v>
      </c>
      <c r="BD92" s="138">
        <f t="shared" si="89"/>
        <v>0</v>
      </c>
      <c r="BE92" s="138">
        <f t="shared" si="89"/>
        <v>0</v>
      </c>
      <c r="BF92" s="138">
        <f t="shared" si="89"/>
        <v>0</v>
      </c>
      <c r="BG92" s="138">
        <f t="shared" si="89"/>
        <v>12855</v>
      </c>
      <c r="BH92" s="138">
        <f t="shared" si="89"/>
        <v>14599</v>
      </c>
      <c r="BI92" s="178">
        <f t="shared" si="89"/>
        <v>7713</v>
      </c>
    </row>
    <row r="93" spans="1:61" ht="16.899999999999999" customHeight="1">
      <c r="A93" s="5"/>
      <c r="B93" s="3"/>
      <c r="C93" s="32" t="s">
        <v>283</v>
      </c>
      <c r="D93" s="62">
        <v>2572</v>
      </c>
      <c r="E93" s="62">
        <v>0</v>
      </c>
      <c r="F93" s="62">
        <v>0</v>
      </c>
      <c r="G93" s="62">
        <v>0</v>
      </c>
      <c r="H93" s="62">
        <v>0</v>
      </c>
      <c r="I93" s="62">
        <v>0</v>
      </c>
      <c r="J93" s="62">
        <v>0</v>
      </c>
      <c r="K93" s="62">
        <v>0</v>
      </c>
      <c r="L93" s="62">
        <v>0</v>
      </c>
      <c r="M93" s="177">
        <v>2572</v>
      </c>
      <c r="N93" s="3"/>
      <c r="O93" s="32" t="s">
        <v>283</v>
      </c>
      <c r="P93" s="62">
        <v>2633</v>
      </c>
      <c r="Q93" s="62">
        <v>0</v>
      </c>
      <c r="R93" s="62">
        <v>0</v>
      </c>
      <c r="S93" s="62">
        <v>0</v>
      </c>
      <c r="T93" s="62">
        <v>0</v>
      </c>
      <c r="U93" s="62">
        <v>0</v>
      </c>
      <c r="V93" s="62">
        <v>0</v>
      </c>
      <c r="W93" s="62">
        <v>0</v>
      </c>
      <c r="X93" s="62">
        <v>0</v>
      </c>
      <c r="Y93" s="177">
        <v>2633</v>
      </c>
      <c r="Z93" s="3"/>
      <c r="AA93" s="32" t="s">
        <v>283</v>
      </c>
      <c r="AB93" s="62">
        <v>2704</v>
      </c>
      <c r="AC93" s="62">
        <v>0</v>
      </c>
      <c r="AD93" s="62">
        <v>0</v>
      </c>
      <c r="AE93" s="62">
        <v>0</v>
      </c>
      <c r="AF93" s="62">
        <v>0</v>
      </c>
      <c r="AG93" s="62">
        <v>0</v>
      </c>
      <c r="AH93" s="62">
        <v>0</v>
      </c>
      <c r="AI93" s="62">
        <v>0</v>
      </c>
      <c r="AJ93" s="62">
        <v>0</v>
      </c>
      <c r="AK93" s="177">
        <v>2704</v>
      </c>
      <c r="AL93" s="3"/>
      <c r="AM93" s="32" t="s">
        <v>283</v>
      </c>
      <c r="AN93" s="62">
        <v>2713</v>
      </c>
      <c r="AO93" s="62">
        <v>0</v>
      </c>
      <c r="AP93" s="62">
        <v>0</v>
      </c>
      <c r="AQ93" s="62">
        <v>0</v>
      </c>
      <c r="AR93" s="62">
        <v>0</v>
      </c>
      <c r="AS93" s="62">
        <v>0</v>
      </c>
      <c r="AT93" s="62">
        <v>0</v>
      </c>
      <c r="AU93" s="62">
        <v>0</v>
      </c>
      <c r="AV93" s="62">
        <v>0</v>
      </c>
      <c r="AW93" s="177">
        <v>2713</v>
      </c>
      <c r="AX93" s="3"/>
      <c r="AY93" s="32" t="s">
        <v>283</v>
      </c>
      <c r="AZ93" s="62">
        <v>2648</v>
      </c>
      <c r="BA93" s="62">
        <v>0</v>
      </c>
      <c r="BB93" s="62">
        <v>0</v>
      </c>
      <c r="BC93" s="62">
        <v>0</v>
      </c>
      <c r="BD93" s="62">
        <v>0</v>
      </c>
      <c r="BE93" s="62">
        <v>0</v>
      </c>
      <c r="BF93" s="62">
        <v>0</v>
      </c>
      <c r="BG93" s="62">
        <v>0</v>
      </c>
      <c r="BH93" s="62">
        <v>0</v>
      </c>
      <c r="BI93" s="177">
        <v>2648</v>
      </c>
    </row>
    <row r="94" spans="1:61" ht="16.899999999999999" customHeight="1" thickBot="1">
      <c r="A94" s="5"/>
      <c r="B94" s="3"/>
      <c r="C94" s="32" t="s">
        <v>284</v>
      </c>
      <c r="D94" s="64">
        <v>1139</v>
      </c>
      <c r="E94" s="64">
        <v>0</v>
      </c>
      <c r="F94" s="64">
        <v>0</v>
      </c>
      <c r="G94" s="64">
        <v>0</v>
      </c>
      <c r="H94" s="64">
        <v>0</v>
      </c>
      <c r="I94" s="64">
        <v>0</v>
      </c>
      <c r="J94" s="64">
        <v>0</v>
      </c>
      <c r="K94" s="64">
        <v>0</v>
      </c>
      <c r="L94" s="64">
        <v>0</v>
      </c>
      <c r="M94" s="180">
        <v>1139</v>
      </c>
      <c r="N94" s="3"/>
      <c r="O94" s="32" t="s">
        <v>284</v>
      </c>
      <c r="P94" s="64">
        <v>1113</v>
      </c>
      <c r="Q94" s="64">
        <v>0</v>
      </c>
      <c r="R94" s="64">
        <v>0</v>
      </c>
      <c r="S94" s="64">
        <v>0</v>
      </c>
      <c r="T94" s="64">
        <v>0</v>
      </c>
      <c r="U94" s="64">
        <v>0</v>
      </c>
      <c r="V94" s="64">
        <v>0</v>
      </c>
      <c r="W94" s="64">
        <v>0</v>
      </c>
      <c r="X94" s="64">
        <v>0</v>
      </c>
      <c r="Y94" s="180">
        <v>1113</v>
      </c>
      <c r="Z94" s="3"/>
      <c r="AA94" s="32" t="s">
        <v>284</v>
      </c>
      <c r="AB94" s="64">
        <v>1108</v>
      </c>
      <c r="AC94" s="64">
        <v>0</v>
      </c>
      <c r="AD94" s="64">
        <v>0</v>
      </c>
      <c r="AE94" s="64">
        <v>0</v>
      </c>
      <c r="AF94" s="64">
        <v>0</v>
      </c>
      <c r="AG94" s="64">
        <v>0</v>
      </c>
      <c r="AH94" s="64">
        <v>0</v>
      </c>
      <c r="AI94" s="64">
        <v>0</v>
      </c>
      <c r="AJ94" s="64">
        <v>0</v>
      </c>
      <c r="AK94" s="180">
        <v>1108</v>
      </c>
      <c r="AL94" s="3"/>
      <c r="AM94" s="32" t="s">
        <v>284</v>
      </c>
      <c r="AN94" s="64">
        <v>1075</v>
      </c>
      <c r="AO94" s="64">
        <v>0</v>
      </c>
      <c r="AP94" s="64">
        <v>0</v>
      </c>
      <c r="AQ94" s="64">
        <v>0</v>
      </c>
      <c r="AR94" s="64">
        <v>0</v>
      </c>
      <c r="AS94" s="64">
        <v>0</v>
      </c>
      <c r="AT94" s="64">
        <v>0</v>
      </c>
      <c r="AU94" s="64">
        <v>0</v>
      </c>
      <c r="AV94" s="64">
        <v>0</v>
      </c>
      <c r="AW94" s="180">
        <v>1075</v>
      </c>
      <c r="AX94" s="3"/>
      <c r="AY94" s="32" t="s">
        <v>284</v>
      </c>
      <c r="AZ94" s="64">
        <v>1028</v>
      </c>
      <c r="BA94" s="64">
        <v>0</v>
      </c>
      <c r="BB94" s="64">
        <v>0</v>
      </c>
      <c r="BC94" s="64">
        <v>0</v>
      </c>
      <c r="BD94" s="64">
        <v>0</v>
      </c>
      <c r="BE94" s="64">
        <v>0</v>
      </c>
      <c r="BF94" s="64">
        <v>0</v>
      </c>
      <c r="BG94" s="64">
        <v>0</v>
      </c>
      <c r="BH94" s="64">
        <v>0</v>
      </c>
      <c r="BI94" s="180">
        <v>1028</v>
      </c>
    </row>
    <row r="95" spans="1:61" ht="16.899999999999999" customHeight="1" thickTop="1">
      <c r="A95" s="5"/>
      <c r="B95" s="366" t="s">
        <v>342</v>
      </c>
      <c r="C95" s="367"/>
      <c r="D95" s="62">
        <v>0</v>
      </c>
      <c r="E95" s="62">
        <f t="shared" ref="E95:L95" si="90">SUM(E8:E9,E12:E13,E17,E21:E27,E31,E36:E39,E45:E48,E51:E55,E58,E61,E65:E66,E70,E73,E75,E77)</f>
        <v>2255576</v>
      </c>
      <c r="F95" s="62">
        <f t="shared" si="90"/>
        <v>526330</v>
      </c>
      <c r="G95" s="62">
        <f t="shared" si="90"/>
        <v>1196940</v>
      </c>
      <c r="H95" s="62">
        <f t="shared" si="90"/>
        <v>178244</v>
      </c>
      <c r="I95" s="62">
        <f t="shared" si="90"/>
        <v>1901484</v>
      </c>
      <c r="J95" s="62">
        <f t="shared" si="90"/>
        <v>354092</v>
      </c>
      <c r="K95" s="62">
        <f t="shared" si="90"/>
        <v>0</v>
      </c>
      <c r="L95" s="62">
        <f t="shared" si="90"/>
        <v>0</v>
      </c>
      <c r="M95" s="177">
        <v>0</v>
      </c>
      <c r="N95" s="366" t="s">
        <v>342</v>
      </c>
      <c r="O95" s="367"/>
      <c r="P95" s="62">
        <v>0</v>
      </c>
      <c r="Q95" s="62">
        <f t="shared" ref="Q95:X95" si="91">SUM(Q8:Q9,Q12:Q13,Q17,Q21:Q27,Q31,Q36:Q39,Q45:Q48,Q51:Q55,Q58,Q61,Q65:Q66,Q70,Q73,Q75,Q77)</f>
        <v>2385769</v>
      </c>
      <c r="R95" s="62">
        <f t="shared" si="91"/>
        <v>549037</v>
      </c>
      <c r="S95" s="62">
        <f t="shared" si="91"/>
        <v>1339662</v>
      </c>
      <c r="T95" s="62">
        <f t="shared" si="91"/>
        <v>132355</v>
      </c>
      <c r="U95" s="62">
        <f t="shared" si="91"/>
        <v>2021054</v>
      </c>
      <c r="V95" s="62">
        <f t="shared" si="91"/>
        <v>364715</v>
      </c>
      <c r="W95" s="62">
        <f t="shared" si="91"/>
        <v>0</v>
      </c>
      <c r="X95" s="62">
        <f t="shared" si="91"/>
        <v>0</v>
      </c>
      <c r="Y95" s="177">
        <v>0</v>
      </c>
      <c r="Z95" s="366" t="s">
        <v>342</v>
      </c>
      <c r="AA95" s="367"/>
      <c r="AB95" s="62">
        <v>0</v>
      </c>
      <c r="AC95" s="62">
        <f t="shared" ref="AC95:AJ95" si="92">SUM(AC8:AC9,AC12:AC13,AC17,AC21:AC27,AC31,AC36:AC39,AC45:AC48,AC51:AC55,AC58,AC61,AC65:AC66,AC70,AC73,AC75,AC77)</f>
        <v>2551483</v>
      </c>
      <c r="AD95" s="62">
        <f t="shared" si="92"/>
        <v>589890</v>
      </c>
      <c r="AE95" s="62">
        <f t="shared" si="92"/>
        <v>1442783</v>
      </c>
      <c r="AF95" s="62">
        <f t="shared" si="92"/>
        <v>136006</v>
      </c>
      <c r="AG95" s="62">
        <f t="shared" si="92"/>
        <v>2168679</v>
      </c>
      <c r="AH95" s="62">
        <f t="shared" si="92"/>
        <v>382804</v>
      </c>
      <c r="AI95" s="62">
        <f t="shared" si="92"/>
        <v>0</v>
      </c>
      <c r="AJ95" s="62">
        <f t="shared" si="92"/>
        <v>0</v>
      </c>
      <c r="AK95" s="177">
        <v>0</v>
      </c>
      <c r="AL95" s="366" t="s">
        <v>342</v>
      </c>
      <c r="AM95" s="367"/>
      <c r="AN95" s="62">
        <v>0</v>
      </c>
      <c r="AO95" s="62">
        <f t="shared" ref="AO95:AV95" si="93">SUM(AO8:AO9,AO12:AO13,AO17,AO21:AO27,AO31,AO36:AO39,AO45:AO48,AO51:AO55,AO58,AO61,AO65:AO66,AO70,AO73,AO75,AO77)</f>
        <v>2741482.47</v>
      </c>
      <c r="AP95" s="62">
        <f t="shared" si="93"/>
        <v>642927.11660309613</v>
      </c>
      <c r="AQ95" s="62">
        <f t="shared" si="93"/>
        <v>1558784.8320348817</v>
      </c>
      <c r="AR95" s="62">
        <f t="shared" si="93"/>
        <v>144194.05136202223</v>
      </c>
      <c r="AS95" s="62">
        <f t="shared" si="93"/>
        <v>2345906.2000000002</v>
      </c>
      <c r="AT95" s="62">
        <f t="shared" si="93"/>
        <v>395576.27</v>
      </c>
      <c r="AU95" s="62">
        <f t="shared" si="93"/>
        <v>0</v>
      </c>
      <c r="AV95" s="62">
        <f t="shared" si="93"/>
        <v>0</v>
      </c>
      <c r="AW95" s="177">
        <v>0</v>
      </c>
      <c r="AX95" s="366" t="s">
        <v>342</v>
      </c>
      <c r="AY95" s="367"/>
      <c r="AZ95" s="62">
        <v>0</v>
      </c>
      <c r="BA95" s="62">
        <f t="shared" ref="BA95:BH95" si="94">SUM(BA8:BA9,BA12:BA13,BA17,BA21:BA27,BA31,BA36:BA39,BA45:BA48,BA51:BA55,BA58,BA61,BA65:BA66,BA70,BA73,BA75,BA77)</f>
        <v>2862532</v>
      </c>
      <c r="BB95" s="62">
        <f t="shared" si="94"/>
        <v>653450.36384247139</v>
      </c>
      <c r="BC95" s="62">
        <f t="shared" si="94"/>
        <v>1604513.1718899531</v>
      </c>
      <c r="BD95" s="62">
        <f t="shared" si="94"/>
        <v>211634.4970183257</v>
      </c>
      <c r="BE95" s="62">
        <f t="shared" si="94"/>
        <v>2469598</v>
      </c>
      <c r="BF95" s="62">
        <f t="shared" si="94"/>
        <v>401686</v>
      </c>
      <c r="BG95" s="62">
        <f t="shared" si="94"/>
        <v>0</v>
      </c>
      <c r="BH95" s="62">
        <f t="shared" si="94"/>
        <v>0</v>
      </c>
      <c r="BI95" s="177">
        <v>0</v>
      </c>
    </row>
    <row r="96" spans="1:61" ht="16.899999999999999" customHeight="1">
      <c r="A96" s="5"/>
      <c r="B96" s="364" t="s">
        <v>343</v>
      </c>
      <c r="C96" s="365"/>
      <c r="D96" s="61">
        <v>0</v>
      </c>
      <c r="E96" s="61">
        <f t="shared" ref="E96:L96" si="95">SUM(E40,E71,E82,E85,E90,E91)</f>
        <v>65024</v>
      </c>
      <c r="F96" s="61">
        <f t="shared" si="95"/>
        <v>0</v>
      </c>
      <c r="G96" s="61">
        <f t="shared" si="95"/>
        <v>0</v>
      </c>
      <c r="H96" s="61">
        <f t="shared" si="95"/>
        <v>0</v>
      </c>
      <c r="I96" s="61">
        <f t="shared" si="95"/>
        <v>0</v>
      </c>
      <c r="J96" s="61">
        <f t="shared" si="95"/>
        <v>0</v>
      </c>
      <c r="K96" s="61">
        <f t="shared" si="95"/>
        <v>24212</v>
      </c>
      <c r="L96" s="61">
        <f t="shared" si="95"/>
        <v>40812</v>
      </c>
      <c r="M96" s="176">
        <v>0</v>
      </c>
      <c r="N96" s="364" t="s">
        <v>343</v>
      </c>
      <c r="O96" s="365"/>
      <c r="P96" s="61">
        <v>0</v>
      </c>
      <c r="Q96" s="61">
        <f t="shared" ref="Q96:X96" si="96">SUM(Q40,Q71,Q82,Q85,Q90,Q91)</f>
        <v>74382</v>
      </c>
      <c r="R96" s="61">
        <f t="shared" si="96"/>
        <v>0</v>
      </c>
      <c r="S96" s="61">
        <f t="shared" si="96"/>
        <v>0</v>
      </c>
      <c r="T96" s="61">
        <f t="shared" si="96"/>
        <v>0</v>
      </c>
      <c r="U96" s="61">
        <f t="shared" si="96"/>
        <v>0</v>
      </c>
      <c r="V96" s="61">
        <f t="shared" si="96"/>
        <v>0</v>
      </c>
      <c r="W96" s="61">
        <f t="shared" si="96"/>
        <v>25182</v>
      </c>
      <c r="X96" s="61">
        <f t="shared" si="96"/>
        <v>49200</v>
      </c>
      <c r="Y96" s="176">
        <v>0</v>
      </c>
      <c r="Z96" s="364" t="s">
        <v>343</v>
      </c>
      <c r="AA96" s="365"/>
      <c r="AB96" s="61">
        <v>0</v>
      </c>
      <c r="AC96" s="61">
        <f t="shared" ref="AC96:AJ96" si="97">SUM(AC40,AC71,AC82,AC85,AC90,AC91)</f>
        <v>76815</v>
      </c>
      <c r="AD96" s="61">
        <f t="shared" si="97"/>
        <v>0</v>
      </c>
      <c r="AE96" s="61">
        <f t="shared" si="97"/>
        <v>0</v>
      </c>
      <c r="AF96" s="61">
        <f t="shared" si="97"/>
        <v>0</v>
      </c>
      <c r="AG96" s="61">
        <f t="shared" si="97"/>
        <v>0</v>
      </c>
      <c r="AH96" s="61">
        <f t="shared" si="97"/>
        <v>0</v>
      </c>
      <c r="AI96" s="61">
        <f t="shared" si="97"/>
        <v>24628</v>
      </c>
      <c r="AJ96" s="61">
        <f t="shared" si="97"/>
        <v>52187</v>
      </c>
      <c r="AK96" s="176">
        <v>0</v>
      </c>
      <c r="AL96" s="364" t="s">
        <v>343</v>
      </c>
      <c r="AM96" s="365"/>
      <c r="AN96" s="61">
        <v>0</v>
      </c>
      <c r="AO96" s="61">
        <f t="shared" ref="AO96:AV96" si="98">SUM(AO40,AO71,AO82,AO85,AO90,AO91)</f>
        <v>78665.58</v>
      </c>
      <c r="AP96" s="61">
        <f t="shared" si="98"/>
        <v>0</v>
      </c>
      <c r="AQ96" s="61">
        <f t="shared" si="98"/>
        <v>0</v>
      </c>
      <c r="AR96" s="61">
        <f t="shared" si="98"/>
        <v>0</v>
      </c>
      <c r="AS96" s="61">
        <f t="shared" si="98"/>
        <v>0</v>
      </c>
      <c r="AT96" s="61">
        <f t="shared" si="98"/>
        <v>0</v>
      </c>
      <c r="AU96" s="61">
        <f t="shared" si="98"/>
        <v>25193</v>
      </c>
      <c r="AV96" s="61">
        <f t="shared" si="98"/>
        <v>53472.58</v>
      </c>
      <c r="AW96" s="176">
        <v>0</v>
      </c>
      <c r="AX96" s="364" t="s">
        <v>343</v>
      </c>
      <c r="AY96" s="365"/>
      <c r="AZ96" s="61">
        <v>0</v>
      </c>
      <c r="BA96" s="61">
        <f t="shared" ref="BA96:BH96" si="99">SUM(BA40,BA71,BA82,BA85,BA90,BA91)</f>
        <v>79798</v>
      </c>
      <c r="BB96" s="61">
        <f t="shared" si="99"/>
        <v>0</v>
      </c>
      <c r="BC96" s="61">
        <f t="shared" si="99"/>
        <v>0</v>
      </c>
      <c r="BD96" s="61">
        <f t="shared" si="99"/>
        <v>0</v>
      </c>
      <c r="BE96" s="61">
        <f t="shared" si="99"/>
        <v>0</v>
      </c>
      <c r="BF96" s="61">
        <f t="shared" si="99"/>
        <v>0</v>
      </c>
      <c r="BG96" s="61">
        <f t="shared" si="99"/>
        <v>25147</v>
      </c>
      <c r="BH96" s="61">
        <f t="shared" si="99"/>
        <v>54681</v>
      </c>
      <c r="BI96" s="176">
        <v>0</v>
      </c>
    </row>
    <row r="97" spans="1:61" ht="16.899999999999999" customHeight="1">
      <c r="A97" s="5"/>
      <c r="B97" s="373" t="s">
        <v>525</v>
      </c>
      <c r="C97" s="374"/>
      <c r="D97" s="61">
        <v>0</v>
      </c>
      <c r="E97" s="61">
        <f t="shared" ref="E97:L97" si="100">SUM(E93:E94)</f>
        <v>0</v>
      </c>
      <c r="F97" s="61">
        <f t="shared" si="100"/>
        <v>0</v>
      </c>
      <c r="G97" s="61">
        <f t="shared" si="100"/>
        <v>0</v>
      </c>
      <c r="H97" s="61">
        <f t="shared" si="100"/>
        <v>0</v>
      </c>
      <c r="I97" s="61">
        <f t="shared" si="100"/>
        <v>0</v>
      </c>
      <c r="J97" s="61">
        <f t="shared" si="100"/>
        <v>0</v>
      </c>
      <c r="K97" s="61">
        <f t="shared" si="100"/>
        <v>0</v>
      </c>
      <c r="L97" s="61">
        <f t="shared" si="100"/>
        <v>0</v>
      </c>
      <c r="M97" s="176">
        <f>SUM(M92:M94,M86,M72,M32)</f>
        <v>28415</v>
      </c>
      <c r="N97" s="373" t="s">
        <v>525</v>
      </c>
      <c r="O97" s="374"/>
      <c r="P97" s="61">
        <v>0</v>
      </c>
      <c r="Q97" s="61">
        <f t="shared" ref="Q97:X97" si="101">SUM(Q93:Q94)</f>
        <v>0</v>
      </c>
      <c r="R97" s="61">
        <f t="shared" si="101"/>
        <v>0</v>
      </c>
      <c r="S97" s="61">
        <f t="shared" si="101"/>
        <v>0</v>
      </c>
      <c r="T97" s="61">
        <f t="shared" si="101"/>
        <v>0</v>
      </c>
      <c r="U97" s="61">
        <f t="shared" si="101"/>
        <v>0</v>
      </c>
      <c r="V97" s="61">
        <f t="shared" si="101"/>
        <v>0</v>
      </c>
      <c r="W97" s="61">
        <f t="shared" si="101"/>
        <v>0</v>
      </c>
      <c r="X97" s="61">
        <f t="shared" si="101"/>
        <v>0</v>
      </c>
      <c r="Y97" s="176">
        <f>SUM(Y92:Y94,Y86,Y72,Y32)</f>
        <v>22223</v>
      </c>
      <c r="Z97" s="373" t="s">
        <v>525</v>
      </c>
      <c r="AA97" s="374"/>
      <c r="AB97" s="61">
        <v>0</v>
      </c>
      <c r="AC97" s="61">
        <f t="shared" ref="AC97:AJ97" si="102">SUM(AC93:AC94)</f>
        <v>0</v>
      </c>
      <c r="AD97" s="61">
        <f t="shared" si="102"/>
        <v>0</v>
      </c>
      <c r="AE97" s="61">
        <f t="shared" si="102"/>
        <v>0</v>
      </c>
      <c r="AF97" s="61">
        <f t="shared" si="102"/>
        <v>0</v>
      </c>
      <c r="AG97" s="61">
        <f t="shared" si="102"/>
        <v>0</v>
      </c>
      <c r="AH97" s="61">
        <f t="shared" si="102"/>
        <v>0</v>
      </c>
      <c r="AI97" s="61">
        <f t="shared" si="102"/>
        <v>0</v>
      </c>
      <c r="AJ97" s="61">
        <f t="shared" si="102"/>
        <v>0</v>
      </c>
      <c r="AK97" s="176">
        <f>SUM(AK92:AK94,AK86,AK72,AK32)</f>
        <v>21817</v>
      </c>
      <c r="AL97" s="373" t="s">
        <v>525</v>
      </c>
      <c r="AM97" s="374"/>
      <c r="AN97" s="61">
        <v>0</v>
      </c>
      <c r="AO97" s="61">
        <f t="shared" ref="AO97:AV97" si="103">SUM(AO93:AO94)</f>
        <v>0</v>
      </c>
      <c r="AP97" s="61">
        <f t="shared" si="103"/>
        <v>0</v>
      </c>
      <c r="AQ97" s="61">
        <f t="shared" si="103"/>
        <v>0</v>
      </c>
      <c r="AR97" s="61">
        <f t="shared" si="103"/>
        <v>0</v>
      </c>
      <c r="AS97" s="61">
        <f t="shared" si="103"/>
        <v>0</v>
      </c>
      <c r="AT97" s="61">
        <f t="shared" si="103"/>
        <v>0</v>
      </c>
      <c r="AU97" s="61">
        <f t="shared" si="103"/>
        <v>0</v>
      </c>
      <c r="AV97" s="61">
        <f t="shared" si="103"/>
        <v>0</v>
      </c>
      <c r="AW97" s="176">
        <f>SUM(AW92:AW94,AW86,AW72,AW32)</f>
        <v>21447</v>
      </c>
      <c r="AX97" s="373" t="s">
        <v>525</v>
      </c>
      <c r="AY97" s="374"/>
      <c r="AZ97" s="61">
        <v>0</v>
      </c>
      <c r="BA97" s="61">
        <f t="shared" ref="BA97:BH97" si="104">SUM(BA93:BA94)</f>
        <v>0</v>
      </c>
      <c r="BB97" s="61">
        <f t="shared" si="104"/>
        <v>0</v>
      </c>
      <c r="BC97" s="61">
        <f t="shared" si="104"/>
        <v>0</v>
      </c>
      <c r="BD97" s="61">
        <f t="shared" si="104"/>
        <v>0</v>
      </c>
      <c r="BE97" s="61">
        <f t="shared" si="104"/>
        <v>0</v>
      </c>
      <c r="BF97" s="61">
        <f t="shared" si="104"/>
        <v>0</v>
      </c>
      <c r="BG97" s="61">
        <f t="shared" si="104"/>
        <v>0</v>
      </c>
      <c r="BH97" s="61">
        <f t="shared" si="104"/>
        <v>0</v>
      </c>
      <c r="BI97" s="176">
        <f>SUM(BI92:BI94,BI86,BI72,BI32)</f>
        <v>20580</v>
      </c>
    </row>
    <row r="98" spans="1:61" ht="16.899999999999999" customHeight="1" thickBot="1">
      <c r="A98" s="5"/>
      <c r="B98" s="371" t="s">
        <v>125</v>
      </c>
      <c r="C98" s="372"/>
      <c r="D98" s="140">
        <f>SUM(D92:D94,D86,D72,D32)</f>
        <v>2349015</v>
      </c>
      <c r="E98" s="140">
        <f t="shared" ref="E98:M98" si="105">SUM(E95:E97)</f>
        <v>2320600</v>
      </c>
      <c r="F98" s="140">
        <f t="shared" si="105"/>
        <v>526330</v>
      </c>
      <c r="G98" s="140">
        <f t="shared" si="105"/>
        <v>1196940</v>
      </c>
      <c r="H98" s="140">
        <f t="shared" si="105"/>
        <v>178244</v>
      </c>
      <c r="I98" s="140">
        <f t="shared" si="105"/>
        <v>1901484</v>
      </c>
      <c r="J98" s="140">
        <f t="shared" si="105"/>
        <v>354092</v>
      </c>
      <c r="K98" s="140">
        <f t="shared" si="105"/>
        <v>24212</v>
      </c>
      <c r="L98" s="140">
        <f t="shared" si="105"/>
        <v>40812</v>
      </c>
      <c r="M98" s="181">
        <f t="shared" si="105"/>
        <v>28415</v>
      </c>
      <c r="N98" s="371" t="s">
        <v>125</v>
      </c>
      <c r="O98" s="372"/>
      <c r="P98" s="140">
        <f>SUM(P92:P94,P86,P72,P32)</f>
        <v>2482374</v>
      </c>
      <c r="Q98" s="140">
        <f t="shared" ref="Q98:Y98" si="106">SUM(Q95:Q97)</f>
        <v>2460151</v>
      </c>
      <c r="R98" s="140">
        <f t="shared" si="106"/>
        <v>549037</v>
      </c>
      <c r="S98" s="140">
        <f t="shared" si="106"/>
        <v>1339662</v>
      </c>
      <c r="T98" s="140">
        <f t="shared" si="106"/>
        <v>132355</v>
      </c>
      <c r="U98" s="140">
        <f t="shared" si="106"/>
        <v>2021054</v>
      </c>
      <c r="V98" s="140">
        <f t="shared" si="106"/>
        <v>364715</v>
      </c>
      <c r="W98" s="140">
        <f t="shared" si="106"/>
        <v>25182</v>
      </c>
      <c r="X98" s="140">
        <f t="shared" si="106"/>
        <v>49200</v>
      </c>
      <c r="Y98" s="181">
        <f t="shared" si="106"/>
        <v>22223</v>
      </c>
      <c r="Z98" s="371" t="s">
        <v>125</v>
      </c>
      <c r="AA98" s="372"/>
      <c r="AB98" s="140">
        <f>SUM(AB92:AB94,AB86,AB72,AB32)</f>
        <v>2650115</v>
      </c>
      <c r="AC98" s="140">
        <f t="shared" ref="AC98:AK98" si="107">SUM(AC95:AC97)</f>
        <v>2628298</v>
      </c>
      <c r="AD98" s="140">
        <f t="shared" si="107"/>
        <v>589890</v>
      </c>
      <c r="AE98" s="140">
        <f t="shared" si="107"/>
        <v>1442783</v>
      </c>
      <c r="AF98" s="140">
        <f t="shared" si="107"/>
        <v>136006</v>
      </c>
      <c r="AG98" s="140">
        <f t="shared" si="107"/>
        <v>2168679</v>
      </c>
      <c r="AH98" s="140">
        <f t="shared" si="107"/>
        <v>382804</v>
      </c>
      <c r="AI98" s="140">
        <f t="shared" si="107"/>
        <v>24628</v>
      </c>
      <c r="AJ98" s="140">
        <f t="shared" si="107"/>
        <v>52187</v>
      </c>
      <c r="AK98" s="181">
        <f t="shared" si="107"/>
        <v>21817</v>
      </c>
      <c r="AL98" s="371" t="s">
        <v>125</v>
      </c>
      <c r="AM98" s="372"/>
      <c r="AN98" s="140">
        <f>SUM(AN92:AN94,AN86,AN72,AN32)</f>
        <v>2841595.05</v>
      </c>
      <c r="AO98" s="140">
        <f t="shared" ref="AO98:AW98" si="108">SUM(AO95:AO97)</f>
        <v>2820148.0500000003</v>
      </c>
      <c r="AP98" s="140">
        <f t="shared" si="108"/>
        <v>642927.11660309613</v>
      </c>
      <c r="AQ98" s="140">
        <f t="shared" si="108"/>
        <v>1558784.8320348817</v>
      </c>
      <c r="AR98" s="140">
        <f t="shared" si="108"/>
        <v>144194.05136202223</v>
      </c>
      <c r="AS98" s="140">
        <f t="shared" si="108"/>
        <v>2345906.2000000002</v>
      </c>
      <c r="AT98" s="140">
        <f t="shared" si="108"/>
        <v>395576.27</v>
      </c>
      <c r="AU98" s="140">
        <f t="shared" si="108"/>
        <v>25193</v>
      </c>
      <c r="AV98" s="140">
        <f t="shared" si="108"/>
        <v>53472.58</v>
      </c>
      <c r="AW98" s="181">
        <f t="shared" si="108"/>
        <v>21447</v>
      </c>
      <c r="AX98" s="371" t="s">
        <v>125</v>
      </c>
      <c r="AY98" s="372"/>
      <c r="AZ98" s="140">
        <f>SUM(AZ92:AZ94,AZ86,AZ72,AZ32)</f>
        <v>2962910</v>
      </c>
      <c r="BA98" s="140">
        <f t="shared" ref="BA98:BI98" si="109">SUM(BA95:BA97)</f>
        <v>2942330</v>
      </c>
      <c r="BB98" s="140">
        <f t="shared" si="109"/>
        <v>653450.36384247139</v>
      </c>
      <c r="BC98" s="140">
        <f t="shared" si="109"/>
        <v>1604513.1718899531</v>
      </c>
      <c r="BD98" s="140">
        <f t="shared" si="109"/>
        <v>211634.4970183257</v>
      </c>
      <c r="BE98" s="140">
        <f t="shared" si="109"/>
        <v>2469598</v>
      </c>
      <c r="BF98" s="140">
        <f t="shared" si="109"/>
        <v>401686</v>
      </c>
      <c r="BG98" s="140">
        <f t="shared" si="109"/>
        <v>25147</v>
      </c>
      <c r="BH98" s="140">
        <f t="shared" si="109"/>
        <v>54681</v>
      </c>
      <c r="BI98" s="181">
        <f t="shared" si="109"/>
        <v>20580</v>
      </c>
    </row>
    <row r="99" spans="1:61" ht="16.899999999999999" customHeight="1">
      <c r="A99" s="5"/>
      <c r="B99" s="1" t="s">
        <v>384</v>
      </c>
      <c r="C99" s="5"/>
      <c r="J99" s="9"/>
      <c r="K99" s="9"/>
      <c r="L99" s="1"/>
      <c r="M99" s="2"/>
      <c r="N99" s="1" t="s">
        <v>384</v>
      </c>
      <c r="O99" s="5"/>
      <c r="V99" s="9"/>
      <c r="W99" s="9"/>
      <c r="X99" s="1"/>
      <c r="Y99" s="2"/>
      <c r="Z99" s="1" t="s">
        <v>384</v>
      </c>
      <c r="AA99" s="5"/>
      <c r="AH99" s="9"/>
      <c r="AI99" s="9"/>
      <c r="AJ99" s="1"/>
      <c r="AK99" s="2"/>
      <c r="AL99" s="1" t="s">
        <v>384</v>
      </c>
      <c r="AM99" s="5"/>
      <c r="AT99" s="9"/>
      <c r="AU99" s="9"/>
      <c r="AV99" s="1"/>
      <c r="AW99" s="2"/>
      <c r="AX99" s="1" t="s">
        <v>384</v>
      </c>
      <c r="AY99" s="5"/>
      <c r="AZ99" s="6"/>
      <c r="BA99" s="6"/>
      <c r="BB99" s="6"/>
      <c r="BC99" s="6"/>
      <c r="BD99" s="6"/>
      <c r="BE99" s="6"/>
      <c r="BF99" s="9"/>
      <c r="BG99" s="9"/>
      <c r="BH99" s="1"/>
      <c r="BI99" s="2"/>
    </row>
    <row r="100" spans="1:61" ht="16.899999999999999" customHeight="1">
      <c r="A100" s="5"/>
      <c r="B100" s="1" t="s">
        <v>513</v>
      </c>
      <c r="C100" s="5"/>
      <c r="J100" s="9"/>
      <c r="K100" s="9"/>
      <c r="L100" s="1"/>
      <c r="M100" s="2"/>
      <c r="N100" s="1" t="s">
        <v>513</v>
      </c>
      <c r="O100" s="5"/>
      <c r="V100" s="9"/>
      <c r="W100" s="9"/>
      <c r="X100" s="1"/>
      <c r="Y100" s="2"/>
      <c r="Z100" s="1" t="s">
        <v>513</v>
      </c>
      <c r="AA100" s="5"/>
      <c r="AH100" s="9"/>
      <c r="AI100" s="9"/>
      <c r="AJ100" s="1"/>
      <c r="AK100" s="2"/>
      <c r="AL100" s="1" t="s">
        <v>513</v>
      </c>
      <c r="AM100" s="5"/>
      <c r="AT100" s="9"/>
      <c r="AU100" s="9"/>
      <c r="AV100" s="1"/>
      <c r="AW100" s="2"/>
      <c r="AX100" s="1" t="s">
        <v>513</v>
      </c>
      <c r="AY100" s="5"/>
      <c r="AZ100" s="6"/>
      <c r="BA100" s="6"/>
      <c r="BB100" s="6"/>
      <c r="BC100" s="6"/>
      <c r="BD100" s="6"/>
      <c r="BE100" s="6"/>
      <c r="BF100" s="9"/>
      <c r="BG100" s="9"/>
      <c r="BH100" s="1"/>
      <c r="BI100" s="2"/>
    </row>
    <row r="101" spans="1:61" ht="16.899999999999999" customHeight="1">
      <c r="A101" s="5"/>
      <c r="B101" s="1" t="s">
        <v>566</v>
      </c>
      <c r="C101" s="5"/>
      <c r="J101" s="9"/>
      <c r="K101" s="9"/>
      <c r="L101" s="1"/>
      <c r="M101" s="2"/>
      <c r="N101" s="1" t="s">
        <v>566</v>
      </c>
      <c r="O101" s="5"/>
      <c r="V101" s="9"/>
      <c r="W101" s="9"/>
      <c r="X101" s="1"/>
      <c r="Y101" s="2"/>
      <c r="Z101" s="1" t="s">
        <v>566</v>
      </c>
      <c r="AA101" s="5"/>
      <c r="AH101" s="9"/>
      <c r="AI101" s="9"/>
      <c r="AJ101" s="1"/>
      <c r="AK101" s="2"/>
      <c r="AL101" s="1" t="s">
        <v>566</v>
      </c>
      <c r="AM101" s="5"/>
      <c r="AT101" s="9"/>
      <c r="AU101" s="9"/>
      <c r="AV101" s="1"/>
      <c r="AW101" s="2"/>
      <c r="AX101" s="1" t="s">
        <v>566</v>
      </c>
      <c r="AY101" s="5"/>
      <c r="AZ101" s="6"/>
      <c r="BA101" s="6"/>
      <c r="BB101" s="6"/>
      <c r="BC101" s="6"/>
      <c r="BD101" s="6"/>
      <c r="BE101" s="6"/>
      <c r="BF101" s="9"/>
      <c r="BG101" s="9"/>
      <c r="BH101" s="1"/>
      <c r="BI101" s="2"/>
    </row>
    <row r="102" spans="1:61" ht="16.899999999999999" customHeight="1">
      <c r="A102" s="5"/>
      <c r="B102" s="7" t="s">
        <v>561</v>
      </c>
      <c r="C102" s="5"/>
      <c r="J102" s="9"/>
      <c r="K102" s="9"/>
      <c r="L102" s="1"/>
      <c r="M102" s="2"/>
      <c r="N102" s="7" t="s">
        <v>561</v>
      </c>
      <c r="O102" s="5"/>
      <c r="V102" s="9"/>
      <c r="W102" s="9"/>
      <c r="X102" s="1"/>
      <c r="Y102" s="2"/>
      <c r="Z102" s="7" t="s">
        <v>561</v>
      </c>
      <c r="AA102" s="5"/>
      <c r="AH102" s="9"/>
      <c r="AI102" s="9"/>
      <c r="AJ102" s="1"/>
      <c r="AK102" s="2"/>
      <c r="AL102" s="7" t="s">
        <v>561</v>
      </c>
      <c r="AM102" s="5"/>
      <c r="AT102" s="9"/>
      <c r="AU102" s="9"/>
      <c r="AV102" s="1"/>
      <c r="AW102" s="2"/>
      <c r="AX102" s="7" t="s">
        <v>561</v>
      </c>
      <c r="AY102" s="5"/>
      <c r="AZ102" s="6"/>
      <c r="BA102" s="6"/>
      <c r="BB102" s="6"/>
      <c r="BC102" s="6"/>
      <c r="BD102" s="6"/>
      <c r="BE102" s="6"/>
      <c r="BF102" s="9"/>
      <c r="BG102" s="9"/>
      <c r="BH102" s="1"/>
      <c r="BI102" s="2"/>
    </row>
    <row r="103" spans="1:61" ht="16.899999999999999" customHeight="1">
      <c r="A103" s="5"/>
      <c r="B103" s="7" t="s">
        <v>562</v>
      </c>
      <c r="C103" s="5"/>
      <c r="J103" s="9"/>
      <c r="K103" s="9"/>
      <c r="L103" s="1"/>
      <c r="M103" s="2"/>
      <c r="N103" s="7" t="s">
        <v>562</v>
      </c>
      <c r="O103" s="5"/>
      <c r="V103" s="9"/>
      <c r="W103" s="9"/>
      <c r="X103" s="1"/>
      <c r="Y103" s="2"/>
      <c r="Z103" s="7" t="s">
        <v>562</v>
      </c>
      <c r="AA103" s="5"/>
      <c r="AH103" s="9"/>
      <c r="AI103" s="9"/>
      <c r="AJ103" s="1"/>
      <c r="AK103" s="2"/>
      <c r="AL103" s="7" t="s">
        <v>562</v>
      </c>
      <c r="AM103" s="5"/>
      <c r="AT103" s="9"/>
      <c r="AU103" s="9"/>
      <c r="AV103" s="1"/>
      <c r="AW103" s="2"/>
      <c r="AX103" s="7" t="s">
        <v>562</v>
      </c>
      <c r="AY103" s="5"/>
      <c r="AZ103" s="6"/>
      <c r="BA103" s="6"/>
      <c r="BB103" s="6"/>
      <c r="BC103" s="6"/>
      <c r="BD103" s="6"/>
      <c r="BE103" s="6"/>
      <c r="BF103" s="9"/>
      <c r="BG103" s="9"/>
      <c r="BH103" s="1"/>
      <c r="BI103" s="2"/>
    </row>
    <row r="104" spans="1:61" ht="16.899999999999999" customHeight="1">
      <c r="A104" s="5"/>
      <c r="B104" s="7" t="s">
        <v>563</v>
      </c>
      <c r="C104" s="5"/>
      <c r="J104" s="9"/>
      <c r="K104" s="9"/>
      <c r="L104" s="1"/>
      <c r="M104" s="2"/>
      <c r="N104" s="7" t="s">
        <v>563</v>
      </c>
      <c r="O104" s="5"/>
      <c r="V104" s="9"/>
      <c r="W104" s="9"/>
      <c r="X104" s="1"/>
      <c r="Y104" s="2"/>
      <c r="Z104" s="7" t="s">
        <v>563</v>
      </c>
      <c r="AA104" s="5"/>
      <c r="AH104" s="9"/>
      <c r="AI104" s="9"/>
      <c r="AJ104" s="1"/>
      <c r="AK104" s="2"/>
      <c r="AL104" s="7" t="s">
        <v>563</v>
      </c>
      <c r="AM104" s="5"/>
      <c r="AT104" s="9"/>
      <c r="AU104" s="9"/>
      <c r="AV104" s="1"/>
      <c r="AW104" s="2"/>
      <c r="AX104" s="7" t="s">
        <v>563</v>
      </c>
      <c r="AY104" s="5"/>
      <c r="AZ104" s="6"/>
      <c r="BA104" s="6"/>
      <c r="BB104" s="6"/>
      <c r="BC104" s="6"/>
      <c r="BD104" s="6"/>
      <c r="BE104" s="6"/>
      <c r="BF104" s="9"/>
      <c r="BG104" s="9"/>
      <c r="BH104" s="1"/>
      <c r="BI104" s="2"/>
    </row>
    <row r="105" spans="1:61" ht="16.899999999999999" customHeight="1">
      <c r="A105" s="5"/>
      <c r="B105" s="7" t="s">
        <v>564</v>
      </c>
      <c r="C105" s="5"/>
      <c r="J105" s="9"/>
      <c r="K105" s="9"/>
      <c r="L105" s="14"/>
      <c r="M105" s="14"/>
      <c r="N105" s="7" t="s">
        <v>564</v>
      </c>
      <c r="O105" s="5"/>
      <c r="V105" s="9"/>
      <c r="W105" s="9"/>
      <c r="X105" s="14"/>
      <c r="Y105" s="14"/>
      <c r="Z105" s="7" t="s">
        <v>564</v>
      </c>
      <c r="AA105" s="5"/>
      <c r="AH105" s="9"/>
      <c r="AI105" s="9"/>
      <c r="AJ105" s="14"/>
      <c r="AK105" s="14"/>
      <c r="AL105" s="7" t="s">
        <v>564</v>
      </c>
      <c r="AM105" s="5"/>
      <c r="AT105" s="9"/>
      <c r="AU105" s="9"/>
      <c r="AV105" s="14"/>
      <c r="AW105" s="14"/>
      <c r="AX105" s="7" t="s">
        <v>564</v>
      </c>
      <c r="AY105" s="5"/>
      <c r="AZ105" s="6"/>
      <c r="BA105" s="6"/>
      <c r="BB105" s="6"/>
      <c r="BC105" s="6"/>
      <c r="BD105" s="6"/>
      <c r="BE105" s="6"/>
      <c r="BF105" s="9"/>
      <c r="BG105" s="9"/>
    </row>
    <row r="106" spans="1:61" ht="16.899999999999999" customHeight="1">
      <c r="A106" s="5"/>
      <c r="B106" s="7" t="s">
        <v>565</v>
      </c>
      <c r="C106" s="5"/>
      <c r="J106" s="9"/>
      <c r="K106" s="9"/>
      <c r="L106" s="14"/>
      <c r="M106" s="14"/>
      <c r="N106" s="7" t="s">
        <v>565</v>
      </c>
      <c r="O106" s="5"/>
      <c r="V106" s="9"/>
      <c r="W106" s="9"/>
      <c r="X106" s="14"/>
      <c r="Y106" s="14"/>
      <c r="Z106" s="7" t="s">
        <v>565</v>
      </c>
      <c r="AA106" s="5"/>
      <c r="AH106" s="9"/>
      <c r="AI106" s="9"/>
      <c r="AJ106" s="14"/>
      <c r="AK106" s="14"/>
      <c r="AL106" s="7" t="s">
        <v>565</v>
      </c>
      <c r="AM106" s="5"/>
      <c r="AT106" s="9"/>
      <c r="AU106" s="9"/>
      <c r="AV106" s="14"/>
      <c r="AW106" s="14"/>
      <c r="AX106" s="7" t="s">
        <v>565</v>
      </c>
      <c r="AY106" s="5"/>
      <c r="AZ106" s="6"/>
      <c r="BA106" s="6"/>
      <c r="BB106" s="6"/>
      <c r="BC106" s="6"/>
      <c r="BD106" s="6"/>
      <c r="BE106" s="6"/>
      <c r="BF106" s="9"/>
      <c r="BG106" s="9"/>
    </row>
    <row r="107" spans="1:61" s="50" customFormat="1" ht="16.899999999999999" customHeight="1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</row>
    <row r="108" spans="1:61" s="50" customFormat="1" ht="16.899999999999999" customHeight="1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</row>
    <row r="109" spans="1:61" s="50" customFormat="1" ht="16.899999999999999" customHeight="1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54"/>
    </row>
    <row r="110" spans="1:61" ht="16.5" customHeight="1">
      <c r="A110" s="6"/>
      <c r="B110" s="6"/>
      <c r="C110" s="6"/>
      <c r="L110" s="6"/>
      <c r="M110" s="6"/>
      <c r="N110" s="6"/>
      <c r="O110" s="6"/>
      <c r="X110" s="6"/>
      <c r="Y110" s="6"/>
      <c r="Z110" s="6"/>
      <c r="AA110" s="6"/>
      <c r="AJ110" s="6"/>
      <c r="AK110" s="6"/>
      <c r="AL110" s="6"/>
      <c r="AM110" s="6"/>
      <c r="AV110" s="6"/>
    </row>
    <row r="111" spans="1:61" ht="16.5" customHeight="1">
      <c r="A111" s="6"/>
      <c r="B111" s="6"/>
      <c r="C111" s="6"/>
      <c r="L111" s="6"/>
      <c r="M111" s="6"/>
      <c r="N111" s="6"/>
      <c r="O111" s="6"/>
      <c r="X111" s="6"/>
      <c r="Y111" s="6"/>
      <c r="Z111" s="6"/>
      <c r="AA111" s="6"/>
      <c r="AJ111" s="6"/>
      <c r="AK111" s="6"/>
      <c r="AL111" s="6"/>
      <c r="AM111" s="6"/>
    </row>
    <row r="112" spans="1:61" ht="16.5" customHeight="1">
      <c r="A112" s="5"/>
      <c r="B112" s="1"/>
      <c r="C112" s="5"/>
      <c r="N112" s="1"/>
      <c r="O112" s="5"/>
      <c r="Z112" s="1"/>
      <c r="AA112" s="5"/>
      <c r="AL112" s="1"/>
      <c r="AM112" s="5"/>
    </row>
    <row r="113" spans="1:49" ht="16.5" customHeight="1">
      <c r="A113" s="5"/>
      <c r="B113" s="7"/>
      <c r="C113" s="5"/>
      <c r="N113" s="7"/>
      <c r="O113" s="5"/>
      <c r="Z113" s="7"/>
      <c r="AA113" s="5"/>
      <c r="AL113" s="7"/>
      <c r="AM113" s="5"/>
    </row>
    <row r="114" spans="1:49" ht="16.5" customHeight="1">
      <c r="B114" s="7"/>
      <c r="C114" s="5"/>
      <c r="N114" s="7"/>
      <c r="O114" s="5"/>
      <c r="Z114" s="7"/>
      <c r="AA114" s="5"/>
      <c r="AL114" s="7"/>
      <c r="AM114" s="5"/>
    </row>
    <row r="115" spans="1:49" ht="16.5" customHeight="1"/>
    <row r="116" spans="1:49" ht="16.5" customHeight="1"/>
    <row r="117" spans="1:49" ht="16.5" customHeight="1"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</row>
    <row r="118" spans="1:49" ht="16.5" customHeight="1"/>
    <row r="119" spans="1:49" ht="16.5" customHeight="1"/>
    <row r="120" spans="1:49" ht="16.5" customHeight="1"/>
    <row r="121" spans="1:49" ht="16.5" customHeight="1"/>
    <row r="122" spans="1:49" ht="16.5" customHeight="1"/>
    <row r="123" spans="1:49" ht="16.5" customHeight="1"/>
    <row r="124" spans="1:49" ht="16.5" customHeight="1"/>
    <row r="125" spans="1:49" ht="16.5" customHeight="1"/>
    <row r="126" spans="1:49" ht="16.5" customHeight="1"/>
    <row r="127" spans="1:49" ht="16.5" customHeight="1"/>
    <row r="128" spans="1:49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</sheetData>
  <mergeCells count="190">
    <mergeCell ref="AX98:AY98"/>
    <mergeCell ref="AX67:AX70"/>
    <mergeCell ref="AX72:AY72"/>
    <mergeCell ref="AX78:AX82"/>
    <mergeCell ref="AX83:AX85"/>
    <mergeCell ref="AX86:AY86"/>
    <mergeCell ref="AX87:AX90"/>
    <mergeCell ref="AX92:AY92"/>
    <mergeCell ref="AX95:AY95"/>
    <mergeCell ref="AX96:AY96"/>
    <mergeCell ref="BF5:BF7"/>
    <mergeCell ref="BG5:BG7"/>
    <mergeCell ref="BH5:BH7"/>
    <mergeCell ref="BB6:BB7"/>
    <mergeCell ref="BC6:BC7"/>
    <mergeCell ref="BD6:BD7"/>
    <mergeCell ref="BE6:BE7"/>
    <mergeCell ref="AX97:AY97"/>
    <mergeCell ref="AX3:AX7"/>
    <mergeCell ref="AY3:AY7"/>
    <mergeCell ref="AZ3:BI3"/>
    <mergeCell ref="AZ4:AZ7"/>
    <mergeCell ref="BA4:BA7"/>
    <mergeCell ref="BB4:BF4"/>
    <mergeCell ref="BG4:BH4"/>
    <mergeCell ref="BI4:BI7"/>
    <mergeCell ref="BB5:BE5"/>
    <mergeCell ref="AX9:AX11"/>
    <mergeCell ref="AX14:AX17"/>
    <mergeCell ref="AX18:AX21"/>
    <mergeCell ref="AX28:AX31"/>
    <mergeCell ref="AX32:AY32"/>
    <mergeCell ref="N97:O97"/>
    <mergeCell ref="Z98:AA98"/>
    <mergeCell ref="Z72:AA72"/>
    <mergeCell ref="AL72:AM72"/>
    <mergeCell ref="Z67:Z70"/>
    <mergeCell ref="Z86:AA86"/>
    <mergeCell ref="Z97:AA97"/>
    <mergeCell ref="AL78:AL82"/>
    <mergeCell ref="AL98:AM98"/>
    <mergeCell ref="AL83:AL85"/>
    <mergeCell ref="AL86:AM86"/>
    <mergeCell ref="AL87:AL90"/>
    <mergeCell ref="AL92:AM92"/>
    <mergeCell ref="AL97:AM97"/>
    <mergeCell ref="AL96:AM96"/>
    <mergeCell ref="AL95:AM95"/>
    <mergeCell ref="B98:C98"/>
    <mergeCell ref="B97:C97"/>
    <mergeCell ref="B78:B82"/>
    <mergeCell ref="B72:C72"/>
    <mergeCell ref="N67:N70"/>
    <mergeCell ref="AX33:AX36"/>
    <mergeCell ref="AX41:AX45"/>
    <mergeCell ref="AX49:AX51"/>
    <mergeCell ref="N72:O72"/>
    <mergeCell ref="B67:B70"/>
    <mergeCell ref="AX56:AX58"/>
    <mergeCell ref="AX59:AX61"/>
    <mergeCell ref="AX62:AX65"/>
    <mergeCell ref="Z87:Z90"/>
    <mergeCell ref="N87:N90"/>
    <mergeCell ref="N56:N58"/>
    <mergeCell ref="N59:N61"/>
    <mergeCell ref="N62:N65"/>
    <mergeCell ref="Z92:AA92"/>
    <mergeCell ref="Z83:Z85"/>
    <mergeCell ref="Z78:Z82"/>
    <mergeCell ref="AL67:AL70"/>
    <mergeCell ref="N98:O98"/>
    <mergeCell ref="N78:N82"/>
    <mergeCell ref="AN3:AW3"/>
    <mergeCell ref="P3:Y3"/>
    <mergeCell ref="R4:V4"/>
    <mergeCell ref="W4:X4"/>
    <mergeCell ref="P4:P7"/>
    <mergeCell ref="Q4:Q7"/>
    <mergeCell ref="AK4:AK7"/>
    <mergeCell ref="AP5:AS5"/>
    <mergeCell ref="AC4:AC7"/>
    <mergeCell ref="AW4:AW7"/>
    <mergeCell ref="AP4:AT4"/>
    <mergeCell ref="AU4:AV4"/>
    <mergeCell ref="R6:R7"/>
    <mergeCell ref="S6:S7"/>
    <mergeCell ref="T6:T7"/>
    <mergeCell ref="U6:U7"/>
    <mergeCell ref="F6:F7"/>
    <mergeCell ref="G6:G7"/>
    <mergeCell ref="F5:I5"/>
    <mergeCell ref="B3:B7"/>
    <mergeCell ref="C3:C7"/>
    <mergeCell ref="AU5:AU7"/>
    <mergeCell ref="AV5:AV7"/>
    <mergeCell ref="AP6:AP7"/>
    <mergeCell ref="AQ6:AQ7"/>
    <mergeCell ref="AR6:AR7"/>
    <mergeCell ref="AT5:AT7"/>
    <mergeCell ref="I6:I7"/>
    <mergeCell ref="AS6:AS7"/>
    <mergeCell ref="X5:X7"/>
    <mergeCell ref="AD5:AG5"/>
    <mergeCell ref="AA3:AA7"/>
    <mergeCell ref="Z3:Z7"/>
    <mergeCell ref="AF6:AF7"/>
    <mergeCell ref="AB4:AB7"/>
    <mergeCell ref="AN4:AN7"/>
    <mergeCell ref="AJ5:AJ7"/>
    <mergeCell ref="AG6:AG7"/>
    <mergeCell ref="D3:M3"/>
    <mergeCell ref="D4:D7"/>
    <mergeCell ref="E4:E7"/>
    <mergeCell ref="M4:M7"/>
    <mergeCell ref="F4:J4"/>
    <mergeCell ref="K4:L4"/>
    <mergeCell ref="J5:J7"/>
    <mergeCell ref="K5:K7"/>
    <mergeCell ref="L5:L7"/>
    <mergeCell ref="H6:H7"/>
    <mergeCell ref="AO4:AO7"/>
    <mergeCell ref="AI4:AJ4"/>
    <mergeCell ref="AD4:AH4"/>
    <mergeCell ref="AM3:AM7"/>
    <mergeCell ref="AB3:AK3"/>
    <mergeCell ref="AL3:AL7"/>
    <mergeCell ref="AD6:AD7"/>
    <mergeCell ref="AE6:AE7"/>
    <mergeCell ref="AI5:AI7"/>
    <mergeCell ref="AH5:AH7"/>
    <mergeCell ref="Y4:Y7"/>
    <mergeCell ref="V5:V7"/>
    <mergeCell ref="W5:W7"/>
    <mergeCell ref="N3:N7"/>
    <mergeCell ref="O3:O7"/>
    <mergeCell ref="R5:U5"/>
    <mergeCell ref="B83:B85"/>
    <mergeCell ref="Z95:AA95"/>
    <mergeCell ref="Z96:AA96"/>
    <mergeCell ref="B95:C95"/>
    <mergeCell ref="B96:C96"/>
    <mergeCell ref="N96:O96"/>
    <mergeCell ref="B87:B90"/>
    <mergeCell ref="B92:C92"/>
    <mergeCell ref="B86:C86"/>
    <mergeCell ref="N83:N85"/>
    <mergeCell ref="N86:O86"/>
    <mergeCell ref="N92:O92"/>
    <mergeCell ref="N95:O95"/>
    <mergeCell ref="B56:B58"/>
    <mergeCell ref="B59:B61"/>
    <mergeCell ref="B62:B65"/>
    <mergeCell ref="N14:N17"/>
    <mergeCell ref="N18:N21"/>
    <mergeCell ref="N28:N31"/>
    <mergeCell ref="N32:O32"/>
    <mergeCell ref="N33:N36"/>
    <mergeCell ref="N41:N45"/>
    <mergeCell ref="N49:N51"/>
    <mergeCell ref="B18:B21"/>
    <mergeCell ref="B28:B31"/>
    <mergeCell ref="B32:C32"/>
    <mergeCell ref="B33:B36"/>
    <mergeCell ref="B41:B45"/>
    <mergeCell ref="B49:B51"/>
    <mergeCell ref="B14:B17"/>
    <mergeCell ref="B9:B11"/>
    <mergeCell ref="N9:N11"/>
    <mergeCell ref="Z9:Z11"/>
    <mergeCell ref="AL9:AL11"/>
    <mergeCell ref="Z49:Z51"/>
    <mergeCell ref="Z56:Z58"/>
    <mergeCell ref="Z59:Z61"/>
    <mergeCell ref="Z62:Z65"/>
    <mergeCell ref="AL14:AL17"/>
    <mergeCell ref="AL18:AL21"/>
    <mergeCell ref="AL28:AL31"/>
    <mergeCell ref="AL32:AM32"/>
    <mergeCell ref="AL33:AL36"/>
    <mergeCell ref="AL41:AL45"/>
    <mergeCell ref="Z14:Z17"/>
    <mergeCell ref="Z18:Z21"/>
    <mergeCell ref="Z28:Z31"/>
    <mergeCell ref="Z32:AA32"/>
    <mergeCell ref="Z33:Z36"/>
    <mergeCell ref="Z41:Z45"/>
    <mergeCell ref="AL49:AL51"/>
    <mergeCell ref="AL56:AL58"/>
    <mergeCell ref="AL59:AL61"/>
    <mergeCell ref="AL62:AL65"/>
  </mergeCells>
  <phoneticPr fontId="8"/>
  <printOptions horizontalCentered="1"/>
  <pageMargins left="0.39370078740157483" right="0.39370078740157483" top="0.59055118110236227" bottom="0.59055118110236227" header="0" footer="0"/>
  <pageSetup paperSize="9" scale="60" orientation="portrait" r:id="rId1"/>
  <headerFooter alignWithMargins="0"/>
  <rowBreaks count="1" manualBreakCount="1">
    <brk id="72" min="1" max="60" man="1"/>
  </rowBreaks>
  <colBreaks count="4" manualBreakCount="4">
    <brk id="13" min="1" max="112" man="1"/>
    <brk id="25" min="1" max="112" man="1"/>
    <brk id="37" min="1" max="112" man="1"/>
    <brk id="49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0000"/>
  </sheetPr>
  <dimension ref="A1:IK182"/>
  <sheetViews>
    <sheetView view="pageBreakPreview" zoomScale="85" zoomScaleNormal="75" zoomScaleSheetLayoutView="85" workbookViewId="0">
      <pane ySplit="7" topLeftCell="A8" activePane="bottomLeft" state="frozen"/>
      <selection activeCell="O1" sqref="O1"/>
      <selection pane="bottomLeft" activeCell="A8" sqref="A8"/>
    </sheetView>
  </sheetViews>
  <sheetFormatPr defaultColWidth="9" defaultRowHeight="13.5"/>
  <cols>
    <col min="1" max="1" width="2.85546875" style="22" customWidth="1"/>
    <col min="2" max="2" width="11.7109375" style="22" customWidth="1"/>
    <col min="3" max="3" width="19" style="22" customWidth="1"/>
    <col min="4" max="7" width="14.42578125" style="71" customWidth="1"/>
    <col min="8" max="13" width="14.42578125" style="39" customWidth="1"/>
    <col min="14" max="14" width="11.7109375" style="22" customWidth="1"/>
    <col min="15" max="15" width="19" style="22" customWidth="1"/>
    <col min="16" max="24" width="14.42578125" style="39" customWidth="1"/>
    <col min="25" max="25" width="14.42578125" style="80" customWidth="1"/>
    <col min="26" max="26" width="14.42578125" style="81" customWidth="1"/>
    <col min="27" max="27" width="14.42578125" style="39" customWidth="1"/>
    <col min="28" max="28" width="18.85546875" style="39" customWidth="1"/>
    <col min="29" max="31" width="14.42578125" style="39" customWidth="1"/>
    <col min="32" max="32" width="14.42578125" style="80" customWidth="1"/>
    <col min="33" max="33" width="14.42578125" style="81" customWidth="1"/>
    <col min="34" max="34" width="9.140625" customWidth="1"/>
    <col min="35" max="38" width="8.7109375" style="22" customWidth="1"/>
    <col min="39" max="51" width="9" style="22"/>
    <col min="52" max="52" width="11.7109375" style="22" customWidth="1"/>
    <col min="53" max="16384" width="9" style="22"/>
  </cols>
  <sheetData>
    <row r="1" spans="1:245" ht="15" customHeight="1">
      <c r="B1" s="23"/>
      <c r="C1" s="23"/>
      <c r="N1" s="23"/>
      <c r="O1" s="23"/>
    </row>
    <row r="2" spans="1:245" ht="21.75" thickBot="1">
      <c r="B2" s="12" t="s">
        <v>486</v>
      </c>
      <c r="C2" s="71"/>
      <c r="F2" s="39"/>
      <c r="G2" s="39"/>
      <c r="N2" s="12" t="s">
        <v>485</v>
      </c>
      <c r="O2" s="71"/>
      <c r="R2" s="22"/>
      <c r="S2" s="22"/>
      <c r="T2" s="22"/>
      <c r="U2" s="22"/>
      <c r="V2" s="22"/>
      <c r="W2" s="22"/>
      <c r="X2" s="22"/>
      <c r="Z2" s="82"/>
      <c r="AA2" s="12" t="s">
        <v>495</v>
      </c>
      <c r="AB2" s="12"/>
      <c r="AC2" s="12"/>
      <c r="AD2" s="22"/>
      <c r="AG2" s="82"/>
    </row>
    <row r="3" spans="1:245" s="24" customFormat="1" ht="16.899999999999999" customHeight="1">
      <c r="B3" s="416" t="s">
        <v>285</v>
      </c>
      <c r="C3" s="413" t="s">
        <v>286</v>
      </c>
      <c r="D3" s="385" t="s">
        <v>316</v>
      </c>
      <c r="E3" s="385"/>
      <c r="F3" s="385" t="s">
        <v>317</v>
      </c>
      <c r="G3" s="385"/>
      <c r="H3" s="385" t="s">
        <v>318</v>
      </c>
      <c r="I3" s="385"/>
      <c r="J3" s="385" t="s">
        <v>319</v>
      </c>
      <c r="K3" s="385"/>
      <c r="L3" s="385" t="s">
        <v>320</v>
      </c>
      <c r="M3" s="386"/>
      <c r="N3" s="416" t="s">
        <v>285</v>
      </c>
      <c r="O3" s="413" t="s">
        <v>286</v>
      </c>
      <c r="P3" s="385" t="s">
        <v>321</v>
      </c>
      <c r="Q3" s="385"/>
      <c r="R3" s="385" t="s">
        <v>322</v>
      </c>
      <c r="S3" s="419"/>
      <c r="T3" s="385" t="s">
        <v>66</v>
      </c>
      <c r="U3" s="419"/>
      <c r="V3" s="419" t="s">
        <v>312</v>
      </c>
      <c r="W3" s="420"/>
      <c r="X3" s="420"/>
      <c r="Y3" s="421"/>
      <c r="Z3" s="422"/>
      <c r="AA3" s="416" t="s">
        <v>1</v>
      </c>
      <c r="AB3" s="413" t="s">
        <v>2</v>
      </c>
      <c r="AC3" s="419" t="s">
        <v>538</v>
      </c>
      <c r="AD3" s="420"/>
      <c r="AE3" s="420"/>
      <c r="AF3" s="420"/>
      <c r="AG3" s="421"/>
    </row>
    <row r="4" spans="1:245" s="24" customFormat="1" ht="16.899999999999999" customHeight="1">
      <c r="B4" s="417"/>
      <c r="C4" s="414"/>
      <c r="D4" s="226" t="s">
        <v>323</v>
      </c>
      <c r="E4" s="226" t="s">
        <v>324</v>
      </c>
      <c r="F4" s="226" t="s">
        <v>323</v>
      </c>
      <c r="G4" s="226" t="s">
        <v>324</v>
      </c>
      <c r="H4" s="226" t="s">
        <v>323</v>
      </c>
      <c r="I4" s="226" t="s">
        <v>324</v>
      </c>
      <c r="J4" s="226" t="s">
        <v>323</v>
      </c>
      <c r="K4" s="226" t="s">
        <v>324</v>
      </c>
      <c r="L4" s="226" t="s">
        <v>323</v>
      </c>
      <c r="M4" s="199" t="s">
        <v>324</v>
      </c>
      <c r="N4" s="417"/>
      <c r="O4" s="414"/>
      <c r="P4" s="226" t="s">
        <v>323</v>
      </c>
      <c r="Q4" s="226" t="s">
        <v>324</v>
      </c>
      <c r="R4" s="226" t="s">
        <v>323</v>
      </c>
      <c r="S4" s="83" t="s">
        <v>324</v>
      </c>
      <c r="T4" s="226" t="s">
        <v>323</v>
      </c>
      <c r="U4" s="83" t="s">
        <v>324</v>
      </c>
      <c r="V4" s="226" t="s">
        <v>323</v>
      </c>
      <c r="W4" s="83" t="s">
        <v>324</v>
      </c>
      <c r="X4" s="226" t="s">
        <v>325</v>
      </c>
      <c r="Y4" s="84" t="s">
        <v>325</v>
      </c>
      <c r="Z4" s="269" t="s">
        <v>314</v>
      </c>
      <c r="AA4" s="417"/>
      <c r="AB4" s="414"/>
      <c r="AC4" s="226" t="s">
        <v>323</v>
      </c>
      <c r="AD4" s="83" t="s">
        <v>324</v>
      </c>
      <c r="AE4" s="226" t="s">
        <v>484</v>
      </c>
      <c r="AF4" s="84" t="s">
        <v>484</v>
      </c>
      <c r="AG4" s="85" t="s">
        <v>314</v>
      </c>
    </row>
    <row r="5" spans="1:245" s="24" customFormat="1" ht="16.899999999999999" customHeight="1">
      <c r="B5" s="417"/>
      <c r="C5" s="414"/>
      <c r="D5" s="86" t="s">
        <v>122</v>
      </c>
      <c r="E5" s="86" t="s">
        <v>38</v>
      </c>
      <c r="F5" s="86" t="s">
        <v>122</v>
      </c>
      <c r="G5" s="86" t="s">
        <v>38</v>
      </c>
      <c r="H5" s="86" t="s">
        <v>122</v>
      </c>
      <c r="I5" s="86" t="s">
        <v>38</v>
      </c>
      <c r="J5" s="86" t="s">
        <v>122</v>
      </c>
      <c r="K5" s="86" t="s">
        <v>38</v>
      </c>
      <c r="L5" s="86" t="s">
        <v>122</v>
      </c>
      <c r="M5" s="200" t="s">
        <v>38</v>
      </c>
      <c r="N5" s="417"/>
      <c r="O5" s="414"/>
      <c r="P5" s="86" t="s">
        <v>122</v>
      </c>
      <c r="Q5" s="86" t="s">
        <v>38</v>
      </c>
      <c r="R5" s="86" t="s">
        <v>122</v>
      </c>
      <c r="S5" s="87" t="s">
        <v>38</v>
      </c>
      <c r="T5" s="86" t="s">
        <v>122</v>
      </c>
      <c r="U5" s="87" t="s">
        <v>38</v>
      </c>
      <c r="V5" s="86" t="s">
        <v>122</v>
      </c>
      <c r="W5" s="87" t="s">
        <v>38</v>
      </c>
      <c r="X5" s="86" t="s">
        <v>326</v>
      </c>
      <c r="Y5" s="88" t="s">
        <v>327</v>
      </c>
      <c r="Z5" s="270"/>
      <c r="AA5" s="417"/>
      <c r="AB5" s="414"/>
      <c r="AC5" s="86" t="s">
        <v>122</v>
      </c>
      <c r="AD5" s="87" t="s">
        <v>38</v>
      </c>
      <c r="AE5" s="86" t="s">
        <v>326</v>
      </c>
      <c r="AF5" s="88" t="s">
        <v>327</v>
      </c>
      <c r="AG5" s="89"/>
    </row>
    <row r="6" spans="1:245" s="24" customFormat="1" ht="16.899999999999999" customHeight="1" thickBot="1">
      <c r="B6" s="418"/>
      <c r="C6" s="415"/>
      <c r="D6" s="209" t="s">
        <v>39</v>
      </c>
      <c r="E6" s="210" t="s">
        <v>40</v>
      </c>
      <c r="F6" s="209" t="s">
        <v>39</v>
      </c>
      <c r="G6" s="210" t="s">
        <v>40</v>
      </c>
      <c r="H6" s="209" t="s">
        <v>39</v>
      </c>
      <c r="I6" s="210" t="s">
        <v>40</v>
      </c>
      <c r="J6" s="209" t="s">
        <v>39</v>
      </c>
      <c r="K6" s="210" t="s">
        <v>40</v>
      </c>
      <c r="L6" s="209" t="s">
        <v>39</v>
      </c>
      <c r="M6" s="211" t="s">
        <v>40</v>
      </c>
      <c r="N6" s="418"/>
      <c r="O6" s="415"/>
      <c r="P6" s="209" t="s">
        <v>39</v>
      </c>
      <c r="Q6" s="210" t="s">
        <v>40</v>
      </c>
      <c r="R6" s="209" t="s">
        <v>39</v>
      </c>
      <c r="S6" s="212" t="s">
        <v>40</v>
      </c>
      <c r="T6" s="209" t="s">
        <v>39</v>
      </c>
      <c r="U6" s="212" t="s">
        <v>328</v>
      </c>
      <c r="V6" s="209" t="s">
        <v>39</v>
      </c>
      <c r="W6" s="212" t="s">
        <v>328</v>
      </c>
      <c r="X6" s="209" t="s">
        <v>313</v>
      </c>
      <c r="Y6" s="213" t="s">
        <v>331</v>
      </c>
      <c r="Z6" s="271" t="s">
        <v>315</v>
      </c>
      <c r="AA6" s="418"/>
      <c r="AB6" s="415"/>
      <c r="AC6" s="209" t="s">
        <v>39</v>
      </c>
      <c r="AD6" s="212" t="s">
        <v>328</v>
      </c>
      <c r="AE6" s="210" t="s">
        <v>313</v>
      </c>
      <c r="AF6" s="213" t="s">
        <v>331</v>
      </c>
      <c r="AG6" s="214" t="s">
        <v>315</v>
      </c>
    </row>
    <row r="7" spans="1:245" ht="16.899999999999999" customHeight="1">
      <c r="A7" s="5"/>
      <c r="B7" s="215" t="s">
        <v>307</v>
      </c>
      <c r="C7" s="216" t="s">
        <v>121</v>
      </c>
      <c r="D7" s="217">
        <v>470396</v>
      </c>
      <c r="E7" s="217">
        <v>5370</v>
      </c>
      <c r="F7" s="217">
        <v>646861</v>
      </c>
      <c r="G7" s="217">
        <v>7730</v>
      </c>
      <c r="H7" s="217">
        <v>751991</v>
      </c>
      <c r="I7" s="217">
        <v>9650</v>
      </c>
      <c r="J7" s="217">
        <v>798166</v>
      </c>
      <c r="K7" s="217">
        <v>9990</v>
      </c>
      <c r="L7" s="217">
        <v>902016</v>
      </c>
      <c r="M7" s="218">
        <v>10770</v>
      </c>
      <c r="N7" s="215" t="s">
        <v>307</v>
      </c>
      <c r="O7" s="216" t="s">
        <v>121</v>
      </c>
      <c r="P7" s="219">
        <v>975691</v>
      </c>
      <c r="Q7" s="219">
        <v>11180</v>
      </c>
      <c r="R7" s="219">
        <v>1032297</v>
      </c>
      <c r="S7" s="219">
        <v>11442</v>
      </c>
      <c r="T7" s="219">
        <v>1080130</v>
      </c>
      <c r="U7" s="219">
        <v>11559</v>
      </c>
      <c r="V7" s="219">
        <v>1126138</v>
      </c>
      <c r="W7" s="219">
        <v>11656</v>
      </c>
      <c r="X7" s="219">
        <f>V7-T7</f>
        <v>46008</v>
      </c>
      <c r="Y7" s="220">
        <f>IF(X7&lt;&gt;0,X7/T7*100,0)</f>
        <v>4.2594872839380447</v>
      </c>
      <c r="Z7" s="272">
        <f>IF(V7&lt;&gt;0,V7/W7,0)</f>
        <v>96.614447494852442</v>
      </c>
      <c r="AA7" s="215" t="s">
        <v>307</v>
      </c>
      <c r="AB7" s="216" t="s">
        <v>121</v>
      </c>
      <c r="AC7" s="219">
        <v>1165497</v>
      </c>
      <c r="AD7" s="219">
        <v>11722</v>
      </c>
      <c r="AE7" s="219">
        <f>AC7-V7</f>
        <v>39359</v>
      </c>
      <c r="AF7" s="220">
        <f>IF(AE7&lt;&gt;0,AE7/V7*100,0)</f>
        <v>3.4950423482734796</v>
      </c>
      <c r="AG7" s="221">
        <f>IF(AC7&lt;&gt;0,AC7/AD7,0)</f>
        <v>99.428169254393453</v>
      </c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</row>
    <row r="8" spans="1:245" ht="16.899999999999999" customHeight="1">
      <c r="A8" s="5"/>
      <c r="B8" s="358" t="s">
        <v>196</v>
      </c>
      <c r="C8" s="57" t="s">
        <v>509</v>
      </c>
      <c r="D8" s="139">
        <f t="shared" ref="D8:M8" si="0">SUM(D9:D10)</f>
        <v>312005</v>
      </c>
      <c r="E8" s="139">
        <f t="shared" si="0"/>
        <v>3250</v>
      </c>
      <c r="F8" s="139">
        <f t="shared" si="0"/>
        <v>368153</v>
      </c>
      <c r="G8" s="139">
        <f t="shared" si="0"/>
        <v>3930</v>
      </c>
      <c r="H8" s="139">
        <f t="shared" si="0"/>
        <v>392853</v>
      </c>
      <c r="I8" s="139">
        <f t="shared" si="0"/>
        <v>4190</v>
      </c>
      <c r="J8" s="139">
        <f t="shared" si="0"/>
        <v>423379</v>
      </c>
      <c r="K8" s="139">
        <f t="shared" si="0"/>
        <v>4520</v>
      </c>
      <c r="L8" s="139">
        <f t="shared" si="0"/>
        <v>472714</v>
      </c>
      <c r="M8" s="174">
        <f t="shared" si="0"/>
        <v>5040</v>
      </c>
      <c r="N8" s="359" t="s">
        <v>527</v>
      </c>
      <c r="O8" s="57" t="s">
        <v>509</v>
      </c>
      <c r="P8" s="161">
        <f t="shared" ref="P8:W8" si="1">SUM(P9:P10)</f>
        <v>487110</v>
      </c>
      <c r="Q8" s="161">
        <f t="shared" si="1"/>
        <v>5210</v>
      </c>
      <c r="R8" s="161">
        <f t="shared" si="1"/>
        <v>497913</v>
      </c>
      <c r="S8" s="161">
        <f t="shared" si="1"/>
        <v>5262</v>
      </c>
      <c r="T8" s="161">
        <f t="shared" si="1"/>
        <v>524966</v>
      </c>
      <c r="U8" s="161">
        <f t="shared" si="1"/>
        <v>5367</v>
      </c>
      <c r="V8" s="161">
        <f t="shared" si="1"/>
        <v>548187</v>
      </c>
      <c r="W8" s="161">
        <f t="shared" si="1"/>
        <v>5435</v>
      </c>
      <c r="X8" s="161">
        <f t="shared" ref="X8:X71" si="2">V8-T8</f>
        <v>23221</v>
      </c>
      <c r="Y8" s="169">
        <f t="shared" ref="Y8:Y71" si="3">IF(X8&lt;&gt;0,X8/T8*100,0)</f>
        <v>4.4233340825882062</v>
      </c>
      <c r="Z8" s="273">
        <f t="shared" ref="Z8:Z71" si="4">IF(V8&lt;&gt;0,V8/W8,0)</f>
        <v>100.86237350505979</v>
      </c>
      <c r="AA8" s="359" t="s">
        <v>522</v>
      </c>
      <c r="AB8" s="57" t="s">
        <v>509</v>
      </c>
      <c r="AC8" s="161">
        <f>SUM(AC9:AC10)</f>
        <v>565380</v>
      </c>
      <c r="AD8" s="161">
        <f>SUM(AD9:AD10)</f>
        <v>5486</v>
      </c>
      <c r="AE8" s="161">
        <f t="shared" ref="AE8:AE71" si="5">AC8-V8</f>
        <v>17193</v>
      </c>
      <c r="AF8" s="169">
        <f t="shared" ref="AF8:AF71" si="6">IF(AE8&lt;&gt;0,AE8/V8*100,0)</f>
        <v>3.1363385122230185</v>
      </c>
      <c r="AG8" s="201">
        <f t="shared" ref="AG8:AG71" si="7">IF(AC8&lt;&gt;0,AC8/AD8,0)</f>
        <v>103.05869485964273</v>
      </c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</row>
    <row r="9" spans="1:245" ht="16.899999999999999" customHeight="1">
      <c r="A9" s="5"/>
      <c r="B9" s="359"/>
      <c r="C9" s="136" t="s">
        <v>510</v>
      </c>
      <c r="D9" s="61">
        <v>260628</v>
      </c>
      <c r="E9" s="61">
        <v>2630</v>
      </c>
      <c r="F9" s="61">
        <v>311460</v>
      </c>
      <c r="G9" s="61">
        <v>3310</v>
      </c>
      <c r="H9" s="61">
        <v>336903</v>
      </c>
      <c r="I9" s="61">
        <v>3570</v>
      </c>
      <c r="J9" s="61">
        <v>367955</v>
      </c>
      <c r="K9" s="61">
        <v>3900</v>
      </c>
      <c r="L9" s="61">
        <v>416274</v>
      </c>
      <c r="M9" s="176">
        <v>4420</v>
      </c>
      <c r="N9" s="359"/>
      <c r="O9" s="136" t="s">
        <v>510</v>
      </c>
      <c r="P9" s="157">
        <v>431346</v>
      </c>
      <c r="Q9" s="157">
        <v>4590</v>
      </c>
      <c r="R9" s="157">
        <v>443395</v>
      </c>
      <c r="S9" s="157">
        <v>4640</v>
      </c>
      <c r="T9" s="157">
        <v>466611</v>
      </c>
      <c r="U9" s="157">
        <v>4745</v>
      </c>
      <c r="V9" s="157">
        <v>487279</v>
      </c>
      <c r="W9" s="157">
        <v>4813</v>
      </c>
      <c r="X9" s="157">
        <f t="shared" si="2"/>
        <v>20668</v>
      </c>
      <c r="Y9" s="165">
        <f t="shared" si="3"/>
        <v>4.4293855052709858</v>
      </c>
      <c r="Z9" s="274">
        <f t="shared" si="4"/>
        <v>101.24226054435903</v>
      </c>
      <c r="AA9" s="359"/>
      <c r="AB9" s="136" t="s">
        <v>510</v>
      </c>
      <c r="AC9" s="157">
        <v>565380</v>
      </c>
      <c r="AD9" s="157">
        <v>5486</v>
      </c>
      <c r="AE9" s="157">
        <f t="shared" si="5"/>
        <v>78101</v>
      </c>
      <c r="AF9" s="165">
        <f t="shared" si="6"/>
        <v>16.027983968116828</v>
      </c>
      <c r="AG9" s="202">
        <f t="shared" si="7"/>
        <v>103.05869485964273</v>
      </c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</row>
    <row r="10" spans="1:245" ht="16.899999999999999" customHeight="1">
      <c r="A10" s="5"/>
      <c r="B10" s="360"/>
      <c r="C10" s="32" t="s">
        <v>511</v>
      </c>
      <c r="D10" s="61">
        <v>51377</v>
      </c>
      <c r="E10" s="61">
        <v>620</v>
      </c>
      <c r="F10" s="61">
        <v>56693</v>
      </c>
      <c r="G10" s="61">
        <v>620</v>
      </c>
      <c r="H10" s="61">
        <v>55950</v>
      </c>
      <c r="I10" s="61">
        <v>620</v>
      </c>
      <c r="J10" s="61">
        <v>55424</v>
      </c>
      <c r="K10" s="61">
        <v>620</v>
      </c>
      <c r="L10" s="61">
        <v>56440</v>
      </c>
      <c r="M10" s="176">
        <v>620</v>
      </c>
      <c r="N10" s="360"/>
      <c r="O10" s="32" t="s">
        <v>511</v>
      </c>
      <c r="P10" s="157">
        <v>55764</v>
      </c>
      <c r="Q10" s="157">
        <v>620</v>
      </c>
      <c r="R10" s="157">
        <v>54518</v>
      </c>
      <c r="S10" s="157">
        <v>622</v>
      </c>
      <c r="T10" s="157">
        <v>58355</v>
      </c>
      <c r="U10" s="157">
        <v>622</v>
      </c>
      <c r="V10" s="157">
        <v>60908</v>
      </c>
      <c r="W10" s="157">
        <v>622</v>
      </c>
      <c r="X10" s="157">
        <f t="shared" si="2"/>
        <v>2553</v>
      </c>
      <c r="Y10" s="165">
        <f t="shared" si="3"/>
        <v>4.3749464484619995</v>
      </c>
      <c r="Z10" s="274">
        <f t="shared" si="4"/>
        <v>97.922829581993568</v>
      </c>
      <c r="AA10" s="360"/>
      <c r="AB10" s="32" t="s">
        <v>511</v>
      </c>
      <c r="AC10" s="157"/>
      <c r="AD10" s="157"/>
      <c r="AE10" s="157"/>
      <c r="AF10" s="165"/>
      <c r="AG10" s="202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</row>
    <row r="11" spans="1:245" ht="16.899999999999999" customHeight="1">
      <c r="A11" s="5"/>
      <c r="B11" s="3" t="s">
        <v>226</v>
      </c>
      <c r="C11" s="4" t="s">
        <v>227</v>
      </c>
      <c r="D11" s="137">
        <v>86795</v>
      </c>
      <c r="E11" s="137">
        <v>1380</v>
      </c>
      <c r="F11" s="137">
        <v>152631</v>
      </c>
      <c r="G11" s="137">
        <v>2150</v>
      </c>
      <c r="H11" s="137">
        <v>193217</v>
      </c>
      <c r="I11" s="137">
        <v>2450</v>
      </c>
      <c r="J11" s="137">
        <v>233063</v>
      </c>
      <c r="K11" s="137">
        <v>2760</v>
      </c>
      <c r="L11" s="137">
        <v>265335</v>
      </c>
      <c r="M11" s="175">
        <v>3040</v>
      </c>
      <c r="N11" s="3" t="s">
        <v>226</v>
      </c>
      <c r="O11" s="4" t="s">
        <v>227</v>
      </c>
      <c r="P11" s="156">
        <v>280296</v>
      </c>
      <c r="Q11" s="156">
        <v>3080</v>
      </c>
      <c r="R11" s="156">
        <v>290313</v>
      </c>
      <c r="S11" s="156">
        <v>3096</v>
      </c>
      <c r="T11" s="156">
        <v>296476</v>
      </c>
      <c r="U11" s="156">
        <v>3116</v>
      </c>
      <c r="V11" s="156">
        <v>303069</v>
      </c>
      <c r="W11" s="156">
        <v>3134</v>
      </c>
      <c r="X11" s="156">
        <f t="shared" si="2"/>
        <v>6593</v>
      </c>
      <c r="Y11" s="164">
        <f t="shared" si="3"/>
        <v>2.2237887721097156</v>
      </c>
      <c r="Z11" s="275">
        <f t="shared" si="4"/>
        <v>96.703573707721759</v>
      </c>
      <c r="AA11" s="3" t="s">
        <v>226</v>
      </c>
      <c r="AB11" s="4" t="s">
        <v>227</v>
      </c>
      <c r="AC11" s="156">
        <v>302110</v>
      </c>
      <c r="AD11" s="156">
        <v>3144</v>
      </c>
      <c r="AE11" s="156">
        <f t="shared" si="5"/>
        <v>-959</v>
      </c>
      <c r="AF11" s="164">
        <f t="shared" si="6"/>
        <v>-0.31642959194110915</v>
      </c>
      <c r="AG11" s="203">
        <f t="shared" si="7"/>
        <v>96.090966921119588</v>
      </c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</row>
    <row r="12" spans="1:245" ht="16.899999999999999" customHeight="1">
      <c r="A12" s="5"/>
      <c r="B12" s="3" t="s">
        <v>228</v>
      </c>
      <c r="C12" s="4" t="s">
        <v>229</v>
      </c>
      <c r="D12" s="137">
        <v>53458</v>
      </c>
      <c r="E12" s="137">
        <v>690</v>
      </c>
      <c r="F12" s="137">
        <v>107396</v>
      </c>
      <c r="G12" s="137">
        <v>1340</v>
      </c>
      <c r="H12" s="137">
        <v>154649</v>
      </c>
      <c r="I12" s="137">
        <v>2080</v>
      </c>
      <c r="J12" s="137">
        <v>179273</v>
      </c>
      <c r="K12" s="137">
        <v>2310</v>
      </c>
      <c r="L12" s="137">
        <v>198703</v>
      </c>
      <c r="M12" s="175">
        <v>2340</v>
      </c>
      <c r="N12" s="3" t="s">
        <v>228</v>
      </c>
      <c r="O12" s="4" t="s">
        <v>229</v>
      </c>
      <c r="P12" s="156">
        <v>212362</v>
      </c>
      <c r="Q12" s="156">
        <v>2390</v>
      </c>
      <c r="R12" s="156">
        <v>213657</v>
      </c>
      <c r="S12" s="156">
        <v>2393</v>
      </c>
      <c r="T12" s="156">
        <v>211423</v>
      </c>
      <c r="U12" s="156">
        <v>2397</v>
      </c>
      <c r="V12" s="156">
        <v>209822</v>
      </c>
      <c r="W12" s="156">
        <v>2412</v>
      </c>
      <c r="X12" s="156">
        <f t="shared" si="2"/>
        <v>-1601</v>
      </c>
      <c r="Y12" s="164">
        <f t="shared" si="3"/>
        <v>-0.75724968428222095</v>
      </c>
      <c r="Z12" s="275">
        <f t="shared" si="4"/>
        <v>86.990878938640137</v>
      </c>
      <c r="AA12" s="3" t="s">
        <v>228</v>
      </c>
      <c r="AB12" s="4" t="s">
        <v>229</v>
      </c>
      <c r="AC12" s="156">
        <v>205554</v>
      </c>
      <c r="AD12" s="156">
        <v>2406</v>
      </c>
      <c r="AE12" s="156">
        <f t="shared" si="5"/>
        <v>-4268</v>
      </c>
      <c r="AF12" s="164">
        <f t="shared" si="6"/>
        <v>-2.034105098607391</v>
      </c>
      <c r="AG12" s="203">
        <f t="shared" si="7"/>
        <v>85.433915211970074</v>
      </c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</row>
    <row r="13" spans="1:245" ht="16.899999999999999" customHeight="1">
      <c r="A13" s="5"/>
      <c r="B13" s="358" t="s">
        <v>197</v>
      </c>
      <c r="C13" s="32" t="s">
        <v>198</v>
      </c>
      <c r="D13" s="61">
        <v>97624</v>
      </c>
      <c r="E13" s="61">
        <v>1150</v>
      </c>
      <c r="F13" s="61">
        <v>158603</v>
      </c>
      <c r="G13" s="61">
        <v>2060</v>
      </c>
      <c r="H13" s="61">
        <v>183015</v>
      </c>
      <c r="I13" s="61">
        <v>2400</v>
      </c>
      <c r="J13" s="61">
        <v>190044</v>
      </c>
      <c r="K13" s="61">
        <v>2410</v>
      </c>
      <c r="L13" s="61">
        <v>203957</v>
      </c>
      <c r="M13" s="176">
        <v>2480</v>
      </c>
      <c r="N13" s="358" t="s">
        <v>197</v>
      </c>
      <c r="O13" s="32" t="s">
        <v>198</v>
      </c>
      <c r="P13" s="157">
        <v>215760</v>
      </c>
      <c r="Q13" s="157">
        <v>2510</v>
      </c>
      <c r="R13" s="157">
        <v>222918</v>
      </c>
      <c r="S13" s="157">
        <v>2514</v>
      </c>
      <c r="T13" s="157">
        <v>234169</v>
      </c>
      <c r="U13" s="157">
        <v>2509</v>
      </c>
      <c r="V13" s="157">
        <v>241682</v>
      </c>
      <c r="W13" s="157">
        <v>2511</v>
      </c>
      <c r="X13" s="157">
        <f t="shared" si="2"/>
        <v>7513</v>
      </c>
      <c r="Y13" s="165">
        <f t="shared" si="3"/>
        <v>3.2083666070231329</v>
      </c>
      <c r="Z13" s="274">
        <f t="shared" si="4"/>
        <v>96.249303066507366</v>
      </c>
      <c r="AA13" s="358" t="s">
        <v>197</v>
      </c>
      <c r="AB13" s="32" t="s">
        <v>198</v>
      </c>
      <c r="AC13" s="157">
        <v>244784</v>
      </c>
      <c r="AD13" s="157">
        <v>2507</v>
      </c>
      <c r="AE13" s="157">
        <f t="shared" si="5"/>
        <v>3102</v>
      </c>
      <c r="AF13" s="165">
        <f t="shared" si="6"/>
        <v>1.2835047707317879</v>
      </c>
      <c r="AG13" s="202">
        <f t="shared" si="7"/>
        <v>97.640207419226172</v>
      </c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</row>
    <row r="14" spans="1:245" ht="16.899999999999999" customHeight="1">
      <c r="A14" s="5"/>
      <c r="B14" s="359"/>
      <c r="C14" s="32" t="s">
        <v>199</v>
      </c>
      <c r="D14" s="61">
        <v>6102</v>
      </c>
      <c r="E14" s="61">
        <v>180</v>
      </c>
      <c r="F14" s="61">
        <v>37148</v>
      </c>
      <c r="G14" s="61">
        <v>710</v>
      </c>
      <c r="H14" s="61">
        <v>49102</v>
      </c>
      <c r="I14" s="61">
        <v>960</v>
      </c>
      <c r="J14" s="61">
        <v>59377</v>
      </c>
      <c r="K14" s="61">
        <v>1240</v>
      </c>
      <c r="L14" s="61">
        <v>66046</v>
      </c>
      <c r="M14" s="176">
        <v>1320</v>
      </c>
      <c r="N14" s="359"/>
      <c r="O14" s="32" t="s">
        <v>199</v>
      </c>
      <c r="P14" s="157">
        <v>69463</v>
      </c>
      <c r="Q14" s="157">
        <v>1360</v>
      </c>
      <c r="R14" s="157">
        <v>70173</v>
      </c>
      <c r="S14" s="157">
        <v>1372</v>
      </c>
      <c r="T14" s="157">
        <v>70766</v>
      </c>
      <c r="U14" s="157">
        <v>1365</v>
      </c>
      <c r="V14" s="157">
        <v>76685</v>
      </c>
      <c r="W14" s="157">
        <v>1373</v>
      </c>
      <c r="X14" s="157">
        <f t="shared" si="2"/>
        <v>5919</v>
      </c>
      <c r="Y14" s="165">
        <f t="shared" si="3"/>
        <v>8.3641861911087254</v>
      </c>
      <c r="Z14" s="274">
        <f t="shared" si="4"/>
        <v>55.852148579752367</v>
      </c>
      <c r="AA14" s="359"/>
      <c r="AB14" s="32" t="s">
        <v>199</v>
      </c>
      <c r="AC14" s="157">
        <v>82668</v>
      </c>
      <c r="AD14" s="157">
        <v>1425</v>
      </c>
      <c r="AE14" s="157">
        <f t="shared" si="5"/>
        <v>5983</v>
      </c>
      <c r="AF14" s="165">
        <f t="shared" si="6"/>
        <v>7.8020473365064875</v>
      </c>
      <c r="AG14" s="202">
        <f t="shared" si="7"/>
        <v>58.012631578947371</v>
      </c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</row>
    <row r="15" spans="1:245" ht="16.899999999999999" customHeight="1">
      <c r="A15" s="5"/>
      <c r="B15" s="359"/>
      <c r="C15" s="32" t="s">
        <v>200</v>
      </c>
      <c r="D15" s="61">
        <v>14673</v>
      </c>
      <c r="E15" s="61">
        <v>230</v>
      </c>
      <c r="F15" s="61">
        <v>54650</v>
      </c>
      <c r="G15" s="61">
        <v>900</v>
      </c>
      <c r="H15" s="61">
        <v>84500</v>
      </c>
      <c r="I15" s="61">
        <v>1380</v>
      </c>
      <c r="J15" s="61">
        <v>93808</v>
      </c>
      <c r="K15" s="61">
        <v>1430</v>
      </c>
      <c r="L15" s="61">
        <v>112730</v>
      </c>
      <c r="M15" s="176">
        <v>1740</v>
      </c>
      <c r="N15" s="359"/>
      <c r="O15" s="32" t="s">
        <v>200</v>
      </c>
      <c r="P15" s="157">
        <v>122845</v>
      </c>
      <c r="Q15" s="157">
        <v>1830</v>
      </c>
      <c r="R15" s="157">
        <v>119839</v>
      </c>
      <c r="S15" s="157">
        <v>1757</v>
      </c>
      <c r="T15" s="157">
        <v>116561</v>
      </c>
      <c r="U15" s="157">
        <v>1755</v>
      </c>
      <c r="V15" s="157">
        <v>119288</v>
      </c>
      <c r="W15" s="157">
        <v>1792</v>
      </c>
      <c r="X15" s="157">
        <f t="shared" si="2"/>
        <v>2727</v>
      </c>
      <c r="Y15" s="165">
        <f t="shared" si="3"/>
        <v>2.3395475330513635</v>
      </c>
      <c r="Z15" s="274">
        <f t="shared" si="4"/>
        <v>66.566964285714292</v>
      </c>
      <c r="AA15" s="359"/>
      <c r="AB15" s="32" t="s">
        <v>200</v>
      </c>
      <c r="AC15" s="157">
        <v>123097</v>
      </c>
      <c r="AD15" s="157">
        <v>1851</v>
      </c>
      <c r="AE15" s="157">
        <f t="shared" si="5"/>
        <v>3809</v>
      </c>
      <c r="AF15" s="165">
        <f t="shared" si="6"/>
        <v>3.1931124673060154</v>
      </c>
      <c r="AG15" s="202">
        <f t="shared" si="7"/>
        <v>66.502971366828746</v>
      </c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</row>
    <row r="16" spans="1:245" ht="16.899999999999999" customHeight="1">
      <c r="A16" s="5"/>
      <c r="B16" s="360"/>
      <c r="C16" s="4" t="s">
        <v>201</v>
      </c>
      <c r="D16" s="137">
        <f t="shared" ref="D16:M16" si="8">SUM(D13:D15)</f>
        <v>118399</v>
      </c>
      <c r="E16" s="137">
        <f t="shared" si="8"/>
        <v>1560</v>
      </c>
      <c r="F16" s="137">
        <f t="shared" si="8"/>
        <v>250401</v>
      </c>
      <c r="G16" s="137">
        <f t="shared" si="8"/>
        <v>3670</v>
      </c>
      <c r="H16" s="137">
        <f t="shared" si="8"/>
        <v>316617</v>
      </c>
      <c r="I16" s="137">
        <f t="shared" si="8"/>
        <v>4740</v>
      </c>
      <c r="J16" s="137">
        <f t="shared" si="8"/>
        <v>343229</v>
      </c>
      <c r="K16" s="137">
        <f t="shared" si="8"/>
        <v>5080</v>
      </c>
      <c r="L16" s="137">
        <f t="shared" si="8"/>
        <v>382733</v>
      </c>
      <c r="M16" s="175">
        <f t="shared" si="8"/>
        <v>5540</v>
      </c>
      <c r="N16" s="360"/>
      <c r="O16" s="4" t="s">
        <v>201</v>
      </c>
      <c r="P16" s="156">
        <f t="shared" ref="P16:W16" si="9">SUM(P13:P15)</f>
        <v>408068</v>
      </c>
      <c r="Q16" s="156">
        <f t="shared" si="9"/>
        <v>5700</v>
      </c>
      <c r="R16" s="156">
        <f t="shared" si="9"/>
        <v>412930</v>
      </c>
      <c r="S16" s="156">
        <f t="shared" si="9"/>
        <v>5643</v>
      </c>
      <c r="T16" s="156">
        <f t="shared" si="9"/>
        <v>421496</v>
      </c>
      <c r="U16" s="156">
        <f t="shared" si="9"/>
        <v>5629</v>
      </c>
      <c r="V16" s="156">
        <f t="shared" si="9"/>
        <v>437655</v>
      </c>
      <c r="W16" s="156">
        <f t="shared" si="9"/>
        <v>5676</v>
      </c>
      <c r="X16" s="156">
        <f t="shared" si="2"/>
        <v>16159</v>
      </c>
      <c r="Y16" s="164">
        <f t="shared" si="3"/>
        <v>3.833725586956934</v>
      </c>
      <c r="Z16" s="275">
        <f t="shared" si="4"/>
        <v>77.106236786469339</v>
      </c>
      <c r="AA16" s="360"/>
      <c r="AB16" s="4" t="s">
        <v>201</v>
      </c>
      <c r="AC16" s="156">
        <f>SUM(AC13:AC15)</f>
        <v>450549</v>
      </c>
      <c r="AD16" s="156">
        <f>SUM(AD13:AD15)</f>
        <v>5783</v>
      </c>
      <c r="AE16" s="156">
        <f t="shared" si="5"/>
        <v>12894</v>
      </c>
      <c r="AF16" s="164">
        <f t="shared" si="6"/>
        <v>2.9461562189395756</v>
      </c>
      <c r="AG16" s="203">
        <f t="shared" si="7"/>
        <v>77.909216669548684</v>
      </c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</row>
    <row r="17" spans="1:245" ht="16.899999999999999" customHeight="1">
      <c r="A17" s="5"/>
      <c r="B17" s="358" t="s">
        <v>208</v>
      </c>
      <c r="C17" s="32" t="s">
        <v>209</v>
      </c>
      <c r="D17" s="61">
        <v>83645</v>
      </c>
      <c r="E17" s="61">
        <v>1120</v>
      </c>
      <c r="F17" s="61">
        <v>145148</v>
      </c>
      <c r="G17" s="61">
        <v>2050</v>
      </c>
      <c r="H17" s="61">
        <v>181991</v>
      </c>
      <c r="I17" s="61">
        <v>2390</v>
      </c>
      <c r="J17" s="61">
        <v>218151</v>
      </c>
      <c r="K17" s="61">
        <v>2750</v>
      </c>
      <c r="L17" s="61">
        <v>253484</v>
      </c>
      <c r="M17" s="176">
        <v>2980</v>
      </c>
      <c r="N17" s="358" t="s">
        <v>208</v>
      </c>
      <c r="O17" s="32" t="s">
        <v>209</v>
      </c>
      <c r="P17" s="157">
        <v>268857</v>
      </c>
      <c r="Q17" s="157">
        <v>3120</v>
      </c>
      <c r="R17" s="157">
        <v>277421</v>
      </c>
      <c r="S17" s="157">
        <v>3110</v>
      </c>
      <c r="T17" s="157">
        <v>284642</v>
      </c>
      <c r="U17" s="157">
        <v>3110</v>
      </c>
      <c r="V17" s="157">
        <v>292540</v>
      </c>
      <c r="W17" s="157">
        <v>3139</v>
      </c>
      <c r="X17" s="157">
        <f t="shared" si="2"/>
        <v>7898</v>
      </c>
      <c r="Y17" s="165">
        <f t="shared" si="3"/>
        <v>2.7747134997646166</v>
      </c>
      <c r="Z17" s="274">
        <f t="shared" si="4"/>
        <v>93.195285122650532</v>
      </c>
      <c r="AA17" s="358" t="s">
        <v>208</v>
      </c>
      <c r="AB17" s="32" t="s">
        <v>209</v>
      </c>
      <c r="AC17" s="157">
        <v>304711</v>
      </c>
      <c r="AD17" s="157">
        <v>3262</v>
      </c>
      <c r="AE17" s="157">
        <f t="shared" si="5"/>
        <v>12171</v>
      </c>
      <c r="AF17" s="165">
        <f t="shared" si="6"/>
        <v>4.1604566896834623</v>
      </c>
      <c r="AG17" s="202">
        <f t="shared" si="7"/>
        <v>93.412323727774378</v>
      </c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</row>
    <row r="18" spans="1:245" ht="16.899999999999999" customHeight="1">
      <c r="A18" s="5"/>
      <c r="B18" s="359"/>
      <c r="C18" s="32" t="s">
        <v>210</v>
      </c>
      <c r="D18" s="62">
        <v>0</v>
      </c>
      <c r="E18" s="62">
        <v>0</v>
      </c>
      <c r="F18" s="62">
        <v>0</v>
      </c>
      <c r="G18" s="62">
        <v>0</v>
      </c>
      <c r="H18" s="62">
        <v>9190</v>
      </c>
      <c r="I18" s="62">
        <v>180</v>
      </c>
      <c r="J18" s="62">
        <v>10212</v>
      </c>
      <c r="K18" s="62">
        <v>180</v>
      </c>
      <c r="L18" s="62">
        <v>13345</v>
      </c>
      <c r="M18" s="177">
        <v>210</v>
      </c>
      <c r="N18" s="359"/>
      <c r="O18" s="32" t="s">
        <v>210</v>
      </c>
      <c r="P18" s="158">
        <v>16652</v>
      </c>
      <c r="Q18" s="158">
        <v>230</v>
      </c>
      <c r="R18" s="158">
        <v>18361</v>
      </c>
      <c r="S18" s="158">
        <v>268</v>
      </c>
      <c r="T18" s="158">
        <v>20383</v>
      </c>
      <c r="U18" s="158">
        <v>528</v>
      </c>
      <c r="V18" s="158">
        <v>49166</v>
      </c>
      <c r="W18" s="158">
        <v>533</v>
      </c>
      <c r="X18" s="158">
        <f t="shared" si="2"/>
        <v>28783</v>
      </c>
      <c r="Y18" s="166">
        <f t="shared" si="3"/>
        <v>141.21081293234559</v>
      </c>
      <c r="Z18" s="276">
        <f t="shared" si="4"/>
        <v>92.243902439024396</v>
      </c>
      <c r="AA18" s="359"/>
      <c r="AB18" s="32" t="s">
        <v>210</v>
      </c>
      <c r="AC18" s="158">
        <v>55641</v>
      </c>
      <c r="AD18" s="158">
        <v>622</v>
      </c>
      <c r="AE18" s="158">
        <f t="shared" si="5"/>
        <v>6475</v>
      </c>
      <c r="AF18" s="166">
        <f t="shared" si="6"/>
        <v>13.169670097221658</v>
      </c>
      <c r="AG18" s="204">
        <f t="shared" si="7"/>
        <v>89.454983922829584</v>
      </c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</row>
    <row r="19" spans="1:245" ht="16.899999999999999" customHeight="1">
      <c r="A19" s="5"/>
      <c r="B19" s="359"/>
      <c r="C19" s="32" t="s">
        <v>211</v>
      </c>
      <c r="D19" s="61">
        <v>0</v>
      </c>
      <c r="E19" s="61">
        <v>0</v>
      </c>
      <c r="F19" s="61">
        <v>13339</v>
      </c>
      <c r="G19" s="61">
        <v>140</v>
      </c>
      <c r="H19" s="61">
        <v>19229</v>
      </c>
      <c r="I19" s="61">
        <v>200</v>
      </c>
      <c r="J19" s="61">
        <v>21254</v>
      </c>
      <c r="K19" s="61">
        <v>210</v>
      </c>
      <c r="L19" s="61">
        <v>33302</v>
      </c>
      <c r="M19" s="176">
        <v>410</v>
      </c>
      <c r="N19" s="359"/>
      <c r="O19" s="32" t="s">
        <v>211</v>
      </c>
      <c r="P19" s="157">
        <v>37820</v>
      </c>
      <c r="Q19" s="157">
        <v>430</v>
      </c>
      <c r="R19" s="157">
        <v>41803</v>
      </c>
      <c r="S19" s="157">
        <v>431</v>
      </c>
      <c r="T19" s="157">
        <v>45682</v>
      </c>
      <c r="U19" s="157">
        <v>279</v>
      </c>
      <c r="V19" s="157">
        <v>21043</v>
      </c>
      <c r="W19" s="157">
        <v>281</v>
      </c>
      <c r="X19" s="157">
        <f t="shared" si="2"/>
        <v>-24639</v>
      </c>
      <c r="Y19" s="165">
        <f t="shared" si="3"/>
        <v>-53.935904732717475</v>
      </c>
      <c r="Z19" s="274">
        <f t="shared" si="4"/>
        <v>74.886120996441278</v>
      </c>
      <c r="AA19" s="359"/>
      <c r="AB19" s="32" t="s">
        <v>211</v>
      </c>
      <c r="AC19" s="157">
        <v>20574</v>
      </c>
      <c r="AD19" s="157">
        <v>281</v>
      </c>
      <c r="AE19" s="157">
        <f t="shared" si="5"/>
        <v>-469</v>
      </c>
      <c r="AF19" s="165">
        <f t="shared" si="6"/>
        <v>-2.22876966212042</v>
      </c>
      <c r="AG19" s="202">
        <f t="shared" si="7"/>
        <v>73.217081850533802</v>
      </c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</row>
    <row r="20" spans="1:245" ht="16.899999999999999" customHeight="1">
      <c r="A20" s="5"/>
      <c r="B20" s="360"/>
      <c r="C20" s="4" t="s">
        <v>212</v>
      </c>
      <c r="D20" s="137">
        <f t="shared" ref="D20:M20" si="10">SUM(D17:D19)</f>
        <v>83645</v>
      </c>
      <c r="E20" s="137">
        <f t="shared" si="10"/>
        <v>1120</v>
      </c>
      <c r="F20" s="137">
        <f t="shared" si="10"/>
        <v>158487</v>
      </c>
      <c r="G20" s="137">
        <f t="shared" si="10"/>
        <v>2190</v>
      </c>
      <c r="H20" s="137">
        <f t="shared" si="10"/>
        <v>210410</v>
      </c>
      <c r="I20" s="137">
        <f t="shared" si="10"/>
        <v>2770</v>
      </c>
      <c r="J20" s="137">
        <f t="shared" si="10"/>
        <v>249617</v>
      </c>
      <c r="K20" s="137">
        <f t="shared" si="10"/>
        <v>3140</v>
      </c>
      <c r="L20" s="137">
        <f t="shared" si="10"/>
        <v>300131</v>
      </c>
      <c r="M20" s="175">
        <f t="shared" si="10"/>
        <v>3600</v>
      </c>
      <c r="N20" s="360"/>
      <c r="O20" s="4" t="s">
        <v>212</v>
      </c>
      <c r="P20" s="156">
        <f t="shared" ref="P20:W20" si="11">SUM(P17:P19)</f>
        <v>323329</v>
      </c>
      <c r="Q20" s="156">
        <f t="shared" si="11"/>
        <v>3780</v>
      </c>
      <c r="R20" s="156">
        <f t="shared" si="11"/>
        <v>337585</v>
      </c>
      <c r="S20" s="156">
        <f t="shared" si="11"/>
        <v>3809</v>
      </c>
      <c r="T20" s="156">
        <f t="shared" si="11"/>
        <v>350707</v>
      </c>
      <c r="U20" s="156">
        <f t="shared" si="11"/>
        <v>3917</v>
      </c>
      <c r="V20" s="156">
        <f t="shared" si="11"/>
        <v>362749</v>
      </c>
      <c r="W20" s="156">
        <f t="shared" si="11"/>
        <v>3953</v>
      </c>
      <c r="X20" s="156">
        <f t="shared" si="2"/>
        <v>12042</v>
      </c>
      <c r="Y20" s="164">
        <f t="shared" si="3"/>
        <v>3.4336354848919468</v>
      </c>
      <c r="Z20" s="275">
        <f t="shared" si="4"/>
        <v>91.765494561092837</v>
      </c>
      <c r="AA20" s="360"/>
      <c r="AB20" s="4" t="s">
        <v>212</v>
      </c>
      <c r="AC20" s="156">
        <f>SUM(AC17:AC19)</f>
        <v>380926</v>
      </c>
      <c r="AD20" s="156">
        <f>SUM(AD17:AD19)</f>
        <v>4165</v>
      </c>
      <c r="AE20" s="156">
        <f t="shared" si="5"/>
        <v>18177</v>
      </c>
      <c r="AF20" s="164">
        <f t="shared" si="6"/>
        <v>5.0109028556936064</v>
      </c>
      <c r="AG20" s="203">
        <f t="shared" si="7"/>
        <v>91.45882352941176</v>
      </c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</row>
    <row r="21" spans="1:245" ht="16.899999999999999" customHeight="1">
      <c r="A21" s="5"/>
      <c r="B21" s="3" t="s">
        <v>202</v>
      </c>
      <c r="C21" s="4" t="s">
        <v>203</v>
      </c>
      <c r="D21" s="137">
        <v>77225</v>
      </c>
      <c r="E21" s="137">
        <v>510</v>
      </c>
      <c r="F21" s="137">
        <v>76311</v>
      </c>
      <c r="G21" s="137">
        <v>510</v>
      </c>
      <c r="H21" s="137">
        <v>70876</v>
      </c>
      <c r="I21" s="137">
        <v>510</v>
      </c>
      <c r="J21" s="137">
        <v>70408</v>
      </c>
      <c r="K21" s="137">
        <v>510</v>
      </c>
      <c r="L21" s="137">
        <v>73620</v>
      </c>
      <c r="M21" s="175">
        <v>510</v>
      </c>
      <c r="N21" s="3" t="s">
        <v>202</v>
      </c>
      <c r="O21" s="4" t="s">
        <v>203</v>
      </c>
      <c r="P21" s="156">
        <v>72021</v>
      </c>
      <c r="Q21" s="156">
        <v>510</v>
      </c>
      <c r="R21" s="156">
        <v>71063</v>
      </c>
      <c r="S21" s="156">
        <v>510</v>
      </c>
      <c r="T21" s="156">
        <v>70010</v>
      </c>
      <c r="U21" s="156">
        <v>510</v>
      </c>
      <c r="V21" s="156">
        <v>71502</v>
      </c>
      <c r="W21" s="156">
        <v>510</v>
      </c>
      <c r="X21" s="156">
        <f t="shared" si="2"/>
        <v>1492</v>
      </c>
      <c r="Y21" s="164">
        <f t="shared" si="3"/>
        <v>2.1311241251249822</v>
      </c>
      <c r="Z21" s="275">
        <f t="shared" si="4"/>
        <v>140.19999999999999</v>
      </c>
      <c r="AA21" s="3" t="s">
        <v>202</v>
      </c>
      <c r="AB21" s="4" t="s">
        <v>203</v>
      </c>
      <c r="AC21" s="156">
        <v>72260</v>
      </c>
      <c r="AD21" s="156">
        <v>511</v>
      </c>
      <c r="AE21" s="156">
        <f t="shared" si="5"/>
        <v>758</v>
      </c>
      <c r="AF21" s="164">
        <f t="shared" si="6"/>
        <v>1.0601102067075046</v>
      </c>
      <c r="AG21" s="203">
        <f t="shared" si="7"/>
        <v>141.40900195694715</v>
      </c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</row>
    <row r="22" spans="1:245" ht="16.899999999999999" customHeight="1">
      <c r="A22" s="5"/>
      <c r="B22" s="3" t="s">
        <v>204</v>
      </c>
      <c r="C22" s="4" t="s">
        <v>205</v>
      </c>
      <c r="D22" s="137">
        <v>60134</v>
      </c>
      <c r="E22" s="137">
        <v>800</v>
      </c>
      <c r="F22" s="137">
        <v>73702</v>
      </c>
      <c r="G22" s="137">
        <v>1040</v>
      </c>
      <c r="H22" s="137">
        <v>76090</v>
      </c>
      <c r="I22" s="137">
        <v>1150</v>
      </c>
      <c r="J22" s="137">
        <v>74921</v>
      </c>
      <c r="K22" s="137">
        <v>1150</v>
      </c>
      <c r="L22" s="137">
        <v>86466</v>
      </c>
      <c r="M22" s="175">
        <v>1270</v>
      </c>
      <c r="N22" s="3" t="s">
        <v>204</v>
      </c>
      <c r="O22" s="4" t="s">
        <v>205</v>
      </c>
      <c r="P22" s="156">
        <v>97567</v>
      </c>
      <c r="Q22" s="156">
        <v>1340</v>
      </c>
      <c r="R22" s="156">
        <v>108021</v>
      </c>
      <c r="S22" s="156">
        <v>1334</v>
      </c>
      <c r="T22" s="156">
        <v>116598</v>
      </c>
      <c r="U22" s="156">
        <v>1332</v>
      </c>
      <c r="V22" s="156">
        <v>122994</v>
      </c>
      <c r="W22" s="156">
        <v>1333</v>
      </c>
      <c r="X22" s="156">
        <f t="shared" si="2"/>
        <v>6396</v>
      </c>
      <c r="Y22" s="164">
        <f t="shared" si="3"/>
        <v>5.4855143312921326</v>
      </c>
      <c r="Z22" s="275">
        <f t="shared" si="4"/>
        <v>92.268567141785439</v>
      </c>
      <c r="AA22" s="3" t="s">
        <v>204</v>
      </c>
      <c r="AB22" s="4" t="s">
        <v>205</v>
      </c>
      <c r="AC22" s="156">
        <v>136109</v>
      </c>
      <c r="AD22" s="156">
        <v>1333</v>
      </c>
      <c r="AE22" s="156">
        <f t="shared" si="5"/>
        <v>13115</v>
      </c>
      <c r="AF22" s="164">
        <f t="shared" si="6"/>
        <v>10.663121778298128</v>
      </c>
      <c r="AG22" s="203">
        <f t="shared" si="7"/>
        <v>102.1072768192048</v>
      </c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</row>
    <row r="23" spans="1:245" ht="16.899999999999999" customHeight="1">
      <c r="A23" s="5"/>
      <c r="B23" s="3" t="s">
        <v>213</v>
      </c>
      <c r="C23" s="4" t="s">
        <v>214</v>
      </c>
      <c r="D23" s="137">
        <v>54421</v>
      </c>
      <c r="E23" s="137">
        <v>720</v>
      </c>
      <c r="F23" s="137">
        <v>75685</v>
      </c>
      <c r="G23" s="137">
        <v>1100</v>
      </c>
      <c r="H23" s="137">
        <v>84306</v>
      </c>
      <c r="I23" s="137">
        <v>1120</v>
      </c>
      <c r="J23" s="137">
        <v>89703</v>
      </c>
      <c r="K23" s="137">
        <v>1150</v>
      </c>
      <c r="L23" s="137">
        <v>99233</v>
      </c>
      <c r="M23" s="175">
        <v>1170</v>
      </c>
      <c r="N23" s="3" t="s">
        <v>213</v>
      </c>
      <c r="O23" s="4" t="s">
        <v>214</v>
      </c>
      <c r="P23" s="156">
        <v>108003</v>
      </c>
      <c r="Q23" s="156">
        <v>1200</v>
      </c>
      <c r="R23" s="156">
        <v>117000</v>
      </c>
      <c r="S23" s="156">
        <v>1199</v>
      </c>
      <c r="T23" s="156">
        <v>121758</v>
      </c>
      <c r="U23" s="156">
        <v>1196</v>
      </c>
      <c r="V23" s="156">
        <v>127084</v>
      </c>
      <c r="W23" s="156">
        <v>1199</v>
      </c>
      <c r="X23" s="156">
        <f t="shared" si="2"/>
        <v>5326</v>
      </c>
      <c r="Y23" s="164">
        <f t="shared" si="3"/>
        <v>4.3742505625913699</v>
      </c>
      <c r="Z23" s="275">
        <f t="shared" si="4"/>
        <v>105.99165971643036</v>
      </c>
      <c r="AA23" s="3" t="s">
        <v>213</v>
      </c>
      <c r="AB23" s="4" t="s">
        <v>214</v>
      </c>
      <c r="AC23" s="156">
        <v>133556</v>
      </c>
      <c r="AD23" s="156">
        <v>1200</v>
      </c>
      <c r="AE23" s="156">
        <f t="shared" si="5"/>
        <v>6472</v>
      </c>
      <c r="AF23" s="164">
        <f t="shared" si="6"/>
        <v>5.0926945957004817</v>
      </c>
      <c r="AG23" s="203">
        <f t="shared" si="7"/>
        <v>111.29666666666667</v>
      </c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</row>
    <row r="24" spans="1:245" ht="16.899999999999999" customHeight="1">
      <c r="A24" s="5"/>
      <c r="B24" s="3" t="s">
        <v>215</v>
      </c>
      <c r="C24" s="4" t="s">
        <v>216</v>
      </c>
      <c r="D24" s="137">
        <v>24851</v>
      </c>
      <c r="E24" s="137">
        <v>290</v>
      </c>
      <c r="F24" s="137">
        <v>38893</v>
      </c>
      <c r="G24" s="137">
        <v>500</v>
      </c>
      <c r="H24" s="137">
        <v>47577</v>
      </c>
      <c r="I24" s="137">
        <v>580</v>
      </c>
      <c r="J24" s="137">
        <v>57983</v>
      </c>
      <c r="K24" s="137">
        <v>650</v>
      </c>
      <c r="L24" s="137">
        <v>63090</v>
      </c>
      <c r="M24" s="175">
        <v>680</v>
      </c>
      <c r="N24" s="3" t="s">
        <v>215</v>
      </c>
      <c r="O24" s="4" t="s">
        <v>216</v>
      </c>
      <c r="P24" s="156">
        <v>63941</v>
      </c>
      <c r="Q24" s="156">
        <v>660</v>
      </c>
      <c r="R24" s="156">
        <v>64655</v>
      </c>
      <c r="S24" s="156">
        <v>674</v>
      </c>
      <c r="T24" s="156">
        <v>66948</v>
      </c>
      <c r="U24" s="156">
        <v>665</v>
      </c>
      <c r="V24" s="156">
        <v>69290</v>
      </c>
      <c r="W24" s="156">
        <v>675</v>
      </c>
      <c r="X24" s="156">
        <f t="shared" si="2"/>
        <v>2342</v>
      </c>
      <c r="Y24" s="164">
        <f t="shared" si="3"/>
        <v>3.4982374380115906</v>
      </c>
      <c r="Z24" s="275">
        <f t="shared" si="4"/>
        <v>102.65185185185184</v>
      </c>
      <c r="AA24" s="3" t="s">
        <v>215</v>
      </c>
      <c r="AB24" s="4" t="s">
        <v>216</v>
      </c>
      <c r="AC24" s="156">
        <v>72233</v>
      </c>
      <c r="AD24" s="156">
        <v>662</v>
      </c>
      <c r="AE24" s="156">
        <f t="shared" si="5"/>
        <v>2943</v>
      </c>
      <c r="AF24" s="164">
        <f t="shared" si="6"/>
        <v>4.2473661423004767</v>
      </c>
      <c r="AG24" s="203">
        <f t="shared" si="7"/>
        <v>109.11329305135952</v>
      </c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</row>
    <row r="25" spans="1:245" ht="16.899999999999999" customHeight="1">
      <c r="A25" s="5"/>
      <c r="B25" s="3" t="s">
        <v>206</v>
      </c>
      <c r="C25" s="4" t="s">
        <v>207</v>
      </c>
      <c r="D25" s="137">
        <v>38391</v>
      </c>
      <c r="E25" s="137">
        <v>750</v>
      </c>
      <c r="F25" s="137">
        <v>45576</v>
      </c>
      <c r="G25" s="137">
        <v>770</v>
      </c>
      <c r="H25" s="137">
        <v>48593</v>
      </c>
      <c r="I25" s="137">
        <v>770</v>
      </c>
      <c r="J25" s="137">
        <v>54154</v>
      </c>
      <c r="K25" s="137">
        <v>770</v>
      </c>
      <c r="L25" s="137">
        <v>56337</v>
      </c>
      <c r="M25" s="175">
        <v>780</v>
      </c>
      <c r="N25" s="3" t="s">
        <v>206</v>
      </c>
      <c r="O25" s="4" t="s">
        <v>207</v>
      </c>
      <c r="P25" s="156">
        <v>62077</v>
      </c>
      <c r="Q25" s="156">
        <v>780</v>
      </c>
      <c r="R25" s="156">
        <v>69553</v>
      </c>
      <c r="S25" s="156">
        <v>781</v>
      </c>
      <c r="T25" s="156">
        <v>75970</v>
      </c>
      <c r="U25" s="156">
        <v>784</v>
      </c>
      <c r="V25" s="156">
        <v>80039</v>
      </c>
      <c r="W25" s="156">
        <v>788</v>
      </c>
      <c r="X25" s="156">
        <f t="shared" si="2"/>
        <v>4069</v>
      </c>
      <c r="Y25" s="164">
        <f t="shared" si="3"/>
        <v>5.3560616032644459</v>
      </c>
      <c r="Z25" s="275">
        <f t="shared" si="4"/>
        <v>101.57233502538071</v>
      </c>
      <c r="AA25" s="3" t="s">
        <v>206</v>
      </c>
      <c r="AB25" s="4" t="s">
        <v>207</v>
      </c>
      <c r="AC25" s="156">
        <v>80130</v>
      </c>
      <c r="AD25" s="156">
        <v>788</v>
      </c>
      <c r="AE25" s="156">
        <f t="shared" si="5"/>
        <v>91</v>
      </c>
      <c r="AF25" s="164">
        <f t="shared" si="6"/>
        <v>0.11369457389522608</v>
      </c>
      <c r="AG25" s="203">
        <f t="shared" si="7"/>
        <v>101.68781725888324</v>
      </c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</row>
    <row r="26" spans="1:245" ht="16.899999999999999" customHeight="1">
      <c r="A26" s="5"/>
      <c r="B26" s="3" t="s">
        <v>217</v>
      </c>
      <c r="C26" s="4" t="s">
        <v>218</v>
      </c>
      <c r="D26" s="137">
        <v>51807</v>
      </c>
      <c r="E26" s="137">
        <v>580</v>
      </c>
      <c r="F26" s="137">
        <v>89567</v>
      </c>
      <c r="G26" s="137">
        <v>1080</v>
      </c>
      <c r="H26" s="137">
        <v>101572</v>
      </c>
      <c r="I26" s="137">
        <v>1200</v>
      </c>
      <c r="J26" s="137">
        <v>109185</v>
      </c>
      <c r="K26" s="137">
        <v>1200</v>
      </c>
      <c r="L26" s="137">
        <v>123462</v>
      </c>
      <c r="M26" s="175">
        <v>1350</v>
      </c>
      <c r="N26" s="3" t="s">
        <v>217</v>
      </c>
      <c r="O26" s="4" t="s">
        <v>218</v>
      </c>
      <c r="P26" s="156">
        <v>134666</v>
      </c>
      <c r="Q26" s="156">
        <v>1550</v>
      </c>
      <c r="R26" s="156">
        <v>138342</v>
      </c>
      <c r="S26" s="156">
        <v>1515</v>
      </c>
      <c r="T26" s="156">
        <v>142371</v>
      </c>
      <c r="U26" s="156">
        <v>1531</v>
      </c>
      <c r="V26" s="156">
        <v>148558</v>
      </c>
      <c r="W26" s="156">
        <v>1539</v>
      </c>
      <c r="X26" s="156">
        <f t="shared" si="2"/>
        <v>6187</v>
      </c>
      <c r="Y26" s="164">
        <f t="shared" si="3"/>
        <v>4.3456883775487984</v>
      </c>
      <c r="Z26" s="275">
        <f t="shared" si="4"/>
        <v>96.528914879792069</v>
      </c>
      <c r="AA26" s="3" t="s">
        <v>217</v>
      </c>
      <c r="AB26" s="4" t="s">
        <v>218</v>
      </c>
      <c r="AC26" s="156">
        <v>152219</v>
      </c>
      <c r="AD26" s="156">
        <v>1537</v>
      </c>
      <c r="AE26" s="156">
        <f t="shared" si="5"/>
        <v>3661</v>
      </c>
      <c r="AF26" s="164">
        <f t="shared" si="6"/>
        <v>2.4643573553763511</v>
      </c>
      <c r="AG26" s="203">
        <f t="shared" si="7"/>
        <v>99.036434612882232</v>
      </c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</row>
    <row r="27" spans="1:245" ht="16.899999999999999" customHeight="1">
      <c r="A27" s="5"/>
      <c r="B27" s="358" t="s">
        <v>219</v>
      </c>
      <c r="C27" s="32" t="s">
        <v>220</v>
      </c>
      <c r="D27" s="61">
        <v>33177</v>
      </c>
      <c r="E27" s="61">
        <v>360</v>
      </c>
      <c r="F27" s="61">
        <v>53326</v>
      </c>
      <c r="G27" s="61">
        <v>460</v>
      </c>
      <c r="H27" s="61">
        <v>64007</v>
      </c>
      <c r="I27" s="61">
        <v>610</v>
      </c>
      <c r="J27" s="61">
        <v>69471</v>
      </c>
      <c r="K27" s="61">
        <v>610</v>
      </c>
      <c r="L27" s="61">
        <v>84402</v>
      </c>
      <c r="M27" s="176">
        <v>700</v>
      </c>
      <c r="N27" s="358" t="s">
        <v>219</v>
      </c>
      <c r="O27" s="32" t="s">
        <v>220</v>
      </c>
      <c r="P27" s="157">
        <v>86419</v>
      </c>
      <c r="Q27" s="157">
        <v>710</v>
      </c>
      <c r="R27" s="157">
        <v>87118</v>
      </c>
      <c r="S27" s="157">
        <v>720</v>
      </c>
      <c r="T27" s="157">
        <v>91465</v>
      </c>
      <c r="U27" s="157">
        <v>775</v>
      </c>
      <c r="V27" s="157">
        <v>98660</v>
      </c>
      <c r="W27" s="157">
        <v>817</v>
      </c>
      <c r="X27" s="157">
        <f t="shared" si="2"/>
        <v>7195</v>
      </c>
      <c r="Y27" s="165">
        <f t="shared" si="3"/>
        <v>7.8663969824523043</v>
      </c>
      <c r="Z27" s="274">
        <f t="shared" si="4"/>
        <v>120.75887392900857</v>
      </c>
      <c r="AA27" s="358" t="s">
        <v>219</v>
      </c>
      <c r="AB27" s="32" t="s">
        <v>220</v>
      </c>
      <c r="AC27" s="157">
        <v>100262</v>
      </c>
      <c r="AD27" s="157">
        <v>845</v>
      </c>
      <c r="AE27" s="157">
        <f t="shared" si="5"/>
        <v>1602</v>
      </c>
      <c r="AF27" s="165">
        <f t="shared" si="6"/>
        <v>1.6237583620514899</v>
      </c>
      <c r="AG27" s="202">
        <f t="shared" si="7"/>
        <v>118.65325443786982</v>
      </c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</row>
    <row r="28" spans="1:245" ht="16.899999999999999" customHeight="1">
      <c r="A28" s="5"/>
      <c r="B28" s="359"/>
      <c r="C28" s="32" t="s">
        <v>182</v>
      </c>
      <c r="D28" s="61">
        <v>54026</v>
      </c>
      <c r="E28" s="61">
        <v>410</v>
      </c>
      <c r="F28" s="61">
        <v>77200</v>
      </c>
      <c r="G28" s="61">
        <v>680</v>
      </c>
      <c r="H28" s="61">
        <v>82482</v>
      </c>
      <c r="I28" s="61">
        <v>780</v>
      </c>
      <c r="J28" s="61">
        <v>83275</v>
      </c>
      <c r="K28" s="61">
        <v>780</v>
      </c>
      <c r="L28" s="61">
        <v>85287</v>
      </c>
      <c r="M28" s="176">
        <v>770</v>
      </c>
      <c r="N28" s="359"/>
      <c r="O28" s="32" t="s">
        <v>182</v>
      </c>
      <c r="P28" s="157">
        <v>82964</v>
      </c>
      <c r="Q28" s="157">
        <v>760</v>
      </c>
      <c r="R28" s="157">
        <v>91206</v>
      </c>
      <c r="S28" s="157">
        <v>849</v>
      </c>
      <c r="T28" s="157">
        <v>93353</v>
      </c>
      <c r="U28" s="157">
        <v>866</v>
      </c>
      <c r="V28" s="157">
        <v>98654</v>
      </c>
      <c r="W28" s="157">
        <v>932</v>
      </c>
      <c r="X28" s="157">
        <f t="shared" si="2"/>
        <v>5301</v>
      </c>
      <c r="Y28" s="165">
        <f t="shared" si="3"/>
        <v>5.6784463273810166</v>
      </c>
      <c r="Z28" s="274">
        <f t="shared" si="4"/>
        <v>105.8519313304721</v>
      </c>
      <c r="AA28" s="359"/>
      <c r="AB28" s="32" t="s">
        <v>182</v>
      </c>
      <c r="AC28" s="157">
        <v>103978</v>
      </c>
      <c r="AD28" s="157">
        <v>933</v>
      </c>
      <c r="AE28" s="157">
        <f t="shared" si="5"/>
        <v>5324</v>
      </c>
      <c r="AF28" s="165">
        <f t="shared" si="6"/>
        <v>5.3966387576783506</v>
      </c>
      <c r="AG28" s="202">
        <f t="shared" si="7"/>
        <v>111.44480171489818</v>
      </c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</row>
    <row r="29" spans="1:245" ht="16.899999999999999" customHeight="1">
      <c r="A29" s="5"/>
      <c r="B29" s="359"/>
      <c r="C29" s="32" t="s">
        <v>221</v>
      </c>
      <c r="D29" s="61">
        <v>0</v>
      </c>
      <c r="E29" s="61">
        <v>0</v>
      </c>
      <c r="F29" s="61">
        <v>13922</v>
      </c>
      <c r="G29" s="61">
        <v>130</v>
      </c>
      <c r="H29" s="61">
        <v>16105</v>
      </c>
      <c r="I29" s="61">
        <v>140</v>
      </c>
      <c r="J29" s="61">
        <v>16637</v>
      </c>
      <c r="K29" s="61">
        <v>140</v>
      </c>
      <c r="L29" s="61">
        <v>26356</v>
      </c>
      <c r="M29" s="176">
        <v>230</v>
      </c>
      <c r="N29" s="359"/>
      <c r="O29" s="32" t="s">
        <v>221</v>
      </c>
      <c r="P29" s="157">
        <v>26935</v>
      </c>
      <c r="Q29" s="157">
        <v>240</v>
      </c>
      <c r="R29" s="157">
        <v>26002</v>
      </c>
      <c r="S29" s="157">
        <v>233</v>
      </c>
      <c r="T29" s="157">
        <v>26914</v>
      </c>
      <c r="U29" s="157">
        <v>223</v>
      </c>
      <c r="V29" s="157">
        <v>28880</v>
      </c>
      <c r="W29" s="157">
        <v>235</v>
      </c>
      <c r="X29" s="157">
        <f t="shared" si="2"/>
        <v>1966</v>
      </c>
      <c r="Y29" s="165">
        <f t="shared" si="3"/>
        <v>7.3047484580515718</v>
      </c>
      <c r="Z29" s="274">
        <f t="shared" si="4"/>
        <v>122.8936170212766</v>
      </c>
      <c r="AA29" s="359"/>
      <c r="AB29" s="32" t="s">
        <v>221</v>
      </c>
      <c r="AC29" s="157">
        <v>28868</v>
      </c>
      <c r="AD29" s="157">
        <v>235</v>
      </c>
      <c r="AE29" s="157">
        <f t="shared" si="5"/>
        <v>-12</v>
      </c>
      <c r="AF29" s="165">
        <f t="shared" si="6"/>
        <v>-4.1551246537396121E-2</v>
      </c>
      <c r="AG29" s="202">
        <f t="shared" si="7"/>
        <v>122.84255319148936</v>
      </c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</row>
    <row r="30" spans="1:245" ht="16.899999999999999" customHeight="1">
      <c r="A30" s="13"/>
      <c r="B30" s="360"/>
      <c r="C30" s="55" t="s">
        <v>212</v>
      </c>
      <c r="D30" s="137">
        <f t="shared" ref="D30:M30" si="12">SUM(D27:D29)</f>
        <v>87203</v>
      </c>
      <c r="E30" s="137">
        <f t="shared" si="12"/>
        <v>770</v>
      </c>
      <c r="F30" s="137">
        <f t="shared" si="12"/>
        <v>144448</v>
      </c>
      <c r="G30" s="137">
        <f t="shared" si="12"/>
        <v>1270</v>
      </c>
      <c r="H30" s="137">
        <f t="shared" si="12"/>
        <v>162594</v>
      </c>
      <c r="I30" s="137">
        <f t="shared" si="12"/>
        <v>1530</v>
      </c>
      <c r="J30" s="137">
        <f t="shared" si="12"/>
        <v>169383</v>
      </c>
      <c r="K30" s="137">
        <f t="shared" si="12"/>
        <v>1530</v>
      </c>
      <c r="L30" s="137">
        <f t="shared" si="12"/>
        <v>196045</v>
      </c>
      <c r="M30" s="175">
        <f t="shared" si="12"/>
        <v>1700</v>
      </c>
      <c r="N30" s="360"/>
      <c r="O30" s="55" t="s">
        <v>212</v>
      </c>
      <c r="P30" s="156">
        <f t="shared" ref="P30:W30" si="13">SUM(P27:P29)</f>
        <v>196318</v>
      </c>
      <c r="Q30" s="156">
        <f t="shared" si="13"/>
        <v>1710</v>
      </c>
      <c r="R30" s="156">
        <f t="shared" si="13"/>
        <v>204326</v>
      </c>
      <c r="S30" s="156">
        <f t="shared" si="13"/>
        <v>1802</v>
      </c>
      <c r="T30" s="156">
        <f t="shared" si="13"/>
        <v>211732</v>
      </c>
      <c r="U30" s="156">
        <f t="shared" si="13"/>
        <v>1864</v>
      </c>
      <c r="V30" s="156">
        <f t="shared" si="13"/>
        <v>226194</v>
      </c>
      <c r="W30" s="156">
        <f t="shared" si="13"/>
        <v>1984</v>
      </c>
      <c r="X30" s="156">
        <f t="shared" si="2"/>
        <v>14462</v>
      </c>
      <c r="Y30" s="164">
        <f t="shared" si="3"/>
        <v>6.8303326847146391</v>
      </c>
      <c r="Z30" s="275">
        <f t="shared" si="4"/>
        <v>114.00907258064517</v>
      </c>
      <c r="AA30" s="360"/>
      <c r="AB30" s="55" t="s">
        <v>212</v>
      </c>
      <c r="AC30" s="156">
        <f>SUM(AC27:AC29)</f>
        <v>233108</v>
      </c>
      <c r="AD30" s="156">
        <f>SUM(AD27:AD29)</f>
        <v>2013</v>
      </c>
      <c r="AE30" s="156">
        <f t="shared" si="5"/>
        <v>6914</v>
      </c>
      <c r="AF30" s="164">
        <f t="shared" si="6"/>
        <v>3.0566681698011444</v>
      </c>
      <c r="AG30" s="203">
        <f t="shared" si="7"/>
        <v>115.8012916045703</v>
      </c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</row>
    <row r="31" spans="1:245" ht="16.899999999999999" customHeight="1" thickBot="1">
      <c r="A31" s="5"/>
      <c r="B31" s="361" t="s">
        <v>308</v>
      </c>
      <c r="C31" s="362"/>
      <c r="D31" s="138">
        <f t="shared" ref="D31:M31" si="14">SUM(D7:D8,D11:D12,D16,D20:D26,D30)</f>
        <v>1518730</v>
      </c>
      <c r="E31" s="138">
        <f t="shared" si="14"/>
        <v>17790</v>
      </c>
      <c r="F31" s="138">
        <f t="shared" si="14"/>
        <v>2228111</v>
      </c>
      <c r="G31" s="138">
        <f t="shared" si="14"/>
        <v>27280</v>
      </c>
      <c r="H31" s="138">
        <f t="shared" si="14"/>
        <v>2611345</v>
      </c>
      <c r="I31" s="138">
        <f t="shared" si="14"/>
        <v>32740</v>
      </c>
      <c r="J31" s="138">
        <f t="shared" si="14"/>
        <v>2852464</v>
      </c>
      <c r="K31" s="138">
        <f t="shared" si="14"/>
        <v>34760</v>
      </c>
      <c r="L31" s="138">
        <f t="shared" si="14"/>
        <v>3219885</v>
      </c>
      <c r="M31" s="178">
        <f t="shared" si="14"/>
        <v>37790</v>
      </c>
      <c r="N31" s="361" t="s">
        <v>308</v>
      </c>
      <c r="O31" s="362"/>
      <c r="P31" s="159">
        <f t="shared" ref="P31:W31" si="15">SUM(P7:P8,P11:P12,P16,P20:P26,P30)</f>
        <v>3421449</v>
      </c>
      <c r="Q31" s="159">
        <f t="shared" si="15"/>
        <v>39090</v>
      </c>
      <c r="R31" s="159">
        <f t="shared" si="15"/>
        <v>3557655</v>
      </c>
      <c r="S31" s="159">
        <f t="shared" si="15"/>
        <v>39460</v>
      </c>
      <c r="T31" s="159">
        <f t="shared" si="15"/>
        <v>3690585</v>
      </c>
      <c r="U31" s="159">
        <f t="shared" si="15"/>
        <v>39867</v>
      </c>
      <c r="V31" s="159">
        <f t="shared" si="15"/>
        <v>3833281</v>
      </c>
      <c r="W31" s="159">
        <f t="shared" si="15"/>
        <v>40294</v>
      </c>
      <c r="X31" s="159">
        <f t="shared" si="2"/>
        <v>142696</v>
      </c>
      <c r="Y31" s="167">
        <f t="shared" si="3"/>
        <v>3.8664872913101855</v>
      </c>
      <c r="Z31" s="277">
        <f t="shared" si="4"/>
        <v>95.132798927880074</v>
      </c>
      <c r="AA31" s="361" t="s">
        <v>308</v>
      </c>
      <c r="AB31" s="362"/>
      <c r="AC31" s="159">
        <f>SUM(AC7:AC8,AC11:AC12,AC16,AC20:AC26,AC30)</f>
        <v>3949631</v>
      </c>
      <c r="AD31" s="159">
        <f>SUM(AD7:AD8,AD11:AD12,AD16,AD20:AD26,AD30)</f>
        <v>40750</v>
      </c>
      <c r="AE31" s="159">
        <f t="shared" si="5"/>
        <v>116350</v>
      </c>
      <c r="AF31" s="167">
        <f t="shared" si="6"/>
        <v>3.035258829185755</v>
      </c>
      <c r="AG31" s="205">
        <f t="shared" si="7"/>
        <v>96.923460122699382</v>
      </c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</row>
    <row r="32" spans="1:245" ht="16.899999999999999" customHeight="1">
      <c r="A32" s="5"/>
      <c r="B32" s="363" t="s">
        <v>222</v>
      </c>
      <c r="C32" s="32" t="s">
        <v>223</v>
      </c>
      <c r="D32" s="62">
        <v>100318</v>
      </c>
      <c r="E32" s="62">
        <v>1320</v>
      </c>
      <c r="F32" s="62">
        <v>147414</v>
      </c>
      <c r="G32" s="62">
        <v>1960</v>
      </c>
      <c r="H32" s="62">
        <v>190702</v>
      </c>
      <c r="I32" s="62">
        <v>2530</v>
      </c>
      <c r="J32" s="62">
        <v>202523</v>
      </c>
      <c r="K32" s="62">
        <v>2560</v>
      </c>
      <c r="L32" s="62">
        <v>242543</v>
      </c>
      <c r="M32" s="177">
        <v>3110</v>
      </c>
      <c r="N32" s="363" t="s">
        <v>222</v>
      </c>
      <c r="O32" s="32" t="s">
        <v>223</v>
      </c>
      <c r="P32" s="158">
        <v>257087</v>
      </c>
      <c r="Q32" s="158">
        <v>3160</v>
      </c>
      <c r="R32" s="158">
        <v>265011</v>
      </c>
      <c r="S32" s="158">
        <v>3221</v>
      </c>
      <c r="T32" s="158">
        <v>266464</v>
      </c>
      <c r="U32" s="158">
        <v>3260</v>
      </c>
      <c r="V32" s="158">
        <v>273750</v>
      </c>
      <c r="W32" s="158">
        <v>3356</v>
      </c>
      <c r="X32" s="158">
        <f t="shared" si="2"/>
        <v>7286</v>
      </c>
      <c r="Y32" s="166">
        <f t="shared" si="3"/>
        <v>2.7343280893479047</v>
      </c>
      <c r="Z32" s="276">
        <f t="shared" si="4"/>
        <v>81.570321811680571</v>
      </c>
      <c r="AA32" s="363" t="s">
        <v>222</v>
      </c>
      <c r="AB32" s="32" t="s">
        <v>223</v>
      </c>
      <c r="AC32" s="158">
        <v>280650</v>
      </c>
      <c r="AD32" s="158">
        <v>3453</v>
      </c>
      <c r="AE32" s="158">
        <f t="shared" si="5"/>
        <v>6900</v>
      </c>
      <c r="AF32" s="166">
        <f t="shared" si="6"/>
        <v>2.5205479452054798</v>
      </c>
      <c r="AG32" s="204">
        <f t="shared" si="7"/>
        <v>81.277150304083406</v>
      </c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</row>
    <row r="33" spans="1:245" ht="16.899999999999999" customHeight="1">
      <c r="A33" s="5"/>
      <c r="B33" s="359"/>
      <c r="C33" s="32" t="s">
        <v>224</v>
      </c>
      <c r="D33" s="61">
        <v>0</v>
      </c>
      <c r="E33" s="61">
        <v>0</v>
      </c>
      <c r="F33" s="61">
        <v>5923</v>
      </c>
      <c r="G33" s="61">
        <v>10</v>
      </c>
      <c r="H33" s="61">
        <v>7355</v>
      </c>
      <c r="I33" s="61">
        <v>40</v>
      </c>
      <c r="J33" s="61">
        <v>22849</v>
      </c>
      <c r="K33" s="61">
        <v>250</v>
      </c>
      <c r="L33" s="61">
        <v>26513</v>
      </c>
      <c r="M33" s="176">
        <v>290</v>
      </c>
      <c r="N33" s="359"/>
      <c r="O33" s="32" t="s">
        <v>224</v>
      </c>
      <c r="P33" s="157">
        <v>32652</v>
      </c>
      <c r="Q33" s="157">
        <v>440</v>
      </c>
      <c r="R33" s="157">
        <v>31692</v>
      </c>
      <c r="S33" s="157">
        <v>441</v>
      </c>
      <c r="T33" s="157">
        <v>31672</v>
      </c>
      <c r="U33" s="157">
        <v>462</v>
      </c>
      <c r="V33" s="157">
        <v>31207</v>
      </c>
      <c r="W33" s="157">
        <v>464</v>
      </c>
      <c r="X33" s="157">
        <f t="shared" si="2"/>
        <v>-465</v>
      </c>
      <c r="Y33" s="165">
        <f t="shared" si="3"/>
        <v>-1.4681737812578932</v>
      </c>
      <c r="Z33" s="274">
        <f t="shared" si="4"/>
        <v>67.256465517241381</v>
      </c>
      <c r="AA33" s="359"/>
      <c r="AB33" s="32" t="s">
        <v>224</v>
      </c>
      <c r="AC33" s="157">
        <v>30590</v>
      </c>
      <c r="AD33" s="157">
        <v>475</v>
      </c>
      <c r="AE33" s="157">
        <f t="shared" si="5"/>
        <v>-617</v>
      </c>
      <c r="AF33" s="165">
        <f t="shared" si="6"/>
        <v>-1.9771205178325375</v>
      </c>
      <c r="AG33" s="202">
        <f t="shared" si="7"/>
        <v>64.400000000000006</v>
      </c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</row>
    <row r="34" spans="1:245" ht="16.899999999999999" customHeight="1">
      <c r="A34" s="5"/>
      <c r="B34" s="359"/>
      <c r="C34" s="32" t="s">
        <v>225</v>
      </c>
      <c r="D34" s="61">
        <v>0</v>
      </c>
      <c r="E34" s="61">
        <v>0</v>
      </c>
      <c r="F34" s="61">
        <v>0</v>
      </c>
      <c r="G34" s="61">
        <v>0</v>
      </c>
      <c r="H34" s="61">
        <v>0</v>
      </c>
      <c r="I34" s="61">
        <v>0</v>
      </c>
      <c r="J34" s="61">
        <v>0</v>
      </c>
      <c r="K34" s="61">
        <v>0</v>
      </c>
      <c r="L34" s="61">
        <v>0</v>
      </c>
      <c r="M34" s="176">
        <v>0</v>
      </c>
      <c r="N34" s="359"/>
      <c r="O34" s="32" t="s">
        <v>225</v>
      </c>
      <c r="P34" s="157">
        <v>0</v>
      </c>
      <c r="Q34" s="157">
        <v>0</v>
      </c>
      <c r="R34" s="157">
        <v>0</v>
      </c>
      <c r="S34" s="157">
        <v>0</v>
      </c>
      <c r="T34" s="157">
        <v>0</v>
      </c>
      <c r="U34" s="157">
        <v>0</v>
      </c>
      <c r="V34" s="157">
        <v>0</v>
      </c>
      <c r="W34" s="157">
        <v>0</v>
      </c>
      <c r="X34" s="157">
        <f t="shared" si="2"/>
        <v>0</v>
      </c>
      <c r="Y34" s="165">
        <f t="shared" si="3"/>
        <v>0</v>
      </c>
      <c r="Z34" s="274">
        <f t="shared" si="4"/>
        <v>0</v>
      </c>
      <c r="AA34" s="359"/>
      <c r="AB34" s="32" t="s">
        <v>225</v>
      </c>
      <c r="AC34" s="157">
        <v>0</v>
      </c>
      <c r="AD34" s="157">
        <v>0</v>
      </c>
      <c r="AE34" s="157">
        <f t="shared" si="5"/>
        <v>0</v>
      </c>
      <c r="AF34" s="165">
        <f t="shared" si="6"/>
        <v>0</v>
      </c>
      <c r="AG34" s="202">
        <f t="shared" si="7"/>
        <v>0</v>
      </c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</row>
    <row r="35" spans="1:245" ht="16.899999999999999" customHeight="1">
      <c r="A35" s="5"/>
      <c r="B35" s="360"/>
      <c r="C35" s="4" t="s">
        <v>212</v>
      </c>
      <c r="D35" s="137">
        <f t="shared" ref="D35:M35" si="16">SUM(D32:D34)</f>
        <v>100318</v>
      </c>
      <c r="E35" s="137">
        <f t="shared" si="16"/>
        <v>1320</v>
      </c>
      <c r="F35" s="137">
        <f t="shared" si="16"/>
        <v>153337</v>
      </c>
      <c r="G35" s="137">
        <f t="shared" si="16"/>
        <v>1970</v>
      </c>
      <c r="H35" s="137">
        <f t="shared" si="16"/>
        <v>198057</v>
      </c>
      <c r="I35" s="137">
        <f t="shared" si="16"/>
        <v>2570</v>
      </c>
      <c r="J35" s="137">
        <f t="shared" si="16"/>
        <v>225372</v>
      </c>
      <c r="K35" s="137">
        <f t="shared" si="16"/>
        <v>2810</v>
      </c>
      <c r="L35" s="137">
        <f t="shared" si="16"/>
        <v>269056</v>
      </c>
      <c r="M35" s="175">
        <f t="shared" si="16"/>
        <v>3400</v>
      </c>
      <c r="N35" s="360"/>
      <c r="O35" s="4" t="s">
        <v>212</v>
      </c>
      <c r="P35" s="156">
        <f t="shared" ref="P35:W35" si="17">SUM(P32:P34)</f>
        <v>289739</v>
      </c>
      <c r="Q35" s="156">
        <f t="shared" si="17"/>
        <v>3600</v>
      </c>
      <c r="R35" s="156">
        <f t="shared" si="17"/>
        <v>296703</v>
      </c>
      <c r="S35" s="156">
        <f t="shared" si="17"/>
        <v>3662</v>
      </c>
      <c r="T35" s="156">
        <f t="shared" si="17"/>
        <v>298136</v>
      </c>
      <c r="U35" s="156">
        <f t="shared" si="17"/>
        <v>3722</v>
      </c>
      <c r="V35" s="156">
        <f t="shared" si="17"/>
        <v>304957</v>
      </c>
      <c r="W35" s="156">
        <f t="shared" si="17"/>
        <v>3820</v>
      </c>
      <c r="X35" s="156">
        <f t="shared" si="2"/>
        <v>6821</v>
      </c>
      <c r="Y35" s="164">
        <f t="shared" si="3"/>
        <v>2.2878820404110876</v>
      </c>
      <c r="Z35" s="275">
        <f t="shared" si="4"/>
        <v>79.831675392670164</v>
      </c>
      <c r="AA35" s="360"/>
      <c r="AB35" s="4" t="s">
        <v>212</v>
      </c>
      <c r="AC35" s="156">
        <f>SUM(AC32:AC34)</f>
        <v>311240</v>
      </c>
      <c r="AD35" s="156">
        <f>SUM(AD32:AD34)</f>
        <v>3928</v>
      </c>
      <c r="AE35" s="156">
        <f t="shared" si="5"/>
        <v>6283</v>
      </c>
      <c r="AF35" s="164">
        <f t="shared" si="6"/>
        <v>2.0602904671806188</v>
      </c>
      <c r="AG35" s="203">
        <f t="shared" si="7"/>
        <v>79.236252545824854</v>
      </c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</row>
    <row r="36" spans="1:245" ht="16.899999999999999" customHeight="1">
      <c r="A36" s="5"/>
      <c r="B36" s="34" t="s">
        <v>254</v>
      </c>
      <c r="C36" s="57" t="s">
        <v>255</v>
      </c>
      <c r="D36" s="137">
        <v>23051</v>
      </c>
      <c r="E36" s="137">
        <v>290</v>
      </c>
      <c r="F36" s="137">
        <v>26743</v>
      </c>
      <c r="G36" s="137">
        <v>410</v>
      </c>
      <c r="H36" s="137">
        <v>31370</v>
      </c>
      <c r="I36" s="137">
        <v>580</v>
      </c>
      <c r="J36" s="137">
        <v>42825</v>
      </c>
      <c r="K36" s="137">
        <v>810</v>
      </c>
      <c r="L36" s="137">
        <v>44828</v>
      </c>
      <c r="M36" s="175">
        <v>830</v>
      </c>
      <c r="N36" s="34" t="s">
        <v>254</v>
      </c>
      <c r="O36" s="57" t="s">
        <v>255</v>
      </c>
      <c r="P36" s="156">
        <v>52021</v>
      </c>
      <c r="Q36" s="156">
        <v>970</v>
      </c>
      <c r="R36" s="156">
        <v>53000</v>
      </c>
      <c r="S36" s="156">
        <v>999</v>
      </c>
      <c r="T36" s="156">
        <v>52472</v>
      </c>
      <c r="U36" s="156">
        <v>1010</v>
      </c>
      <c r="V36" s="156">
        <v>50834</v>
      </c>
      <c r="W36" s="156">
        <v>1029</v>
      </c>
      <c r="X36" s="156">
        <f t="shared" si="2"/>
        <v>-1638</v>
      </c>
      <c r="Y36" s="164">
        <f t="shared" si="3"/>
        <v>-3.1216648879402351</v>
      </c>
      <c r="Z36" s="275">
        <f t="shared" si="4"/>
        <v>49.401360544217688</v>
      </c>
      <c r="AA36" s="34" t="s">
        <v>254</v>
      </c>
      <c r="AB36" s="57" t="s">
        <v>255</v>
      </c>
      <c r="AC36" s="156">
        <v>48808</v>
      </c>
      <c r="AD36" s="156">
        <v>1030</v>
      </c>
      <c r="AE36" s="156">
        <f t="shared" si="5"/>
        <v>-2026</v>
      </c>
      <c r="AF36" s="164">
        <f t="shared" si="6"/>
        <v>-3.9855215013573595</v>
      </c>
      <c r="AG36" s="203">
        <f t="shared" si="7"/>
        <v>47.386407766990288</v>
      </c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</row>
    <row r="37" spans="1:245" ht="16.899999999999999" customHeight="1">
      <c r="A37" s="5"/>
      <c r="B37" s="3" t="s">
        <v>239</v>
      </c>
      <c r="C37" s="4" t="s">
        <v>240</v>
      </c>
      <c r="D37" s="137">
        <v>19382</v>
      </c>
      <c r="E37" s="137">
        <v>290</v>
      </c>
      <c r="F37" s="137">
        <v>22637</v>
      </c>
      <c r="G37" s="137">
        <v>400</v>
      </c>
      <c r="H37" s="137">
        <v>33296</v>
      </c>
      <c r="I37" s="137">
        <v>660</v>
      </c>
      <c r="J37" s="137">
        <v>38482</v>
      </c>
      <c r="K37" s="137">
        <v>730</v>
      </c>
      <c r="L37" s="137">
        <v>43025</v>
      </c>
      <c r="M37" s="175">
        <v>780</v>
      </c>
      <c r="N37" s="3" t="s">
        <v>239</v>
      </c>
      <c r="O37" s="4" t="s">
        <v>240</v>
      </c>
      <c r="P37" s="156">
        <v>45472</v>
      </c>
      <c r="Q37" s="156">
        <v>760</v>
      </c>
      <c r="R37" s="156">
        <v>51495</v>
      </c>
      <c r="S37" s="156">
        <v>833</v>
      </c>
      <c r="T37" s="156">
        <v>51734</v>
      </c>
      <c r="U37" s="156">
        <v>835</v>
      </c>
      <c r="V37" s="156">
        <v>52828</v>
      </c>
      <c r="W37" s="156">
        <v>854</v>
      </c>
      <c r="X37" s="156">
        <f t="shared" si="2"/>
        <v>1094</v>
      </c>
      <c r="Y37" s="164">
        <f t="shared" si="3"/>
        <v>2.1146634708315615</v>
      </c>
      <c r="Z37" s="275">
        <f t="shared" si="4"/>
        <v>61.859484777517565</v>
      </c>
      <c r="AA37" s="3" t="s">
        <v>239</v>
      </c>
      <c r="AB37" s="4" t="s">
        <v>240</v>
      </c>
      <c r="AC37" s="156">
        <v>53104</v>
      </c>
      <c r="AD37" s="156">
        <v>868</v>
      </c>
      <c r="AE37" s="156">
        <f t="shared" si="5"/>
        <v>276</v>
      </c>
      <c r="AF37" s="164">
        <f t="shared" si="6"/>
        <v>0.52245021579465434</v>
      </c>
      <c r="AG37" s="203">
        <f t="shared" si="7"/>
        <v>61.179723502304149</v>
      </c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</row>
    <row r="38" spans="1:245" ht="16.899999999999999" customHeight="1">
      <c r="A38" s="5"/>
      <c r="B38" s="3" t="s">
        <v>576</v>
      </c>
      <c r="C38" s="58" t="s">
        <v>568</v>
      </c>
      <c r="D38" s="137">
        <v>15623</v>
      </c>
      <c r="E38" s="137">
        <v>250</v>
      </c>
      <c r="F38" s="137">
        <v>16578</v>
      </c>
      <c r="G38" s="137">
        <v>270</v>
      </c>
      <c r="H38" s="137">
        <v>19931</v>
      </c>
      <c r="I38" s="137">
        <v>370</v>
      </c>
      <c r="J38" s="137">
        <v>22192</v>
      </c>
      <c r="K38" s="137">
        <v>430</v>
      </c>
      <c r="L38" s="137">
        <v>28390</v>
      </c>
      <c r="M38" s="175">
        <v>540</v>
      </c>
      <c r="N38" s="3" t="s">
        <v>576</v>
      </c>
      <c r="O38" s="58" t="s">
        <v>568</v>
      </c>
      <c r="P38" s="156">
        <v>44742</v>
      </c>
      <c r="Q38" s="156">
        <v>770</v>
      </c>
      <c r="R38" s="156">
        <v>46060</v>
      </c>
      <c r="S38" s="156">
        <v>788</v>
      </c>
      <c r="T38" s="156">
        <v>45500</v>
      </c>
      <c r="U38" s="156">
        <v>794</v>
      </c>
      <c r="V38" s="156">
        <v>44592</v>
      </c>
      <c r="W38" s="156">
        <v>826</v>
      </c>
      <c r="X38" s="156">
        <f t="shared" si="2"/>
        <v>-908</v>
      </c>
      <c r="Y38" s="164">
        <f t="shared" si="3"/>
        <v>-1.9956043956043956</v>
      </c>
      <c r="Z38" s="275">
        <f t="shared" si="4"/>
        <v>53.985472154963681</v>
      </c>
      <c r="AA38" s="3" t="s">
        <v>576</v>
      </c>
      <c r="AB38" s="58" t="s">
        <v>568</v>
      </c>
      <c r="AC38" s="156">
        <v>42796</v>
      </c>
      <c r="AD38" s="156">
        <v>826</v>
      </c>
      <c r="AE38" s="156">
        <f t="shared" si="5"/>
        <v>-1796</v>
      </c>
      <c r="AF38" s="164">
        <f t="shared" si="6"/>
        <v>-4.0276282741298886</v>
      </c>
      <c r="AG38" s="203">
        <f t="shared" si="7"/>
        <v>51.811138014527842</v>
      </c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</row>
    <row r="39" spans="1:245" ht="16.899999999999999" customHeight="1">
      <c r="A39" s="5"/>
      <c r="B39" s="3" t="s">
        <v>263</v>
      </c>
      <c r="C39" s="58" t="s">
        <v>569</v>
      </c>
      <c r="D39" s="137">
        <v>0</v>
      </c>
      <c r="E39" s="137">
        <v>0</v>
      </c>
      <c r="F39" s="137">
        <v>0</v>
      </c>
      <c r="G39" s="137">
        <v>0</v>
      </c>
      <c r="H39" s="137">
        <v>0</v>
      </c>
      <c r="I39" s="137">
        <v>0</v>
      </c>
      <c r="J39" s="137">
        <v>0</v>
      </c>
      <c r="K39" s="137">
        <v>0</v>
      </c>
      <c r="L39" s="137">
        <v>0</v>
      </c>
      <c r="M39" s="175">
        <v>0</v>
      </c>
      <c r="N39" s="3" t="s">
        <v>263</v>
      </c>
      <c r="O39" s="58" t="s">
        <v>569</v>
      </c>
      <c r="P39" s="156">
        <v>0</v>
      </c>
      <c r="Q39" s="156">
        <v>0</v>
      </c>
      <c r="R39" s="156">
        <v>0</v>
      </c>
      <c r="S39" s="156">
        <v>0</v>
      </c>
      <c r="T39" s="156">
        <v>0</v>
      </c>
      <c r="U39" s="156">
        <v>0</v>
      </c>
      <c r="V39" s="156">
        <v>0</v>
      </c>
      <c r="W39" s="156">
        <v>0</v>
      </c>
      <c r="X39" s="156">
        <f t="shared" si="2"/>
        <v>0</v>
      </c>
      <c r="Y39" s="164">
        <f t="shared" si="3"/>
        <v>0</v>
      </c>
      <c r="Z39" s="275">
        <f t="shared" si="4"/>
        <v>0</v>
      </c>
      <c r="AA39" s="3" t="s">
        <v>263</v>
      </c>
      <c r="AB39" s="58" t="s">
        <v>569</v>
      </c>
      <c r="AC39" s="156">
        <v>0</v>
      </c>
      <c r="AD39" s="156">
        <v>0</v>
      </c>
      <c r="AE39" s="156">
        <f t="shared" si="5"/>
        <v>0</v>
      </c>
      <c r="AF39" s="164">
        <f t="shared" si="6"/>
        <v>0</v>
      </c>
      <c r="AG39" s="203">
        <f t="shared" si="7"/>
        <v>0</v>
      </c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</row>
    <row r="40" spans="1:245" ht="16.899999999999999" customHeight="1">
      <c r="A40" s="5"/>
      <c r="B40" s="375" t="s">
        <v>264</v>
      </c>
      <c r="C40" s="32" t="s">
        <v>265</v>
      </c>
      <c r="D40" s="61">
        <v>19047</v>
      </c>
      <c r="E40" s="61">
        <v>310</v>
      </c>
      <c r="F40" s="61">
        <v>23595</v>
      </c>
      <c r="G40" s="61">
        <v>410</v>
      </c>
      <c r="H40" s="61">
        <v>27644</v>
      </c>
      <c r="I40" s="61">
        <v>520</v>
      </c>
      <c r="J40" s="61">
        <v>29479</v>
      </c>
      <c r="K40" s="61">
        <v>520</v>
      </c>
      <c r="L40" s="61">
        <v>34991</v>
      </c>
      <c r="M40" s="176">
        <v>580</v>
      </c>
      <c r="N40" s="375" t="s">
        <v>264</v>
      </c>
      <c r="O40" s="32" t="s">
        <v>265</v>
      </c>
      <c r="P40" s="157">
        <v>43957</v>
      </c>
      <c r="Q40" s="157">
        <v>680</v>
      </c>
      <c r="R40" s="157">
        <v>49436</v>
      </c>
      <c r="S40" s="157">
        <v>769</v>
      </c>
      <c r="T40" s="157">
        <v>49055</v>
      </c>
      <c r="U40" s="157">
        <v>773</v>
      </c>
      <c r="V40" s="157">
        <v>48418</v>
      </c>
      <c r="W40" s="157">
        <v>790</v>
      </c>
      <c r="X40" s="157">
        <f t="shared" si="2"/>
        <v>-637</v>
      </c>
      <c r="Y40" s="165">
        <f t="shared" si="3"/>
        <v>-1.2985424523494038</v>
      </c>
      <c r="Z40" s="274">
        <f t="shared" si="4"/>
        <v>61.288607594936707</v>
      </c>
      <c r="AA40" s="375" t="s">
        <v>264</v>
      </c>
      <c r="AB40" s="32" t="s">
        <v>265</v>
      </c>
      <c r="AC40" s="157">
        <v>44162</v>
      </c>
      <c r="AD40" s="157">
        <v>712</v>
      </c>
      <c r="AE40" s="157">
        <f t="shared" si="5"/>
        <v>-4256</v>
      </c>
      <c r="AF40" s="165">
        <f t="shared" si="6"/>
        <v>-8.7901193770911643</v>
      </c>
      <c r="AG40" s="202">
        <f t="shared" si="7"/>
        <v>62.025280898876403</v>
      </c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</row>
    <row r="41" spans="1:245" ht="16.899999999999999" customHeight="1">
      <c r="A41" s="5"/>
      <c r="B41" s="376"/>
      <c r="C41" s="32" t="s">
        <v>266</v>
      </c>
      <c r="D41" s="61">
        <v>0</v>
      </c>
      <c r="E41" s="61">
        <v>0</v>
      </c>
      <c r="F41" s="61">
        <v>0</v>
      </c>
      <c r="G41" s="61">
        <v>0</v>
      </c>
      <c r="H41" s="61">
        <v>0</v>
      </c>
      <c r="I41" s="61">
        <v>0</v>
      </c>
      <c r="J41" s="61">
        <v>0</v>
      </c>
      <c r="K41" s="61">
        <v>0</v>
      </c>
      <c r="L41" s="61">
        <v>0</v>
      </c>
      <c r="M41" s="176">
        <v>0</v>
      </c>
      <c r="N41" s="376"/>
      <c r="O41" s="32" t="s">
        <v>266</v>
      </c>
      <c r="P41" s="157">
        <v>0</v>
      </c>
      <c r="Q41" s="157">
        <v>0</v>
      </c>
      <c r="R41" s="157">
        <v>0</v>
      </c>
      <c r="S41" s="157">
        <v>0</v>
      </c>
      <c r="T41" s="157">
        <v>0</v>
      </c>
      <c r="U41" s="157">
        <v>0</v>
      </c>
      <c r="V41" s="157">
        <v>0</v>
      </c>
      <c r="W41" s="157">
        <v>0</v>
      </c>
      <c r="X41" s="157">
        <f t="shared" si="2"/>
        <v>0</v>
      </c>
      <c r="Y41" s="165">
        <f t="shared" si="3"/>
        <v>0</v>
      </c>
      <c r="Z41" s="274">
        <f t="shared" si="4"/>
        <v>0</v>
      </c>
      <c r="AA41" s="376"/>
      <c r="AB41" s="32" t="s">
        <v>266</v>
      </c>
      <c r="AC41" s="157">
        <v>0</v>
      </c>
      <c r="AD41" s="157">
        <v>0</v>
      </c>
      <c r="AE41" s="157">
        <f t="shared" si="5"/>
        <v>0</v>
      </c>
      <c r="AF41" s="165">
        <f t="shared" si="6"/>
        <v>0</v>
      </c>
      <c r="AG41" s="202">
        <f t="shared" si="7"/>
        <v>0</v>
      </c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</row>
    <row r="42" spans="1:245" ht="16.899999999999999" customHeight="1">
      <c r="A42" s="5"/>
      <c r="B42" s="376"/>
      <c r="C42" s="32" t="s">
        <v>267</v>
      </c>
      <c r="D42" s="61">
        <v>0</v>
      </c>
      <c r="E42" s="61">
        <v>0</v>
      </c>
      <c r="F42" s="61">
        <v>0</v>
      </c>
      <c r="G42" s="61">
        <v>0</v>
      </c>
      <c r="H42" s="61">
        <v>0</v>
      </c>
      <c r="I42" s="61">
        <v>0</v>
      </c>
      <c r="J42" s="61">
        <v>0</v>
      </c>
      <c r="K42" s="61">
        <v>0</v>
      </c>
      <c r="L42" s="61">
        <v>9515</v>
      </c>
      <c r="M42" s="176">
        <v>180</v>
      </c>
      <c r="N42" s="376"/>
      <c r="O42" s="32" t="s">
        <v>267</v>
      </c>
      <c r="P42" s="157">
        <v>10518</v>
      </c>
      <c r="Q42" s="157">
        <v>190</v>
      </c>
      <c r="R42" s="157">
        <v>10709</v>
      </c>
      <c r="S42" s="157">
        <v>186</v>
      </c>
      <c r="T42" s="157">
        <v>10485</v>
      </c>
      <c r="U42" s="157">
        <v>186</v>
      </c>
      <c r="V42" s="157">
        <v>10298</v>
      </c>
      <c r="W42" s="157">
        <v>186</v>
      </c>
      <c r="X42" s="157">
        <f t="shared" si="2"/>
        <v>-187</v>
      </c>
      <c r="Y42" s="165">
        <f t="shared" si="3"/>
        <v>-1.7835002384358607</v>
      </c>
      <c r="Z42" s="274">
        <f t="shared" si="4"/>
        <v>55.365591397849464</v>
      </c>
      <c r="AA42" s="376"/>
      <c r="AB42" s="32" t="s">
        <v>267</v>
      </c>
      <c r="AC42" s="157">
        <v>10523</v>
      </c>
      <c r="AD42" s="157">
        <v>197</v>
      </c>
      <c r="AE42" s="157">
        <f t="shared" si="5"/>
        <v>225</v>
      </c>
      <c r="AF42" s="165">
        <f t="shared" si="6"/>
        <v>2.1848902699553312</v>
      </c>
      <c r="AG42" s="202">
        <f t="shared" si="7"/>
        <v>53.416243654822338</v>
      </c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</row>
    <row r="43" spans="1:245" ht="16.899999999999999" customHeight="1">
      <c r="A43" s="5"/>
      <c r="B43" s="376"/>
      <c r="C43" s="32" t="s">
        <v>268</v>
      </c>
      <c r="D43" s="63">
        <v>0</v>
      </c>
      <c r="E43" s="63">
        <v>0</v>
      </c>
      <c r="F43" s="63">
        <v>0</v>
      </c>
      <c r="G43" s="63">
        <v>0</v>
      </c>
      <c r="H43" s="63">
        <v>0</v>
      </c>
      <c r="I43" s="63">
        <v>0</v>
      </c>
      <c r="J43" s="63">
        <v>0</v>
      </c>
      <c r="K43" s="63">
        <v>0</v>
      </c>
      <c r="L43" s="61">
        <v>0</v>
      </c>
      <c r="M43" s="179">
        <v>0</v>
      </c>
      <c r="N43" s="376"/>
      <c r="O43" s="32" t="s">
        <v>268</v>
      </c>
      <c r="P43" s="160">
        <v>0</v>
      </c>
      <c r="Q43" s="160">
        <v>0</v>
      </c>
      <c r="R43" s="160">
        <v>0</v>
      </c>
      <c r="S43" s="160">
        <v>0</v>
      </c>
      <c r="T43" s="160">
        <v>0</v>
      </c>
      <c r="U43" s="160">
        <v>0</v>
      </c>
      <c r="V43" s="157">
        <v>0</v>
      </c>
      <c r="W43" s="160">
        <v>0</v>
      </c>
      <c r="X43" s="160">
        <f t="shared" si="2"/>
        <v>0</v>
      </c>
      <c r="Y43" s="165">
        <f t="shared" si="3"/>
        <v>0</v>
      </c>
      <c r="Z43" s="274">
        <f t="shared" si="4"/>
        <v>0</v>
      </c>
      <c r="AA43" s="376"/>
      <c r="AB43" s="32" t="s">
        <v>268</v>
      </c>
      <c r="AC43" s="157">
        <v>0</v>
      </c>
      <c r="AD43" s="160">
        <v>0</v>
      </c>
      <c r="AE43" s="160">
        <f t="shared" si="5"/>
        <v>0</v>
      </c>
      <c r="AF43" s="168">
        <f t="shared" si="6"/>
        <v>0</v>
      </c>
      <c r="AG43" s="206">
        <f t="shared" si="7"/>
        <v>0</v>
      </c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</row>
    <row r="44" spans="1:245" ht="16.899999999999999" customHeight="1">
      <c r="A44" s="5"/>
      <c r="B44" s="377"/>
      <c r="C44" s="4" t="s">
        <v>212</v>
      </c>
      <c r="D44" s="137">
        <f t="shared" ref="D44:M44" si="18">SUM(D40:D43)</f>
        <v>19047</v>
      </c>
      <c r="E44" s="137">
        <f t="shared" si="18"/>
        <v>310</v>
      </c>
      <c r="F44" s="137">
        <f t="shared" si="18"/>
        <v>23595</v>
      </c>
      <c r="G44" s="137">
        <f t="shared" si="18"/>
        <v>410</v>
      </c>
      <c r="H44" s="137">
        <f t="shared" si="18"/>
        <v>27644</v>
      </c>
      <c r="I44" s="137">
        <f t="shared" si="18"/>
        <v>520</v>
      </c>
      <c r="J44" s="137">
        <f t="shared" si="18"/>
        <v>29479</v>
      </c>
      <c r="K44" s="137">
        <f t="shared" si="18"/>
        <v>520</v>
      </c>
      <c r="L44" s="137">
        <f t="shared" si="18"/>
        <v>44506</v>
      </c>
      <c r="M44" s="175">
        <f t="shared" si="18"/>
        <v>760</v>
      </c>
      <c r="N44" s="377"/>
      <c r="O44" s="4" t="s">
        <v>212</v>
      </c>
      <c r="P44" s="156">
        <f t="shared" ref="P44:W44" si="19">SUM(P40:P43)</f>
        <v>54475</v>
      </c>
      <c r="Q44" s="156">
        <f t="shared" si="19"/>
        <v>870</v>
      </c>
      <c r="R44" s="156">
        <f t="shared" si="19"/>
        <v>60145</v>
      </c>
      <c r="S44" s="156">
        <f t="shared" si="19"/>
        <v>955</v>
      </c>
      <c r="T44" s="156">
        <f t="shared" si="19"/>
        <v>59540</v>
      </c>
      <c r="U44" s="156">
        <f t="shared" si="19"/>
        <v>959</v>
      </c>
      <c r="V44" s="156">
        <f t="shared" si="19"/>
        <v>58716</v>
      </c>
      <c r="W44" s="156">
        <f t="shared" si="19"/>
        <v>976</v>
      </c>
      <c r="X44" s="156">
        <f t="shared" si="2"/>
        <v>-824</v>
      </c>
      <c r="Y44" s="164">
        <f t="shared" si="3"/>
        <v>-1.3839435673496809</v>
      </c>
      <c r="Z44" s="275">
        <f t="shared" si="4"/>
        <v>60.159836065573771</v>
      </c>
      <c r="AA44" s="377"/>
      <c r="AB44" s="4" t="s">
        <v>212</v>
      </c>
      <c r="AC44" s="156">
        <f>SUM(AC40:AC43)</f>
        <v>54685</v>
      </c>
      <c r="AD44" s="156">
        <f>SUM(AD40:AD43)</f>
        <v>909</v>
      </c>
      <c r="AE44" s="156">
        <f t="shared" si="5"/>
        <v>-4031</v>
      </c>
      <c r="AF44" s="164">
        <f t="shared" si="6"/>
        <v>-6.8652496764084745</v>
      </c>
      <c r="AG44" s="203">
        <f t="shared" si="7"/>
        <v>60.159515951595161</v>
      </c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</row>
    <row r="45" spans="1:245" ht="16.899999999999999" customHeight="1">
      <c r="A45" s="5"/>
      <c r="B45" s="3" t="s">
        <v>230</v>
      </c>
      <c r="C45" s="4" t="s">
        <v>231</v>
      </c>
      <c r="D45" s="139">
        <v>28259</v>
      </c>
      <c r="E45" s="139">
        <v>820</v>
      </c>
      <c r="F45" s="139">
        <v>64177</v>
      </c>
      <c r="G45" s="139">
        <v>1430</v>
      </c>
      <c r="H45" s="139">
        <v>97611</v>
      </c>
      <c r="I45" s="139">
        <v>1860</v>
      </c>
      <c r="J45" s="139">
        <v>113787</v>
      </c>
      <c r="K45" s="139">
        <v>1910</v>
      </c>
      <c r="L45" s="139">
        <v>131709</v>
      </c>
      <c r="M45" s="174">
        <v>2030</v>
      </c>
      <c r="N45" s="3" t="s">
        <v>230</v>
      </c>
      <c r="O45" s="4" t="s">
        <v>231</v>
      </c>
      <c r="P45" s="161">
        <v>138856</v>
      </c>
      <c r="Q45" s="161">
        <v>2210</v>
      </c>
      <c r="R45" s="161">
        <v>137970</v>
      </c>
      <c r="S45" s="161">
        <v>2200</v>
      </c>
      <c r="T45" s="161">
        <v>134358</v>
      </c>
      <c r="U45" s="161">
        <v>2192</v>
      </c>
      <c r="V45" s="161">
        <v>132896</v>
      </c>
      <c r="W45" s="161">
        <v>2204</v>
      </c>
      <c r="X45" s="161">
        <f t="shared" si="2"/>
        <v>-1462</v>
      </c>
      <c r="Y45" s="169">
        <f t="shared" si="3"/>
        <v>-1.0881376620670151</v>
      </c>
      <c r="Z45" s="273">
        <f t="shared" si="4"/>
        <v>60.297640653357533</v>
      </c>
      <c r="AA45" s="3" t="s">
        <v>230</v>
      </c>
      <c r="AB45" s="4" t="s">
        <v>231</v>
      </c>
      <c r="AC45" s="161">
        <v>130086</v>
      </c>
      <c r="AD45" s="161">
        <v>2201</v>
      </c>
      <c r="AE45" s="161">
        <f t="shared" si="5"/>
        <v>-2810</v>
      </c>
      <c r="AF45" s="169">
        <f t="shared" si="6"/>
        <v>-2.1144353479412472</v>
      </c>
      <c r="AG45" s="201">
        <f t="shared" si="7"/>
        <v>59.10313493866424</v>
      </c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</row>
    <row r="46" spans="1:245" ht="16.899999999999999" customHeight="1">
      <c r="A46" s="5"/>
      <c r="B46" s="3" t="s">
        <v>257</v>
      </c>
      <c r="C46" s="4" t="s">
        <v>258</v>
      </c>
      <c r="D46" s="137">
        <v>12431</v>
      </c>
      <c r="E46" s="137">
        <v>150</v>
      </c>
      <c r="F46" s="137">
        <v>13874</v>
      </c>
      <c r="G46" s="137">
        <v>210</v>
      </c>
      <c r="H46" s="137">
        <v>14561</v>
      </c>
      <c r="I46" s="137">
        <v>260</v>
      </c>
      <c r="J46" s="137">
        <v>15890</v>
      </c>
      <c r="K46" s="137">
        <v>310</v>
      </c>
      <c r="L46" s="137">
        <v>18089</v>
      </c>
      <c r="M46" s="175">
        <v>340</v>
      </c>
      <c r="N46" s="3" t="s">
        <v>257</v>
      </c>
      <c r="O46" s="4" t="s">
        <v>258</v>
      </c>
      <c r="P46" s="156">
        <v>21597</v>
      </c>
      <c r="Q46" s="156">
        <v>390</v>
      </c>
      <c r="R46" s="156">
        <v>22454</v>
      </c>
      <c r="S46" s="156">
        <v>406</v>
      </c>
      <c r="T46" s="156">
        <v>21822</v>
      </c>
      <c r="U46" s="156">
        <v>405</v>
      </c>
      <c r="V46" s="156">
        <v>20895</v>
      </c>
      <c r="W46" s="156">
        <v>409</v>
      </c>
      <c r="X46" s="156">
        <f t="shared" si="2"/>
        <v>-927</v>
      </c>
      <c r="Y46" s="164">
        <f t="shared" si="3"/>
        <v>-4.248006598845202</v>
      </c>
      <c r="Z46" s="275">
        <f t="shared" si="4"/>
        <v>51.0880195599022</v>
      </c>
      <c r="AA46" s="3" t="s">
        <v>257</v>
      </c>
      <c r="AB46" s="4" t="s">
        <v>258</v>
      </c>
      <c r="AC46" s="156">
        <v>20399</v>
      </c>
      <c r="AD46" s="156">
        <v>417</v>
      </c>
      <c r="AE46" s="156">
        <f t="shared" si="5"/>
        <v>-496</v>
      </c>
      <c r="AF46" s="164">
        <f t="shared" si="6"/>
        <v>-2.3737736300550374</v>
      </c>
      <c r="AG46" s="203">
        <f t="shared" si="7"/>
        <v>48.918465227817748</v>
      </c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</row>
    <row r="47" spans="1:245" ht="16.899999999999999" customHeight="1">
      <c r="A47" s="5"/>
      <c r="B47" s="35" t="s">
        <v>184</v>
      </c>
      <c r="C47" s="4" t="s">
        <v>241</v>
      </c>
      <c r="D47" s="137">
        <v>28009</v>
      </c>
      <c r="E47" s="137">
        <v>400</v>
      </c>
      <c r="F47" s="137">
        <v>37178</v>
      </c>
      <c r="G47" s="137">
        <v>580</v>
      </c>
      <c r="H47" s="137">
        <v>46085</v>
      </c>
      <c r="I47" s="137">
        <v>720</v>
      </c>
      <c r="J47" s="137">
        <v>48151</v>
      </c>
      <c r="K47" s="137">
        <v>740</v>
      </c>
      <c r="L47" s="137">
        <v>72859</v>
      </c>
      <c r="M47" s="175">
        <v>1150</v>
      </c>
      <c r="N47" s="35" t="s">
        <v>184</v>
      </c>
      <c r="O47" s="4" t="s">
        <v>241</v>
      </c>
      <c r="P47" s="156">
        <v>84541</v>
      </c>
      <c r="Q47" s="156">
        <v>1270</v>
      </c>
      <c r="R47" s="156">
        <v>88279</v>
      </c>
      <c r="S47" s="156">
        <v>1302</v>
      </c>
      <c r="T47" s="156">
        <v>87935</v>
      </c>
      <c r="U47" s="156">
        <v>1305</v>
      </c>
      <c r="V47" s="156">
        <v>87741</v>
      </c>
      <c r="W47" s="156">
        <v>1314</v>
      </c>
      <c r="X47" s="156">
        <f t="shared" si="2"/>
        <v>-194</v>
      </c>
      <c r="Y47" s="164">
        <f t="shared" si="3"/>
        <v>-0.22061750156365498</v>
      </c>
      <c r="Z47" s="275">
        <f t="shared" si="4"/>
        <v>66.773972602739732</v>
      </c>
      <c r="AA47" s="35" t="s">
        <v>184</v>
      </c>
      <c r="AB47" s="4" t="s">
        <v>241</v>
      </c>
      <c r="AC47" s="156">
        <v>86048</v>
      </c>
      <c r="AD47" s="156">
        <v>1302</v>
      </c>
      <c r="AE47" s="156">
        <f t="shared" si="5"/>
        <v>-1693</v>
      </c>
      <c r="AF47" s="164">
        <f t="shared" si="6"/>
        <v>-1.9295426311530528</v>
      </c>
      <c r="AG47" s="203">
        <f t="shared" si="7"/>
        <v>66.08909370199693</v>
      </c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</row>
    <row r="48" spans="1:245" ht="16.899999999999999" customHeight="1">
      <c r="A48" s="5"/>
      <c r="B48" s="358" t="s">
        <v>232</v>
      </c>
      <c r="C48" s="32" t="s">
        <v>233</v>
      </c>
      <c r="D48" s="61">
        <v>64876</v>
      </c>
      <c r="E48" s="61">
        <v>660</v>
      </c>
      <c r="F48" s="61">
        <v>96726</v>
      </c>
      <c r="G48" s="61">
        <v>1080</v>
      </c>
      <c r="H48" s="61">
        <v>130226</v>
      </c>
      <c r="I48" s="61">
        <v>1830</v>
      </c>
      <c r="J48" s="61">
        <v>142619</v>
      </c>
      <c r="K48" s="61">
        <v>1940</v>
      </c>
      <c r="L48" s="61">
        <v>167537</v>
      </c>
      <c r="M48" s="176">
        <v>2290</v>
      </c>
      <c r="N48" s="358" t="s">
        <v>232</v>
      </c>
      <c r="O48" s="32" t="s">
        <v>233</v>
      </c>
      <c r="P48" s="157">
        <v>180146</v>
      </c>
      <c r="Q48" s="157">
        <v>2410</v>
      </c>
      <c r="R48" s="157">
        <v>186373</v>
      </c>
      <c r="S48" s="157">
        <v>2456</v>
      </c>
      <c r="T48" s="157">
        <v>194783</v>
      </c>
      <c r="U48" s="157">
        <v>2489</v>
      </c>
      <c r="V48" s="157">
        <v>198816</v>
      </c>
      <c r="W48" s="157">
        <v>2501</v>
      </c>
      <c r="X48" s="157">
        <f t="shared" si="2"/>
        <v>4033</v>
      </c>
      <c r="Y48" s="165">
        <f t="shared" si="3"/>
        <v>2.0705092333519866</v>
      </c>
      <c r="Z48" s="274">
        <f t="shared" si="4"/>
        <v>79.494602159136349</v>
      </c>
      <c r="AA48" s="358" t="s">
        <v>232</v>
      </c>
      <c r="AB48" s="32" t="s">
        <v>233</v>
      </c>
      <c r="AC48" s="157">
        <v>202848</v>
      </c>
      <c r="AD48" s="157">
        <v>2544</v>
      </c>
      <c r="AE48" s="157">
        <f t="shared" si="5"/>
        <v>4032</v>
      </c>
      <c r="AF48" s="165">
        <f t="shared" si="6"/>
        <v>2.0280057943022696</v>
      </c>
      <c r="AG48" s="202">
        <f t="shared" si="7"/>
        <v>79.735849056603769</v>
      </c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  <c r="HW48" s="24"/>
      <c r="HX48" s="24"/>
      <c r="HY48" s="24"/>
      <c r="HZ48" s="24"/>
      <c r="IA48" s="24"/>
      <c r="IB48" s="24"/>
      <c r="IC48" s="24"/>
      <c r="ID48" s="24"/>
      <c r="IE48" s="24"/>
      <c r="IF48" s="24"/>
      <c r="IG48" s="24"/>
      <c r="IH48" s="24"/>
      <c r="II48" s="24"/>
      <c r="IJ48" s="24"/>
      <c r="IK48" s="24"/>
    </row>
    <row r="49" spans="1:245" ht="16.899999999999999" customHeight="1">
      <c r="A49" s="5"/>
      <c r="B49" s="359"/>
      <c r="C49" s="32" t="s">
        <v>234</v>
      </c>
      <c r="D49" s="61">
        <v>0</v>
      </c>
      <c r="E49" s="61">
        <v>0</v>
      </c>
      <c r="F49" s="61">
        <v>0</v>
      </c>
      <c r="G49" s="61">
        <v>0</v>
      </c>
      <c r="H49" s="61">
        <v>0</v>
      </c>
      <c r="I49" s="61">
        <v>0</v>
      </c>
      <c r="J49" s="61">
        <v>0</v>
      </c>
      <c r="K49" s="61">
        <v>0</v>
      </c>
      <c r="L49" s="61">
        <v>11989</v>
      </c>
      <c r="M49" s="176">
        <v>200</v>
      </c>
      <c r="N49" s="359"/>
      <c r="O49" s="32" t="s">
        <v>234</v>
      </c>
      <c r="P49" s="157">
        <v>13881</v>
      </c>
      <c r="Q49" s="157">
        <v>210</v>
      </c>
      <c r="R49" s="157">
        <v>14724</v>
      </c>
      <c r="S49" s="157">
        <v>231</v>
      </c>
      <c r="T49" s="157">
        <v>17290</v>
      </c>
      <c r="U49" s="157">
        <v>272</v>
      </c>
      <c r="V49" s="157">
        <v>32831</v>
      </c>
      <c r="W49" s="157">
        <v>559</v>
      </c>
      <c r="X49" s="157">
        <f t="shared" si="2"/>
        <v>15541</v>
      </c>
      <c r="Y49" s="165">
        <f t="shared" si="3"/>
        <v>89.884326200115666</v>
      </c>
      <c r="Z49" s="274">
        <f t="shared" si="4"/>
        <v>58.731663685152057</v>
      </c>
      <c r="AA49" s="359"/>
      <c r="AB49" s="32" t="s">
        <v>234</v>
      </c>
      <c r="AC49" s="157">
        <v>34879</v>
      </c>
      <c r="AD49" s="157">
        <v>567</v>
      </c>
      <c r="AE49" s="157">
        <f t="shared" si="5"/>
        <v>2048</v>
      </c>
      <c r="AF49" s="165">
        <f t="shared" si="6"/>
        <v>6.2380067619018611</v>
      </c>
      <c r="AG49" s="202">
        <f t="shared" si="7"/>
        <v>61.514991181657848</v>
      </c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24"/>
      <c r="EL49" s="24"/>
      <c r="EM49" s="24"/>
      <c r="EN49" s="24"/>
      <c r="EO49" s="24"/>
      <c r="EP49" s="24"/>
      <c r="EQ49" s="24"/>
      <c r="ER49" s="24"/>
      <c r="ES49" s="24"/>
      <c r="ET49" s="24"/>
      <c r="EU49" s="24"/>
      <c r="EV49" s="24"/>
      <c r="EW49" s="24"/>
      <c r="EX49" s="24"/>
      <c r="EY49" s="24"/>
      <c r="EZ49" s="24"/>
      <c r="FA49" s="24"/>
      <c r="FB49" s="24"/>
      <c r="FC49" s="24"/>
      <c r="FD49" s="24"/>
      <c r="FE49" s="24"/>
      <c r="FF49" s="24"/>
      <c r="FG49" s="24"/>
      <c r="FH49" s="24"/>
      <c r="FI49" s="24"/>
      <c r="FJ49" s="24"/>
      <c r="FK49" s="24"/>
      <c r="FL49" s="24"/>
      <c r="FM49" s="24"/>
      <c r="FN49" s="24"/>
      <c r="FO49" s="24"/>
      <c r="FP49" s="24"/>
      <c r="FQ49" s="24"/>
      <c r="FR49" s="24"/>
      <c r="FS49" s="24"/>
      <c r="FT49" s="24"/>
      <c r="FU49" s="24"/>
      <c r="FV49" s="24"/>
      <c r="FW49" s="24"/>
      <c r="FX49" s="24"/>
      <c r="FY49" s="24"/>
      <c r="FZ49" s="24"/>
      <c r="GA49" s="24"/>
      <c r="GB49" s="24"/>
      <c r="GC49" s="24"/>
      <c r="GD49" s="24"/>
      <c r="GE49" s="24"/>
      <c r="GF49" s="24"/>
      <c r="GG49" s="24"/>
      <c r="GH49" s="24"/>
      <c r="GI49" s="24"/>
      <c r="GJ49" s="24"/>
      <c r="GK49" s="24"/>
      <c r="GL49" s="24"/>
      <c r="GM49" s="24"/>
      <c r="GN49" s="24"/>
      <c r="GO49" s="24"/>
      <c r="GP49" s="24"/>
      <c r="GQ49" s="24"/>
      <c r="GR49" s="24"/>
      <c r="GS49" s="24"/>
      <c r="GT49" s="24"/>
      <c r="GU49" s="24"/>
      <c r="GV49" s="24"/>
      <c r="GW49" s="24"/>
      <c r="GX49" s="24"/>
      <c r="GY49" s="24"/>
      <c r="GZ49" s="24"/>
      <c r="HA49" s="24"/>
      <c r="HB49" s="24"/>
      <c r="HC49" s="24"/>
      <c r="HD49" s="24"/>
      <c r="HE49" s="24"/>
      <c r="HF49" s="24"/>
      <c r="HG49" s="24"/>
      <c r="HH49" s="24"/>
      <c r="HI49" s="24"/>
      <c r="HJ49" s="24"/>
      <c r="HK49" s="24"/>
      <c r="HL49" s="24"/>
      <c r="HM49" s="24"/>
      <c r="HN49" s="24"/>
      <c r="HO49" s="24"/>
      <c r="HP49" s="24"/>
      <c r="HQ49" s="24"/>
      <c r="HR49" s="24"/>
      <c r="HS49" s="24"/>
      <c r="HT49" s="24"/>
      <c r="HU49" s="24"/>
      <c r="HV49" s="24"/>
      <c r="HW49" s="24"/>
      <c r="HX49" s="24"/>
      <c r="HY49" s="24"/>
      <c r="HZ49" s="24"/>
      <c r="IA49" s="24"/>
      <c r="IB49" s="24"/>
      <c r="IC49" s="24"/>
      <c r="ID49" s="24"/>
      <c r="IE49" s="24"/>
      <c r="IF49" s="24"/>
      <c r="IG49" s="24"/>
      <c r="IH49" s="24"/>
      <c r="II49" s="24"/>
      <c r="IJ49" s="24"/>
      <c r="IK49" s="24"/>
    </row>
    <row r="50" spans="1:245" ht="16.899999999999999" customHeight="1">
      <c r="A50" s="5"/>
      <c r="B50" s="360"/>
      <c r="C50" s="4" t="s">
        <v>212</v>
      </c>
      <c r="D50" s="137">
        <f t="shared" ref="D50:M50" si="20">SUM(D48:D49)</f>
        <v>64876</v>
      </c>
      <c r="E50" s="137">
        <f t="shared" si="20"/>
        <v>660</v>
      </c>
      <c r="F50" s="137">
        <f t="shared" si="20"/>
        <v>96726</v>
      </c>
      <c r="G50" s="137">
        <f t="shared" si="20"/>
        <v>1080</v>
      </c>
      <c r="H50" s="137">
        <f t="shared" si="20"/>
        <v>130226</v>
      </c>
      <c r="I50" s="137">
        <f t="shared" si="20"/>
        <v>1830</v>
      </c>
      <c r="J50" s="137">
        <f t="shared" si="20"/>
        <v>142619</v>
      </c>
      <c r="K50" s="137">
        <f t="shared" si="20"/>
        <v>1940</v>
      </c>
      <c r="L50" s="137">
        <f t="shared" si="20"/>
        <v>179526</v>
      </c>
      <c r="M50" s="175">
        <f t="shared" si="20"/>
        <v>2490</v>
      </c>
      <c r="N50" s="360"/>
      <c r="O50" s="4" t="s">
        <v>212</v>
      </c>
      <c r="P50" s="156">
        <f t="shared" ref="P50:W50" si="21">SUM(P48:P49)</f>
        <v>194027</v>
      </c>
      <c r="Q50" s="156">
        <f t="shared" si="21"/>
        <v>2620</v>
      </c>
      <c r="R50" s="156">
        <f t="shared" si="21"/>
        <v>201097</v>
      </c>
      <c r="S50" s="156">
        <f t="shared" si="21"/>
        <v>2687</v>
      </c>
      <c r="T50" s="156">
        <f t="shared" si="21"/>
        <v>212073</v>
      </c>
      <c r="U50" s="156">
        <f t="shared" si="21"/>
        <v>2761</v>
      </c>
      <c r="V50" s="156">
        <f t="shared" si="21"/>
        <v>231647</v>
      </c>
      <c r="W50" s="156">
        <f t="shared" si="21"/>
        <v>3060</v>
      </c>
      <c r="X50" s="156">
        <f t="shared" si="2"/>
        <v>19574</v>
      </c>
      <c r="Y50" s="164">
        <f t="shared" si="3"/>
        <v>9.2298406680718426</v>
      </c>
      <c r="Z50" s="275">
        <f t="shared" si="4"/>
        <v>75.701633986928101</v>
      </c>
      <c r="AA50" s="360"/>
      <c r="AB50" s="4" t="s">
        <v>212</v>
      </c>
      <c r="AC50" s="156">
        <f>SUM(AC48:AC49)</f>
        <v>237727</v>
      </c>
      <c r="AD50" s="156">
        <f>SUM(AD48:AD49)</f>
        <v>3111</v>
      </c>
      <c r="AE50" s="156">
        <f t="shared" si="5"/>
        <v>6080</v>
      </c>
      <c r="AF50" s="164">
        <f t="shared" si="6"/>
        <v>2.6246832464914287</v>
      </c>
      <c r="AG50" s="203">
        <f t="shared" si="7"/>
        <v>76.414979106396657</v>
      </c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  <c r="EM50" s="24"/>
      <c r="EN50" s="24"/>
      <c r="EO50" s="24"/>
      <c r="EP50" s="24"/>
      <c r="EQ50" s="24"/>
      <c r="ER50" s="24"/>
      <c r="ES50" s="24"/>
      <c r="ET50" s="24"/>
      <c r="EU50" s="24"/>
      <c r="EV50" s="24"/>
      <c r="EW50" s="24"/>
      <c r="EX50" s="24"/>
      <c r="EY50" s="24"/>
      <c r="EZ50" s="24"/>
      <c r="FA50" s="24"/>
      <c r="FB50" s="24"/>
      <c r="FC50" s="24"/>
      <c r="FD50" s="24"/>
      <c r="FE50" s="24"/>
      <c r="FF50" s="24"/>
      <c r="FG50" s="24"/>
      <c r="FH50" s="24"/>
      <c r="FI50" s="24"/>
      <c r="FJ50" s="24"/>
      <c r="FK50" s="24"/>
      <c r="FL50" s="24"/>
      <c r="FM50" s="24"/>
      <c r="FN50" s="24"/>
      <c r="FO50" s="24"/>
      <c r="FP50" s="24"/>
      <c r="FQ50" s="24"/>
      <c r="FR50" s="24"/>
      <c r="FS50" s="24"/>
      <c r="FT50" s="24"/>
      <c r="FU50" s="24"/>
      <c r="FV50" s="24"/>
      <c r="FW50" s="24"/>
      <c r="FX50" s="24"/>
      <c r="FY50" s="24"/>
      <c r="FZ50" s="24"/>
      <c r="GA50" s="24"/>
      <c r="GB50" s="24"/>
      <c r="GC50" s="24"/>
      <c r="GD50" s="24"/>
      <c r="GE50" s="24"/>
      <c r="GF50" s="24"/>
      <c r="GG50" s="24"/>
      <c r="GH50" s="24"/>
      <c r="GI50" s="24"/>
      <c r="GJ50" s="24"/>
      <c r="GK50" s="24"/>
      <c r="GL50" s="24"/>
      <c r="GM50" s="24"/>
      <c r="GN50" s="24"/>
      <c r="GO50" s="24"/>
      <c r="GP50" s="24"/>
      <c r="GQ50" s="24"/>
      <c r="GR50" s="24"/>
      <c r="GS50" s="24"/>
      <c r="GT50" s="24"/>
      <c r="GU50" s="24"/>
      <c r="GV50" s="24"/>
      <c r="GW50" s="24"/>
      <c r="GX50" s="24"/>
      <c r="GY50" s="24"/>
      <c r="GZ50" s="24"/>
      <c r="HA50" s="24"/>
      <c r="HB50" s="24"/>
      <c r="HC50" s="24"/>
      <c r="HD50" s="24"/>
      <c r="HE50" s="24"/>
      <c r="HF50" s="24"/>
      <c r="HG50" s="24"/>
      <c r="HH50" s="24"/>
      <c r="HI50" s="24"/>
      <c r="HJ50" s="24"/>
      <c r="HK50" s="24"/>
      <c r="HL50" s="24"/>
      <c r="HM50" s="24"/>
      <c r="HN50" s="24"/>
      <c r="HO50" s="24"/>
      <c r="HP50" s="24"/>
      <c r="HQ50" s="24"/>
      <c r="HR50" s="24"/>
      <c r="HS50" s="24"/>
      <c r="HT50" s="24"/>
      <c r="HU50" s="24"/>
      <c r="HV50" s="24"/>
      <c r="HW50" s="24"/>
      <c r="HX50" s="24"/>
      <c r="HY50" s="24"/>
      <c r="HZ50" s="24"/>
      <c r="IA50" s="24"/>
      <c r="IB50" s="24"/>
      <c r="IC50" s="24"/>
      <c r="ID50" s="24"/>
      <c r="IE50" s="24"/>
      <c r="IF50" s="24"/>
      <c r="IG50" s="24"/>
      <c r="IH50" s="24"/>
      <c r="II50" s="24"/>
      <c r="IJ50" s="24"/>
      <c r="IK50" s="24"/>
    </row>
    <row r="51" spans="1:245" ht="16.899999999999999" customHeight="1">
      <c r="A51" s="5"/>
      <c r="B51" s="3" t="s">
        <v>235</v>
      </c>
      <c r="C51" s="4" t="s">
        <v>236</v>
      </c>
      <c r="D51" s="137">
        <v>28264</v>
      </c>
      <c r="E51" s="137">
        <v>540</v>
      </c>
      <c r="F51" s="137">
        <v>46039</v>
      </c>
      <c r="G51" s="137">
        <v>870</v>
      </c>
      <c r="H51" s="137">
        <v>70117</v>
      </c>
      <c r="I51" s="137">
        <v>1120</v>
      </c>
      <c r="J51" s="137">
        <v>84685</v>
      </c>
      <c r="K51" s="137">
        <v>1230</v>
      </c>
      <c r="L51" s="137">
        <v>105016</v>
      </c>
      <c r="M51" s="175">
        <v>1380</v>
      </c>
      <c r="N51" s="3" t="s">
        <v>235</v>
      </c>
      <c r="O51" s="4" t="s">
        <v>236</v>
      </c>
      <c r="P51" s="156">
        <v>117002</v>
      </c>
      <c r="Q51" s="156">
        <v>1470</v>
      </c>
      <c r="R51" s="156">
        <v>123592</v>
      </c>
      <c r="S51" s="156">
        <v>1536</v>
      </c>
      <c r="T51" s="156">
        <v>123686</v>
      </c>
      <c r="U51" s="156">
        <v>1552</v>
      </c>
      <c r="V51" s="156">
        <v>124832</v>
      </c>
      <c r="W51" s="156">
        <v>1554</v>
      </c>
      <c r="X51" s="156">
        <f t="shared" si="2"/>
        <v>1146</v>
      </c>
      <c r="Y51" s="164">
        <f t="shared" si="3"/>
        <v>0.92653978623288002</v>
      </c>
      <c r="Z51" s="275">
        <f t="shared" si="4"/>
        <v>80.329472329472324</v>
      </c>
      <c r="AA51" s="3" t="s">
        <v>235</v>
      </c>
      <c r="AB51" s="4" t="s">
        <v>236</v>
      </c>
      <c r="AC51" s="156">
        <v>124151</v>
      </c>
      <c r="AD51" s="156">
        <v>1562</v>
      </c>
      <c r="AE51" s="156">
        <f t="shared" si="5"/>
        <v>-681</v>
      </c>
      <c r="AF51" s="164">
        <f t="shared" si="6"/>
        <v>-0.54553319661625221</v>
      </c>
      <c r="AG51" s="203">
        <f t="shared" si="7"/>
        <v>79.482074263764403</v>
      </c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  <c r="EM51" s="24"/>
      <c r="EN51" s="24"/>
      <c r="EO51" s="24"/>
      <c r="EP51" s="24"/>
      <c r="EQ51" s="24"/>
      <c r="ER51" s="24"/>
      <c r="ES51" s="24"/>
      <c r="ET51" s="24"/>
      <c r="EU51" s="24"/>
      <c r="EV51" s="24"/>
      <c r="EW51" s="24"/>
      <c r="EX51" s="24"/>
      <c r="EY51" s="24"/>
      <c r="EZ51" s="24"/>
      <c r="FA51" s="24"/>
      <c r="FB51" s="24"/>
      <c r="FC51" s="24"/>
      <c r="FD51" s="24"/>
      <c r="FE51" s="24"/>
      <c r="FF51" s="24"/>
      <c r="FG51" s="24"/>
      <c r="FH51" s="24"/>
      <c r="FI51" s="24"/>
      <c r="FJ51" s="24"/>
      <c r="FK51" s="24"/>
      <c r="FL51" s="24"/>
      <c r="FM51" s="24"/>
      <c r="FN51" s="24"/>
      <c r="FO51" s="24"/>
      <c r="FP51" s="24"/>
      <c r="FQ51" s="24"/>
      <c r="FR51" s="24"/>
      <c r="FS51" s="24"/>
      <c r="FT51" s="24"/>
      <c r="FU51" s="24"/>
      <c r="FV51" s="24"/>
      <c r="FW51" s="24"/>
      <c r="FX51" s="24"/>
      <c r="FY51" s="24"/>
      <c r="FZ51" s="24"/>
      <c r="GA51" s="24"/>
      <c r="GB51" s="24"/>
      <c r="GC51" s="24"/>
      <c r="GD51" s="24"/>
      <c r="GE51" s="24"/>
      <c r="GF51" s="24"/>
      <c r="GG51" s="24"/>
      <c r="GH51" s="24"/>
      <c r="GI51" s="24"/>
      <c r="GJ51" s="24"/>
      <c r="GK51" s="24"/>
      <c r="GL51" s="24"/>
      <c r="GM51" s="24"/>
      <c r="GN51" s="24"/>
      <c r="GO51" s="24"/>
      <c r="GP51" s="24"/>
      <c r="GQ51" s="24"/>
      <c r="GR51" s="24"/>
      <c r="GS51" s="24"/>
      <c r="GT51" s="24"/>
      <c r="GU51" s="24"/>
      <c r="GV51" s="24"/>
      <c r="GW51" s="24"/>
      <c r="GX51" s="24"/>
      <c r="GY51" s="24"/>
      <c r="GZ51" s="24"/>
      <c r="HA51" s="24"/>
      <c r="HB51" s="24"/>
      <c r="HC51" s="24"/>
      <c r="HD51" s="24"/>
      <c r="HE51" s="24"/>
      <c r="HF51" s="24"/>
      <c r="HG51" s="24"/>
      <c r="HH51" s="24"/>
      <c r="HI51" s="24"/>
      <c r="HJ51" s="24"/>
      <c r="HK51" s="24"/>
      <c r="HL51" s="24"/>
      <c r="HM51" s="24"/>
      <c r="HN51" s="24"/>
      <c r="HO51" s="24"/>
      <c r="HP51" s="24"/>
      <c r="HQ51" s="24"/>
      <c r="HR51" s="24"/>
      <c r="HS51" s="24"/>
      <c r="HT51" s="24"/>
      <c r="HU51" s="24"/>
      <c r="HV51" s="24"/>
      <c r="HW51" s="24"/>
      <c r="HX51" s="24"/>
      <c r="HY51" s="24"/>
      <c r="HZ51" s="24"/>
      <c r="IA51" s="24"/>
      <c r="IB51" s="24"/>
      <c r="IC51" s="24"/>
      <c r="ID51" s="24"/>
      <c r="IE51" s="24"/>
      <c r="IF51" s="24"/>
      <c r="IG51" s="24"/>
      <c r="IH51" s="24"/>
      <c r="II51" s="24"/>
      <c r="IJ51" s="24"/>
      <c r="IK51" s="24"/>
    </row>
    <row r="52" spans="1:245" ht="16.899999999999999" customHeight="1">
      <c r="A52" s="5"/>
      <c r="B52" s="3" t="s">
        <v>242</v>
      </c>
      <c r="C52" s="4" t="s">
        <v>243</v>
      </c>
      <c r="D52" s="137">
        <v>21891</v>
      </c>
      <c r="E52" s="137">
        <v>320</v>
      </c>
      <c r="F52" s="137">
        <v>27395</v>
      </c>
      <c r="G52" s="137">
        <v>380</v>
      </c>
      <c r="H52" s="137">
        <v>37791</v>
      </c>
      <c r="I52" s="137">
        <v>540</v>
      </c>
      <c r="J52" s="137">
        <v>43645</v>
      </c>
      <c r="K52" s="137">
        <v>580</v>
      </c>
      <c r="L52" s="137">
        <v>52992</v>
      </c>
      <c r="M52" s="175">
        <v>690</v>
      </c>
      <c r="N52" s="3" t="s">
        <v>242</v>
      </c>
      <c r="O52" s="4" t="s">
        <v>243</v>
      </c>
      <c r="P52" s="156">
        <v>57365</v>
      </c>
      <c r="Q52" s="156">
        <v>740</v>
      </c>
      <c r="R52" s="156">
        <v>58819</v>
      </c>
      <c r="S52" s="156">
        <v>764</v>
      </c>
      <c r="T52" s="156">
        <v>59145</v>
      </c>
      <c r="U52" s="156">
        <v>771</v>
      </c>
      <c r="V52" s="156">
        <v>60580</v>
      </c>
      <c r="W52" s="156">
        <v>775</v>
      </c>
      <c r="X52" s="156">
        <f t="shared" si="2"/>
        <v>1435</v>
      </c>
      <c r="Y52" s="164">
        <f t="shared" si="3"/>
        <v>2.4262405951475188</v>
      </c>
      <c r="Z52" s="275">
        <f t="shared" si="4"/>
        <v>78.167741935483875</v>
      </c>
      <c r="AA52" s="3" t="s">
        <v>242</v>
      </c>
      <c r="AB52" s="4" t="s">
        <v>243</v>
      </c>
      <c r="AC52" s="156">
        <v>60352</v>
      </c>
      <c r="AD52" s="156">
        <v>772</v>
      </c>
      <c r="AE52" s="156">
        <f t="shared" si="5"/>
        <v>-228</v>
      </c>
      <c r="AF52" s="164">
        <f t="shared" si="6"/>
        <v>-0.37636183558930342</v>
      </c>
      <c r="AG52" s="203">
        <f t="shared" si="7"/>
        <v>78.176165803108802</v>
      </c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  <c r="EL52" s="24"/>
      <c r="EM52" s="24"/>
      <c r="EN52" s="24"/>
      <c r="EO52" s="24"/>
      <c r="EP52" s="24"/>
      <c r="EQ52" s="24"/>
      <c r="ER52" s="24"/>
      <c r="ES52" s="24"/>
      <c r="ET52" s="24"/>
      <c r="EU52" s="24"/>
      <c r="EV52" s="24"/>
      <c r="EW52" s="24"/>
      <c r="EX52" s="24"/>
      <c r="EY52" s="24"/>
      <c r="EZ52" s="24"/>
      <c r="FA52" s="24"/>
      <c r="FB52" s="24"/>
      <c r="FC52" s="24"/>
      <c r="FD52" s="24"/>
      <c r="FE52" s="24"/>
      <c r="FF52" s="24"/>
      <c r="FG52" s="24"/>
      <c r="FH52" s="24"/>
      <c r="FI52" s="24"/>
      <c r="FJ52" s="24"/>
      <c r="FK52" s="24"/>
      <c r="FL52" s="24"/>
      <c r="FM52" s="24"/>
      <c r="FN52" s="24"/>
      <c r="FO52" s="24"/>
      <c r="FP52" s="24"/>
      <c r="FQ52" s="24"/>
      <c r="FR52" s="24"/>
      <c r="FS52" s="24"/>
      <c r="FT52" s="24"/>
      <c r="FU52" s="24"/>
      <c r="FV52" s="24"/>
      <c r="FW52" s="24"/>
      <c r="FX52" s="24"/>
      <c r="FY52" s="24"/>
      <c r="FZ52" s="24"/>
      <c r="GA52" s="24"/>
      <c r="GB52" s="24"/>
      <c r="GC52" s="24"/>
      <c r="GD52" s="24"/>
      <c r="GE52" s="24"/>
      <c r="GF52" s="24"/>
      <c r="GG52" s="24"/>
      <c r="GH52" s="24"/>
      <c r="GI52" s="24"/>
      <c r="GJ52" s="24"/>
      <c r="GK52" s="24"/>
      <c r="GL52" s="24"/>
      <c r="GM52" s="24"/>
      <c r="GN52" s="24"/>
      <c r="GO52" s="24"/>
      <c r="GP52" s="24"/>
      <c r="GQ52" s="24"/>
      <c r="GR52" s="24"/>
      <c r="GS52" s="24"/>
      <c r="GT52" s="24"/>
      <c r="GU52" s="24"/>
      <c r="GV52" s="24"/>
      <c r="GW52" s="24"/>
      <c r="GX52" s="24"/>
      <c r="GY52" s="24"/>
      <c r="GZ52" s="24"/>
      <c r="HA52" s="24"/>
      <c r="HB52" s="24"/>
      <c r="HC52" s="24"/>
      <c r="HD52" s="24"/>
      <c r="HE52" s="24"/>
      <c r="HF52" s="24"/>
      <c r="HG52" s="24"/>
      <c r="HH52" s="24"/>
      <c r="HI52" s="24"/>
      <c r="HJ52" s="24"/>
      <c r="HK52" s="24"/>
      <c r="HL52" s="24"/>
      <c r="HM52" s="24"/>
      <c r="HN52" s="24"/>
      <c r="HO52" s="24"/>
      <c r="HP52" s="24"/>
      <c r="HQ52" s="24"/>
      <c r="HR52" s="24"/>
      <c r="HS52" s="24"/>
      <c r="HT52" s="24"/>
      <c r="HU52" s="24"/>
      <c r="HV52" s="24"/>
      <c r="HW52" s="24"/>
      <c r="HX52" s="24"/>
      <c r="HY52" s="24"/>
      <c r="HZ52" s="24"/>
      <c r="IA52" s="24"/>
      <c r="IB52" s="24"/>
      <c r="IC52" s="24"/>
      <c r="ID52" s="24"/>
      <c r="IE52" s="24"/>
      <c r="IF52" s="24"/>
      <c r="IG52" s="24"/>
      <c r="IH52" s="24"/>
      <c r="II52" s="24"/>
      <c r="IJ52" s="24"/>
      <c r="IK52" s="24"/>
    </row>
    <row r="53" spans="1:245" ht="16.899999999999999" customHeight="1">
      <c r="A53" s="5"/>
      <c r="B53" s="35" t="s">
        <v>577</v>
      </c>
      <c r="C53" s="4" t="s">
        <v>359</v>
      </c>
      <c r="D53" s="137">
        <v>24309</v>
      </c>
      <c r="E53" s="137">
        <v>360</v>
      </c>
      <c r="F53" s="137">
        <v>46383</v>
      </c>
      <c r="G53" s="137">
        <v>530</v>
      </c>
      <c r="H53" s="137">
        <v>57818</v>
      </c>
      <c r="I53" s="137">
        <v>720</v>
      </c>
      <c r="J53" s="137">
        <v>60390</v>
      </c>
      <c r="K53" s="137">
        <v>740</v>
      </c>
      <c r="L53" s="137">
        <v>94510</v>
      </c>
      <c r="M53" s="175">
        <v>1210</v>
      </c>
      <c r="N53" s="37" t="s">
        <v>244</v>
      </c>
      <c r="O53" s="4" t="s">
        <v>359</v>
      </c>
      <c r="P53" s="156">
        <v>104797</v>
      </c>
      <c r="Q53" s="156">
        <v>1350</v>
      </c>
      <c r="R53" s="156">
        <v>103277</v>
      </c>
      <c r="S53" s="156">
        <v>1349</v>
      </c>
      <c r="T53" s="156">
        <v>102229</v>
      </c>
      <c r="U53" s="156">
        <v>1325</v>
      </c>
      <c r="V53" s="156">
        <v>100753</v>
      </c>
      <c r="W53" s="156">
        <v>1333</v>
      </c>
      <c r="X53" s="156">
        <f t="shared" si="2"/>
        <v>-1476</v>
      </c>
      <c r="Y53" s="164">
        <f t="shared" si="3"/>
        <v>-1.4438173121130013</v>
      </c>
      <c r="Z53" s="275">
        <f t="shared" si="4"/>
        <v>75.583645911477873</v>
      </c>
      <c r="AA53" s="37" t="s">
        <v>244</v>
      </c>
      <c r="AB53" s="4" t="s">
        <v>359</v>
      </c>
      <c r="AC53" s="156">
        <v>98436</v>
      </c>
      <c r="AD53" s="156">
        <v>1328</v>
      </c>
      <c r="AE53" s="156">
        <f t="shared" si="5"/>
        <v>-2317</v>
      </c>
      <c r="AF53" s="164">
        <f t="shared" si="6"/>
        <v>-2.2996833841175945</v>
      </c>
      <c r="AG53" s="203">
        <f t="shared" si="7"/>
        <v>74.123493975903614</v>
      </c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  <c r="EL53" s="24"/>
      <c r="EM53" s="24"/>
      <c r="EN53" s="24"/>
      <c r="EO53" s="24"/>
      <c r="EP53" s="24"/>
      <c r="EQ53" s="24"/>
      <c r="ER53" s="24"/>
      <c r="ES53" s="24"/>
      <c r="ET53" s="24"/>
      <c r="EU53" s="24"/>
      <c r="EV53" s="24"/>
      <c r="EW53" s="24"/>
      <c r="EX53" s="24"/>
      <c r="EY53" s="24"/>
      <c r="EZ53" s="24"/>
      <c r="FA53" s="24"/>
      <c r="FB53" s="24"/>
      <c r="FC53" s="24"/>
      <c r="FD53" s="24"/>
      <c r="FE53" s="24"/>
      <c r="FF53" s="24"/>
      <c r="FG53" s="24"/>
      <c r="FH53" s="24"/>
      <c r="FI53" s="24"/>
      <c r="FJ53" s="24"/>
      <c r="FK53" s="24"/>
      <c r="FL53" s="24"/>
      <c r="FM53" s="24"/>
      <c r="FN53" s="24"/>
      <c r="FO53" s="24"/>
      <c r="FP53" s="24"/>
      <c r="FQ53" s="24"/>
      <c r="FR53" s="24"/>
      <c r="FS53" s="24"/>
      <c r="FT53" s="24"/>
      <c r="FU53" s="24"/>
      <c r="FV53" s="24"/>
      <c r="FW53" s="24"/>
      <c r="FX53" s="24"/>
      <c r="FY53" s="24"/>
      <c r="FZ53" s="24"/>
      <c r="GA53" s="24"/>
      <c r="GB53" s="24"/>
      <c r="GC53" s="24"/>
      <c r="GD53" s="24"/>
      <c r="GE53" s="24"/>
      <c r="GF53" s="24"/>
      <c r="GG53" s="24"/>
      <c r="GH53" s="24"/>
      <c r="GI53" s="24"/>
      <c r="GJ53" s="24"/>
      <c r="GK53" s="24"/>
      <c r="GL53" s="24"/>
      <c r="GM53" s="24"/>
      <c r="GN53" s="24"/>
      <c r="GO53" s="24"/>
      <c r="GP53" s="24"/>
      <c r="GQ53" s="24"/>
      <c r="GR53" s="24"/>
      <c r="GS53" s="24"/>
      <c r="GT53" s="24"/>
      <c r="GU53" s="24"/>
      <c r="GV53" s="24"/>
      <c r="GW53" s="24"/>
      <c r="GX53" s="24"/>
      <c r="GY53" s="24"/>
      <c r="GZ53" s="24"/>
      <c r="HA53" s="24"/>
      <c r="HB53" s="24"/>
      <c r="HC53" s="24"/>
      <c r="HD53" s="24"/>
      <c r="HE53" s="24"/>
      <c r="HF53" s="24"/>
      <c r="HG53" s="24"/>
      <c r="HH53" s="24"/>
      <c r="HI53" s="24"/>
      <c r="HJ53" s="24"/>
      <c r="HK53" s="24"/>
      <c r="HL53" s="24"/>
      <c r="HM53" s="24"/>
      <c r="HN53" s="24"/>
      <c r="HO53" s="24"/>
      <c r="HP53" s="24"/>
      <c r="HQ53" s="24"/>
      <c r="HR53" s="24"/>
      <c r="HS53" s="24"/>
      <c r="HT53" s="24"/>
      <c r="HU53" s="24"/>
      <c r="HV53" s="24"/>
      <c r="HW53" s="24"/>
      <c r="HX53" s="24"/>
      <c r="HY53" s="24"/>
      <c r="HZ53" s="24"/>
      <c r="IA53" s="24"/>
      <c r="IB53" s="24"/>
      <c r="IC53" s="24"/>
      <c r="ID53" s="24"/>
      <c r="IE53" s="24"/>
      <c r="IF53" s="24"/>
      <c r="IG53" s="24"/>
      <c r="IH53" s="24"/>
      <c r="II53" s="24"/>
      <c r="IJ53" s="24"/>
      <c r="IK53" s="24"/>
    </row>
    <row r="54" spans="1:245" ht="16.899999999999999" customHeight="1">
      <c r="A54" s="5"/>
      <c r="B54" s="3" t="s">
        <v>245</v>
      </c>
      <c r="C54" s="4" t="s">
        <v>246</v>
      </c>
      <c r="D54" s="137">
        <v>10881</v>
      </c>
      <c r="E54" s="137">
        <v>170</v>
      </c>
      <c r="F54" s="137">
        <v>30998</v>
      </c>
      <c r="G54" s="137">
        <v>400</v>
      </c>
      <c r="H54" s="137">
        <v>35945</v>
      </c>
      <c r="I54" s="137">
        <v>500</v>
      </c>
      <c r="J54" s="137">
        <v>44533</v>
      </c>
      <c r="K54" s="137">
        <v>630</v>
      </c>
      <c r="L54" s="137">
        <v>52706</v>
      </c>
      <c r="M54" s="175">
        <v>760</v>
      </c>
      <c r="N54" s="3" t="s">
        <v>245</v>
      </c>
      <c r="O54" s="4" t="s">
        <v>246</v>
      </c>
      <c r="P54" s="156">
        <v>56041</v>
      </c>
      <c r="Q54" s="156">
        <v>760</v>
      </c>
      <c r="R54" s="156">
        <v>55213</v>
      </c>
      <c r="S54" s="156">
        <v>759</v>
      </c>
      <c r="T54" s="156">
        <v>55248</v>
      </c>
      <c r="U54" s="156">
        <v>767</v>
      </c>
      <c r="V54" s="156">
        <v>54403</v>
      </c>
      <c r="W54" s="156">
        <v>771</v>
      </c>
      <c r="X54" s="156">
        <f t="shared" si="2"/>
        <v>-845</v>
      </c>
      <c r="Y54" s="164">
        <f t="shared" si="3"/>
        <v>-1.5294671300318565</v>
      </c>
      <c r="Z54" s="275">
        <f t="shared" si="4"/>
        <v>70.561608300907906</v>
      </c>
      <c r="AA54" s="3" t="s">
        <v>245</v>
      </c>
      <c r="AB54" s="4" t="s">
        <v>246</v>
      </c>
      <c r="AC54" s="156">
        <v>53497</v>
      </c>
      <c r="AD54" s="156">
        <v>776</v>
      </c>
      <c r="AE54" s="156">
        <f t="shared" si="5"/>
        <v>-906</v>
      </c>
      <c r="AF54" s="164">
        <f t="shared" si="6"/>
        <v>-1.6653493373527193</v>
      </c>
      <c r="AG54" s="203">
        <f t="shared" si="7"/>
        <v>68.939432989690715</v>
      </c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  <c r="EL54" s="24"/>
      <c r="EM54" s="24"/>
      <c r="EN54" s="24"/>
      <c r="EO54" s="24"/>
      <c r="EP54" s="24"/>
      <c r="EQ54" s="24"/>
      <c r="ER54" s="24"/>
      <c r="ES54" s="24"/>
      <c r="ET54" s="24"/>
      <c r="EU54" s="24"/>
      <c r="EV54" s="24"/>
      <c r="EW54" s="24"/>
      <c r="EX54" s="24"/>
      <c r="EY54" s="24"/>
      <c r="EZ54" s="24"/>
      <c r="FA54" s="24"/>
      <c r="FB54" s="24"/>
      <c r="FC54" s="24"/>
      <c r="FD54" s="24"/>
      <c r="FE54" s="24"/>
      <c r="FF54" s="24"/>
      <c r="FG54" s="24"/>
      <c r="FH54" s="24"/>
      <c r="FI54" s="24"/>
      <c r="FJ54" s="24"/>
      <c r="FK54" s="24"/>
      <c r="FL54" s="24"/>
      <c r="FM54" s="24"/>
      <c r="FN54" s="24"/>
      <c r="FO54" s="24"/>
      <c r="FP54" s="24"/>
      <c r="FQ54" s="24"/>
      <c r="FR54" s="24"/>
      <c r="FS54" s="24"/>
      <c r="FT54" s="24"/>
      <c r="FU54" s="24"/>
      <c r="FV54" s="24"/>
      <c r="FW54" s="24"/>
      <c r="FX54" s="24"/>
      <c r="FY54" s="24"/>
      <c r="FZ54" s="24"/>
      <c r="GA54" s="24"/>
      <c r="GB54" s="24"/>
      <c r="GC54" s="24"/>
      <c r="GD54" s="24"/>
      <c r="GE54" s="24"/>
      <c r="GF54" s="24"/>
      <c r="GG54" s="24"/>
      <c r="GH54" s="24"/>
      <c r="GI54" s="24"/>
      <c r="GJ54" s="24"/>
      <c r="GK54" s="24"/>
      <c r="GL54" s="24"/>
      <c r="GM54" s="24"/>
      <c r="GN54" s="24"/>
      <c r="GO54" s="24"/>
      <c r="GP54" s="24"/>
      <c r="GQ54" s="24"/>
      <c r="GR54" s="24"/>
      <c r="GS54" s="24"/>
      <c r="GT54" s="24"/>
      <c r="GU54" s="24"/>
      <c r="GV54" s="24"/>
      <c r="GW54" s="24"/>
      <c r="GX54" s="24"/>
      <c r="GY54" s="24"/>
      <c r="GZ54" s="24"/>
      <c r="HA54" s="24"/>
      <c r="HB54" s="24"/>
      <c r="HC54" s="24"/>
      <c r="HD54" s="24"/>
      <c r="HE54" s="24"/>
      <c r="HF54" s="24"/>
      <c r="HG54" s="24"/>
      <c r="HH54" s="24"/>
      <c r="HI54" s="24"/>
      <c r="HJ54" s="24"/>
      <c r="HK54" s="24"/>
      <c r="HL54" s="24"/>
      <c r="HM54" s="24"/>
      <c r="HN54" s="24"/>
      <c r="HO54" s="24"/>
      <c r="HP54" s="24"/>
      <c r="HQ54" s="24"/>
      <c r="HR54" s="24"/>
      <c r="HS54" s="24"/>
      <c r="HT54" s="24"/>
      <c r="HU54" s="24"/>
      <c r="HV54" s="24"/>
      <c r="HW54" s="24"/>
      <c r="HX54" s="24"/>
      <c r="HY54" s="24"/>
      <c r="HZ54" s="24"/>
      <c r="IA54" s="24"/>
      <c r="IB54" s="24"/>
      <c r="IC54" s="24"/>
      <c r="ID54" s="24"/>
      <c r="IE54" s="24"/>
      <c r="IF54" s="24"/>
      <c r="IG54" s="24"/>
      <c r="IH54" s="24"/>
      <c r="II54" s="24"/>
      <c r="IJ54" s="24"/>
      <c r="IK54" s="24"/>
    </row>
    <row r="55" spans="1:245" ht="16.899999999999999" customHeight="1">
      <c r="A55" s="5"/>
      <c r="B55" s="358" t="s">
        <v>237</v>
      </c>
      <c r="C55" s="32" t="s">
        <v>238</v>
      </c>
      <c r="D55" s="61">
        <v>12075</v>
      </c>
      <c r="E55" s="61">
        <v>200</v>
      </c>
      <c r="F55" s="61">
        <v>15888</v>
      </c>
      <c r="G55" s="61">
        <v>260</v>
      </c>
      <c r="H55" s="61">
        <v>20838</v>
      </c>
      <c r="I55" s="61">
        <v>330</v>
      </c>
      <c r="J55" s="61">
        <v>28877</v>
      </c>
      <c r="K55" s="61">
        <v>390</v>
      </c>
      <c r="L55" s="61">
        <v>36255</v>
      </c>
      <c r="M55" s="176">
        <v>560</v>
      </c>
      <c r="N55" s="358" t="s">
        <v>237</v>
      </c>
      <c r="O55" s="32" t="s">
        <v>238</v>
      </c>
      <c r="P55" s="157">
        <v>40680</v>
      </c>
      <c r="Q55" s="157">
        <v>580</v>
      </c>
      <c r="R55" s="157">
        <v>41329</v>
      </c>
      <c r="S55" s="157">
        <v>596</v>
      </c>
      <c r="T55" s="157">
        <v>40759</v>
      </c>
      <c r="U55" s="157">
        <v>600</v>
      </c>
      <c r="V55" s="157">
        <v>40787</v>
      </c>
      <c r="W55" s="157">
        <v>608</v>
      </c>
      <c r="X55" s="157">
        <f t="shared" si="2"/>
        <v>28</v>
      </c>
      <c r="Y55" s="165">
        <f t="shared" si="3"/>
        <v>6.8696484212075859E-2</v>
      </c>
      <c r="Z55" s="274">
        <f t="shared" si="4"/>
        <v>67.08388157894737</v>
      </c>
      <c r="AA55" s="358" t="s">
        <v>237</v>
      </c>
      <c r="AB55" s="32" t="s">
        <v>238</v>
      </c>
      <c r="AC55" s="157">
        <v>41802</v>
      </c>
      <c r="AD55" s="157">
        <v>624</v>
      </c>
      <c r="AE55" s="157">
        <f t="shared" si="5"/>
        <v>1015</v>
      </c>
      <c r="AF55" s="165">
        <f t="shared" si="6"/>
        <v>2.4885380145634639</v>
      </c>
      <c r="AG55" s="202">
        <f t="shared" si="7"/>
        <v>66.990384615384613</v>
      </c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  <c r="EL55" s="24"/>
      <c r="EM55" s="24"/>
      <c r="EN55" s="24"/>
      <c r="EO55" s="24"/>
      <c r="EP55" s="24"/>
      <c r="EQ55" s="24"/>
      <c r="ER55" s="24"/>
      <c r="ES55" s="24"/>
      <c r="ET55" s="24"/>
      <c r="EU55" s="24"/>
      <c r="EV55" s="24"/>
      <c r="EW55" s="24"/>
      <c r="EX55" s="24"/>
      <c r="EY55" s="24"/>
      <c r="EZ55" s="24"/>
      <c r="FA55" s="24"/>
      <c r="FB55" s="24"/>
      <c r="FC55" s="24"/>
      <c r="FD55" s="24"/>
      <c r="FE55" s="24"/>
      <c r="FF55" s="24"/>
      <c r="FG55" s="24"/>
      <c r="FH55" s="24"/>
      <c r="FI55" s="24"/>
      <c r="FJ55" s="24"/>
      <c r="FK55" s="24"/>
      <c r="FL55" s="24"/>
      <c r="FM55" s="24"/>
      <c r="FN55" s="24"/>
      <c r="FO55" s="24"/>
      <c r="FP55" s="24"/>
      <c r="FQ55" s="24"/>
      <c r="FR55" s="24"/>
      <c r="FS55" s="24"/>
      <c r="FT55" s="24"/>
      <c r="FU55" s="24"/>
      <c r="FV55" s="24"/>
      <c r="FW55" s="24"/>
      <c r="FX55" s="24"/>
      <c r="FY55" s="24"/>
      <c r="FZ55" s="24"/>
      <c r="GA55" s="24"/>
      <c r="GB55" s="24"/>
      <c r="GC55" s="24"/>
      <c r="GD55" s="24"/>
      <c r="GE55" s="24"/>
      <c r="GF55" s="24"/>
      <c r="GG55" s="24"/>
      <c r="GH55" s="24"/>
      <c r="GI55" s="24"/>
      <c r="GJ55" s="24"/>
      <c r="GK55" s="24"/>
      <c r="GL55" s="24"/>
      <c r="GM55" s="24"/>
      <c r="GN55" s="24"/>
      <c r="GO55" s="24"/>
      <c r="GP55" s="24"/>
      <c r="GQ55" s="24"/>
      <c r="GR55" s="24"/>
      <c r="GS55" s="24"/>
      <c r="GT55" s="24"/>
      <c r="GU55" s="24"/>
      <c r="GV55" s="24"/>
      <c r="GW55" s="24"/>
      <c r="GX55" s="24"/>
      <c r="GY55" s="24"/>
      <c r="GZ55" s="24"/>
      <c r="HA55" s="24"/>
      <c r="HB55" s="24"/>
      <c r="HC55" s="24"/>
      <c r="HD55" s="24"/>
      <c r="HE55" s="24"/>
      <c r="HF55" s="24"/>
      <c r="HG55" s="24"/>
      <c r="HH55" s="24"/>
      <c r="HI55" s="24"/>
      <c r="HJ55" s="24"/>
      <c r="HK55" s="24"/>
      <c r="HL55" s="24"/>
      <c r="HM55" s="24"/>
      <c r="HN55" s="24"/>
      <c r="HO55" s="24"/>
      <c r="HP55" s="24"/>
      <c r="HQ55" s="24"/>
      <c r="HR55" s="24"/>
      <c r="HS55" s="24"/>
      <c r="HT55" s="24"/>
      <c r="HU55" s="24"/>
      <c r="HV55" s="24"/>
      <c r="HW55" s="24"/>
      <c r="HX55" s="24"/>
      <c r="HY55" s="24"/>
      <c r="HZ55" s="24"/>
      <c r="IA55" s="24"/>
      <c r="IB55" s="24"/>
      <c r="IC55" s="24"/>
      <c r="ID55" s="24"/>
      <c r="IE55" s="24"/>
      <c r="IF55" s="24"/>
      <c r="IG55" s="24"/>
      <c r="IH55" s="24"/>
      <c r="II55" s="24"/>
      <c r="IJ55" s="24"/>
      <c r="IK55" s="24"/>
    </row>
    <row r="56" spans="1:245" ht="16.899999999999999" customHeight="1">
      <c r="A56" s="5"/>
      <c r="B56" s="359"/>
      <c r="C56" s="32" t="s">
        <v>583</v>
      </c>
      <c r="D56" s="61">
        <v>6113</v>
      </c>
      <c r="E56" s="61">
        <v>100</v>
      </c>
      <c r="F56" s="61">
        <v>9152</v>
      </c>
      <c r="G56" s="61">
        <v>140</v>
      </c>
      <c r="H56" s="61">
        <v>10680</v>
      </c>
      <c r="I56" s="61">
        <v>170</v>
      </c>
      <c r="J56" s="61">
        <v>11546</v>
      </c>
      <c r="K56" s="61">
        <v>190</v>
      </c>
      <c r="L56" s="61">
        <v>18811</v>
      </c>
      <c r="M56" s="176">
        <v>380</v>
      </c>
      <c r="N56" s="359"/>
      <c r="O56" s="32" t="s">
        <v>580</v>
      </c>
      <c r="P56" s="157">
        <v>22793</v>
      </c>
      <c r="Q56" s="157">
        <v>450</v>
      </c>
      <c r="R56" s="157">
        <v>24840</v>
      </c>
      <c r="S56" s="157">
        <v>444</v>
      </c>
      <c r="T56" s="157">
        <v>25387</v>
      </c>
      <c r="U56" s="157">
        <v>445</v>
      </c>
      <c r="V56" s="157">
        <v>33566</v>
      </c>
      <c r="W56" s="157">
        <v>534</v>
      </c>
      <c r="X56" s="157">
        <f t="shared" si="2"/>
        <v>8179</v>
      </c>
      <c r="Y56" s="165">
        <f t="shared" si="3"/>
        <v>32.217276558868711</v>
      </c>
      <c r="Z56" s="274">
        <f t="shared" si="4"/>
        <v>62.857677902621724</v>
      </c>
      <c r="AA56" s="359"/>
      <c r="AB56" s="32" t="s">
        <v>571</v>
      </c>
      <c r="AC56" s="157">
        <v>36203</v>
      </c>
      <c r="AD56" s="157">
        <v>552</v>
      </c>
      <c r="AE56" s="157">
        <f t="shared" si="5"/>
        <v>2637</v>
      </c>
      <c r="AF56" s="165">
        <f t="shared" si="6"/>
        <v>7.8561639754513495</v>
      </c>
      <c r="AG56" s="202">
        <f t="shared" si="7"/>
        <v>65.585144927536234</v>
      </c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  <c r="EL56" s="24"/>
      <c r="EM56" s="24"/>
      <c r="EN56" s="24"/>
      <c r="EO56" s="24"/>
      <c r="EP56" s="24"/>
      <c r="EQ56" s="24"/>
      <c r="ER56" s="24"/>
      <c r="ES56" s="24"/>
      <c r="ET56" s="24"/>
      <c r="EU56" s="24"/>
      <c r="EV56" s="24"/>
      <c r="EW56" s="24"/>
      <c r="EX56" s="24"/>
      <c r="EY56" s="24"/>
      <c r="EZ56" s="24"/>
      <c r="FA56" s="24"/>
      <c r="FB56" s="24"/>
      <c r="FC56" s="24"/>
      <c r="FD56" s="24"/>
      <c r="FE56" s="24"/>
      <c r="FF56" s="24"/>
      <c r="FG56" s="24"/>
      <c r="FH56" s="24"/>
      <c r="FI56" s="24"/>
      <c r="FJ56" s="24"/>
      <c r="FK56" s="24"/>
      <c r="FL56" s="24"/>
      <c r="FM56" s="24"/>
      <c r="FN56" s="24"/>
      <c r="FO56" s="24"/>
      <c r="FP56" s="24"/>
      <c r="FQ56" s="24"/>
      <c r="FR56" s="24"/>
      <c r="FS56" s="24"/>
      <c r="FT56" s="24"/>
      <c r="FU56" s="24"/>
      <c r="FV56" s="24"/>
      <c r="FW56" s="24"/>
      <c r="FX56" s="24"/>
      <c r="FY56" s="24"/>
      <c r="FZ56" s="24"/>
      <c r="GA56" s="24"/>
      <c r="GB56" s="24"/>
      <c r="GC56" s="24"/>
      <c r="GD56" s="24"/>
      <c r="GE56" s="24"/>
      <c r="GF56" s="24"/>
      <c r="GG56" s="24"/>
      <c r="GH56" s="24"/>
      <c r="GI56" s="24"/>
      <c r="GJ56" s="24"/>
      <c r="GK56" s="24"/>
      <c r="GL56" s="24"/>
      <c r="GM56" s="24"/>
      <c r="GN56" s="24"/>
      <c r="GO56" s="24"/>
      <c r="GP56" s="24"/>
      <c r="GQ56" s="24"/>
      <c r="GR56" s="24"/>
      <c r="GS56" s="24"/>
      <c r="GT56" s="24"/>
      <c r="GU56" s="24"/>
      <c r="GV56" s="24"/>
      <c r="GW56" s="24"/>
      <c r="GX56" s="24"/>
      <c r="GY56" s="24"/>
      <c r="GZ56" s="24"/>
      <c r="HA56" s="24"/>
      <c r="HB56" s="24"/>
      <c r="HC56" s="24"/>
      <c r="HD56" s="24"/>
      <c r="HE56" s="24"/>
      <c r="HF56" s="24"/>
      <c r="HG56" s="24"/>
      <c r="HH56" s="24"/>
      <c r="HI56" s="24"/>
      <c r="HJ56" s="24"/>
      <c r="HK56" s="24"/>
      <c r="HL56" s="24"/>
      <c r="HM56" s="24"/>
      <c r="HN56" s="24"/>
      <c r="HO56" s="24"/>
      <c r="HP56" s="24"/>
      <c r="HQ56" s="24"/>
      <c r="HR56" s="24"/>
      <c r="HS56" s="24"/>
      <c r="HT56" s="24"/>
      <c r="HU56" s="24"/>
      <c r="HV56" s="24"/>
      <c r="HW56" s="24"/>
      <c r="HX56" s="24"/>
      <c r="HY56" s="24"/>
      <c r="HZ56" s="24"/>
      <c r="IA56" s="24"/>
      <c r="IB56" s="24"/>
      <c r="IC56" s="24"/>
      <c r="ID56" s="24"/>
      <c r="IE56" s="24"/>
      <c r="IF56" s="24"/>
      <c r="IG56" s="24"/>
      <c r="IH56" s="24"/>
      <c r="II56" s="24"/>
      <c r="IJ56" s="24"/>
      <c r="IK56" s="24"/>
    </row>
    <row r="57" spans="1:245" ht="16.899999999999999" customHeight="1">
      <c r="A57" s="5"/>
      <c r="B57" s="360"/>
      <c r="C57" s="4" t="s">
        <v>212</v>
      </c>
      <c r="D57" s="137">
        <f t="shared" ref="D57:M57" si="22">SUM(D55:D56)</f>
        <v>18188</v>
      </c>
      <c r="E57" s="137">
        <f t="shared" si="22"/>
        <v>300</v>
      </c>
      <c r="F57" s="137">
        <f t="shared" si="22"/>
        <v>25040</v>
      </c>
      <c r="G57" s="137">
        <f t="shared" si="22"/>
        <v>400</v>
      </c>
      <c r="H57" s="137">
        <f t="shared" si="22"/>
        <v>31518</v>
      </c>
      <c r="I57" s="137">
        <f t="shared" si="22"/>
        <v>500</v>
      </c>
      <c r="J57" s="137">
        <f t="shared" si="22"/>
        <v>40423</v>
      </c>
      <c r="K57" s="137">
        <f t="shared" si="22"/>
        <v>580</v>
      </c>
      <c r="L57" s="137">
        <f t="shared" si="22"/>
        <v>55066</v>
      </c>
      <c r="M57" s="175">
        <f t="shared" si="22"/>
        <v>940</v>
      </c>
      <c r="N57" s="360"/>
      <c r="O57" s="4" t="s">
        <v>212</v>
      </c>
      <c r="P57" s="156">
        <f t="shared" ref="P57:W57" si="23">SUM(P55:P56)</f>
        <v>63473</v>
      </c>
      <c r="Q57" s="156">
        <f t="shared" si="23"/>
        <v>1030</v>
      </c>
      <c r="R57" s="156">
        <f t="shared" si="23"/>
        <v>66169</v>
      </c>
      <c r="S57" s="156">
        <f t="shared" si="23"/>
        <v>1040</v>
      </c>
      <c r="T57" s="156">
        <f t="shared" si="23"/>
        <v>66146</v>
      </c>
      <c r="U57" s="156">
        <f t="shared" si="23"/>
        <v>1045</v>
      </c>
      <c r="V57" s="156">
        <f t="shared" si="23"/>
        <v>74353</v>
      </c>
      <c r="W57" s="156">
        <f t="shared" si="23"/>
        <v>1142</v>
      </c>
      <c r="X57" s="156">
        <f t="shared" si="2"/>
        <v>8207</v>
      </c>
      <c r="Y57" s="164">
        <f t="shared" si="3"/>
        <v>12.407401808121428</v>
      </c>
      <c r="Z57" s="275">
        <f t="shared" si="4"/>
        <v>65.107705779334495</v>
      </c>
      <c r="AA57" s="360"/>
      <c r="AB57" s="4" t="s">
        <v>212</v>
      </c>
      <c r="AC57" s="156">
        <f>SUM(AC55:AC56)</f>
        <v>78005</v>
      </c>
      <c r="AD57" s="156">
        <f>SUM(AD55:AD56)</f>
        <v>1176</v>
      </c>
      <c r="AE57" s="156">
        <f t="shared" si="5"/>
        <v>3652</v>
      </c>
      <c r="AF57" s="164">
        <f t="shared" si="6"/>
        <v>4.9117049749169501</v>
      </c>
      <c r="AG57" s="203">
        <f t="shared" si="7"/>
        <v>66.330782312925166</v>
      </c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R57" s="24"/>
      <c r="DS57" s="24"/>
      <c r="DT57" s="24"/>
      <c r="DU57" s="24"/>
      <c r="DV57" s="24"/>
      <c r="DW57" s="24"/>
      <c r="DX57" s="24"/>
      <c r="DY57" s="24"/>
      <c r="DZ57" s="24"/>
      <c r="EA57" s="24"/>
      <c r="EB57" s="24"/>
      <c r="EC57" s="24"/>
      <c r="ED57" s="24"/>
      <c r="EE57" s="24"/>
      <c r="EF57" s="24"/>
      <c r="EG57" s="24"/>
      <c r="EH57" s="24"/>
      <c r="EI57" s="24"/>
      <c r="EJ57" s="24"/>
      <c r="EK57" s="24"/>
      <c r="EL57" s="24"/>
      <c r="EM57" s="24"/>
      <c r="EN57" s="24"/>
      <c r="EO57" s="24"/>
      <c r="EP57" s="24"/>
      <c r="EQ57" s="24"/>
      <c r="ER57" s="24"/>
      <c r="ES57" s="24"/>
      <c r="ET57" s="24"/>
      <c r="EU57" s="24"/>
      <c r="EV57" s="24"/>
      <c r="EW57" s="24"/>
      <c r="EX57" s="24"/>
      <c r="EY57" s="24"/>
      <c r="EZ57" s="24"/>
      <c r="FA57" s="24"/>
      <c r="FB57" s="24"/>
      <c r="FC57" s="24"/>
      <c r="FD57" s="24"/>
      <c r="FE57" s="24"/>
      <c r="FF57" s="24"/>
      <c r="FG57" s="24"/>
      <c r="FH57" s="24"/>
      <c r="FI57" s="24"/>
      <c r="FJ57" s="24"/>
      <c r="FK57" s="24"/>
      <c r="FL57" s="24"/>
      <c r="FM57" s="24"/>
      <c r="FN57" s="24"/>
      <c r="FO57" s="24"/>
      <c r="FP57" s="24"/>
      <c r="FQ57" s="24"/>
      <c r="FR57" s="24"/>
      <c r="FS57" s="24"/>
      <c r="FT57" s="24"/>
      <c r="FU57" s="24"/>
      <c r="FV57" s="24"/>
      <c r="FW57" s="24"/>
      <c r="FX57" s="24"/>
      <c r="FY57" s="24"/>
      <c r="FZ57" s="24"/>
      <c r="GA57" s="24"/>
      <c r="GB57" s="24"/>
      <c r="GC57" s="24"/>
      <c r="GD57" s="24"/>
      <c r="GE57" s="24"/>
      <c r="GF57" s="24"/>
      <c r="GG57" s="24"/>
      <c r="GH57" s="24"/>
      <c r="GI57" s="24"/>
      <c r="GJ57" s="24"/>
      <c r="GK57" s="24"/>
      <c r="GL57" s="24"/>
      <c r="GM57" s="24"/>
      <c r="GN57" s="24"/>
      <c r="GO57" s="24"/>
      <c r="GP57" s="24"/>
      <c r="GQ57" s="24"/>
      <c r="GR57" s="24"/>
      <c r="GS57" s="24"/>
      <c r="GT57" s="24"/>
      <c r="GU57" s="24"/>
      <c r="GV57" s="24"/>
      <c r="GW57" s="24"/>
      <c r="GX57" s="24"/>
      <c r="GY57" s="24"/>
      <c r="GZ57" s="24"/>
      <c r="HA57" s="24"/>
      <c r="HB57" s="24"/>
      <c r="HC57" s="24"/>
      <c r="HD57" s="24"/>
      <c r="HE57" s="24"/>
      <c r="HF57" s="24"/>
      <c r="HG57" s="24"/>
      <c r="HH57" s="24"/>
      <c r="HI57" s="24"/>
      <c r="HJ57" s="24"/>
      <c r="HK57" s="24"/>
      <c r="HL57" s="24"/>
      <c r="HM57" s="24"/>
      <c r="HN57" s="24"/>
      <c r="HO57" s="24"/>
      <c r="HP57" s="24"/>
      <c r="HQ57" s="24"/>
      <c r="HR57" s="24"/>
      <c r="HS57" s="24"/>
      <c r="HT57" s="24"/>
      <c r="HU57" s="24"/>
      <c r="HV57" s="24"/>
      <c r="HW57" s="24"/>
      <c r="HX57" s="24"/>
      <c r="HY57" s="24"/>
      <c r="HZ57" s="24"/>
      <c r="IA57" s="24"/>
      <c r="IB57" s="24"/>
      <c r="IC57" s="24"/>
      <c r="ID57" s="24"/>
      <c r="IE57" s="24"/>
      <c r="IF57" s="24"/>
      <c r="IG57" s="24"/>
      <c r="IH57" s="24"/>
      <c r="II57" s="24"/>
      <c r="IJ57" s="24"/>
      <c r="IK57" s="24"/>
    </row>
    <row r="58" spans="1:245" ht="16.899999999999999" customHeight="1">
      <c r="A58" s="5"/>
      <c r="B58" s="358" t="s">
        <v>247</v>
      </c>
      <c r="C58" s="32" t="s">
        <v>248</v>
      </c>
      <c r="D58" s="62">
        <v>5538</v>
      </c>
      <c r="E58" s="62">
        <v>90</v>
      </c>
      <c r="F58" s="62">
        <v>24705</v>
      </c>
      <c r="G58" s="62">
        <v>380</v>
      </c>
      <c r="H58" s="62">
        <v>46781</v>
      </c>
      <c r="I58" s="62">
        <v>600</v>
      </c>
      <c r="J58" s="62">
        <v>63338</v>
      </c>
      <c r="K58" s="62">
        <v>750</v>
      </c>
      <c r="L58" s="62">
        <v>71890</v>
      </c>
      <c r="M58" s="177">
        <v>840</v>
      </c>
      <c r="N58" s="358" t="s">
        <v>247</v>
      </c>
      <c r="O58" s="32" t="s">
        <v>248</v>
      </c>
      <c r="P58" s="158">
        <v>74446</v>
      </c>
      <c r="Q58" s="158">
        <v>880</v>
      </c>
      <c r="R58" s="158">
        <v>67860</v>
      </c>
      <c r="S58" s="158">
        <v>850</v>
      </c>
      <c r="T58" s="158">
        <v>67728</v>
      </c>
      <c r="U58" s="158">
        <v>842</v>
      </c>
      <c r="V58" s="158">
        <v>63366</v>
      </c>
      <c r="W58" s="158">
        <v>783</v>
      </c>
      <c r="X58" s="158">
        <f t="shared" si="2"/>
        <v>-4362</v>
      </c>
      <c r="Y58" s="166">
        <f t="shared" si="3"/>
        <v>-6.4404677533664065</v>
      </c>
      <c r="Z58" s="276">
        <f t="shared" si="4"/>
        <v>80.927203065134094</v>
      </c>
      <c r="AA58" s="358" t="s">
        <v>247</v>
      </c>
      <c r="AB58" s="32" t="s">
        <v>248</v>
      </c>
      <c r="AC58" s="158">
        <v>68579</v>
      </c>
      <c r="AD58" s="158">
        <v>849</v>
      </c>
      <c r="AE58" s="158">
        <f t="shared" si="5"/>
        <v>5213</v>
      </c>
      <c r="AF58" s="166">
        <f t="shared" si="6"/>
        <v>8.2268093299245653</v>
      </c>
      <c r="AG58" s="204">
        <f t="shared" si="7"/>
        <v>80.776207302709068</v>
      </c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  <c r="EL58" s="24"/>
      <c r="EM58" s="24"/>
      <c r="EN58" s="24"/>
      <c r="EO58" s="24"/>
      <c r="EP58" s="24"/>
      <c r="EQ58" s="24"/>
      <c r="ER58" s="24"/>
      <c r="ES58" s="24"/>
      <c r="ET58" s="24"/>
      <c r="EU58" s="24"/>
      <c r="EV58" s="24"/>
      <c r="EW58" s="24"/>
      <c r="EX58" s="24"/>
      <c r="EY58" s="24"/>
      <c r="EZ58" s="24"/>
      <c r="FA58" s="24"/>
      <c r="FB58" s="24"/>
      <c r="FC58" s="24"/>
      <c r="FD58" s="24"/>
      <c r="FE58" s="24"/>
      <c r="FF58" s="24"/>
      <c r="FG58" s="24"/>
      <c r="FH58" s="24"/>
      <c r="FI58" s="24"/>
      <c r="FJ58" s="24"/>
      <c r="FK58" s="24"/>
      <c r="FL58" s="24"/>
      <c r="FM58" s="24"/>
      <c r="FN58" s="24"/>
      <c r="FO58" s="24"/>
      <c r="FP58" s="24"/>
      <c r="FQ58" s="24"/>
      <c r="FR58" s="24"/>
      <c r="FS58" s="24"/>
      <c r="FT58" s="24"/>
      <c r="FU58" s="24"/>
      <c r="FV58" s="24"/>
      <c r="FW58" s="24"/>
      <c r="FX58" s="24"/>
      <c r="FY58" s="24"/>
      <c r="FZ58" s="24"/>
      <c r="GA58" s="24"/>
      <c r="GB58" s="24"/>
      <c r="GC58" s="24"/>
      <c r="GD58" s="24"/>
      <c r="GE58" s="24"/>
      <c r="GF58" s="24"/>
      <c r="GG58" s="24"/>
      <c r="GH58" s="24"/>
      <c r="GI58" s="24"/>
      <c r="GJ58" s="24"/>
      <c r="GK58" s="24"/>
      <c r="GL58" s="24"/>
      <c r="GM58" s="24"/>
      <c r="GN58" s="24"/>
      <c r="GO58" s="24"/>
      <c r="GP58" s="24"/>
      <c r="GQ58" s="24"/>
      <c r="GR58" s="24"/>
      <c r="GS58" s="24"/>
      <c r="GT58" s="24"/>
      <c r="GU58" s="24"/>
      <c r="GV58" s="24"/>
      <c r="GW58" s="24"/>
      <c r="GX58" s="24"/>
      <c r="GY58" s="24"/>
      <c r="GZ58" s="24"/>
      <c r="HA58" s="24"/>
      <c r="HB58" s="24"/>
      <c r="HC58" s="24"/>
      <c r="HD58" s="24"/>
      <c r="HE58" s="24"/>
      <c r="HF58" s="24"/>
      <c r="HG58" s="24"/>
      <c r="HH58" s="24"/>
      <c r="HI58" s="24"/>
      <c r="HJ58" s="24"/>
      <c r="HK58" s="24"/>
      <c r="HL58" s="24"/>
      <c r="HM58" s="24"/>
      <c r="HN58" s="24"/>
      <c r="HO58" s="24"/>
      <c r="HP58" s="24"/>
      <c r="HQ58" s="24"/>
      <c r="HR58" s="24"/>
      <c r="HS58" s="24"/>
      <c r="HT58" s="24"/>
      <c r="HU58" s="24"/>
      <c r="HV58" s="24"/>
      <c r="HW58" s="24"/>
      <c r="HX58" s="24"/>
      <c r="HY58" s="24"/>
      <c r="HZ58" s="24"/>
      <c r="IA58" s="24"/>
      <c r="IB58" s="24"/>
      <c r="IC58" s="24"/>
      <c r="ID58" s="24"/>
      <c r="IE58" s="24"/>
      <c r="IF58" s="24"/>
      <c r="IG58" s="24"/>
      <c r="IH58" s="24"/>
      <c r="II58" s="24"/>
      <c r="IJ58" s="24"/>
      <c r="IK58" s="24"/>
    </row>
    <row r="59" spans="1:245" ht="16.899999999999999" customHeight="1">
      <c r="A59" s="5"/>
      <c r="B59" s="359"/>
      <c r="C59" s="32" t="s">
        <v>249</v>
      </c>
      <c r="D59" s="62">
        <v>5059</v>
      </c>
      <c r="E59" s="62">
        <v>80</v>
      </c>
      <c r="F59" s="62">
        <v>8071</v>
      </c>
      <c r="G59" s="62">
        <v>100</v>
      </c>
      <c r="H59" s="62">
        <v>10669</v>
      </c>
      <c r="I59" s="62">
        <v>130</v>
      </c>
      <c r="J59" s="62">
        <v>33437</v>
      </c>
      <c r="K59" s="62">
        <v>450</v>
      </c>
      <c r="L59" s="62">
        <v>50524</v>
      </c>
      <c r="M59" s="177">
        <v>620</v>
      </c>
      <c r="N59" s="359"/>
      <c r="O59" s="32" t="s">
        <v>249</v>
      </c>
      <c r="P59" s="158">
        <v>53604</v>
      </c>
      <c r="Q59" s="158">
        <v>610</v>
      </c>
      <c r="R59" s="158">
        <v>55282</v>
      </c>
      <c r="S59" s="158">
        <v>602</v>
      </c>
      <c r="T59" s="158">
        <v>55048</v>
      </c>
      <c r="U59" s="158">
        <v>603</v>
      </c>
      <c r="V59" s="158">
        <v>60842</v>
      </c>
      <c r="W59" s="158">
        <v>691</v>
      </c>
      <c r="X59" s="158">
        <f t="shared" si="2"/>
        <v>5794</v>
      </c>
      <c r="Y59" s="166">
        <f t="shared" si="3"/>
        <v>10.525359686092138</v>
      </c>
      <c r="Z59" s="276">
        <f t="shared" si="4"/>
        <v>88.049204052098403</v>
      </c>
      <c r="AA59" s="359"/>
      <c r="AB59" s="32" t="s">
        <v>249</v>
      </c>
      <c r="AC59" s="158">
        <v>60981</v>
      </c>
      <c r="AD59" s="158">
        <v>693</v>
      </c>
      <c r="AE59" s="158">
        <f t="shared" si="5"/>
        <v>139</v>
      </c>
      <c r="AF59" s="166">
        <f t="shared" si="6"/>
        <v>0.22846060287301534</v>
      </c>
      <c r="AG59" s="204">
        <f t="shared" si="7"/>
        <v>87.995670995670991</v>
      </c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  <c r="EL59" s="24"/>
      <c r="EM59" s="24"/>
      <c r="EN59" s="24"/>
      <c r="EO59" s="24"/>
      <c r="EP59" s="24"/>
      <c r="EQ59" s="24"/>
      <c r="ER59" s="24"/>
      <c r="ES59" s="24"/>
      <c r="ET59" s="24"/>
      <c r="EU59" s="24"/>
      <c r="EV59" s="24"/>
      <c r="EW59" s="24"/>
      <c r="EX59" s="24"/>
      <c r="EY59" s="24"/>
      <c r="EZ59" s="24"/>
      <c r="FA59" s="24"/>
      <c r="FB59" s="24"/>
      <c r="FC59" s="24"/>
      <c r="FD59" s="24"/>
      <c r="FE59" s="24"/>
      <c r="FF59" s="24"/>
      <c r="FG59" s="24"/>
      <c r="FH59" s="24"/>
      <c r="FI59" s="24"/>
      <c r="FJ59" s="24"/>
      <c r="FK59" s="24"/>
      <c r="FL59" s="24"/>
      <c r="FM59" s="24"/>
      <c r="FN59" s="24"/>
      <c r="FO59" s="24"/>
      <c r="FP59" s="24"/>
      <c r="FQ59" s="24"/>
      <c r="FR59" s="24"/>
      <c r="FS59" s="24"/>
      <c r="FT59" s="24"/>
      <c r="FU59" s="24"/>
      <c r="FV59" s="24"/>
      <c r="FW59" s="24"/>
      <c r="FX59" s="24"/>
      <c r="FY59" s="24"/>
      <c r="FZ59" s="24"/>
      <c r="GA59" s="24"/>
      <c r="GB59" s="24"/>
      <c r="GC59" s="24"/>
      <c r="GD59" s="24"/>
      <c r="GE59" s="24"/>
      <c r="GF59" s="24"/>
      <c r="GG59" s="24"/>
      <c r="GH59" s="24"/>
      <c r="GI59" s="24"/>
      <c r="GJ59" s="24"/>
      <c r="GK59" s="24"/>
      <c r="GL59" s="24"/>
      <c r="GM59" s="24"/>
      <c r="GN59" s="24"/>
      <c r="GO59" s="24"/>
      <c r="GP59" s="24"/>
      <c r="GQ59" s="24"/>
      <c r="GR59" s="24"/>
      <c r="GS59" s="24"/>
      <c r="GT59" s="24"/>
      <c r="GU59" s="24"/>
      <c r="GV59" s="24"/>
      <c r="GW59" s="24"/>
      <c r="GX59" s="24"/>
      <c r="GY59" s="24"/>
      <c r="GZ59" s="24"/>
      <c r="HA59" s="24"/>
      <c r="HB59" s="24"/>
      <c r="HC59" s="24"/>
      <c r="HD59" s="24"/>
      <c r="HE59" s="24"/>
      <c r="HF59" s="24"/>
      <c r="HG59" s="24"/>
      <c r="HH59" s="24"/>
      <c r="HI59" s="24"/>
      <c r="HJ59" s="24"/>
      <c r="HK59" s="24"/>
      <c r="HL59" s="24"/>
      <c r="HM59" s="24"/>
      <c r="HN59" s="24"/>
      <c r="HO59" s="24"/>
      <c r="HP59" s="24"/>
      <c r="HQ59" s="24"/>
      <c r="HR59" s="24"/>
      <c r="HS59" s="24"/>
      <c r="HT59" s="24"/>
      <c r="HU59" s="24"/>
      <c r="HV59" s="24"/>
      <c r="HW59" s="24"/>
      <c r="HX59" s="24"/>
      <c r="HY59" s="24"/>
      <c r="HZ59" s="24"/>
      <c r="IA59" s="24"/>
      <c r="IB59" s="24"/>
      <c r="IC59" s="24"/>
      <c r="ID59" s="24"/>
      <c r="IE59" s="24"/>
      <c r="IF59" s="24"/>
      <c r="IG59" s="24"/>
      <c r="IH59" s="24"/>
      <c r="II59" s="24"/>
      <c r="IJ59" s="24"/>
      <c r="IK59" s="24"/>
    </row>
    <row r="60" spans="1:245" ht="16.899999999999999" customHeight="1">
      <c r="A60" s="5"/>
      <c r="B60" s="360"/>
      <c r="C60" s="4" t="s">
        <v>212</v>
      </c>
      <c r="D60" s="137">
        <f t="shared" ref="D60:M60" si="24">SUM(D58:D59)</f>
        <v>10597</v>
      </c>
      <c r="E60" s="137">
        <f t="shared" si="24"/>
        <v>170</v>
      </c>
      <c r="F60" s="137">
        <f t="shared" si="24"/>
        <v>32776</v>
      </c>
      <c r="G60" s="137">
        <f t="shared" si="24"/>
        <v>480</v>
      </c>
      <c r="H60" s="137">
        <f t="shared" si="24"/>
        <v>57450</v>
      </c>
      <c r="I60" s="137">
        <f t="shared" si="24"/>
        <v>730</v>
      </c>
      <c r="J60" s="137">
        <f t="shared" si="24"/>
        <v>96775</v>
      </c>
      <c r="K60" s="137">
        <f t="shared" si="24"/>
        <v>1200</v>
      </c>
      <c r="L60" s="137">
        <f t="shared" si="24"/>
        <v>122414</v>
      </c>
      <c r="M60" s="175">
        <f t="shared" si="24"/>
        <v>1460</v>
      </c>
      <c r="N60" s="360"/>
      <c r="O60" s="4" t="s">
        <v>212</v>
      </c>
      <c r="P60" s="156">
        <f t="shared" ref="P60:W60" si="25">SUM(P58:P59)</f>
        <v>128050</v>
      </c>
      <c r="Q60" s="156">
        <f t="shared" si="25"/>
        <v>1490</v>
      </c>
      <c r="R60" s="156">
        <f t="shared" si="25"/>
        <v>123142</v>
      </c>
      <c r="S60" s="156">
        <f t="shared" si="25"/>
        <v>1452</v>
      </c>
      <c r="T60" s="156">
        <f t="shared" si="25"/>
        <v>122776</v>
      </c>
      <c r="U60" s="156">
        <f t="shared" si="25"/>
        <v>1445</v>
      </c>
      <c r="V60" s="156">
        <f t="shared" si="25"/>
        <v>124208</v>
      </c>
      <c r="W60" s="156">
        <f t="shared" si="25"/>
        <v>1474</v>
      </c>
      <c r="X60" s="156">
        <f t="shared" si="2"/>
        <v>1432</v>
      </c>
      <c r="Y60" s="164">
        <f t="shared" si="3"/>
        <v>1.1663517299798005</v>
      </c>
      <c r="Z60" s="275">
        <f t="shared" si="4"/>
        <v>84.265943012211665</v>
      </c>
      <c r="AA60" s="360"/>
      <c r="AB60" s="4" t="s">
        <v>212</v>
      </c>
      <c r="AC60" s="156">
        <f>SUM(AC58:AC59)</f>
        <v>129560</v>
      </c>
      <c r="AD60" s="156">
        <f>SUM(AD58:AD59)</f>
        <v>1542</v>
      </c>
      <c r="AE60" s="156">
        <f t="shared" si="5"/>
        <v>5352</v>
      </c>
      <c r="AF60" s="164">
        <f t="shared" si="6"/>
        <v>4.3089011979904672</v>
      </c>
      <c r="AG60" s="203">
        <f t="shared" si="7"/>
        <v>84.020752269779507</v>
      </c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  <c r="EL60" s="24"/>
      <c r="EM60" s="24"/>
      <c r="EN60" s="24"/>
      <c r="EO60" s="24"/>
      <c r="EP60" s="24"/>
      <c r="EQ60" s="24"/>
      <c r="ER60" s="24"/>
      <c r="ES60" s="24"/>
      <c r="ET60" s="24"/>
      <c r="EU60" s="24"/>
      <c r="EV60" s="24"/>
      <c r="EW60" s="24"/>
      <c r="EX60" s="24"/>
      <c r="EY60" s="24"/>
      <c r="EZ60" s="24"/>
      <c r="FA60" s="24"/>
      <c r="FB60" s="24"/>
      <c r="FC60" s="24"/>
      <c r="FD60" s="24"/>
      <c r="FE60" s="24"/>
      <c r="FF60" s="24"/>
      <c r="FG60" s="24"/>
      <c r="FH60" s="24"/>
      <c r="FI60" s="24"/>
      <c r="FJ60" s="24"/>
      <c r="FK60" s="24"/>
      <c r="FL60" s="24"/>
      <c r="FM60" s="24"/>
      <c r="FN60" s="24"/>
      <c r="FO60" s="24"/>
      <c r="FP60" s="24"/>
      <c r="FQ60" s="24"/>
      <c r="FR60" s="24"/>
      <c r="FS60" s="24"/>
      <c r="FT60" s="24"/>
      <c r="FU60" s="24"/>
      <c r="FV60" s="24"/>
      <c r="FW60" s="24"/>
      <c r="FX60" s="24"/>
      <c r="FY60" s="24"/>
      <c r="FZ60" s="24"/>
      <c r="GA60" s="24"/>
      <c r="GB60" s="24"/>
      <c r="GC60" s="24"/>
      <c r="GD60" s="24"/>
      <c r="GE60" s="24"/>
      <c r="GF60" s="24"/>
      <c r="GG60" s="24"/>
      <c r="GH60" s="24"/>
      <c r="GI60" s="24"/>
      <c r="GJ60" s="24"/>
      <c r="GK60" s="24"/>
      <c r="GL60" s="24"/>
      <c r="GM60" s="24"/>
      <c r="GN60" s="24"/>
      <c r="GO60" s="24"/>
      <c r="GP60" s="24"/>
      <c r="GQ60" s="24"/>
      <c r="GR60" s="24"/>
      <c r="GS60" s="24"/>
      <c r="GT60" s="24"/>
      <c r="GU60" s="24"/>
      <c r="GV60" s="24"/>
      <c r="GW60" s="24"/>
      <c r="GX60" s="24"/>
      <c r="GY60" s="24"/>
      <c r="GZ60" s="24"/>
      <c r="HA60" s="24"/>
      <c r="HB60" s="24"/>
      <c r="HC60" s="24"/>
      <c r="HD60" s="24"/>
      <c r="HE60" s="24"/>
      <c r="HF60" s="24"/>
      <c r="HG60" s="24"/>
      <c r="HH60" s="24"/>
      <c r="HI60" s="24"/>
      <c r="HJ60" s="24"/>
      <c r="HK60" s="24"/>
      <c r="HL60" s="24"/>
      <c r="HM60" s="24"/>
      <c r="HN60" s="24"/>
      <c r="HO60" s="24"/>
      <c r="HP60" s="24"/>
      <c r="HQ60" s="24"/>
      <c r="HR60" s="24"/>
      <c r="HS60" s="24"/>
      <c r="HT60" s="24"/>
      <c r="HU60" s="24"/>
      <c r="HV60" s="24"/>
      <c r="HW60" s="24"/>
      <c r="HX60" s="24"/>
      <c r="HY60" s="24"/>
      <c r="HZ60" s="24"/>
      <c r="IA60" s="24"/>
      <c r="IB60" s="24"/>
      <c r="IC60" s="24"/>
      <c r="ID60" s="24"/>
      <c r="IE60" s="24"/>
      <c r="IF60" s="24"/>
      <c r="IG60" s="24"/>
      <c r="IH60" s="24"/>
      <c r="II60" s="24"/>
      <c r="IJ60" s="24"/>
      <c r="IK60" s="24"/>
    </row>
    <row r="61" spans="1:245" ht="16.899999999999999" customHeight="1">
      <c r="A61" s="5"/>
      <c r="B61" s="358" t="s">
        <v>250</v>
      </c>
      <c r="C61" s="32" t="s">
        <v>251</v>
      </c>
      <c r="D61" s="61">
        <v>12263</v>
      </c>
      <c r="E61" s="61">
        <v>190</v>
      </c>
      <c r="F61" s="61">
        <v>28543</v>
      </c>
      <c r="G61" s="61">
        <v>350</v>
      </c>
      <c r="H61" s="61">
        <v>35038</v>
      </c>
      <c r="I61" s="61">
        <v>420</v>
      </c>
      <c r="J61" s="61">
        <v>36261</v>
      </c>
      <c r="K61" s="61">
        <v>420</v>
      </c>
      <c r="L61" s="61">
        <v>37666</v>
      </c>
      <c r="M61" s="176">
        <v>410</v>
      </c>
      <c r="N61" s="358" t="s">
        <v>250</v>
      </c>
      <c r="O61" s="32" t="s">
        <v>251</v>
      </c>
      <c r="P61" s="157">
        <v>37914</v>
      </c>
      <c r="Q61" s="157">
        <v>410</v>
      </c>
      <c r="R61" s="157">
        <v>35996</v>
      </c>
      <c r="S61" s="157">
        <v>407</v>
      </c>
      <c r="T61" s="157">
        <v>34341</v>
      </c>
      <c r="U61" s="157">
        <v>408</v>
      </c>
      <c r="V61" s="157">
        <v>32619</v>
      </c>
      <c r="W61" s="157">
        <v>411</v>
      </c>
      <c r="X61" s="157">
        <f t="shared" si="2"/>
        <v>-1722</v>
      </c>
      <c r="Y61" s="165">
        <f t="shared" si="3"/>
        <v>-5.0144142570105705</v>
      </c>
      <c r="Z61" s="274">
        <f t="shared" si="4"/>
        <v>79.364963503649633</v>
      </c>
      <c r="AA61" s="358" t="s">
        <v>250</v>
      </c>
      <c r="AB61" s="32" t="s">
        <v>251</v>
      </c>
      <c r="AC61" s="157">
        <v>26907</v>
      </c>
      <c r="AD61" s="157">
        <v>396</v>
      </c>
      <c r="AE61" s="157">
        <f t="shared" si="5"/>
        <v>-5712</v>
      </c>
      <c r="AF61" s="165">
        <f t="shared" si="6"/>
        <v>-17.51126643980502</v>
      </c>
      <c r="AG61" s="202">
        <f t="shared" si="7"/>
        <v>67.946969696969703</v>
      </c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  <c r="EL61" s="24"/>
      <c r="EM61" s="24"/>
      <c r="EN61" s="24"/>
      <c r="EO61" s="24"/>
      <c r="EP61" s="24"/>
      <c r="EQ61" s="24"/>
      <c r="ER61" s="24"/>
      <c r="ES61" s="24"/>
      <c r="ET61" s="24"/>
      <c r="EU61" s="24"/>
      <c r="EV61" s="24"/>
      <c r="EW61" s="24"/>
      <c r="EX61" s="24"/>
      <c r="EY61" s="24"/>
      <c r="EZ61" s="24"/>
      <c r="FA61" s="24"/>
      <c r="FB61" s="24"/>
      <c r="FC61" s="24"/>
      <c r="FD61" s="24"/>
      <c r="FE61" s="24"/>
      <c r="FF61" s="24"/>
      <c r="FG61" s="24"/>
      <c r="FH61" s="24"/>
      <c r="FI61" s="24"/>
      <c r="FJ61" s="24"/>
      <c r="FK61" s="24"/>
      <c r="FL61" s="24"/>
      <c r="FM61" s="24"/>
      <c r="FN61" s="24"/>
      <c r="FO61" s="24"/>
      <c r="FP61" s="24"/>
      <c r="FQ61" s="24"/>
      <c r="FR61" s="24"/>
      <c r="FS61" s="24"/>
      <c r="FT61" s="24"/>
      <c r="FU61" s="24"/>
      <c r="FV61" s="24"/>
      <c r="FW61" s="24"/>
      <c r="FX61" s="24"/>
      <c r="FY61" s="24"/>
      <c r="FZ61" s="24"/>
      <c r="GA61" s="24"/>
      <c r="GB61" s="24"/>
      <c r="GC61" s="24"/>
      <c r="GD61" s="24"/>
      <c r="GE61" s="24"/>
      <c r="GF61" s="24"/>
      <c r="GG61" s="24"/>
      <c r="GH61" s="24"/>
      <c r="GI61" s="24"/>
      <c r="GJ61" s="24"/>
      <c r="GK61" s="24"/>
      <c r="GL61" s="24"/>
      <c r="GM61" s="24"/>
      <c r="GN61" s="24"/>
      <c r="GO61" s="24"/>
      <c r="GP61" s="24"/>
      <c r="GQ61" s="24"/>
      <c r="GR61" s="24"/>
      <c r="GS61" s="24"/>
      <c r="GT61" s="24"/>
      <c r="GU61" s="24"/>
      <c r="GV61" s="24"/>
      <c r="GW61" s="24"/>
      <c r="GX61" s="24"/>
      <c r="GY61" s="24"/>
      <c r="GZ61" s="24"/>
      <c r="HA61" s="24"/>
      <c r="HB61" s="24"/>
      <c r="HC61" s="24"/>
      <c r="HD61" s="24"/>
      <c r="HE61" s="24"/>
      <c r="HF61" s="24"/>
      <c r="HG61" s="24"/>
      <c r="HH61" s="24"/>
      <c r="HI61" s="24"/>
      <c r="HJ61" s="24"/>
      <c r="HK61" s="24"/>
      <c r="HL61" s="24"/>
      <c r="HM61" s="24"/>
      <c r="HN61" s="24"/>
      <c r="HO61" s="24"/>
      <c r="HP61" s="24"/>
      <c r="HQ61" s="24"/>
      <c r="HR61" s="24"/>
      <c r="HS61" s="24"/>
      <c r="HT61" s="24"/>
      <c r="HU61" s="24"/>
      <c r="HV61" s="24"/>
      <c r="HW61" s="24"/>
      <c r="HX61" s="24"/>
      <c r="HY61" s="24"/>
      <c r="HZ61" s="24"/>
      <c r="IA61" s="24"/>
      <c r="IB61" s="24"/>
      <c r="IC61" s="24"/>
      <c r="ID61" s="24"/>
      <c r="IE61" s="24"/>
      <c r="IF61" s="24"/>
      <c r="IG61" s="24"/>
      <c r="IH61" s="24"/>
      <c r="II61" s="24"/>
      <c r="IJ61" s="24"/>
      <c r="IK61" s="24"/>
    </row>
    <row r="62" spans="1:245" ht="16.899999999999999" customHeight="1">
      <c r="A62" s="5"/>
      <c r="B62" s="359"/>
      <c r="C62" s="32" t="s">
        <v>252</v>
      </c>
      <c r="D62" s="61">
        <v>5100</v>
      </c>
      <c r="E62" s="61">
        <v>80</v>
      </c>
      <c r="F62" s="61">
        <v>7191</v>
      </c>
      <c r="G62" s="61">
        <v>100</v>
      </c>
      <c r="H62" s="61">
        <v>10311</v>
      </c>
      <c r="I62" s="61">
        <v>140</v>
      </c>
      <c r="J62" s="61">
        <v>10650</v>
      </c>
      <c r="K62" s="61">
        <v>140</v>
      </c>
      <c r="L62" s="61">
        <v>11668</v>
      </c>
      <c r="M62" s="176">
        <v>230</v>
      </c>
      <c r="N62" s="359"/>
      <c r="O62" s="32" t="s">
        <v>252</v>
      </c>
      <c r="P62" s="157">
        <v>24111</v>
      </c>
      <c r="Q62" s="157">
        <v>370</v>
      </c>
      <c r="R62" s="157">
        <v>23428</v>
      </c>
      <c r="S62" s="157">
        <v>371</v>
      </c>
      <c r="T62" s="157">
        <v>22938</v>
      </c>
      <c r="U62" s="157">
        <v>366</v>
      </c>
      <c r="V62" s="157">
        <v>22494</v>
      </c>
      <c r="W62" s="157">
        <v>373</v>
      </c>
      <c r="X62" s="157">
        <f t="shared" si="2"/>
        <v>-444</v>
      </c>
      <c r="Y62" s="165">
        <f t="shared" si="3"/>
        <v>-1.9356526288255298</v>
      </c>
      <c r="Z62" s="274">
        <f t="shared" si="4"/>
        <v>60.305630026809652</v>
      </c>
      <c r="AA62" s="359"/>
      <c r="AB62" s="32" t="s">
        <v>252</v>
      </c>
      <c r="AC62" s="157">
        <v>17185</v>
      </c>
      <c r="AD62" s="157">
        <v>311</v>
      </c>
      <c r="AE62" s="157">
        <f t="shared" si="5"/>
        <v>-5309</v>
      </c>
      <c r="AF62" s="165">
        <f t="shared" si="6"/>
        <v>-23.601849382057438</v>
      </c>
      <c r="AG62" s="202">
        <f t="shared" si="7"/>
        <v>55.257234726688104</v>
      </c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  <c r="EL62" s="24"/>
      <c r="EM62" s="24"/>
      <c r="EN62" s="24"/>
      <c r="EO62" s="24"/>
      <c r="EP62" s="24"/>
      <c r="EQ62" s="24"/>
      <c r="ER62" s="24"/>
      <c r="ES62" s="24"/>
      <c r="ET62" s="24"/>
      <c r="EU62" s="24"/>
      <c r="EV62" s="24"/>
      <c r="EW62" s="24"/>
      <c r="EX62" s="24"/>
      <c r="EY62" s="24"/>
      <c r="EZ62" s="24"/>
      <c r="FA62" s="24"/>
      <c r="FB62" s="24"/>
      <c r="FC62" s="24"/>
      <c r="FD62" s="24"/>
      <c r="FE62" s="24"/>
      <c r="FF62" s="24"/>
      <c r="FG62" s="24"/>
      <c r="FH62" s="24"/>
      <c r="FI62" s="24"/>
      <c r="FJ62" s="24"/>
      <c r="FK62" s="24"/>
      <c r="FL62" s="24"/>
      <c r="FM62" s="24"/>
      <c r="FN62" s="24"/>
      <c r="FO62" s="24"/>
      <c r="FP62" s="24"/>
      <c r="FQ62" s="24"/>
      <c r="FR62" s="24"/>
      <c r="FS62" s="24"/>
      <c r="FT62" s="24"/>
      <c r="FU62" s="24"/>
      <c r="FV62" s="24"/>
      <c r="FW62" s="24"/>
      <c r="FX62" s="24"/>
      <c r="FY62" s="24"/>
      <c r="FZ62" s="24"/>
      <c r="GA62" s="24"/>
      <c r="GB62" s="24"/>
      <c r="GC62" s="24"/>
      <c r="GD62" s="24"/>
      <c r="GE62" s="24"/>
      <c r="GF62" s="24"/>
      <c r="GG62" s="24"/>
      <c r="GH62" s="24"/>
      <c r="GI62" s="24"/>
      <c r="GJ62" s="24"/>
      <c r="GK62" s="24"/>
      <c r="GL62" s="24"/>
      <c r="GM62" s="24"/>
      <c r="GN62" s="24"/>
      <c r="GO62" s="24"/>
      <c r="GP62" s="24"/>
      <c r="GQ62" s="24"/>
      <c r="GR62" s="24"/>
      <c r="GS62" s="24"/>
      <c r="GT62" s="24"/>
      <c r="GU62" s="24"/>
      <c r="GV62" s="24"/>
      <c r="GW62" s="24"/>
      <c r="GX62" s="24"/>
      <c r="GY62" s="24"/>
      <c r="GZ62" s="24"/>
      <c r="HA62" s="24"/>
      <c r="HB62" s="24"/>
      <c r="HC62" s="24"/>
      <c r="HD62" s="24"/>
      <c r="HE62" s="24"/>
      <c r="HF62" s="24"/>
      <c r="HG62" s="24"/>
      <c r="HH62" s="24"/>
      <c r="HI62" s="24"/>
      <c r="HJ62" s="24"/>
      <c r="HK62" s="24"/>
      <c r="HL62" s="24"/>
      <c r="HM62" s="24"/>
      <c r="HN62" s="24"/>
      <c r="HO62" s="24"/>
      <c r="HP62" s="24"/>
      <c r="HQ62" s="24"/>
      <c r="HR62" s="24"/>
      <c r="HS62" s="24"/>
      <c r="HT62" s="24"/>
      <c r="HU62" s="24"/>
      <c r="HV62" s="24"/>
      <c r="HW62" s="24"/>
      <c r="HX62" s="24"/>
      <c r="HY62" s="24"/>
      <c r="HZ62" s="24"/>
      <c r="IA62" s="24"/>
      <c r="IB62" s="24"/>
      <c r="IC62" s="24"/>
      <c r="ID62" s="24"/>
      <c r="IE62" s="24"/>
      <c r="IF62" s="24"/>
      <c r="IG62" s="24"/>
      <c r="IH62" s="24"/>
      <c r="II62" s="24"/>
      <c r="IJ62" s="24"/>
      <c r="IK62" s="24"/>
    </row>
    <row r="63" spans="1:245" ht="16.899999999999999" customHeight="1">
      <c r="A63" s="5"/>
      <c r="B63" s="359"/>
      <c r="C63" s="32" t="s">
        <v>253</v>
      </c>
      <c r="D63" s="61">
        <v>6019</v>
      </c>
      <c r="E63" s="61">
        <v>90</v>
      </c>
      <c r="F63" s="61">
        <v>10012</v>
      </c>
      <c r="G63" s="61">
        <v>180</v>
      </c>
      <c r="H63" s="61">
        <v>16211</v>
      </c>
      <c r="I63" s="61">
        <v>240</v>
      </c>
      <c r="J63" s="61">
        <v>17489</v>
      </c>
      <c r="K63" s="61">
        <v>250</v>
      </c>
      <c r="L63" s="61">
        <v>16726</v>
      </c>
      <c r="M63" s="176">
        <v>230</v>
      </c>
      <c r="N63" s="359"/>
      <c r="O63" s="32" t="s">
        <v>253</v>
      </c>
      <c r="P63" s="157">
        <v>23011</v>
      </c>
      <c r="Q63" s="157">
        <v>320</v>
      </c>
      <c r="R63" s="157">
        <v>25515</v>
      </c>
      <c r="S63" s="157">
        <v>326</v>
      </c>
      <c r="T63" s="157">
        <v>25561</v>
      </c>
      <c r="U63" s="157">
        <v>331</v>
      </c>
      <c r="V63" s="157">
        <v>25593</v>
      </c>
      <c r="W63" s="157">
        <v>338</v>
      </c>
      <c r="X63" s="157">
        <f t="shared" si="2"/>
        <v>32</v>
      </c>
      <c r="Y63" s="165">
        <f t="shared" si="3"/>
        <v>0.12519072023786237</v>
      </c>
      <c r="Z63" s="274">
        <f t="shared" si="4"/>
        <v>75.718934911242599</v>
      </c>
      <c r="AA63" s="359"/>
      <c r="AB63" s="32" t="s">
        <v>253</v>
      </c>
      <c r="AC63" s="157">
        <v>24817</v>
      </c>
      <c r="AD63" s="157">
        <v>338</v>
      </c>
      <c r="AE63" s="157">
        <f t="shared" si="5"/>
        <v>-776</v>
      </c>
      <c r="AF63" s="165">
        <f t="shared" si="6"/>
        <v>-3.0320790841245655</v>
      </c>
      <c r="AG63" s="202">
        <f t="shared" si="7"/>
        <v>73.42307692307692</v>
      </c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  <c r="EL63" s="24"/>
      <c r="EM63" s="24"/>
      <c r="EN63" s="24"/>
      <c r="EO63" s="24"/>
      <c r="EP63" s="24"/>
      <c r="EQ63" s="24"/>
      <c r="ER63" s="24"/>
      <c r="ES63" s="24"/>
      <c r="ET63" s="24"/>
      <c r="EU63" s="24"/>
      <c r="EV63" s="24"/>
      <c r="EW63" s="24"/>
      <c r="EX63" s="24"/>
      <c r="EY63" s="24"/>
      <c r="EZ63" s="24"/>
      <c r="FA63" s="24"/>
      <c r="FB63" s="24"/>
      <c r="FC63" s="24"/>
      <c r="FD63" s="24"/>
      <c r="FE63" s="24"/>
      <c r="FF63" s="24"/>
      <c r="FG63" s="24"/>
      <c r="FH63" s="24"/>
      <c r="FI63" s="24"/>
      <c r="FJ63" s="24"/>
      <c r="FK63" s="24"/>
      <c r="FL63" s="24"/>
      <c r="FM63" s="24"/>
      <c r="FN63" s="24"/>
      <c r="FO63" s="24"/>
      <c r="FP63" s="24"/>
      <c r="FQ63" s="24"/>
      <c r="FR63" s="24"/>
      <c r="FS63" s="24"/>
      <c r="FT63" s="24"/>
      <c r="FU63" s="24"/>
      <c r="FV63" s="24"/>
      <c r="FW63" s="24"/>
      <c r="FX63" s="24"/>
      <c r="FY63" s="24"/>
      <c r="FZ63" s="24"/>
      <c r="GA63" s="24"/>
      <c r="GB63" s="24"/>
      <c r="GC63" s="24"/>
      <c r="GD63" s="24"/>
      <c r="GE63" s="24"/>
      <c r="GF63" s="24"/>
      <c r="GG63" s="24"/>
      <c r="GH63" s="24"/>
      <c r="GI63" s="24"/>
      <c r="GJ63" s="24"/>
      <c r="GK63" s="24"/>
      <c r="GL63" s="24"/>
      <c r="GM63" s="24"/>
      <c r="GN63" s="24"/>
      <c r="GO63" s="24"/>
      <c r="GP63" s="24"/>
      <c r="GQ63" s="24"/>
      <c r="GR63" s="24"/>
      <c r="GS63" s="24"/>
      <c r="GT63" s="24"/>
      <c r="GU63" s="24"/>
      <c r="GV63" s="24"/>
      <c r="GW63" s="24"/>
      <c r="GX63" s="24"/>
      <c r="GY63" s="24"/>
      <c r="GZ63" s="24"/>
      <c r="HA63" s="24"/>
      <c r="HB63" s="24"/>
      <c r="HC63" s="24"/>
      <c r="HD63" s="24"/>
      <c r="HE63" s="24"/>
      <c r="HF63" s="24"/>
      <c r="HG63" s="24"/>
      <c r="HH63" s="24"/>
      <c r="HI63" s="24"/>
      <c r="HJ63" s="24"/>
      <c r="HK63" s="24"/>
      <c r="HL63" s="24"/>
      <c r="HM63" s="24"/>
      <c r="HN63" s="24"/>
      <c r="HO63" s="24"/>
      <c r="HP63" s="24"/>
      <c r="HQ63" s="24"/>
      <c r="HR63" s="24"/>
      <c r="HS63" s="24"/>
      <c r="HT63" s="24"/>
      <c r="HU63" s="24"/>
      <c r="HV63" s="24"/>
      <c r="HW63" s="24"/>
      <c r="HX63" s="24"/>
      <c r="HY63" s="24"/>
      <c r="HZ63" s="24"/>
      <c r="IA63" s="24"/>
      <c r="IB63" s="24"/>
      <c r="IC63" s="24"/>
      <c r="ID63" s="24"/>
      <c r="IE63" s="24"/>
      <c r="IF63" s="24"/>
      <c r="IG63" s="24"/>
      <c r="IH63" s="24"/>
      <c r="II63" s="24"/>
      <c r="IJ63" s="24"/>
      <c r="IK63" s="24"/>
    </row>
    <row r="64" spans="1:245" ht="16.899999999999999" customHeight="1">
      <c r="A64" s="5"/>
      <c r="B64" s="360"/>
      <c r="C64" s="4" t="s">
        <v>212</v>
      </c>
      <c r="D64" s="137">
        <f t="shared" ref="D64:M64" si="26">SUM(D61:D63)</f>
        <v>23382</v>
      </c>
      <c r="E64" s="137">
        <f t="shared" si="26"/>
        <v>360</v>
      </c>
      <c r="F64" s="137">
        <f t="shared" si="26"/>
        <v>45746</v>
      </c>
      <c r="G64" s="137">
        <f t="shared" si="26"/>
        <v>630</v>
      </c>
      <c r="H64" s="137">
        <f t="shared" si="26"/>
        <v>61560</v>
      </c>
      <c r="I64" s="137">
        <f t="shared" si="26"/>
        <v>800</v>
      </c>
      <c r="J64" s="137">
        <f t="shared" si="26"/>
        <v>64400</v>
      </c>
      <c r="K64" s="137">
        <f t="shared" si="26"/>
        <v>810</v>
      </c>
      <c r="L64" s="137">
        <f t="shared" si="26"/>
        <v>66060</v>
      </c>
      <c r="M64" s="175">
        <f t="shared" si="26"/>
        <v>870</v>
      </c>
      <c r="N64" s="360"/>
      <c r="O64" s="4" t="s">
        <v>212</v>
      </c>
      <c r="P64" s="156">
        <f t="shared" ref="P64:W64" si="27">SUM(P61:P63)</f>
        <v>85036</v>
      </c>
      <c r="Q64" s="156">
        <f t="shared" si="27"/>
        <v>1100</v>
      </c>
      <c r="R64" s="156">
        <f t="shared" si="27"/>
        <v>84939</v>
      </c>
      <c r="S64" s="156">
        <f t="shared" si="27"/>
        <v>1104</v>
      </c>
      <c r="T64" s="156">
        <f t="shared" si="27"/>
        <v>82840</v>
      </c>
      <c r="U64" s="156">
        <f t="shared" si="27"/>
        <v>1105</v>
      </c>
      <c r="V64" s="156">
        <f t="shared" si="27"/>
        <v>80706</v>
      </c>
      <c r="W64" s="156">
        <f t="shared" si="27"/>
        <v>1122</v>
      </c>
      <c r="X64" s="156">
        <f t="shared" si="2"/>
        <v>-2134</v>
      </c>
      <c r="Y64" s="164">
        <f t="shared" si="3"/>
        <v>-2.5760502172863351</v>
      </c>
      <c r="Z64" s="275">
        <f t="shared" si="4"/>
        <v>71.930481283422466</v>
      </c>
      <c r="AA64" s="360"/>
      <c r="AB64" s="4" t="s">
        <v>212</v>
      </c>
      <c r="AC64" s="156">
        <f>SUM(AC61:AC63)</f>
        <v>68909</v>
      </c>
      <c r="AD64" s="156">
        <f>SUM(AD61:AD63)</f>
        <v>1045</v>
      </c>
      <c r="AE64" s="156">
        <f t="shared" si="5"/>
        <v>-11797</v>
      </c>
      <c r="AF64" s="164">
        <f t="shared" si="6"/>
        <v>-14.617252744529527</v>
      </c>
      <c r="AG64" s="203">
        <f t="shared" si="7"/>
        <v>65.941626794258369</v>
      </c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V64" s="24"/>
      <c r="DW64" s="24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  <c r="EL64" s="24"/>
      <c r="EM64" s="24"/>
      <c r="EN64" s="24"/>
      <c r="EO64" s="24"/>
      <c r="EP64" s="24"/>
      <c r="EQ64" s="24"/>
      <c r="ER64" s="24"/>
      <c r="ES64" s="24"/>
      <c r="ET64" s="24"/>
      <c r="EU64" s="24"/>
      <c r="EV64" s="24"/>
      <c r="EW64" s="24"/>
      <c r="EX64" s="24"/>
      <c r="EY64" s="24"/>
      <c r="EZ64" s="24"/>
      <c r="FA64" s="24"/>
      <c r="FB64" s="24"/>
      <c r="FC64" s="24"/>
      <c r="FD64" s="24"/>
      <c r="FE64" s="24"/>
      <c r="FF64" s="24"/>
      <c r="FG64" s="24"/>
      <c r="FH64" s="24"/>
      <c r="FI64" s="24"/>
      <c r="FJ64" s="24"/>
      <c r="FK64" s="24"/>
      <c r="FL64" s="24"/>
      <c r="FM64" s="24"/>
      <c r="FN64" s="24"/>
      <c r="FO64" s="24"/>
      <c r="FP64" s="24"/>
      <c r="FQ64" s="24"/>
      <c r="FR64" s="24"/>
      <c r="FS64" s="24"/>
      <c r="FT64" s="24"/>
      <c r="FU64" s="24"/>
      <c r="FV64" s="24"/>
      <c r="FW64" s="24"/>
      <c r="FX64" s="24"/>
      <c r="FY64" s="24"/>
      <c r="FZ64" s="24"/>
      <c r="GA64" s="24"/>
      <c r="GB64" s="24"/>
      <c r="GC64" s="24"/>
      <c r="GD64" s="24"/>
      <c r="GE64" s="24"/>
      <c r="GF64" s="24"/>
      <c r="GG64" s="24"/>
      <c r="GH64" s="24"/>
      <c r="GI64" s="24"/>
      <c r="GJ64" s="24"/>
      <c r="GK64" s="24"/>
      <c r="GL64" s="24"/>
      <c r="GM64" s="24"/>
      <c r="GN64" s="24"/>
      <c r="GO64" s="24"/>
      <c r="GP64" s="24"/>
      <c r="GQ64" s="24"/>
      <c r="GR64" s="24"/>
      <c r="GS64" s="24"/>
      <c r="GT64" s="24"/>
      <c r="GU64" s="24"/>
      <c r="GV64" s="24"/>
      <c r="GW64" s="24"/>
      <c r="GX64" s="24"/>
      <c r="GY64" s="24"/>
      <c r="GZ64" s="24"/>
      <c r="HA64" s="24"/>
      <c r="HB64" s="24"/>
      <c r="HC64" s="24"/>
      <c r="HD64" s="24"/>
      <c r="HE64" s="24"/>
      <c r="HF64" s="24"/>
      <c r="HG64" s="24"/>
      <c r="HH64" s="24"/>
      <c r="HI64" s="24"/>
      <c r="HJ64" s="24"/>
      <c r="HK64" s="24"/>
      <c r="HL64" s="24"/>
      <c r="HM64" s="24"/>
      <c r="HN64" s="24"/>
      <c r="HO64" s="24"/>
      <c r="HP64" s="24"/>
      <c r="HQ64" s="24"/>
      <c r="HR64" s="24"/>
      <c r="HS64" s="24"/>
      <c r="HT64" s="24"/>
      <c r="HU64" s="24"/>
      <c r="HV64" s="24"/>
      <c r="HW64" s="24"/>
      <c r="HX64" s="24"/>
      <c r="HY64" s="24"/>
      <c r="HZ64" s="24"/>
      <c r="IA64" s="24"/>
      <c r="IB64" s="24"/>
      <c r="IC64" s="24"/>
      <c r="ID64" s="24"/>
      <c r="IE64" s="24"/>
      <c r="IF64" s="24"/>
      <c r="IG64" s="24"/>
      <c r="IH64" s="24"/>
      <c r="II64" s="24"/>
      <c r="IJ64" s="24"/>
      <c r="IK64" s="24"/>
    </row>
    <row r="65" spans="1:245" ht="16.5" customHeight="1">
      <c r="A65" s="5"/>
      <c r="B65" s="3" t="s">
        <v>281</v>
      </c>
      <c r="C65" s="59" t="s">
        <v>291</v>
      </c>
      <c r="D65" s="137">
        <v>5806</v>
      </c>
      <c r="E65" s="137">
        <v>80</v>
      </c>
      <c r="F65" s="137">
        <v>7880</v>
      </c>
      <c r="G65" s="137">
        <v>150</v>
      </c>
      <c r="H65" s="137">
        <v>8771</v>
      </c>
      <c r="I65" s="137">
        <v>210</v>
      </c>
      <c r="J65" s="137">
        <v>8558</v>
      </c>
      <c r="K65" s="137">
        <v>230</v>
      </c>
      <c r="L65" s="137">
        <v>9033</v>
      </c>
      <c r="M65" s="175">
        <v>230</v>
      </c>
      <c r="N65" s="3" t="s">
        <v>281</v>
      </c>
      <c r="O65" s="59" t="s">
        <v>291</v>
      </c>
      <c r="P65" s="156">
        <v>9603</v>
      </c>
      <c r="Q65" s="156">
        <v>200</v>
      </c>
      <c r="R65" s="156">
        <v>9425</v>
      </c>
      <c r="S65" s="156">
        <v>208</v>
      </c>
      <c r="T65" s="156">
        <v>8941</v>
      </c>
      <c r="U65" s="156">
        <v>205</v>
      </c>
      <c r="V65" s="156">
        <v>8045</v>
      </c>
      <c r="W65" s="156">
        <v>200</v>
      </c>
      <c r="X65" s="156">
        <f t="shared" si="2"/>
        <v>-896</v>
      </c>
      <c r="Y65" s="164">
        <f t="shared" si="3"/>
        <v>-10.021250419416173</v>
      </c>
      <c r="Z65" s="275">
        <f t="shared" si="4"/>
        <v>40.225000000000001</v>
      </c>
      <c r="AA65" s="3" t="s">
        <v>281</v>
      </c>
      <c r="AB65" s="59" t="s">
        <v>291</v>
      </c>
      <c r="AC65" s="156">
        <v>5631</v>
      </c>
      <c r="AD65" s="156">
        <v>142</v>
      </c>
      <c r="AE65" s="156">
        <f t="shared" si="5"/>
        <v>-2414</v>
      </c>
      <c r="AF65" s="164">
        <f t="shared" si="6"/>
        <v>-30.006215040397759</v>
      </c>
      <c r="AG65" s="203">
        <f t="shared" si="7"/>
        <v>39.654929577464792</v>
      </c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  <c r="EL65" s="24"/>
      <c r="EM65" s="24"/>
      <c r="EN65" s="24"/>
      <c r="EO65" s="24"/>
      <c r="EP65" s="24"/>
      <c r="EQ65" s="24"/>
      <c r="ER65" s="24"/>
      <c r="ES65" s="24"/>
      <c r="ET65" s="24"/>
      <c r="EU65" s="24"/>
      <c r="EV65" s="24"/>
      <c r="EW65" s="24"/>
      <c r="EX65" s="24"/>
      <c r="EY65" s="24"/>
      <c r="EZ65" s="24"/>
      <c r="FA65" s="24"/>
      <c r="FB65" s="24"/>
      <c r="FC65" s="24"/>
      <c r="FD65" s="24"/>
      <c r="FE65" s="24"/>
      <c r="FF65" s="24"/>
      <c r="FG65" s="24"/>
      <c r="FH65" s="24"/>
      <c r="FI65" s="24"/>
      <c r="FJ65" s="24"/>
      <c r="FK65" s="24"/>
      <c r="FL65" s="24"/>
      <c r="FM65" s="24"/>
      <c r="FN65" s="24"/>
      <c r="FO65" s="24"/>
      <c r="FP65" s="24"/>
      <c r="FQ65" s="24"/>
      <c r="FR65" s="24"/>
      <c r="FS65" s="24"/>
      <c r="FT65" s="24"/>
      <c r="FU65" s="24"/>
      <c r="FV65" s="24"/>
      <c r="FW65" s="24"/>
      <c r="FX65" s="24"/>
      <c r="FY65" s="24"/>
      <c r="FZ65" s="24"/>
      <c r="GA65" s="24"/>
      <c r="GB65" s="24"/>
      <c r="GC65" s="24"/>
      <c r="GD65" s="24"/>
      <c r="GE65" s="24"/>
      <c r="GF65" s="24"/>
      <c r="GG65" s="24"/>
      <c r="GH65" s="24"/>
      <c r="GI65" s="24"/>
      <c r="GJ65" s="24"/>
      <c r="GK65" s="24"/>
      <c r="GL65" s="24"/>
      <c r="GM65" s="24"/>
      <c r="GN65" s="24"/>
      <c r="GO65" s="24"/>
      <c r="GP65" s="24"/>
      <c r="GQ65" s="24"/>
      <c r="GR65" s="24"/>
      <c r="GS65" s="24"/>
      <c r="GT65" s="24"/>
      <c r="GU65" s="24"/>
      <c r="GV65" s="24"/>
      <c r="GW65" s="24"/>
      <c r="GX65" s="24"/>
      <c r="GY65" s="24"/>
      <c r="GZ65" s="24"/>
      <c r="HA65" s="24"/>
      <c r="HB65" s="24"/>
      <c r="HC65" s="24"/>
      <c r="HD65" s="24"/>
      <c r="HE65" s="24"/>
      <c r="HF65" s="24"/>
      <c r="HG65" s="24"/>
      <c r="HH65" s="24"/>
      <c r="HI65" s="24"/>
      <c r="HJ65" s="24"/>
      <c r="HK65" s="24"/>
      <c r="HL65" s="24"/>
      <c r="HM65" s="24"/>
      <c r="HN65" s="24"/>
      <c r="HO65" s="24"/>
      <c r="HP65" s="24"/>
      <c r="HQ65" s="24"/>
      <c r="HR65" s="24"/>
      <c r="HS65" s="24"/>
      <c r="HT65" s="24"/>
      <c r="HU65" s="24"/>
      <c r="HV65" s="24"/>
      <c r="HW65" s="24"/>
      <c r="HX65" s="24"/>
      <c r="HY65" s="24"/>
      <c r="HZ65" s="24"/>
      <c r="IA65" s="24"/>
      <c r="IB65" s="24"/>
      <c r="IC65" s="24"/>
      <c r="ID65" s="24"/>
      <c r="IE65" s="24"/>
      <c r="IF65" s="24"/>
      <c r="IG65" s="24"/>
      <c r="IH65" s="24"/>
      <c r="II65" s="24"/>
      <c r="IJ65" s="24"/>
      <c r="IK65" s="24"/>
    </row>
    <row r="66" spans="1:245" ht="16.899999999999999" customHeight="1">
      <c r="A66" s="5"/>
      <c r="B66" s="368" t="s">
        <v>259</v>
      </c>
      <c r="C66" s="32" t="s">
        <v>260</v>
      </c>
      <c r="D66" s="61">
        <v>0</v>
      </c>
      <c r="E66" s="61">
        <v>0</v>
      </c>
      <c r="F66" s="61">
        <v>0</v>
      </c>
      <c r="G66" s="61">
        <v>0</v>
      </c>
      <c r="H66" s="61">
        <v>14630</v>
      </c>
      <c r="I66" s="61">
        <v>170</v>
      </c>
      <c r="J66" s="61">
        <v>16437</v>
      </c>
      <c r="K66" s="61">
        <v>180</v>
      </c>
      <c r="L66" s="61">
        <v>24308</v>
      </c>
      <c r="M66" s="176">
        <v>300</v>
      </c>
      <c r="N66" s="368" t="s">
        <v>259</v>
      </c>
      <c r="O66" s="32" t="s">
        <v>260</v>
      </c>
      <c r="P66" s="157">
        <v>24994</v>
      </c>
      <c r="Q66" s="157">
        <v>310</v>
      </c>
      <c r="R66" s="157">
        <v>24412</v>
      </c>
      <c r="S66" s="157">
        <v>295</v>
      </c>
      <c r="T66" s="157">
        <v>23497</v>
      </c>
      <c r="U66" s="157">
        <v>309</v>
      </c>
      <c r="V66" s="157">
        <v>22669</v>
      </c>
      <c r="W66" s="157">
        <v>320</v>
      </c>
      <c r="X66" s="157">
        <f t="shared" si="2"/>
        <v>-828</v>
      </c>
      <c r="Y66" s="165">
        <f t="shared" si="3"/>
        <v>-3.523854109035196</v>
      </c>
      <c r="Z66" s="274">
        <f t="shared" si="4"/>
        <v>70.840625000000003</v>
      </c>
      <c r="AA66" s="368" t="s">
        <v>259</v>
      </c>
      <c r="AB66" s="32" t="s">
        <v>260</v>
      </c>
      <c r="AC66" s="157">
        <v>20755</v>
      </c>
      <c r="AD66" s="157">
        <v>319</v>
      </c>
      <c r="AE66" s="157">
        <f t="shared" si="5"/>
        <v>-1914</v>
      </c>
      <c r="AF66" s="165">
        <f t="shared" si="6"/>
        <v>-8.4432484891261197</v>
      </c>
      <c r="AG66" s="202">
        <f t="shared" si="7"/>
        <v>65.062695924764895</v>
      </c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  <c r="GI66" s="24"/>
      <c r="GJ66" s="24"/>
      <c r="GK66" s="24"/>
      <c r="GL66" s="24"/>
      <c r="GM66" s="24"/>
      <c r="GN66" s="24"/>
      <c r="GO66" s="24"/>
      <c r="GP66" s="24"/>
      <c r="GQ66" s="24"/>
      <c r="GR66" s="24"/>
      <c r="GS66" s="24"/>
      <c r="GT66" s="24"/>
      <c r="GU66" s="24"/>
      <c r="GV66" s="24"/>
      <c r="GW66" s="24"/>
      <c r="GX66" s="24"/>
      <c r="GY66" s="24"/>
      <c r="GZ66" s="24"/>
      <c r="HA66" s="24"/>
      <c r="HB66" s="24"/>
      <c r="HC66" s="24"/>
      <c r="HD66" s="24"/>
      <c r="HE66" s="24"/>
      <c r="HF66" s="24"/>
      <c r="HG66" s="24"/>
      <c r="HH66" s="24"/>
      <c r="HI66" s="24"/>
      <c r="HJ66" s="24"/>
      <c r="HK66" s="24"/>
      <c r="HL66" s="24"/>
      <c r="HM66" s="24"/>
      <c r="HN66" s="24"/>
      <c r="HO66" s="24"/>
      <c r="HP66" s="24"/>
      <c r="HQ66" s="24"/>
      <c r="HR66" s="24"/>
      <c r="HS66" s="24"/>
      <c r="HT66" s="24"/>
      <c r="HU66" s="24"/>
      <c r="HV66" s="24"/>
      <c r="HW66" s="24"/>
      <c r="HX66" s="24"/>
      <c r="HY66" s="24"/>
      <c r="HZ66" s="24"/>
      <c r="IA66" s="24"/>
      <c r="IB66" s="24"/>
      <c r="IC66" s="24"/>
      <c r="ID66" s="24"/>
      <c r="IE66" s="24"/>
      <c r="IF66" s="24"/>
      <c r="IG66" s="24"/>
      <c r="IH66" s="24"/>
      <c r="II66" s="24"/>
      <c r="IJ66" s="24"/>
      <c r="IK66" s="24"/>
    </row>
    <row r="67" spans="1:245" ht="16.899999999999999" customHeight="1">
      <c r="A67" s="5"/>
      <c r="B67" s="369"/>
      <c r="C67" s="32" t="s">
        <v>261</v>
      </c>
      <c r="D67" s="61">
        <v>0</v>
      </c>
      <c r="E67" s="61">
        <v>0</v>
      </c>
      <c r="F67" s="61">
        <v>0</v>
      </c>
      <c r="G67" s="61">
        <v>0</v>
      </c>
      <c r="H67" s="61">
        <v>0</v>
      </c>
      <c r="I67" s="61">
        <v>0</v>
      </c>
      <c r="J67" s="61">
        <v>0</v>
      </c>
      <c r="K67" s="61">
        <v>0</v>
      </c>
      <c r="L67" s="61">
        <v>0</v>
      </c>
      <c r="M67" s="176">
        <v>0</v>
      </c>
      <c r="N67" s="369"/>
      <c r="O67" s="32" t="s">
        <v>261</v>
      </c>
      <c r="P67" s="157">
        <v>0</v>
      </c>
      <c r="Q67" s="157">
        <v>0</v>
      </c>
      <c r="R67" s="157">
        <v>0</v>
      </c>
      <c r="S67" s="157">
        <v>0</v>
      </c>
      <c r="T67" s="157">
        <v>0</v>
      </c>
      <c r="U67" s="157">
        <v>0</v>
      </c>
      <c r="V67" s="157">
        <v>0</v>
      </c>
      <c r="W67" s="157">
        <v>0</v>
      </c>
      <c r="X67" s="157">
        <f t="shared" si="2"/>
        <v>0</v>
      </c>
      <c r="Y67" s="165">
        <f t="shared" si="3"/>
        <v>0</v>
      </c>
      <c r="Z67" s="274">
        <f t="shared" si="4"/>
        <v>0</v>
      </c>
      <c r="AA67" s="369"/>
      <c r="AB67" s="32" t="s">
        <v>261</v>
      </c>
      <c r="AC67" s="157">
        <v>0</v>
      </c>
      <c r="AD67" s="157">
        <v>0</v>
      </c>
      <c r="AE67" s="157">
        <f t="shared" si="5"/>
        <v>0</v>
      </c>
      <c r="AF67" s="165">
        <f t="shared" si="6"/>
        <v>0</v>
      </c>
      <c r="AG67" s="202">
        <f t="shared" si="7"/>
        <v>0</v>
      </c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  <c r="DV67" s="24"/>
      <c r="DW67" s="24"/>
      <c r="DX67" s="24"/>
      <c r="DY67" s="24"/>
      <c r="DZ67" s="24"/>
      <c r="EA67" s="24"/>
      <c r="EB67" s="24"/>
      <c r="EC67" s="24"/>
      <c r="ED67" s="24"/>
      <c r="EE67" s="24"/>
      <c r="EF67" s="24"/>
      <c r="EG67" s="24"/>
      <c r="EH67" s="24"/>
      <c r="EI67" s="24"/>
      <c r="EJ67" s="24"/>
      <c r="EK67" s="24"/>
      <c r="EL67" s="24"/>
      <c r="EM67" s="24"/>
      <c r="EN67" s="24"/>
      <c r="EO67" s="24"/>
      <c r="EP67" s="24"/>
      <c r="EQ67" s="24"/>
      <c r="ER67" s="24"/>
      <c r="ES67" s="24"/>
      <c r="ET67" s="24"/>
      <c r="EU67" s="24"/>
      <c r="EV67" s="24"/>
      <c r="EW67" s="24"/>
      <c r="EX67" s="24"/>
      <c r="EY67" s="24"/>
      <c r="EZ67" s="24"/>
      <c r="FA67" s="24"/>
      <c r="FB67" s="24"/>
      <c r="FC67" s="24"/>
      <c r="FD67" s="24"/>
      <c r="FE67" s="24"/>
      <c r="FF67" s="24"/>
      <c r="FG67" s="24"/>
      <c r="FH67" s="24"/>
      <c r="FI67" s="24"/>
      <c r="FJ67" s="24"/>
      <c r="FK67" s="24"/>
      <c r="FL67" s="24"/>
      <c r="FM67" s="24"/>
      <c r="FN67" s="24"/>
      <c r="FO67" s="24"/>
      <c r="FP67" s="24"/>
      <c r="FQ67" s="24"/>
      <c r="FR67" s="24"/>
      <c r="FS67" s="24"/>
      <c r="FT67" s="24"/>
      <c r="FU67" s="24"/>
      <c r="FV67" s="24"/>
      <c r="FW67" s="24"/>
      <c r="FX67" s="24"/>
      <c r="FY67" s="24"/>
      <c r="FZ67" s="24"/>
      <c r="GA67" s="24"/>
      <c r="GB67" s="24"/>
      <c r="GC67" s="24"/>
      <c r="GD67" s="24"/>
      <c r="GE67" s="24"/>
      <c r="GF67" s="24"/>
      <c r="GG67" s="24"/>
      <c r="GH67" s="24"/>
      <c r="GI67" s="24"/>
      <c r="GJ67" s="24"/>
      <c r="GK67" s="24"/>
      <c r="GL67" s="24"/>
      <c r="GM67" s="24"/>
      <c r="GN67" s="24"/>
      <c r="GO67" s="24"/>
      <c r="GP67" s="24"/>
      <c r="GQ67" s="24"/>
      <c r="GR67" s="24"/>
      <c r="GS67" s="24"/>
      <c r="GT67" s="24"/>
      <c r="GU67" s="24"/>
      <c r="GV67" s="24"/>
      <c r="GW67" s="24"/>
      <c r="GX67" s="24"/>
      <c r="GY67" s="24"/>
      <c r="GZ67" s="24"/>
      <c r="HA67" s="24"/>
      <c r="HB67" s="24"/>
      <c r="HC67" s="24"/>
      <c r="HD67" s="24"/>
      <c r="HE67" s="24"/>
      <c r="HF67" s="24"/>
      <c r="HG67" s="24"/>
      <c r="HH67" s="24"/>
      <c r="HI67" s="24"/>
      <c r="HJ67" s="24"/>
      <c r="HK67" s="24"/>
      <c r="HL67" s="24"/>
      <c r="HM67" s="24"/>
      <c r="HN67" s="24"/>
      <c r="HO67" s="24"/>
      <c r="HP67" s="24"/>
      <c r="HQ67" s="24"/>
      <c r="HR67" s="24"/>
      <c r="HS67" s="24"/>
      <c r="HT67" s="24"/>
      <c r="HU67" s="24"/>
      <c r="HV67" s="24"/>
      <c r="HW67" s="24"/>
      <c r="HX67" s="24"/>
      <c r="HY67" s="24"/>
      <c r="HZ67" s="24"/>
      <c r="IA67" s="24"/>
      <c r="IB67" s="24"/>
      <c r="IC67" s="24"/>
      <c r="ID67" s="24"/>
      <c r="IE67" s="24"/>
      <c r="IF67" s="24"/>
      <c r="IG67" s="24"/>
      <c r="IH67" s="24"/>
      <c r="II67" s="24"/>
      <c r="IJ67" s="24"/>
      <c r="IK67" s="24"/>
    </row>
    <row r="68" spans="1:245" ht="16.899999999999999" customHeight="1">
      <c r="A68" s="5"/>
      <c r="B68" s="369"/>
      <c r="C68" s="32" t="s">
        <v>262</v>
      </c>
      <c r="D68" s="61">
        <v>0</v>
      </c>
      <c r="E68" s="61">
        <v>0</v>
      </c>
      <c r="F68" s="61">
        <v>0</v>
      </c>
      <c r="G68" s="61">
        <v>0</v>
      </c>
      <c r="H68" s="61">
        <v>0</v>
      </c>
      <c r="I68" s="61">
        <v>0</v>
      </c>
      <c r="J68" s="61">
        <v>7740</v>
      </c>
      <c r="K68" s="61">
        <v>110</v>
      </c>
      <c r="L68" s="61">
        <v>10009</v>
      </c>
      <c r="M68" s="176">
        <v>150</v>
      </c>
      <c r="N68" s="369"/>
      <c r="O68" s="32" t="s">
        <v>262</v>
      </c>
      <c r="P68" s="157">
        <v>10687</v>
      </c>
      <c r="Q68" s="157">
        <v>130</v>
      </c>
      <c r="R68" s="157">
        <v>9797</v>
      </c>
      <c r="S68" s="157">
        <v>123</v>
      </c>
      <c r="T68" s="157">
        <v>8885</v>
      </c>
      <c r="U68" s="157">
        <v>120</v>
      </c>
      <c r="V68" s="157">
        <v>8151</v>
      </c>
      <c r="W68" s="157">
        <v>121</v>
      </c>
      <c r="X68" s="157">
        <f t="shared" si="2"/>
        <v>-734</v>
      </c>
      <c r="Y68" s="165">
        <f t="shared" si="3"/>
        <v>-8.2611142374788979</v>
      </c>
      <c r="Z68" s="274">
        <f t="shared" si="4"/>
        <v>67.36363636363636</v>
      </c>
      <c r="AA68" s="369"/>
      <c r="AB68" s="32" t="s">
        <v>262</v>
      </c>
      <c r="AC68" s="157">
        <v>7364</v>
      </c>
      <c r="AD68" s="157">
        <v>119</v>
      </c>
      <c r="AE68" s="157">
        <f t="shared" si="5"/>
        <v>-787</v>
      </c>
      <c r="AF68" s="165">
        <f t="shared" si="6"/>
        <v>-9.655257023678077</v>
      </c>
      <c r="AG68" s="202">
        <f t="shared" si="7"/>
        <v>61.882352941176471</v>
      </c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  <c r="EL68" s="24"/>
      <c r="EM68" s="24"/>
      <c r="EN68" s="24"/>
      <c r="EO68" s="24"/>
      <c r="EP68" s="24"/>
      <c r="EQ68" s="24"/>
      <c r="ER68" s="24"/>
      <c r="ES68" s="24"/>
      <c r="ET68" s="24"/>
      <c r="EU68" s="24"/>
      <c r="EV68" s="24"/>
      <c r="EW68" s="24"/>
      <c r="EX68" s="24"/>
      <c r="EY68" s="24"/>
      <c r="EZ68" s="24"/>
      <c r="FA68" s="24"/>
      <c r="FB68" s="24"/>
      <c r="FC68" s="24"/>
      <c r="FD68" s="24"/>
      <c r="FE68" s="24"/>
      <c r="FF68" s="24"/>
      <c r="FG68" s="24"/>
      <c r="FH68" s="24"/>
      <c r="FI68" s="24"/>
      <c r="FJ68" s="24"/>
      <c r="FK68" s="24"/>
      <c r="FL68" s="24"/>
      <c r="FM68" s="24"/>
      <c r="FN68" s="24"/>
      <c r="FO68" s="24"/>
      <c r="FP68" s="24"/>
      <c r="FQ68" s="24"/>
      <c r="FR68" s="24"/>
      <c r="FS68" s="24"/>
      <c r="FT68" s="24"/>
      <c r="FU68" s="24"/>
      <c r="FV68" s="24"/>
      <c r="FW68" s="24"/>
      <c r="FX68" s="24"/>
      <c r="FY68" s="24"/>
      <c r="FZ68" s="24"/>
      <c r="GA68" s="24"/>
      <c r="GB68" s="24"/>
      <c r="GC68" s="24"/>
      <c r="GD68" s="24"/>
      <c r="GE68" s="24"/>
      <c r="GF68" s="24"/>
      <c r="GG68" s="24"/>
      <c r="GH68" s="24"/>
      <c r="GI68" s="24"/>
      <c r="GJ68" s="24"/>
      <c r="GK68" s="24"/>
      <c r="GL68" s="24"/>
      <c r="GM68" s="24"/>
      <c r="GN68" s="24"/>
      <c r="GO68" s="24"/>
      <c r="GP68" s="24"/>
      <c r="GQ68" s="24"/>
      <c r="GR68" s="24"/>
      <c r="GS68" s="24"/>
      <c r="GT68" s="24"/>
      <c r="GU68" s="24"/>
      <c r="GV68" s="24"/>
      <c r="GW68" s="24"/>
      <c r="GX68" s="24"/>
      <c r="GY68" s="24"/>
      <c r="GZ68" s="24"/>
      <c r="HA68" s="24"/>
      <c r="HB68" s="24"/>
      <c r="HC68" s="24"/>
      <c r="HD68" s="24"/>
      <c r="HE68" s="24"/>
      <c r="HF68" s="24"/>
      <c r="HG68" s="24"/>
      <c r="HH68" s="24"/>
      <c r="HI68" s="24"/>
      <c r="HJ68" s="24"/>
      <c r="HK68" s="24"/>
      <c r="HL68" s="24"/>
      <c r="HM68" s="24"/>
      <c r="HN68" s="24"/>
      <c r="HO68" s="24"/>
      <c r="HP68" s="24"/>
      <c r="HQ68" s="24"/>
      <c r="HR68" s="24"/>
      <c r="HS68" s="24"/>
      <c r="HT68" s="24"/>
      <c r="HU68" s="24"/>
      <c r="HV68" s="24"/>
      <c r="HW68" s="24"/>
      <c r="HX68" s="24"/>
      <c r="HY68" s="24"/>
      <c r="HZ68" s="24"/>
      <c r="IA68" s="24"/>
      <c r="IB68" s="24"/>
      <c r="IC68" s="24"/>
      <c r="ID68" s="24"/>
      <c r="IE68" s="24"/>
      <c r="IF68" s="24"/>
      <c r="IG68" s="24"/>
      <c r="IH68" s="24"/>
      <c r="II68" s="24"/>
      <c r="IJ68" s="24"/>
      <c r="IK68" s="24"/>
    </row>
    <row r="69" spans="1:245" ht="16.899999999999999" customHeight="1">
      <c r="A69" s="5"/>
      <c r="B69" s="370"/>
      <c r="C69" s="4" t="s">
        <v>212</v>
      </c>
      <c r="D69" s="137">
        <f t="shared" ref="D69:M69" si="28">SUM(D66:D68)</f>
        <v>0</v>
      </c>
      <c r="E69" s="137">
        <f t="shared" si="28"/>
        <v>0</v>
      </c>
      <c r="F69" s="137">
        <f t="shared" si="28"/>
        <v>0</v>
      </c>
      <c r="G69" s="137">
        <f t="shared" si="28"/>
        <v>0</v>
      </c>
      <c r="H69" s="137">
        <f t="shared" si="28"/>
        <v>14630</v>
      </c>
      <c r="I69" s="137">
        <f t="shared" si="28"/>
        <v>170</v>
      </c>
      <c r="J69" s="137">
        <f t="shared" si="28"/>
        <v>24177</v>
      </c>
      <c r="K69" s="137">
        <f t="shared" si="28"/>
        <v>290</v>
      </c>
      <c r="L69" s="137">
        <f t="shared" si="28"/>
        <v>34317</v>
      </c>
      <c r="M69" s="175">
        <f t="shared" si="28"/>
        <v>450</v>
      </c>
      <c r="N69" s="370"/>
      <c r="O69" s="4" t="s">
        <v>212</v>
      </c>
      <c r="P69" s="156">
        <f t="shared" ref="P69:W69" si="29">SUM(P66:P68)</f>
        <v>35681</v>
      </c>
      <c r="Q69" s="156">
        <f t="shared" si="29"/>
        <v>440</v>
      </c>
      <c r="R69" s="156">
        <f t="shared" si="29"/>
        <v>34209</v>
      </c>
      <c r="S69" s="156">
        <f t="shared" si="29"/>
        <v>418</v>
      </c>
      <c r="T69" s="156">
        <f t="shared" si="29"/>
        <v>32382</v>
      </c>
      <c r="U69" s="156">
        <f t="shared" si="29"/>
        <v>429</v>
      </c>
      <c r="V69" s="156">
        <f t="shared" si="29"/>
        <v>30820</v>
      </c>
      <c r="W69" s="156">
        <f t="shared" si="29"/>
        <v>441</v>
      </c>
      <c r="X69" s="156">
        <f t="shared" si="2"/>
        <v>-1562</v>
      </c>
      <c r="Y69" s="164">
        <f t="shared" si="3"/>
        <v>-4.8236674695818671</v>
      </c>
      <c r="Z69" s="275">
        <f t="shared" si="4"/>
        <v>69.886621315192741</v>
      </c>
      <c r="AA69" s="370"/>
      <c r="AB69" s="4" t="s">
        <v>212</v>
      </c>
      <c r="AC69" s="156">
        <f>SUM(AC66:AC68)</f>
        <v>28119</v>
      </c>
      <c r="AD69" s="156">
        <f>SUM(AD66:AD68)</f>
        <v>438</v>
      </c>
      <c r="AE69" s="156">
        <f t="shared" si="5"/>
        <v>-2701</v>
      </c>
      <c r="AF69" s="164">
        <f t="shared" si="6"/>
        <v>-8.7637897469175865</v>
      </c>
      <c r="AG69" s="203">
        <f t="shared" si="7"/>
        <v>64.198630136986296</v>
      </c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  <c r="GB69" s="24"/>
      <c r="GC69" s="24"/>
      <c r="GD69" s="24"/>
      <c r="GE69" s="24"/>
      <c r="GF69" s="24"/>
      <c r="GG69" s="24"/>
      <c r="GH69" s="24"/>
      <c r="GI69" s="24"/>
      <c r="GJ69" s="24"/>
      <c r="GK69" s="24"/>
      <c r="GL69" s="24"/>
      <c r="GM69" s="24"/>
      <c r="GN69" s="24"/>
      <c r="GO69" s="24"/>
      <c r="GP69" s="24"/>
      <c r="GQ69" s="24"/>
      <c r="GR69" s="24"/>
      <c r="GS69" s="24"/>
      <c r="GT69" s="24"/>
      <c r="GU69" s="24"/>
      <c r="GV69" s="24"/>
      <c r="GW69" s="24"/>
      <c r="GX69" s="24"/>
      <c r="GY69" s="24"/>
      <c r="GZ69" s="24"/>
      <c r="HA69" s="24"/>
      <c r="HB69" s="24"/>
      <c r="HC69" s="24"/>
      <c r="HD69" s="24"/>
      <c r="HE69" s="24"/>
      <c r="HF69" s="24"/>
      <c r="HG69" s="24"/>
      <c r="HH69" s="24"/>
      <c r="HI69" s="24"/>
      <c r="HJ69" s="24"/>
      <c r="HK69" s="24"/>
      <c r="HL69" s="24"/>
      <c r="HM69" s="24"/>
      <c r="HN69" s="24"/>
      <c r="HO69" s="24"/>
      <c r="HP69" s="24"/>
      <c r="HQ69" s="24"/>
      <c r="HR69" s="24"/>
      <c r="HS69" s="24"/>
      <c r="HT69" s="24"/>
      <c r="HU69" s="24"/>
      <c r="HV69" s="24"/>
      <c r="HW69" s="24"/>
      <c r="HX69" s="24"/>
      <c r="HY69" s="24"/>
      <c r="HZ69" s="24"/>
      <c r="IA69" s="24"/>
      <c r="IB69" s="24"/>
      <c r="IC69" s="24"/>
      <c r="ID69" s="24"/>
      <c r="IE69" s="24"/>
      <c r="IF69" s="24"/>
      <c r="IG69" s="24"/>
      <c r="IH69" s="24"/>
      <c r="II69" s="24"/>
      <c r="IJ69" s="24"/>
      <c r="IK69" s="24"/>
    </row>
    <row r="70" spans="1:245" ht="16.899999999999999" customHeight="1">
      <c r="A70" s="5"/>
      <c r="B70" s="56" t="s">
        <v>521</v>
      </c>
      <c r="C70" s="55" t="s">
        <v>183</v>
      </c>
      <c r="D70" s="137">
        <v>0</v>
      </c>
      <c r="E70" s="137">
        <v>0</v>
      </c>
      <c r="F70" s="137">
        <v>0</v>
      </c>
      <c r="G70" s="137">
        <v>0</v>
      </c>
      <c r="H70" s="137">
        <v>0</v>
      </c>
      <c r="I70" s="137">
        <v>0</v>
      </c>
      <c r="J70" s="137">
        <v>0</v>
      </c>
      <c r="K70" s="137">
        <v>0</v>
      </c>
      <c r="L70" s="137">
        <v>0</v>
      </c>
      <c r="M70" s="175">
        <v>0</v>
      </c>
      <c r="N70" s="56" t="s">
        <v>528</v>
      </c>
      <c r="O70" s="55" t="s">
        <v>183</v>
      </c>
      <c r="P70" s="156">
        <v>0</v>
      </c>
      <c r="Q70" s="156">
        <v>0</v>
      </c>
      <c r="R70" s="156">
        <v>0</v>
      </c>
      <c r="S70" s="156">
        <v>0</v>
      </c>
      <c r="T70" s="156">
        <v>0</v>
      </c>
      <c r="U70" s="156">
        <v>0</v>
      </c>
      <c r="V70" s="156">
        <v>0</v>
      </c>
      <c r="W70" s="156">
        <v>0</v>
      </c>
      <c r="X70" s="156">
        <f t="shared" si="2"/>
        <v>0</v>
      </c>
      <c r="Y70" s="164">
        <f t="shared" si="3"/>
        <v>0</v>
      </c>
      <c r="Z70" s="275">
        <f t="shared" si="4"/>
        <v>0</v>
      </c>
      <c r="AA70" s="56" t="s">
        <v>523</v>
      </c>
      <c r="AB70" s="55" t="s">
        <v>183</v>
      </c>
      <c r="AC70" s="156">
        <v>0</v>
      </c>
      <c r="AD70" s="156">
        <v>0</v>
      </c>
      <c r="AE70" s="156">
        <f t="shared" si="5"/>
        <v>0</v>
      </c>
      <c r="AF70" s="164">
        <f t="shared" si="6"/>
        <v>0</v>
      </c>
      <c r="AG70" s="203">
        <f t="shared" si="7"/>
        <v>0</v>
      </c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  <c r="HF70" s="24"/>
      <c r="HG70" s="24"/>
      <c r="HH70" s="24"/>
      <c r="HI70" s="24"/>
      <c r="HJ70" s="24"/>
      <c r="HK70" s="24"/>
      <c r="HL70" s="24"/>
      <c r="HM70" s="24"/>
      <c r="HN70" s="24"/>
      <c r="HO70" s="24"/>
      <c r="HP70" s="24"/>
      <c r="HQ70" s="24"/>
      <c r="HR70" s="24"/>
      <c r="HS70" s="24"/>
      <c r="HT70" s="24"/>
      <c r="HU70" s="24"/>
      <c r="HV70" s="24"/>
      <c r="HW70" s="24"/>
      <c r="HX70" s="24"/>
      <c r="HY70" s="24"/>
      <c r="HZ70" s="24"/>
      <c r="IA70" s="24"/>
      <c r="IB70" s="24"/>
      <c r="IC70" s="24"/>
      <c r="ID70" s="24"/>
      <c r="IE70" s="24"/>
      <c r="IF70" s="24"/>
      <c r="IG70" s="24"/>
      <c r="IH70" s="24"/>
      <c r="II70" s="24"/>
      <c r="IJ70" s="24"/>
      <c r="IK70" s="24"/>
    </row>
    <row r="71" spans="1:245" ht="16.899999999999999" customHeight="1" thickBot="1">
      <c r="A71" s="5"/>
      <c r="B71" s="361" t="s">
        <v>309</v>
      </c>
      <c r="C71" s="362"/>
      <c r="D71" s="138">
        <f t="shared" ref="D71:M71" si="30">SUM(D35:D39,D44:D47,D50:D54,D57,D60,D64:D65,D69:D70)</f>
        <v>454314</v>
      </c>
      <c r="E71" s="138">
        <f t="shared" si="30"/>
        <v>6790</v>
      </c>
      <c r="F71" s="138">
        <f t="shared" si="30"/>
        <v>717102</v>
      </c>
      <c r="G71" s="138">
        <f t="shared" si="30"/>
        <v>10600</v>
      </c>
      <c r="H71" s="138">
        <f t="shared" si="30"/>
        <v>974381</v>
      </c>
      <c r="I71" s="138">
        <f t="shared" si="30"/>
        <v>14660</v>
      </c>
      <c r="J71" s="138">
        <f t="shared" si="30"/>
        <v>1146383</v>
      </c>
      <c r="K71" s="138">
        <f t="shared" si="30"/>
        <v>16490</v>
      </c>
      <c r="L71" s="138">
        <f t="shared" si="30"/>
        <v>1424102</v>
      </c>
      <c r="M71" s="178">
        <f t="shared" si="30"/>
        <v>20310</v>
      </c>
      <c r="N71" s="361" t="s">
        <v>309</v>
      </c>
      <c r="O71" s="362"/>
      <c r="P71" s="159">
        <f t="shared" ref="P71:W71" si="31">SUM(P35:P39,P44:P47,P50:P54,P57,P60,P64:P65,P69:P70)</f>
        <v>1582518</v>
      </c>
      <c r="Q71" s="159">
        <f t="shared" si="31"/>
        <v>22040</v>
      </c>
      <c r="R71" s="159">
        <f t="shared" si="31"/>
        <v>1615988</v>
      </c>
      <c r="S71" s="159">
        <f t="shared" si="31"/>
        <v>22462</v>
      </c>
      <c r="T71" s="159">
        <f t="shared" si="31"/>
        <v>1616963</v>
      </c>
      <c r="U71" s="159">
        <f t="shared" si="31"/>
        <v>22627</v>
      </c>
      <c r="V71" s="159">
        <f t="shared" si="31"/>
        <v>1643806</v>
      </c>
      <c r="W71" s="159">
        <f t="shared" si="31"/>
        <v>23304</v>
      </c>
      <c r="X71" s="159">
        <f t="shared" si="2"/>
        <v>26843</v>
      </c>
      <c r="Y71" s="167">
        <f t="shared" si="3"/>
        <v>1.6600874602572848</v>
      </c>
      <c r="Z71" s="277">
        <f t="shared" si="4"/>
        <v>70.537504291108817</v>
      </c>
      <c r="AA71" s="361" t="s">
        <v>309</v>
      </c>
      <c r="AB71" s="362"/>
      <c r="AC71" s="159">
        <f>SUM(AC35:AC39,AC44:AC47,AC50:AC54,AC57,AC60,AC64:AC65,AC69:AC70)</f>
        <v>1631553</v>
      </c>
      <c r="AD71" s="159">
        <f>SUM(AD35:AD39,AD44:AD47,AD50:AD54,AD57,AD60,AD64:AD65,AD69:AD70)</f>
        <v>23373</v>
      </c>
      <c r="AE71" s="159">
        <f t="shared" si="5"/>
        <v>-12253</v>
      </c>
      <c r="AF71" s="167">
        <f t="shared" si="6"/>
        <v>-0.74540426303347229</v>
      </c>
      <c r="AG71" s="205">
        <f t="shared" si="7"/>
        <v>69.80503144654088</v>
      </c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B71" s="24"/>
      <c r="GC71" s="24"/>
      <c r="GD71" s="24"/>
      <c r="GE71" s="24"/>
      <c r="GF71" s="24"/>
      <c r="GG71" s="24"/>
      <c r="GH71" s="24"/>
      <c r="GI71" s="24"/>
      <c r="GJ71" s="24"/>
      <c r="GK71" s="24"/>
      <c r="GL71" s="24"/>
      <c r="GM71" s="24"/>
      <c r="GN71" s="24"/>
      <c r="GO71" s="24"/>
      <c r="GP71" s="24"/>
      <c r="GQ71" s="24"/>
      <c r="GR71" s="24"/>
      <c r="GS71" s="24"/>
      <c r="GT71" s="24"/>
      <c r="GU71" s="24"/>
      <c r="GV71" s="24"/>
      <c r="GW71" s="24"/>
      <c r="GX71" s="24"/>
      <c r="GY71" s="24"/>
      <c r="GZ71" s="24"/>
      <c r="HA71" s="24"/>
      <c r="HB71" s="24"/>
      <c r="HC71" s="24"/>
      <c r="HD71" s="24"/>
      <c r="HE71" s="24"/>
      <c r="HF71" s="24"/>
      <c r="HG71" s="24"/>
      <c r="HH71" s="24"/>
      <c r="HI71" s="24"/>
      <c r="HJ71" s="24"/>
      <c r="HK71" s="24"/>
      <c r="HL71" s="24"/>
      <c r="HM71" s="24"/>
      <c r="HN71" s="24"/>
      <c r="HO71" s="24"/>
      <c r="HP71" s="24"/>
      <c r="HQ71" s="24"/>
      <c r="HR71" s="24"/>
      <c r="HS71" s="24"/>
      <c r="HT71" s="24"/>
      <c r="HU71" s="24"/>
      <c r="HV71" s="24"/>
      <c r="HW71" s="24"/>
      <c r="HX71" s="24"/>
      <c r="HY71" s="24"/>
      <c r="HZ71" s="24"/>
      <c r="IA71" s="24"/>
      <c r="IB71" s="24"/>
      <c r="IC71" s="24"/>
      <c r="ID71" s="24"/>
      <c r="IE71" s="24"/>
      <c r="IF71" s="24"/>
      <c r="IG71" s="24"/>
      <c r="IH71" s="24"/>
      <c r="II71" s="24"/>
      <c r="IJ71" s="24"/>
      <c r="IK71" s="24"/>
    </row>
    <row r="72" spans="1:245" ht="16.899999999999999" customHeight="1" thickBot="1">
      <c r="A72" s="5"/>
      <c r="B72" s="227" t="s">
        <v>269</v>
      </c>
      <c r="C72" s="216" t="s">
        <v>270</v>
      </c>
      <c r="D72" s="217">
        <v>63419</v>
      </c>
      <c r="E72" s="217">
        <v>920</v>
      </c>
      <c r="F72" s="217">
        <v>65338</v>
      </c>
      <c r="G72" s="217">
        <v>1060</v>
      </c>
      <c r="H72" s="217">
        <v>80340</v>
      </c>
      <c r="I72" s="217">
        <v>1590</v>
      </c>
      <c r="J72" s="217">
        <v>86898</v>
      </c>
      <c r="K72" s="217">
        <v>1650</v>
      </c>
      <c r="L72" s="217">
        <v>97744</v>
      </c>
      <c r="M72" s="218">
        <v>1840</v>
      </c>
      <c r="N72" s="227" t="s">
        <v>269</v>
      </c>
      <c r="O72" s="216" t="s">
        <v>270</v>
      </c>
      <c r="P72" s="219">
        <v>104103</v>
      </c>
      <c r="Q72" s="219">
        <v>1960</v>
      </c>
      <c r="R72" s="219">
        <v>104731</v>
      </c>
      <c r="S72" s="219">
        <v>1989</v>
      </c>
      <c r="T72" s="219">
        <v>110901</v>
      </c>
      <c r="U72" s="219">
        <v>2129</v>
      </c>
      <c r="V72" s="219">
        <v>111650</v>
      </c>
      <c r="W72" s="219">
        <v>2176</v>
      </c>
      <c r="X72" s="219">
        <f t="shared" ref="X72:X97" si="32">V72-T72</f>
        <v>749</v>
      </c>
      <c r="Y72" s="220">
        <f t="shared" ref="Y72:Y97" si="33">IF(X72&lt;&gt;0,X72/T72*100,0)</f>
        <v>0.67537713816827627</v>
      </c>
      <c r="Z72" s="272">
        <f t="shared" ref="Z72:Z97" si="34">IF(V72&lt;&gt;0,V72/W72,0)</f>
        <v>51.309742647058826</v>
      </c>
      <c r="AA72" s="227" t="s">
        <v>269</v>
      </c>
      <c r="AB72" s="216" t="s">
        <v>270</v>
      </c>
      <c r="AC72" s="219">
        <v>110295</v>
      </c>
      <c r="AD72" s="219">
        <v>2207</v>
      </c>
      <c r="AE72" s="219">
        <f t="shared" ref="AE72:AE97" si="35">AC72-V72</f>
        <v>-1355</v>
      </c>
      <c r="AF72" s="220">
        <f t="shared" ref="AF72:AF97" si="36">IF(AE72&lt;&gt;0,AE72/V72*100,0)</f>
        <v>-1.2136139722346619</v>
      </c>
      <c r="AG72" s="221">
        <f t="shared" ref="AG72:AG97" si="37">IF(AC72&lt;&gt;0,AC72/AD72,0)</f>
        <v>49.975079293158132</v>
      </c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P72" s="24"/>
      <c r="HQ72" s="24"/>
      <c r="HR72" s="24"/>
      <c r="HS72" s="24"/>
      <c r="HT72" s="24"/>
      <c r="HU72" s="24"/>
      <c r="HV72" s="24"/>
      <c r="HW72" s="24"/>
      <c r="HX72" s="24"/>
      <c r="HY72" s="24"/>
      <c r="HZ72" s="24"/>
      <c r="IA72" s="24"/>
      <c r="IB72" s="24"/>
      <c r="IC72" s="24"/>
      <c r="ID72" s="24"/>
      <c r="IE72" s="24"/>
      <c r="IF72" s="24"/>
      <c r="IG72" s="24"/>
      <c r="IH72" s="24"/>
      <c r="II72" s="24"/>
      <c r="IJ72" s="24"/>
      <c r="IK72" s="24"/>
    </row>
    <row r="73" spans="1:245" s="327" customFormat="1" ht="16.899999999999999" customHeight="1">
      <c r="A73" s="297"/>
      <c r="B73" s="34"/>
      <c r="C73" s="136" t="s">
        <v>279</v>
      </c>
      <c r="D73" s="62">
        <v>25503</v>
      </c>
      <c r="E73" s="62">
        <v>360</v>
      </c>
      <c r="F73" s="62">
        <v>30504</v>
      </c>
      <c r="G73" s="62">
        <v>520</v>
      </c>
      <c r="H73" s="62">
        <v>33474</v>
      </c>
      <c r="I73" s="62">
        <v>600</v>
      </c>
      <c r="J73" s="62">
        <v>34553</v>
      </c>
      <c r="K73" s="62">
        <v>600</v>
      </c>
      <c r="L73" s="62">
        <v>41128</v>
      </c>
      <c r="M73" s="177">
        <v>740</v>
      </c>
      <c r="N73" s="34"/>
      <c r="O73" s="136" t="s">
        <v>279</v>
      </c>
      <c r="P73" s="158">
        <v>42357</v>
      </c>
      <c r="Q73" s="158">
        <v>780</v>
      </c>
      <c r="R73" s="158">
        <v>43509</v>
      </c>
      <c r="S73" s="158">
        <v>794</v>
      </c>
      <c r="T73" s="158">
        <v>43631</v>
      </c>
      <c r="U73" s="158">
        <v>815</v>
      </c>
      <c r="V73" s="158">
        <v>45427</v>
      </c>
      <c r="W73" s="158">
        <v>836</v>
      </c>
      <c r="X73" s="158">
        <f t="shared" si="32"/>
        <v>1796</v>
      </c>
      <c r="Y73" s="166">
        <f t="shared" si="33"/>
        <v>4.1163393000389634</v>
      </c>
      <c r="Z73" s="276">
        <f t="shared" si="34"/>
        <v>54.338516746411486</v>
      </c>
      <c r="AA73" s="34"/>
      <c r="AB73" s="136" t="s">
        <v>279</v>
      </c>
      <c r="AC73" s="158">
        <v>42592</v>
      </c>
      <c r="AD73" s="158">
        <v>841</v>
      </c>
      <c r="AE73" s="158">
        <f t="shared" si="35"/>
        <v>-2835</v>
      </c>
      <c r="AF73" s="166">
        <f t="shared" si="36"/>
        <v>-6.2407819138397862</v>
      </c>
      <c r="AG73" s="204">
        <f t="shared" si="37"/>
        <v>50.644470868014267</v>
      </c>
      <c r="AH73" s="296"/>
      <c r="AI73" s="293"/>
      <c r="AJ73" s="293"/>
      <c r="AK73" s="293"/>
      <c r="AL73" s="293"/>
      <c r="AM73" s="293"/>
      <c r="AN73" s="293"/>
      <c r="AO73" s="293"/>
      <c r="AP73" s="293"/>
      <c r="AQ73" s="293"/>
      <c r="AR73" s="293"/>
      <c r="AS73" s="293"/>
      <c r="AT73" s="293"/>
      <c r="AU73" s="293"/>
      <c r="AV73" s="293"/>
      <c r="AW73" s="293"/>
      <c r="AX73" s="293"/>
      <c r="AY73" s="293"/>
      <c r="AZ73" s="293"/>
      <c r="BA73" s="293"/>
      <c r="BB73" s="293"/>
      <c r="BC73" s="293"/>
      <c r="BD73" s="293"/>
      <c r="BE73" s="293"/>
      <c r="BF73" s="293"/>
      <c r="BG73" s="293"/>
      <c r="BH73" s="293"/>
      <c r="BI73" s="293"/>
      <c r="BJ73" s="293"/>
      <c r="BK73" s="293"/>
      <c r="BL73" s="293"/>
      <c r="BM73" s="293"/>
      <c r="BN73" s="293"/>
      <c r="BO73" s="293"/>
      <c r="BP73" s="293"/>
      <c r="BQ73" s="293"/>
      <c r="BR73" s="293"/>
      <c r="BS73" s="293"/>
      <c r="BT73" s="293"/>
      <c r="BU73" s="293"/>
      <c r="BV73" s="293"/>
      <c r="BW73" s="293"/>
      <c r="BX73" s="293"/>
      <c r="BY73" s="293"/>
      <c r="BZ73" s="293"/>
      <c r="CA73" s="293"/>
      <c r="CB73" s="293"/>
      <c r="CC73" s="293"/>
      <c r="CD73" s="293"/>
      <c r="CE73" s="293"/>
      <c r="CF73" s="293"/>
      <c r="CG73" s="293"/>
      <c r="CH73" s="293"/>
      <c r="CI73" s="293"/>
      <c r="CJ73" s="293"/>
      <c r="CK73" s="293"/>
      <c r="CL73" s="293"/>
      <c r="CM73" s="293"/>
      <c r="CN73" s="293"/>
      <c r="CO73" s="293"/>
      <c r="CP73" s="293"/>
      <c r="CQ73" s="293"/>
      <c r="CR73" s="293"/>
      <c r="CS73" s="293"/>
      <c r="CT73" s="293"/>
      <c r="CU73" s="293"/>
      <c r="CV73" s="293"/>
      <c r="CW73" s="293"/>
      <c r="CX73" s="293"/>
      <c r="CY73" s="293"/>
      <c r="CZ73" s="293"/>
      <c r="DA73" s="293"/>
      <c r="DB73" s="293"/>
      <c r="DC73" s="293"/>
      <c r="DD73" s="293"/>
      <c r="DE73" s="293"/>
      <c r="DF73" s="293"/>
      <c r="DG73" s="293"/>
      <c r="DH73" s="293"/>
      <c r="DI73" s="293"/>
      <c r="DJ73" s="293"/>
      <c r="DK73" s="293"/>
      <c r="DL73" s="293"/>
      <c r="DM73" s="293"/>
      <c r="DN73" s="293"/>
      <c r="DO73" s="293"/>
      <c r="DP73" s="293"/>
      <c r="DQ73" s="293"/>
      <c r="DR73" s="293"/>
      <c r="DS73" s="293"/>
      <c r="DT73" s="293"/>
      <c r="DU73" s="293"/>
      <c r="DV73" s="293"/>
      <c r="DW73" s="293"/>
      <c r="DX73" s="293"/>
      <c r="DY73" s="293"/>
      <c r="DZ73" s="293"/>
      <c r="EA73" s="293"/>
      <c r="EB73" s="293"/>
      <c r="EC73" s="293"/>
      <c r="ED73" s="293"/>
      <c r="EE73" s="293"/>
      <c r="EF73" s="293"/>
      <c r="EG73" s="293"/>
      <c r="EH73" s="293"/>
      <c r="EI73" s="293"/>
      <c r="EJ73" s="293"/>
      <c r="EK73" s="293"/>
      <c r="EL73" s="293"/>
      <c r="EM73" s="293"/>
      <c r="EN73" s="293"/>
      <c r="EO73" s="293"/>
      <c r="EP73" s="293"/>
      <c r="EQ73" s="293"/>
      <c r="ER73" s="293"/>
      <c r="ES73" s="293"/>
      <c r="ET73" s="293"/>
      <c r="EU73" s="293"/>
      <c r="EV73" s="293"/>
      <c r="EW73" s="293"/>
      <c r="EX73" s="293"/>
      <c r="EY73" s="293"/>
      <c r="EZ73" s="293"/>
      <c r="FA73" s="293"/>
      <c r="FB73" s="293"/>
      <c r="FC73" s="293"/>
      <c r="FD73" s="293"/>
      <c r="FE73" s="293"/>
      <c r="FF73" s="293"/>
      <c r="FG73" s="293"/>
      <c r="FH73" s="293"/>
      <c r="FI73" s="293"/>
      <c r="FJ73" s="293"/>
      <c r="FK73" s="293"/>
      <c r="FL73" s="293"/>
      <c r="FM73" s="293"/>
      <c r="FN73" s="293"/>
      <c r="FO73" s="293"/>
      <c r="FP73" s="293"/>
      <c r="FQ73" s="293"/>
      <c r="FR73" s="293"/>
      <c r="FS73" s="293"/>
      <c r="FT73" s="293"/>
      <c r="FU73" s="293"/>
      <c r="FV73" s="293"/>
      <c r="FW73" s="293"/>
      <c r="FX73" s="293"/>
      <c r="FY73" s="293"/>
      <c r="FZ73" s="293"/>
      <c r="GA73" s="293"/>
      <c r="GB73" s="293"/>
      <c r="GC73" s="293"/>
      <c r="GD73" s="293"/>
      <c r="GE73" s="293"/>
      <c r="GF73" s="293"/>
      <c r="GG73" s="293"/>
      <c r="GH73" s="293"/>
      <c r="GI73" s="293"/>
      <c r="GJ73" s="293"/>
      <c r="GK73" s="293"/>
      <c r="GL73" s="293"/>
      <c r="GM73" s="293"/>
      <c r="GN73" s="293"/>
      <c r="GO73" s="293"/>
      <c r="GP73" s="293"/>
      <c r="GQ73" s="293"/>
      <c r="GR73" s="293"/>
      <c r="GS73" s="293"/>
      <c r="GT73" s="293"/>
      <c r="GU73" s="293"/>
      <c r="GV73" s="293"/>
      <c r="GW73" s="293"/>
      <c r="GX73" s="293"/>
      <c r="GY73" s="293"/>
      <c r="GZ73" s="293"/>
      <c r="HA73" s="293"/>
      <c r="HB73" s="293"/>
      <c r="HC73" s="293"/>
      <c r="HD73" s="293"/>
      <c r="HE73" s="293"/>
      <c r="HF73" s="293"/>
      <c r="HG73" s="293"/>
      <c r="HH73" s="293"/>
      <c r="HI73" s="293"/>
      <c r="HJ73" s="293"/>
      <c r="HK73" s="293"/>
      <c r="HL73" s="293"/>
      <c r="HM73" s="293"/>
      <c r="HN73" s="293"/>
      <c r="HO73" s="293"/>
      <c r="HP73" s="293"/>
      <c r="HQ73" s="293"/>
      <c r="HR73" s="293"/>
      <c r="HS73" s="293"/>
      <c r="HT73" s="293"/>
      <c r="HU73" s="293"/>
      <c r="HV73" s="293"/>
      <c r="HW73" s="293"/>
      <c r="HX73" s="293"/>
      <c r="HY73" s="293"/>
      <c r="HZ73" s="293"/>
      <c r="IA73" s="293"/>
      <c r="IB73" s="293"/>
      <c r="IC73" s="293"/>
      <c r="ID73" s="293"/>
      <c r="IE73" s="293"/>
      <c r="IF73" s="293"/>
      <c r="IG73" s="293"/>
      <c r="IH73" s="293"/>
      <c r="II73" s="293"/>
      <c r="IJ73" s="293"/>
      <c r="IK73" s="293"/>
    </row>
    <row r="74" spans="1:245" ht="16.899999999999999" customHeight="1">
      <c r="A74" s="5"/>
      <c r="B74" s="35" t="s">
        <v>278</v>
      </c>
      <c r="C74" s="4" t="s">
        <v>572</v>
      </c>
      <c r="D74" s="137">
        <v>25503</v>
      </c>
      <c r="E74" s="137">
        <v>360</v>
      </c>
      <c r="F74" s="137">
        <v>30504</v>
      </c>
      <c r="G74" s="137">
        <v>520</v>
      </c>
      <c r="H74" s="137">
        <v>33474</v>
      </c>
      <c r="I74" s="137">
        <v>600</v>
      </c>
      <c r="J74" s="137">
        <v>34553</v>
      </c>
      <c r="K74" s="137">
        <v>600</v>
      </c>
      <c r="L74" s="137">
        <v>41128</v>
      </c>
      <c r="M74" s="175">
        <v>740</v>
      </c>
      <c r="N74" s="35" t="s">
        <v>278</v>
      </c>
      <c r="O74" s="4" t="s">
        <v>572</v>
      </c>
      <c r="P74" s="156">
        <v>42357</v>
      </c>
      <c r="Q74" s="156">
        <v>780</v>
      </c>
      <c r="R74" s="156">
        <v>43509</v>
      </c>
      <c r="S74" s="156">
        <v>794</v>
      </c>
      <c r="T74" s="156">
        <v>43631</v>
      </c>
      <c r="U74" s="156">
        <v>815</v>
      </c>
      <c r="V74" s="156">
        <v>45427</v>
      </c>
      <c r="W74" s="156">
        <v>836</v>
      </c>
      <c r="X74" s="156">
        <f t="shared" si="32"/>
        <v>1796</v>
      </c>
      <c r="Y74" s="164">
        <f t="shared" si="33"/>
        <v>4.1163393000389634</v>
      </c>
      <c r="Z74" s="275">
        <f t="shared" si="34"/>
        <v>54.338516746411486</v>
      </c>
      <c r="AA74" s="35" t="s">
        <v>278</v>
      </c>
      <c r="AB74" s="4" t="s">
        <v>572</v>
      </c>
      <c r="AC74" s="156">
        <v>42592</v>
      </c>
      <c r="AD74" s="156">
        <v>841</v>
      </c>
      <c r="AE74" s="156">
        <f t="shared" si="35"/>
        <v>-2835</v>
      </c>
      <c r="AF74" s="164">
        <f t="shared" si="36"/>
        <v>-6.2407819138397862</v>
      </c>
      <c r="AG74" s="203">
        <f t="shared" si="37"/>
        <v>50.644470868014267</v>
      </c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  <c r="GP74" s="24"/>
      <c r="GQ74" s="24"/>
      <c r="GR74" s="24"/>
      <c r="GS74" s="24"/>
      <c r="GT74" s="24"/>
      <c r="GU74" s="24"/>
      <c r="GV74" s="24"/>
      <c r="GW74" s="24"/>
      <c r="GX74" s="24"/>
      <c r="GY74" s="24"/>
      <c r="GZ74" s="24"/>
      <c r="HA74" s="24"/>
      <c r="HB74" s="24"/>
      <c r="HC74" s="24"/>
      <c r="HD74" s="24"/>
      <c r="HE74" s="24"/>
      <c r="HF74" s="24"/>
      <c r="HG74" s="24"/>
      <c r="HH74" s="24"/>
      <c r="HI74" s="24"/>
      <c r="HJ74" s="24"/>
      <c r="HK74" s="24"/>
      <c r="HL74" s="24"/>
      <c r="HM74" s="24"/>
      <c r="HN74" s="24"/>
      <c r="HO74" s="24"/>
      <c r="HP74" s="24"/>
      <c r="HQ74" s="24"/>
      <c r="HR74" s="24"/>
      <c r="HS74" s="24"/>
      <c r="HT74" s="24"/>
      <c r="HU74" s="24"/>
      <c r="HV74" s="24"/>
      <c r="HW74" s="24"/>
      <c r="HX74" s="24"/>
      <c r="HY74" s="24"/>
      <c r="HZ74" s="24"/>
      <c r="IA74" s="24"/>
      <c r="IB74" s="24"/>
      <c r="IC74" s="24"/>
      <c r="ID74" s="24"/>
      <c r="IE74" s="24"/>
      <c r="IF74" s="24"/>
      <c r="IG74" s="24"/>
      <c r="IH74" s="24"/>
      <c r="II74" s="24"/>
      <c r="IJ74" s="24"/>
      <c r="IK74" s="24"/>
    </row>
    <row r="75" spans="1:245" ht="16.899999999999999" customHeight="1">
      <c r="A75" s="5"/>
      <c r="B75" s="35"/>
      <c r="C75" s="32" t="s">
        <v>272</v>
      </c>
      <c r="D75" s="62">
        <v>26316</v>
      </c>
      <c r="E75" s="62">
        <v>380</v>
      </c>
      <c r="F75" s="62">
        <v>33247</v>
      </c>
      <c r="G75" s="62">
        <v>680</v>
      </c>
      <c r="H75" s="62">
        <v>42579</v>
      </c>
      <c r="I75" s="62">
        <v>980</v>
      </c>
      <c r="J75" s="62">
        <v>46773</v>
      </c>
      <c r="K75" s="62">
        <v>1020</v>
      </c>
      <c r="L75" s="62">
        <v>51820</v>
      </c>
      <c r="M75" s="177">
        <v>1100</v>
      </c>
      <c r="N75" s="35"/>
      <c r="O75" s="32" t="s">
        <v>272</v>
      </c>
      <c r="P75" s="158">
        <v>61601</v>
      </c>
      <c r="Q75" s="158">
        <v>1280</v>
      </c>
      <c r="R75" s="158">
        <v>65763</v>
      </c>
      <c r="S75" s="158">
        <v>1301</v>
      </c>
      <c r="T75" s="158">
        <v>67778</v>
      </c>
      <c r="U75" s="158">
        <v>1326</v>
      </c>
      <c r="V75" s="158">
        <v>66432</v>
      </c>
      <c r="W75" s="158">
        <v>1336</v>
      </c>
      <c r="X75" s="158">
        <f t="shared" si="32"/>
        <v>-1346</v>
      </c>
      <c r="Y75" s="166">
        <f t="shared" si="33"/>
        <v>-1.9858951282126942</v>
      </c>
      <c r="Z75" s="276">
        <f t="shared" si="34"/>
        <v>49.724550898203596</v>
      </c>
      <c r="AA75" s="35"/>
      <c r="AB75" s="32" t="s">
        <v>272</v>
      </c>
      <c r="AC75" s="158">
        <v>66775</v>
      </c>
      <c r="AD75" s="158">
        <v>1346</v>
      </c>
      <c r="AE75" s="158">
        <f t="shared" si="35"/>
        <v>343</v>
      </c>
      <c r="AF75" s="166">
        <f t="shared" si="36"/>
        <v>0.51631743737957614</v>
      </c>
      <c r="AG75" s="204">
        <f t="shared" si="37"/>
        <v>49.609955423476968</v>
      </c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  <c r="GP75" s="24"/>
      <c r="GQ75" s="24"/>
      <c r="GR75" s="24"/>
      <c r="GS75" s="24"/>
      <c r="GT75" s="24"/>
      <c r="GU75" s="24"/>
      <c r="GV75" s="24"/>
      <c r="GW75" s="24"/>
      <c r="GX75" s="24"/>
      <c r="GY75" s="24"/>
      <c r="GZ75" s="24"/>
      <c r="HA75" s="24"/>
      <c r="HB75" s="24"/>
      <c r="HC75" s="24"/>
      <c r="HD75" s="24"/>
      <c r="HE75" s="24"/>
      <c r="HF75" s="24"/>
      <c r="HG75" s="24"/>
      <c r="HH75" s="24"/>
      <c r="HI75" s="24"/>
      <c r="HJ75" s="24"/>
      <c r="HK75" s="24"/>
      <c r="HL75" s="24"/>
      <c r="HM75" s="24"/>
      <c r="HN75" s="24"/>
      <c r="HO75" s="24"/>
      <c r="HP75" s="24"/>
      <c r="HQ75" s="24"/>
      <c r="HR75" s="24"/>
      <c r="HS75" s="24"/>
      <c r="HT75" s="24"/>
      <c r="HU75" s="24"/>
      <c r="HV75" s="24"/>
      <c r="HW75" s="24"/>
      <c r="HX75" s="24"/>
      <c r="HY75" s="24"/>
      <c r="HZ75" s="24"/>
      <c r="IA75" s="24"/>
      <c r="IB75" s="24"/>
      <c r="IC75" s="24"/>
      <c r="ID75" s="24"/>
      <c r="IE75" s="24"/>
      <c r="IF75" s="24"/>
      <c r="IG75" s="24"/>
      <c r="IH75" s="24"/>
      <c r="II75" s="24"/>
      <c r="IJ75" s="24"/>
      <c r="IK75" s="24"/>
    </row>
    <row r="76" spans="1:245" ht="16.899999999999999" customHeight="1">
      <c r="A76" s="5"/>
      <c r="B76" s="35" t="s">
        <v>271</v>
      </c>
      <c r="C76" s="58" t="s">
        <v>573</v>
      </c>
      <c r="D76" s="137">
        <v>26316</v>
      </c>
      <c r="E76" s="137">
        <v>380</v>
      </c>
      <c r="F76" s="137">
        <v>33247</v>
      </c>
      <c r="G76" s="137">
        <v>680</v>
      </c>
      <c r="H76" s="137">
        <v>42579</v>
      </c>
      <c r="I76" s="137">
        <v>980</v>
      </c>
      <c r="J76" s="137">
        <v>46773</v>
      </c>
      <c r="K76" s="137">
        <v>1020</v>
      </c>
      <c r="L76" s="137">
        <v>51820</v>
      </c>
      <c r="M76" s="175">
        <v>1100</v>
      </c>
      <c r="N76" s="35" t="s">
        <v>271</v>
      </c>
      <c r="O76" s="58" t="s">
        <v>573</v>
      </c>
      <c r="P76" s="156">
        <v>61601</v>
      </c>
      <c r="Q76" s="156">
        <v>1280</v>
      </c>
      <c r="R76" s="156">
        <v>65763</v>
      </c>
      <c r="S76" s="156">
        <v>1301</v>
      </c>
      <c r="T76" s="156">
        <v>67778</v>
      </c>
      <c r="U76" s="156">
        <v>1326</v>
      </c>
      <c r="V76" s="156">
        <v>66432</v>
      </c>
      <c r="W76" s="156">
        <v>1336</v>
      </c>
      <c r="X76" s="156">
        <f t="shared" si="32"/>
        <v>-1346</v>
      </c>
      <c r="Y76" s="164">
        <f t="shared" si="33"/>
        <v>-1.9858951282126942</v>
      </c>
      <c r="Z76" s="275">
        <f t="shared" si="34"/>
        <v>49.724550898203596</v>
      </c>
      <c r="AA76" s="35" t="s">
        <v>271</v>
      </c>
      <c r="AB76" s="58" t="s">
        <v>573</v>
      </c>
      <c r="AC76" s="156">
        <v>66775</v>
      </c>
      <c r="AD76" s="156">
        <v>1346</v>
      </c>
      <c r="AE76" s="156">
        <f t="shared" si="35"/>
        <v>343</v>
      </c>
      <c r="AF76" s="164">
        <f t="shared" si="36"/>
        <v>0.51631743737957614</v>
      </c>
      <c r="AG76" s="203">
        <f t="shared" si="37"/>
        <v>49.609955423476968</v>
      </c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  <c r="HM76" s="24"/>
      <c r="HN76" s="24"/>
      <c r="HO76" s="24"/>
      <c r="HP76" s="24"/>
      <c r="HQ76" s="24"/>
      <c r="HR76" s="24"/>
      <c r="HS76" s="24"/>
      <c r="HT76" s="24"/>
      <c r="HU76" s="24"/>
      <c r="HV76" s="24"/>
      <c r="HW76" s="24"/>
      <c r="HX76" s="24"/>
      <c r="HY76" s="24"/>
      <c r="HZ76" s="24"/>
      <c r="IA76" s="24"/>
      <c r="IB76" s="24"/>
      <c r="IC76" s="24"/>
      <c r="ID76" s="24"/>
      <c r="IE76" s="24"/>
      <c r="IF76" s="24"/>
      <c r="IG76" s="24"/>
      <c r="IH76" s="24"/>
      <c r="II76" s="24"/>
      <c r="IJ76" s="24"/>
      <c r="IK76" s="24"/>
    </row>
    <row r="77" spans="1:245" ht="16.899999999999999" customHeight="1">
      <c r="A77" s="5"/>
      <c r="B77" s="358" t="s">
        <v>280</v>
      </c>
      <c r="C77" s="38" t="s">
        <v>574</v>
      </c>
      <c r="D77" s="61">
        <v>0</v>
      </c>
      <c r="E77" s="61">
        <v>0</v>
      </c>
      <c r="F77" s="61">
        <v>0</v>
      </c>
      <c r="G77" s="61">
        <v>0</v>
      </c>
      <c r="H77" s="61">
        <v>0</v>
      </c>
      <c r="I77" s="61">
        <v>0</v>
      </c>
      <c r="J77" s="61">
        <v>0</v>
      </c>
      <c r="K77" s="61">
        <v>0</v>
      </c>
      <c r="L77" s="61">
        <v>0</v>
      </c>
      <c r="M77" s="176">
        <v>0</v>
      </c>
      <c r="N77" s="358" t="s">
        <v>280</v>
      </c>
      <c r="O77" s="38" t="s">
        <v>574</v>
      </c>
      <c r="P77" s="157">
        <v>0</v>
      </c>
      <c r="Q77" s="157">
        <v>0</v>
      </c>
      <c r="R77" s="157">
        <v>0</v>
      </c>
      <c r="S77" s="157">
        <v>0</v>
      </c>
      <c r="T77" s="157">
        <v>0</v>
      </c>
      <c r="U77" s="157">
        <v>0</v>
      </c>
      <c r="V77" s="157">
        <v>0</v>
      </c>
      <c r="W77" s="157">
        <v>0</v>
      </c>
      <c r="X77" s="157">
        <f t="shared" si="32"/>
        <v>0</v>
      </c>
      <c r="Y77" s="165">
        <f t="shared" si="33"/>
        <v>0</v>
      </c>
      <c r="Z77" s="274">
        <f t="shared" si="34"/>
        <v>0</v>
      </c>
      <c r="AA77" s="358" t="s">
        <v>280</v>
      </c>
      <c r="AB77" s="38" t="s">
        <v>574</v>
      </c>
      <c r="AC77" s="157">
        <v>0</v>
      </c>
      <c r="AD77" s="157">
        <v>0</v>
      </c>
      <c r="AE77" s="157">
        <f t="shared" si="35"/>
        <v>0</v>
      </c>
      <c r="AF77" s="165">
        <f t="shared" si="36"/>
        <v>0</v>
      </c>
      <c r="AG77" s="202">
        <f t="shared" si="37"/>
        <v>0</v>
      </c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  <c r="HF77" s="24"/>
      <c r="HG77" s="24"/>
      <c r="HH77" s="24"/>
      <c r="HI77" s="24"/>
      <c r="HJ77" s="24"/>
      <c r="HK77" s="24"/>
      <c r="HL77" s="24"/>
      <c r="HM77" s="24"/>
      <c r="HN77" s="24"/>
      <c r="HO77" s="24"/>
      <c r="HP77" s="24"/>
      <c r="HQ77" s="24"/>
      <c r="HR77" s="24"/>
      <c r="HS77" s="24"/>
      <c r="HT77" s="24"/>
      <c r="HU77" s="24"/>
      <c r="HV77" s="24"/>
      <c r="HW77" s="24"/>
      <c r="HX77" s="24"/>
      <c r="HY77" s="24"/>
      <c r="HZ77" s="24"/>
      <c r="IA77" s="24"/>
      <c r="IB77" s="24"/>
      <c r="IC77" s="24"/>
      <c r="ID77" s="24"/>
      <c r="IE77" s="24"/>
      <c r="IF77" s="24"/>
      <c r="IG77" s="24"/>
      <c r="IH77" s="24"/>
      <c r="II77" s="24"/>
      <c r="IJ77" s="24"/>
      <c r="IK77" s="24"/>
    </row>
    <row r="78" spans="1:245" ht="16.5" customHeight="1">
      <c r="A78" s="5"/>
      <c r="B78" s="359"/>
      <c r="C78" s="33" t="s">
        <v>288</v>
      </c>
      <c r="D78" s="61">
        <v>0</v>
      </c>
      <c r="E78" s="61">
        <v>0</v>
      </c>
      <c r="F78" s="61">
        <v>0</v>
      </c>
      <c r="G78" s="61">
        <v>0</v>
      </c>
      <c r="H78" s="61">
        <v>0</v>
      </c>
      <c r="I78" s="61">
        <v>0</v>
      </c>
      <c r="J78" s="61">
        <v>0</v>
      </c>
      <c r="K78" s="61">
        <v>0</v>
      </c>
      <c r="L78" s="61">
        <v>0</v>
      </c>
      <c r="M78" s="176">
        <v>0</v>
      </c>
      <c r="N78" s="359"/>
      <c r="O78" s="33" t="s">
        <v>288</v>
      </c>
      <c r="P78" s="157">
        <v>0</v>
      </c>
      <c r="Q78" s="157">
        <v>0</v>
      </c>
      <c r="R78" s="157">
        <v>0</v>
      </c>
      <c r="S78" s="157">
        <v>0</v>
      </c>
      <c r="T78" s="157">
        <v>0</v>
      </c>
      <c r="U78" s="157">
        <v>0</v>
      </c>
      <c r="V78" s="157">
        <v>0</v>
      </c>
      <c r="W78" s="157">
        <v>0</v>
      </c>
      <c r="X78" s="157">
        <f t="shared" si="32"/>
        <v>0</v>
      </c>
      <c r="Y78" s="165">
        <f t="shared" si="33"/>
        <v>0</v>
      </c>
      <c r="Z78" s="274">
        <f t="shared" si="34"/>
        <v>0</v>
      </c>
      <c r="AA78" s="359"/>
      <c r="AB78" s="33" t="s">
        <v>288</v>
      </c>
      <c r="AC78" s="157">
        <v>0</v>
      </c>
      <c r="AD78" s="157">
        <v>0</v>
      </c>
      <c r="AE78" s="157">
        <f t="shared" si="35"/>
        <v>0</v>
      </c>
      <c r="AF78" s="165">
        <f t="shared" si="36"/>
        <v>0</v>
      </c>
      <c r="AG78" s="202">
        <f t="shared" si="37"/>
        <v>0</v>
      </c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  <c r="GP78" s="24"/>
      <c r="GQ78" s="24"/>
      <c r="GR78" s="24"/>
      <c r="GS78" s="24"/>
      <c r="GT78" s="24"/>
      <c r="GU78" s="24"/>
      <c r="GV78" s="24"/>
      <c r="GW78" s="24"/>
      <c r="GX78" s="24"/>
      <c r="GY78" s="24"/>
      <c r="GZ78" s="24"/>
      <c r="HA78" s="24"/>
      <c r="HB78" s="24"/>
      <c r="HC78" s="24"/>
      <c r="HD78" s="24"/>
      <c r="HE78" s="24"/>
      <c r="HF78" s="24"/>
      <c r="HG78" s="24"/>
      <c r="HH78" s="24"/>
      <c r="HI78" s="24"/>
      <c r="HJ78" s="24"/>
      <c r="HK78" s="24"/>
      <c r="HL78" s="24"/>
      <c r="HM78" s="24"/>
      <c r="HN78" s="24"/>
      <c r="HO78" s="24"/>
      <c r="HP78" s="24"/>
      <c r="HQ78" s="24"/>
      <c r="HR78" s="24"/>
      <c r="HS78" s="24"/>
      <c r="HT78" s="24"/>
      <c r="HU78" s="24"/>
      <c r="HV78" s="24"/>
      <c r="HW78" s="24"/>
      <c r="HX78" s="24"/>
      <c r="HY78" s="24"/>
      <c r="HZ78" s="24"/>
      <c r="IA78" s="24"/>
      <c r="IB78" s="24"/>
      <c r="IC78" s="24"/>
      <c r="ID78" s="24"/>
      <c r="IE78" s="24"/>
      <c r="IF78" s="24"/>
      <c r="IG78" s="24"/>
      <c r="IH78" s="24"/>
      <c r="II78" s="24"/>
      <c r="IJ78" s="24"/>
      <c r="IK78" s="24"/>
    </row>
    <row r="79" spans="1:245" ht="16.899999999999999" customHeight="1">
      <c r="A79" s="5"/>
      <c r="B79" s="359"/>
      <c r="C79" s="31" t="s">
        <v>289</v>
      </c>
      <c r="D79" s="61">
        <v>0</v>
      </c>
      <c r="E79" s="61">
        <v>0</v>
      </c>
      <c r="F79" s="61">
        <v>0</v>
      </c>
      <c r="G79" s="61">
        <v>0</v>
      </c>
      <c r="H79" s="61">
        <v>0</v>
      </c>
      <c r="I79" s="61">
        <v>0</v>
      </c>
      <c r="J79" s="61">
        <v>0</v>
      </c>
      <c r="K79" s="61">
        <v>0</v>
      </c>
      <c r="L79" s="61">
        <v>0</v>
      </c>
      <c r="M79" s="176">
        <v>0</v>
      </c>
      <c r="N79" s="359"/>
      <c r="O79" s="31" t="s">
        <v>289</v>
      </c>
      <c r="P79" s="157">
        <v>0</v>
      </c>
      <c r="Q79" s="157">
        <v>0</v>
      </c>
      <c r="R79" s="157">
        <v>0</v>
      </c>
      <c r="S79" s="157">
        <v>0</v>
      </c>
      <c r="T79" s="157">
        <v>0</v>
      </c>
      <c r="U79" s="157">
        <v>0</v>
      </c>
      <c r="V79" s="157">
        <v>0</v>
      </c>
      <c r="W79" s="157">
        <v>0</v>
      </c>
      <c r="X79" s="157">
        <f t="shared" si="32"/>
        <v>0</v>
      </c>
      <c r="Y79" s="165">
        <f t="shared" si="33"/>
        <v>0</v>
      </c>
      <c r="Z79" s="274">
        <f t="shared" si="34"/>
        <v>0</v>
      </c>
      <c r="AA79" s="359"/>
      <c r="AB79" s="31" t="s">
        <v>289</v>
      </c>
      <c r="AC79" s="157">
        <v>0</v>
      </c>
      <c r="AD79" s="157">
        <v>0</v>
      </c>
      <c r="AE79" s="157">
        <f t="shared" si="35"/>
        <v>0</v>
      </c>
      <c r="AF79" s="165">
        <f t="shared" si="36"/>
        <v>0</v>
      </c>
      <c r="AG79" s="202">
        <f t="shared" si="37"/>
        <v>0</v>
      </c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  <c r="HF79" s="24"/>
      <c r="HG79" s="24"/>
      <c r="HH79" s="24"/>
      <c r="HI79" s="24"/>
      <c r="HJ79" s="24"/>
      <c r="HK79" s="24"/>
      <c r="HL79" s="24"/>
      <c r="HM79" s="24"/>
      <c r="HN79" s="24"/>
      <c r="HO79" s="24"/>
      <c r="HP79" s="24"/>
      <c r="HQ79" s="24"/>
      <c r="HR79" s="24"/>
      <c r="HS79" s="24"/>
      <c r="HT79" s="24"/>
      <c r="HU79" s="24"/>
      <c r="HV79" s="24"/>
      <c r="HW79" s="24"/>
      <c r="HX79" s="24"/>
      <c r="HY79" s="24"/>
      <c r="HZ79" s="24"/>
      <c r="IA79" s="24"/>
      <c r="IB79" s="24"/>
      <c r="IC79" s="24"/>
      <c r="ID79" s="24"/>
      <c r="IE79" s="24"/>
      <c r="IF79" s="24"/>
      <c r="IG79" s="24"/>
      <c r="IH79" s="24"/>
      <c r="II79" s="24"/>
      <c r="IJ79" s="24"/>
      <c r="IK79" s="24"/>
    </row>
    <row r="80" spans="1:245" ht="16.899999999999999" customHeight="1">
      <c r="A80" s="5"/>
      <c r="B80" s="359"/>
      <c r="C80" s="33" t="s">
        <v>290</v>
      </c>
      <c r="D80" s="61">
        <v>0</v>
      </c>
      <c r="E80" s="61">
        <v>0</v>
      </c>
      <c r="F80" s="61">
        <v>0</v>
      </c>
      <c r="G80" s="61">
        <v>0</v>
      </c>
      <c r="H80" s="61">
        <v>0</v>
      </c>
      <c r="I80" s="61">
        <v>0</v>
      </c>
      <c r="J80" s="61">
        <v>0</v>
      </c>
      <c r="K80" s="61">
        <v>0</v>
      </c>
      <c r="L80" s="61">
        <v>0</v>
      </c>
      <c r="M80" s="176">
        <v>0</v>
      </c>
      <c r="N80" s="359"/>
      <c r="O80" s="33" t="s">
        <v>290</v>
      </c>
      <c r="P80" s="157">
        <v>0</v>
      </c>
      <c r="Q80" s="157">
        <v>0</v>
      </c>
      <c r="R80" s="157">
        <v>0</v>
      </c>
      <c r="S80" s="157">
        <v>0</v>
      </c>
      <c r="T80" s="157">
        <v>0</v>
      </c>
      <c r="U80" s="157">
        <v>0</v>
      </c>
      <c r="V80" s="157">
        <v>0</v>
      </c>
      <c r="W80" s="157">
        <v>0</v>
      </c>
      <c r="X80" s="157">
        <f t="shared" si="32"/>
        <v>0</v>
      </c>
      <c r="Y80" s="165">
        <f t="shared" si="33"/>
        <v>0</v>
      </c>
      <c r="Z80" s="274">
        <f t="shared" si="34"/>
        <v>0</v>
      </c>
      <c r="AA80" s="359"/>
      <c r="AB80" s="33" t="s">
        <v>290</v>
      </c>
      <c r="AC80" s="157">
        <v>0</v>
      </c>
      <c r="AD80" s="157">
        <v>0</v>
      </c>
      <c r="AE80" s="157">
        <f t="shared" si="35"/>
        <v>0</v>
      </c>
      <c r="AF80" s="165">
        <f t="shared" si="36"/>
        <v>0</v>
      </c>
      <c r="AG80" s="202">
        <f t="shared" si="37"/>
        <v>0</v>
      </c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  <c r="HM80" s="24"/>
      <c r="HN80" s="24"/>
      <c r="HO80" s="24"/>
      <c r="HP80" s="24"/>
      <c r="HQ80" s="24"/>
      <c r="HR80" s="24"/>
      <c r="HS80" s="24"/>
      <c r="HT80" s="24"/>
      <c r="HU80" s="24"/>
      <c r="HV80" s="24"/>
      <c r="HW80" s="24"/>
      <c r="HX80" s="24"/>
      <c r="HY80" s="24"/>
      <c r="HZ80" s="24"/>
      <c r="IA80" s="24"/>
      <c r="IB80" s="24"/>
      <c r="IC80" s="24"/>
      <c r="ID80" s="24"/>
      <c r="IE80" s="24"/>
      <c r="IF80" s="24"/>
      <c r="IG80" s="24"/>
      <c r="IH80" s="24"/>
      <c r="II80" s="24"/>
      <c r="IJ80" s="24"/>
      <c r="IK80" s="24"/>
    </row>
    <row r="81" spans="1:245" ht="16.899999999999999" customHeight="1">
      <c r="A81" s="5"/>
      <c r="B81" s="360"/>
      <c r="C81" s="4" t="s">
        <v>212</v>
      </c>
      <c r="D81" s="137">
        <f t="shared" ref="D81:M81" si="38">SUM(D77:D80)</f>
        <v>0</v>
      </c>
      <c r="E81" s="137">
        <f t="shared" si="38"/>
        <v>0</v>
      </c>
      <c r="F81" s="137">
        <f t="shared" si="38"/>
        <v>0</v>
      </c>
      <c r="G81" s="137">
        <f t="shared" si="38"/>
        <v>0</v>
      </c>
      <c r="H81" s="137">
        <f t="shared" si="38"/>
        <v>0</v>
      </c>
      <c r="I81" s="137">
        <f t="shared" si="38"/>
        <v>0</v>
      </c>
      <c r="J81" s="137">
        <f t="shared" si="38"/>
        <v>0</v>
      </c>
      <c r="K81" s="137">
        <f t="shared" si="38"/>
        <v>0</v>
      </c>
      <c r="L81" s="137">
        <f t="shared" si="38"/>
        <v>0</v>
      </c>
      <c r="M81" s="175">
        <f t="shared" si="38"/>
        <v>0</v>
      </c>
      <c r="N81" s="360"/>
      <c r="O81" s="4" t="s">
        <v>212</v>
      </c>
      <c r="P81" s="156">
        <f t="shared" ref="P81:W81" si="39">SUM(P77:P80)</f>
        <v>0</v>
      </c>
      <c r="Q81" s="156">
        <f t="shared" si="39"/>
        <v>0</v>
      </c>
      <c r="R81" s="156">
        <f t="shared" si="39"/>
        <v>0</v>
      </c>
      <c r="S81" s="156">
        <f t="shared" si="39"/>
        <v>0</v>
      </c>
      <c r="T81" s="156">
        <f t="shared" si="39"/>
        <v>0</v>
      </c>
      <c r="U81" s="156">
        <f t="shared" si="39"/>
        <v>0</v>
      </c>
      <c r="V81" s="156">
        <f t="shared" si="39"/>
        <v>0</v>
      </c>
      <c r="W81" s="156">
        <f t="shared" si="39"/>
        <v>0</v>
      </c>
      <c r="X81" s="156">
        <f t="shared" si="32"/>
        <v>0</v>
      </c>
      <c r="Y81" s="164">
        <f t="shared" si="33"/>
        <v>0</v>
      </c>
      <c r="Z81" s="275">
        <f t="shared" si="34"/>
        <v>0</v>
      </c>
      <c r="AA81" s="360"/>
      <c r="AB81" s="4" t="s">
        <v>212</v>
      </c>
      <c r="AC81" s="156">
        <f>SUM(AC77:AC80)</f>
        <v>0</v>
      </c>
      <c r="AD81" s="156">
        <f>SUM(AD77:AD80)</f>
        <v>0</v>
      </c>
      <c r="AE81" s="156">
        <f t="shared" si="35"/>
        <v>0</v>
      </c>
      <c r="AF81" s="164">
        <f t="shared" si="36"/>
        <v>0</v>
      </c>
      <c r="AG81" s="203">
        <f t="shared" si="37"/>
        <v>0</v>
      </c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  <c r="HF81" s="24"/>
      <c r="HG81" s="24"/>
      <c r="HH81" s="24"/>
      <c r="HI81" s="24"/>
      <c r="HJ81" s="24"/>
      <c r="HK81" s="24"/>
      <c r="HL81" s="24"/>
      <c r="HM81" s="24"/>
      <c r="HN81" s="24"/>
      <c r="HO81" s="24"/>
      <c r="HP81" s="24"/>
      <c r="HQ81" s="24"/>
      <c r="HR81" s="24"/>
      <c r="HS81" s="24"/>
      <c r="HT81" s="24"/>
      <c r="HU81" s="24"/>
      <c r="HV81" s="24"/>
      <c r="HW81" s="24"/>
      <c r="HX81" s="24"/>
      <c r="HY81" s="24"/>
      <c r="HZ81" s="24"/>
      <c r="IA81" s="24"/>
      <c r="IB81" s="24"/>
      <c r="IC81" s="24"/>
      <c r="ID81" s="24"/>
      <c r="IE81" s="24"/>
      <c r="IF81" s="24"/>
      <c r="IG81" s="24"/>
      <c r="IH81" s="24"/>
      <c r="II81" s="24"/>
      <c r="IJ81" s="24"/>
      <c r="IK81" s="24"/>
    </row>
    <row r="82" spans="1:245" ht="16.899999999999999" customHeight="1">
      <c r="A82" s="5"/>
      <c r="B82" s="358" t="s">
        <v>273</v>
      </c>
      <c r="C82" s="38" t="s">
        <v>575</v>
      </c>
      <c r="D82" s="61">
        <v>0</v>
      </c>
      <c r="E82" s="61">
        <v>0</v>
      </c>
      <c r="F82" s="61">
        <v>0</v>
      </c>
      <c r="G82" s="61">
        <v>0</v>
      </c>
      <c r="H82" s="61">
        <v>0</v>
      </c>
      <c r="I82" s="61">
        <v>0</v>
      </c>
      <c r="J82" s="61">
        <v>0</v>
      </c>
      <c r="K82" s="61">
        <v>0</v>
      </c>
      <c r="L82" s="61">
        <v>0</v>
      </c>
      <c r="M82" s="176">
        <v>0</v>
      </c>
      <c r="N82" s="358" t="s">
        <v>273</v>
      </c>
      <c r="O82" s="38" t="s">
        <v>575</v>
      </c>
      <c r="P82" s="157">
        <v>0</v>
      </c>
      <c r="Q82" s="157">
        <v>0</v>
      </c>
      <c r="R82" s="157">
        <v>0</v>
      </c>
      <c r="S82" s="157">
        <v>0</v>
      </c>
      <c r="T82" s="157">
        <v>0</v>
      </c>
      <c r="U82" s="157">
        <v>0</v>
      </c>
      <c r="V82" s="157">
        <v>0</v>
      </c>
      <c r="W82" s="157">
        <v>0</v>
      </c>
      <c r="X82" s="157">
        <f t="shared" si="32"/>
        <v>0</v>
      </c>
      <c r="Y82" s="165">
        <f t="shared" si="33"/>
        <v>0</v>
      </c>
      <c r="Z82" s="274">
        <f t="shared" si="34"/>
        <v>0</v>
      </c>
      <c r="AA82" s="358" t="s">
        <v>273</v>
      </c>
      <c r="AB82" s="38" t="s">
        <v>575</v>
      </c>
      <c r="AC82" s="157">
        <v>0</v>
      </c>
      <c r="AD82" s="157">
        <v>0</v>
      </c>
      <c r="AE82" s="157">
        <f t="shared" si="35"/>
        <v>0</v>
      </c>
      <c r="AF82" s="165">
        <f t="shared" si="36"/>
        <v>0</v>
      </c>
      <c r="AG82" s="202">
        <f t="shared" si="37"/>
        <v>0</v>
      </c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  <c r="HF82" s="24"/>
      <c r="HG82" s="24"/>
      <c r="HH82" s="24"/>
      <c r="HI82" s="24"/>
      <c r="HJ82" s="24"/>
      <c r="HK82" s="24"/>
      <c r="HL82" s="24"/>
      <c r="HM82" s="24"/>
      <c r="HN82" s="24"/>
      <c r="HO82" s="24"/>
      <c r="HP82" s="24"/>
      <c r="HQ82" s="24"/>
      <c r="HR82" s="24"/>
      <c r="HS82" s="24"/>
      <c r="HT82" s="24"/>
      <c r="HU82" s="24"/>
      <c r="HV82" s="24"/>
      <c r="HW82" s="24"/>
      <c r="HX82" s="24"/>
      <c r="HY82" s="24"/>
      <c r="HZ82" s="24"/>
      <c r="IA82" s="24"/>
      <c r="IB82" s="24"/>
      <c r="IC82" s="24"/>
      <c r="ID82" s="24"/>
      <c r="IE82" s="24"/>
      <c r="IF82" s="24"/>
      <c r="IG82" s="24"/>
      <c r="IH82" s="24"/>
      <c r="II82" s="24"/>
      <c r="IJ82" s="24"/>
      <c r="IK82" s="24"/>
    </row>
    <row r="83" spans="1:245" ht="16.899999999999999" customHeight="1">
      <c r="A83" s="5"/>
      <c r="B83" s="359"/>
      <c r="C83" s="32" t="s">
        <v>274</v>
      </c>
      <c r="D83" s="61">
        <v>5431</v>
      </c>
      <c r="E83" s="61">
        <v>90</v>
      </c>
      <c r="F83" s="61">
        <v>5074</v>
      </c>
      <c r="G83" s="61">
        <v>100</v>
      </c>
      <c r="H83" s="61">
        <v>5960</v>
      </c>
      <c r="I83" s="61">
        <v>150</v>
      </c>
      <c r="J83" s="61">
        <v>5811</v>
      </c>
      <c r="K83" s="61">
        <v>150</v>
      </c>
      <c r="L83" s="61">
        <v>5850</v>
      </c>
      <c r="M83" s="176">
        <v>160</v>
      </c>
      <c r="N83" s="359"/>
      <c r="O83" s="32" t="s">
        <v>274</v>
      </c>
      <c r="P83" s="157">
        <v>5639</v>
      </c>
      <c r="Q83" s="157">
        <v>160</v>
      </c>
      <c r="R83" s="157">
        <v>5378</v>
      </c>
      <c r="S83" s="157">
        <v>158</v>
      </c>
      <c r="T83" s="157">
        <v>5296</v>
      </c>
      <c r="U83" s="157">
        <v>154</v>
      </c>
      <c r="V83" s="157">
        <v>0</v>
      </c>
      <c r="W83" s="157">
        <v>0</v>
      </c>
      <c r="X83" s="157">
        <f t="shared" si="32"/>
        <v>-5296</v>
      </c>
      <c r="Y83" s="165">
        <f t="shared" si="33"/>
        <v>-100</v>
      </c>
      <c r="Z83" s="274">
        <f t="shared" si="34"/>
        <v>0</v>
      </c>
      <c r="AA83" s="359"/>
      <c r="AB83" s="32" t="s">
        <v>274</v>
      </c>
      <c r="AC83" s="157">
        <v>0</v>
      </c>
      <c r="AD83" s="157">
        <v>0</v>
      </c>
      <c r="AE83" s="157">
        <f t="shared" si="35"/>
        <v>0</v>
      </c>
      <c r="AF83" s="165">
        <f t="shared" si="36"/>
        <v>0</v>
      </c>
      <c r="AG83" s="202">
        <f t="shared" si="37"/>
        <v>0</v>
      </c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P83" s="24"/>
      <c r="HQ83" s="24"/>
      <c r="HR83" s="24"/>
      <c r="HS83" s="24"/>
      <c r="HT83" s="24"/>
      <c r="HU83" s="24"/>
      <c r="HV83" s="24"/>
      <c r="HW83" s="24"/>
      <c r="HX83" s="24"/>
      <c r="HY83" s="24"/>
      <c r="HZ83" s="24"/>
      <c r="IA83" s="24"/>
      <c r="IB83" s="24"/>
      <c r="IC83" s="24"/>
      <c r="ID83" s="24"/>
      <c r="IE83" s="24"/>
      <c r="IF83" s="24"/>
      <c r="IG83" s="24"/>
      <c r="IH83" s="24"/>
      <c r="II83" s="24"/>
      <c r="IJ83" s="24"/>
      <c r="IK83" s="24"/>
    </row>
    <row r="84" spans="1:245" ht="16.899999999999999" customHeight="1">
      <c r="A84" s="5"/>
      <c r="B84" s="360"/>
      <c r="C84" s="55" t="s">
        <v>212</v>
      </c>
      <c r="D84" s="137">
        <f t="shared" ref="D84:M84" si="40">SUM(D82:D83)</f>
        <v>5431</v>
      </c>
      <c r="E84" s="137">
        <f t="shared" si="40"/>
        <v>90</v>
      </c>
      <c r="F84" s="137">
        <f t="shared" si="40"/>
        <v>5074</v>
      </c>
      <c r="G84" s="137">
        <f t="shared" si="40"/>
        <v>100</v>
      </c>
      <c r="H84" s="137">
        <f t="shared" si="40"/>
        <v>5960</v>
      </c>
      <c r="I84" s="137">
        <f t="shared" si="40"/>
        <v>150</v>
      </c>
      <c r="J84" s="137">
        <f t="shared" si="40"/>
        <v>5811</v>
      </c>
      <c r="K84" s="137">
        <f t="shared" si="40"/>
        <v>150</v>
      </c>
      <c r="L84" s="137">
        <f t="shared" si="40"/>
        <v>5850</v>
      </c>
      <c r="M84" s="175">
        <f t="shared" si="40"/>
        <v>160</v>
      </c>
      <c r="N84" s="360"/>
      <c r="O84" s="55" t="s">
        <v>212</v>
      </c>
      <c r="P84" s="156">
        <f t="shared" ref="P84:W84" si="41">SUM(P82:P83)</f>
        <v>5639</v>
      </c>
      <c r="Q84" s="156">
        <f t="shared" si="41"/>
        <v>160</v>
      </c>
      <c r="R84" s="156">
        <f t="shared" si="41"/>
        <v>5378</v>
      </c>
      <c r="S84" s="156">
        <f t="shared" si="41"/>
        <v>158</v>
      </c>
      <c r="T84" s="156">
        <f t="shared" si="41"/>
        <v>5296</v>
      </c>
      <c r="U84" s="156">
        <f t="shared" si="41"/>
        <v>154</v>
      </c>
      <c r="V84" s="156">
        <f t="shared" si="41"/>
        <v>0</v>
      </c>
      <c r="W84" s="156">
        <f t="shared" si="41"/>
        <v>0</v>
      </c>
      <c r="X84" s="156">
        <f t="shared" si="32"/>
        <v>-5296</v>
      </c>
      <c r="Y84" s="164">
        <f t="shared" si="33"/>
        <v>-100</v>
      </c>
      <c r="Z84" s="275">
        <f t="shared" si="34"/>
        <v>0</v>
      </c>
      <c r="AA84" s="360"/>
      <c r="AB84" s="55" t="s">
        <v>212</v>
      </c>
      <c r="AC84" s="156">
        <f>SUM(AC82:AC83)</f>
        <v>0</v>
      </c>
      <c r="AD84" s="156">
        <f>SUM(AD82:AD83)</f>
        <v>0</v>
      </c>
      <c r="AE84" s="156">
        <f t="shared" si="35"/>
        <v>0</v>
      </c>
      <c r="AF84" s="164">
        <f t="shared" si="36"/>
        <v>0</v>
      </c>
      <c r="AG84" s="203">
        <f t="shared" si="37"/>
        <v>0</v>
      </c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  <c r="HW84" s="24"/>
      <c r="HX84" s="24"/>
      <c r="HY84" s="24"/>
      <c r="HZ84" s="24"/>
      <c r="IA84" s="24"/>
      <c r="IB84" s="24"/>
      <c r="IC84" s="24"/>
      <c r="ID84" s="24"/>
      <c r="IE84" s="24"/>
      <c r="IF84" s="24"/>
      <c r="IG84" s="24"/>
      <c r="IH84" s="24"/>
      <c r="II84" s="24"/>
      <c r="IJ84" s="24"/>
      <c r="IK84" s="24"/>
    </row>
    <row r="85" spans="1:245" ht="16.899999999999999" customHeight="1" thickBot="1">
      <c r="A85" s="5"/>
      <c r="B85" s="361" t="s">
        <v>310</v>
      </c>
      <c r="C85" s="362"/>
      <c r="D85" s="138">
        <f t="shared" ref="D85:M85" si="42">SUM(D72,D74,D76,D81,D84)</f>
        <v>120669</v>
      </c>
      <c r="E85" s="138">
        <f t="shared" si="42"/>
        <v>1750</v>
      </c>
      <c r="F85" s="138">
        <f t="shared" si="42"/>
        <v>134163</v>
      </c>
      <c r="G85" s="138">
        <f t="shared" si="42"/>
        <v>2360</v>
      </c>
      <c r="H85" s="138">
        <f t="shared" si="42"/>
        <v>162353</v>
      </c>
      <c r="I85" s="138">
        <f t="shared" si="42"/>
        <v>3320</v>
      </c>
      <c r="J85" s="138">
        <f t="shared" si="42"/>
        <v>174035</v>
      </c>
      <c r="K85" s="138">
        <f t="shared" si="42"/>
        <v>3420</v>
      </c>
      <c r="L85" s="138">
        <f t="shared" si="42"/>
        <v>196542</v>
      </c>
      <c r="M85" s="178">
        <f t="shared" si="42"/>
        <v>3840</v>
      </c>
      <c r="N85" s="361" t="s">
        <v>310</v>
      </c>
      <c r="O85" s="362"/>
      <c r="P85" s="159">
        <f t="shared" ref="P85:W85" si="43">SUM(P72,P74,P76,P81,P84)</f>
        <v>213700</v>
      </c>
      <c r="Q85" s="159">
        <f t="shared" si="43"/>
        <v>4180</v>
      </c>
      <c r="R85" s="159">
        <f t="shared" si="43"/>
        <v>219381</v>
      </c>
      <c r="S85" s="159">
        <f t="shared" si="43"/>
        <v>4242</v>
      </c>
      <c r="T85" s="159">
        <f t="shared" si="43"/>
        <v>227606</v>
      </c>
      <c r="U85" s="159">
        <f t="shared" si="43"/>
        <v>4424</v>
      </c>
      <c r="V85" s="159">
        <f t="shared" si="43"/>
        <v>223509</v>
      </c>
      <c r="W85" s="159">
        <f t="shared" si="43"/>
        <v>4348</v>
      </c>
      <c r="X85" s="159">
        <f t="shared" si="32"/>
        <v>-4097</v>
      </c>
      <c r="Y85" s="167">
        <f t="shared" si="33"/>
        <v>-1.800040420727046</v>
      </c>
      <c r="Z85" s="277">
        <f t="shared" si="34"/>
        <v>51.405013799448021</v>
      </c>
      <c r="AA85" s="361" t="s">
        <v>310</v>
      </c>
      <c r="AB85" s="362"/>
      <c r="AC85" s="159">
        <f>SUM(AC72,AC74,AC76,AC81,AC84)</f>
        <v>219662</v>
      </c>
      <c r="AD85" s="159">
        <f>SUM(AD72,AD74,AD76,AD81,AD84)</f>
        <v>4394</v>
      </c>
      <c r="AE85" s="159">
        <f t="shared" si="35"/>
        <v>-3847</v>
      </c>
      <c r="AF85" s="167">
        <f t="shared" si="36"/>
        <v>-1.7211834870184197</v>
      </c>
      <c r="AG85" s="205">
        <f t="shared" si="37"/>
        <v>49.991351843422848</v>
      </c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  <c r="IG85" s="24"/>
      <c r="IH85" s="24"/>
      <c r="II85" s="24"/>
      <c r="IJ85" s="24"/>
      <c r="IK85" s="24"/>
    </row>
    <row r="86" spans="1:245" ht="16.899999999999999" customHeight="1">
      <c r="A86" s="5"/>
      <c r="B86" s="363" t="s">
        <v>275</v>
      </c>
      <c r="C86" s="32" t="s">
        <v>276</v>
      </c>
      <c r="D86" s="62">
        <v>32685</v>
      </c>
      <c r="E86" s="62">
        <v>490</v>
      </c>
      <c r="F86" s="62">
        <v>33356</v>
      </c>
      <c r="G86" s="62">
        <v>570</v>
      </c>
      <c r="H86" s="62">
        <v>33361</v>
      </c>
      <c r="I86" s="62">
        <v>670</v>
      </c>
      <c r="J86" s="62">
        <v>32062</v>
      </c>
      <c r="K86" s="62">
        <v>690</v>
      </c>
      <c r="L86" s="62">
        <v>32790</v>
      </c>
      <c r="M86" s="177">
        <v>730</v>
      </c>
      <c r="N86" s="363" t="s">
        <v>275</v>
      </c>
      <c r="O86" s="32" t="s">
        <v>276</v>
      </c>
      <c r="P86" s="158">
        <v>34226</v>
      </c>
      <c r="Q86" s="158">
        <v>790</v>
      </c>
      <c r="R86" s="158">
        <v>32626</v>
      </c>
      <c r="S86" s="158">
        <v>793</v>
      </c>
      <c r="T86" s="158">
        <v>30671</v>
      </c>
      <c r="U86" s="158">
        <v>789</v>
      </c>
      <c r="V86" s="158">
        <v>28909</v>
      </c>
      <c r="W86" s="158">
        <v>749</v>
      </c>
      <c r="X86" s="158">
        <f t="shared" si="32"/>
        <v>-1762</v>
      </c>
      <c r="Y86" s="166">
        <f t="shared" si="33"/>
        <v>-5.7448404029865348</v>
      </c>
      <c r="Z86" s="276">
        <f t="shared" si="34"/>
        <v>38.596795727636852</v>
      </c>
      <c r="AA86" s="363" t="s">
        <v>275</v>
      </c>
      <c r="AB86" s="32" t="s">
        <v>276</v>
      </c>
      <c r="AC86" s="158">
        <v>27165</v>
      </c>
      <c r="AD86" s="158">
        <v>735</v>
      </c>
      <c r="AE86" s="158">
        <f t="shared" si="35"/>
        <v>-1744</v>
      </c>
      <c r="AF86" s="166">
        <f t="shared" si="36"/>
        <v>-6.0327233733439414</v>
      </c>
      <c r="AG86" s="204">
        <f t="shared" si="37"/>
        <v>36.95918367346939</v>
      </c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P86" s="24"/>
      <c r="HQ86" s="24"/>
      <c r="HR86" s="24"/>
      <c r="HS86" s="24"/>
      <c r="HT86" s="24"/>
      <c r="HU86" s="24"/>
      <c r="HV86" s="24"/>
      <c r="HW86" s="24"/>
      <c r="HX86" s="24"/>
      <c r="HY86" s="24"/>
      <c r="HZ86" s="24"/>
      <c r="IA86" s="24"/>
      <c r="IB86" s="24"/>
      <c r="IC86" s="24"/>
      <c r="ID86" s="24"/>
      <c r="IE86" s="24"/>
      <c r="IF86" s="24"/>
      <c r="IG86" s="24"/>
      <c r="IH86" s="24"/>
      <c r="II86" s="24"/>
      <c r="IJ86" s="24"/>
      <c r="IK86" s="24"/>
    </row>
    <row r="87" spans="1:245" ht="16.899999999999999" customHeight="1">
      <c r="A87" s="5"/>
      <c r="B87" s="359"/>
      <c r="C87" s="32" t="s">
        <v>277</v>
      </c>
      <c r="D87" s="61">
        <v>0</v>
      </c>
      <c r="E87" s="61">
        <v>0</v>
      </c>
      <c r="F87" s="61">
        <v>0</v>
      </c>
      <c r="G87" s="61">
        <v>0</v>
      </c>
      <c r="H87" s="61">
        <v>0</v>
      </c>
      <c r="I87" s="61">
        <v>0</v>
      </c>
      <c r="J87" s="61">
        <v>0</v>
      </c>
      <c r="K87" s="61">
        <v>0</v>
      </c>
      <c r="L87" s="61">
        <v>0</v>
      </c>
      <c r="M87" s="176">
        <v>0</v>
      </c>
      <c r="N87" s="359"/>
      <c r="O87" s="32" t="s">
        <v>277</v>
      </c>
      <c r="P87" s="157">
        <v>0</v>
      </c>
      <c r="Q87" s="157">
        <v>0</v>
      </c>
      <c r="R87" s="157">
        <v>0</v>
      </c>
      <c r="S87" s="157">
        <v>0</v>
      </c>
      <c r="T87" s="157">
        <v>0</v>
      </c>
      <c r="U87" s="157">
        <v>0</v>
      </c>
      <c r="V87" s="157">
        <v>0</v>
      </c>
      <c r="W87" s="157">
        <v>0</v>
      </c>
      <c r="X87" s="157">
        <f t="shared" si="32"/>
        <v>0</v>
      </c>
      <c r="Y87" s="165">
        <f t="shared" si="33"/>
        <v>0</v>
      </c>
      <c r="Z87" s="274">
        <f t="shared" si="34"/>
        <v>0</v>
      </c>
      <c r="AA87" s="359"/>
      <c r="AB87" s="32" t="s">
        <v>277</v>
      </c>
      <c r="AC87" s="157">
        <v>0</v>
      </c>
      <c r="AD87" s="157">
        <v>0</v>
      </c>
      <c r="AE87" s="157">
        <f t="shared" si="35"/>
        <v>0</v>
      </c>
      <c r="AF87" s="165">
        <f t="shared" si="36"/>
        <v>0</v>
      </c>
      <c r="AG87" s="202">
        <f t="shared" si="37"/>
        <v>0</v>
      </c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Y87" s="24"/>
      <c r="GZ87" s="24"/>
      <c r="HA87" s="24"/>
      <c r="HB87" s="24"/>
      <c r="HC87" s="24"/>
      <c r="HD87" s="24"/>
      <c r="HE87" s="24"/>
      <c r="HF87" s="24"/>
      <c r="HG87" s="24"/>
      <c r="HH87" s="24"/>
      <c r="HI87" s="24"/>
      <c r="HJ87" s="24"/>
      <c r="HK87" s="24"/>
      <c r="HL87" s="24"/>
      <c r="HM87" s="24"/>
      <c r="HN87" s="24"/>
      <c r="HO87" s="24"/>
      <c r="HP87" s="24"/>
      <c r="HQ87" s="24"/>
      <c r="HR87" s="24"/>
      <c r="HS87" s="24"/>
      <c r="HT87" s="24"/>
      <c r="HU87" s="24"/>
      <c r="HV87" s="24"/>
      <c r="HW87" s="24"/>
      <c r="HX87" s="24"/>
      <c r="HY87" s="24"/>
      <c r="HZ87" s="24"/>
      <c r="IA87" s="24"/>
      <c r="IB87" s="24"/>
      <c r="IC87" s="24"/>
      <c r="ID87" s="24"/>
      <c r="IE87" s="24"/>
      <c r="IF87" s="24"/>
      <c r="IG87" s="24"/>
      <c r="IH87" s="24"/>
      <c r="II87" s="24"/>
      <c r="IJ87" s="24"/>
      <c r="IK87" s="24"/>
    </row>
    <row r="88" spans="1:245" ht="16.899999999999999" customHeight="1">
      <c r="A88" s="5"/>
      <c r="B88" s="359"/>
      <c r="C88" s="33" t="s">
        <v>287</v>
      </c>
      <c r="D88" s="61">
        <v>0</v>
      </c>
      <c r="E88" s="61">
        <v>0</v>
      </c>
      <c r="F88" s="61">
        <v>0</v>
      </c>
      <c r="G88" s="61">
        <v>0</v>
      </c>
      <c r="H88" s="61">
        <v>0</v>
      </c>
      <c r="I88" s="61">
        <v>0</v>
      </c>
      <c r="J88" s="61">
        <v>0</v>
      </c>
      <c r="K88" s="61">
        <v>0</v>
      </c>
      <c r="L88" s="61">
        <v>0</v>
      </c>
      <c r="M88" s="176">
        <v>0</v>
      </c>
      <c r="N88" s="359"/>
      <c r="O88" s="33" t="s">
        <v>287</v>
      </c>
      <c r="P88" s="157">
        <v>0</v>
      </c>
      <c r="Q88" s="157">
        <v>0</v>
      </c>
      <c r="R88" s="157">
        <v>0</v>
      </c>
      <c r="S88" s="157">
        <v>0</v>
      </c>
      <c r="T88" s="157">
        <v>0</v>
      </c>
      <c r="U88" s="157">
        <v>0</v>
      </c>
      <c r="V88" s="157">
        <v>0</v>
      </c>
      <c r="W88" s="157">
        <v>0</v>
      </c>
      <c r="X88" s="157">
        <f t="shared" si="32"/>
        <v>0</v>
      </c>
      <c r="Y88" s="165">
        <f t="shared" si="33"/>
        <v>0</v>
      </c>
      <c r="Z88" s="274">
        <f t="shared" si="34"/>
        <v>0</v>
      </c>
      <c r="AA88" s="359"/>
      <c r="AB88" s="33" t="s">
        <v>287</v>
      </c>
      <c r="AC88" s="157">
        <v>0</v>
      </c>
      <c r="AD88" s="157">
        <v>0</v>
      </c>
      <c r="AE88" s="157">
        <f t="shared" si="35"/>
        <v>0</v>
      </c>
      <c r="AF88" s="165">
        <f t="shared" si="36"/>
        <v>0</v>
      </c>
      <c r="AG88" s="202">
        <f t="shared" si="37"/>
        <v>0</v>
      </c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  <c r="HF88" s="24"/>
      <c r="HG88" s="24"/>
      <c r="HH88" s="24"/>
      <c r="HI88" s="24"/>
      <c r="HJ88" s="24"/>
      <c r="HK88" s="24"/>
      <c r="HL88" s="24"/>
      <c r="HM88" s="24"/>
      <c r="HN88" s="24"/>
      <c r="HO88" s="24"/>
      <c r="HP88" s="24"/>
      <c r="HQ88" s="24"/>
      <c r="HR88" s="24"/>
      <c r="HS88" s="24"/>
      <c r="HT88" s="24"/>
      <c r="HU88" s="24"/>
      <c r="HV88" s="24"/>
      <c r="HW88" s="24"/>
      <c r="HX88" s="24"/>
      <c r="HY88" s="24"/>
      <c r="HZ88" s="24"/>
      <c r="IA88" s="24"/>
      <c r="IB88" s="24"/>
      <c r="IC88" s="24"/>
      <c r="ID88" s="24"/>
      <c r="IE88" s="24"/>
      <c r="IF88" s="24"/>
      <c r="IG88" s="24"/>
      <c r="IH88" s="24"/>
      <c r="II88" s="24"/>
      <c r="IJ88" s="24"/>
      <c r="IK88" s="24"/>
    </row>
    <row r="89" spans="1:245" ht="16.899999999999999" customHeight="1">
      <c r="A89" s="5"/>
      <c r="B89" s="360"/>
      <c r="C89" s="4" t="s">
        <v>212</v>
      </c>
      <c r="D89" s="137">
        <f t="shared" ref="D89:M89" si="44">SUM(D86:D88)</f>
        <v>32685</v>
      </c>
      <c r="E89" s="137">
        <f t="shared" si="44"/>
        <v>490</v>
      </c>
      <c r="F89" s="137">
        <f t="shared" si="44"/>
        <v>33356</v>
      </c>
      <c r="G89" s="137">
        <f t="shared" si="44"/>
        <v>570</v>
      </c>
      <c r="H89" s="137">
        <f t="shared" si="44"/>
        <v>33361</v>
      </c>
      <c r="I89" s="137">
        <f t="shared" si="44"/>
        <v>670</v>
      </c>
      <c r="J89" s="137">
        <f t="shared" si="44"/>
        <v>32062</v>
      </c>
      <c r="K89" s="137">
        <f t="shared" si="44"/>
        <v>690</v>
      </c>
      <c r="L89" s="137">
        <f t="shared" si="44"/>
        <v>32790</v>
      </c>
      <c r="M89" s="175">
        <f t="shared" si="44"/>
        <v>730</v>
      </c>
      <c r="N89" s="360"/>
      <c r="O89" s="4" t="s">
        <v>212</v>
      </c>
      <c r="P89" s="156">
        <f t="shared" ref="P89:W89" si="45">SUM(P86:P88)</f>
        <v>34226</v>
      </c>
      <c r="Q89" s="156">
        <f t="shared" si="45"/>
        <v>790</v>
      </c>
      <c r="R89" s="156">
        <f t="shared" si="45"/>
        <v>32626</v>
      </c>
      <c r="S89" s="156">
        <f t="shared" si="45"/>
        <v>793</v>
      </c>
      <c r="T89" s="156">
        <f t="shared" si="45"/>
        <v>30671</v>
      </c>
      <c r="U89" s="156">
        <f t="shared" si="45"/>
        <v>789</v>
      </c>
      <c r="V89" s="156">
        <f t="shared" si="45"/>
        <v>28909</v>
      </c>
      <c r="W89" s="156">
        <f t="shared" si="45"/>
        <v>749</v>
      </c>
      <c r="X89" s="156">
        <f t="shared" si="32"/>
        <v>-1762</v>
      </c>
      <c r="Y89" s="164">
        <f t="shared" si="33"/>
        <v>-5.7448404029865348</v>
      </c>
      <c r="Z89" s="275">
        <f t="shared" si="34"/>
        <v>38.596795727636852</v>
      </c>
      <c r="AA89" s="360"/>
      <c r="AB89" s="4" t="s">
        <v>212</v>
      </c>
      <c r="AC89" s="156">
        <f>SUM(AC86:AC88)</f>
        <v>27165</v>
      </c>
      <c r="AD89" s="156">
        <f>SUM(AD86:AD88)</f>
        <v>735</v>
      </c>
      <c r="AE89" s="156">
        <f t="shared" si="35"/>
        <v>-1744</v>
      </c>
      <c r="AF89" s="164">
        <f t="shared" si="36"/>
        <v>-6.0327233733439414</v>
      </c>
      <c r="AG89" s="203">
        <f t="shared" si="37"/>
        <v>36.95918367346939</v>
      </c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  <c r="HM89" s="24"/>
      <c r="HN89" s="24"/>
      <c r="HO89" s="24"/>
      <c r="HP89" s="24"/>
      <c r="HQ89" s="24"/>
      <c r="HR89" s="24"/>
      <c r="HS89" s="24"/>
      <c r="HT89" s="24"/>
      <c r="HU89" s="24"/>
      <c r="HV89" s="24"/>
      <c r="HW89" s="24"/>
      <c r="HX89" s="24"/>
      <c r="HY89" s="24"/>
      <c r="HZ89" s="24"/>
      <c r="IA89" s="24"/>
      <c r="IB89" s="24"/>
      <c r="IC89" s="24"/>
      <c r="ID89" s="24"/>
      <c r="IE89" s="24"/>
      <c r="IF89" s="24"/>
      <c r="IG89" s="24"/>
      <c r="IH89" s="24"/>
      <c r="II89" s="24"/>
      <c r="IJ89" s="24"/>
      <c r="IK89" s="24"/>
    </row>
    <row r="90" spans="1:245" ht="16.899999999999999" customHeight="1">
      <c r="A90" s="5"/>
      <c r="B90" s="37" t="s">
        <v>282</v>
      </c>
      <c r="C90" s="60" t="s">
        <v>292</v>
      </c>
      <c r="D90" s="137">
        <v>0</v>
      </c>
      <c r="E90" s="137">
        <v>0</v>
      </c>
      <c r="F90" s="137">
        <v>0</v>
      </c>
      <c r="G90" s="137">
        <v>0</v>
      </c>
      <c r="H90" s="137">
        <v>0</v>
      </c>
      <c r="I90" s="137">
        <v>0</v>
      </c>
      <c r="J90" s="137">
        <v>0</v>
      </c>
      <c r="K90" s="137">
        <v>0</v>
      </c>
      <c r="L90" s="137">
        <v>0</v>
      </c>
      <c r="M90" s="175">
        <v>0</v>
      </c>
      <c r="N90" s="37" t="s">
        <v>282</v>
      </c>
      <c r="O90" s="60" t="s">
        <v>292</v>
      </c>
      <c r="P90" s="156">
        <v>0</v>
      </c>
      <c r="Q90" s="156">
        <v>0</v>
      </c>
      <c r="R90" s="156">
        <v>0</v>
      </c>
      <c r="S90" s="156">
        <v>0</v>
      </c>
      <c r="T90" s="156">
        <v>0</v>
      </c>
      <c r="U90" s="156">
        <v>0</v>
      </c>
      <c r="V90" s="156">
        <v>0</v>
      </c>
      <c r="W90" s="156">
        <v>0</v>
      </c>
      <c r="X90" s="156">
        <f t="shared" si="32"/>
        <v>0</v>
      </c>
      <c r="Y90" s="164">
        <f t="shared" si="33"/>
        <v>0</v>
      </c>
      <c r="Z90" s="275">
        <f t="shared" si="34"/>
        <v>0</v>
      </c>
      <c r="AA90" s="37" t="s">
        <v>282</v>
      </c>
      <c r="AB90" s="60" t="s">
        <v>292</v>
      </c>
      <c r="AC90" s="156">
        <v>0</v>
      </c>
      <c r="AD90" s="156">
        <v>0</v>
      </c>
      <c r="AE90" s="156">
        <f t="shared" si="35"/>
        <v>0</v>
      </c>
      <c r="AF90" s="164">
        <f t="shared" si="36"/>
        <v>0</v>
      </c>
      <c r="AG90" s="203">
        <f t="shared" si="37"/>
        <v>0</v>
      </c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  <c r="HM90" s="24"/>
      <c r="HN90" s="24"/>
      <c r="HO90" s="24"/>
      <c r="HP90" s="24"/>
      <c r="HQ90" s="24"/>
      <c r="HR90" s="24"/>
      <c r="HS90" s="24"/>
      <c r="HT90" s="24"/>
      <c r="HU90" s="24"/>
      <c r="HV90" s="24"/>
      <c r="HW90" s="24"/>
      <c r="HX90" s="24"/>
      <c r="HY90" s="24"/>
      <c r="HZ90" s="24"/>
      <c r="IA90" s="24"/>
      <c r="IB90" s="24"/>
      <c r="IC90" s="24"/>
      <c r="ID90" s="24"/>
      <c r="IE90" s="24"/>
      <c r="IF90" s="24"/>
      <c r="IG90" s="24"/>
      <c r="IH90" s="24"/>
      <c r="II90" s="24"/>
      <c r="IJ90" s="24"/>
      <c r="IK90" s="24"/>
    </row>
    <row r="91" spans="1:245" ht="16.899999999999999" customHeight="1" thickBot="1">
      <c r="A91" s="5"/>
      <c r="B91" s="361" t="s">
        <v>311</v>
      </c>
      <c r="C91" s="362"/>
      <c r="D91" s="138">
        <f t="shared" ref="D91:M91" si="46">SUM(D89:D90)</f>
        <v>32685</v>
      </c>
      <c r="E91" s="138">
        <f t="shared" si="46"/>
        <v>490</v>
      </c>
      <c r="F91" s="138">
        <f t="shared" si="46"/>
        <v>33356</v>
      </c>
      <c r="G91" s="138">
        <f t="shared" si="46"/>
        <v>570</v>
      </c>
      <c r="H91" s="138">
        <f t="shared" si="46"/>
        <v>33361</v>
      </c>
      <c r="I91" s="138">
        <f t="shared" si="46"/>
        <v>670</v>
      </c>
      <c r="J91" s="138">
        <f t="shared" si="46"/>
        <v>32062</v>
      </c>
      <c r="K91" s="138">
        <f t="shared" si="46"/>
        <v>690</v>
      </c>
      <c r="L91" s="138">
        <f t="shared" si="46"/>
        <v>32790</v>
      </c>
      <c r="M91" s="178">
        <f t="shared" si="46"/>
        <v>730</v>
      </c>
      <c r="N91" s="361" t="s">
        <v>311</v>
      </c>
      <c r="O91" s="362"/>
      <c r="P91" s="159">
        <f t="shared" ref="P91:W91" si="47">SUM(P89:P90)</f>
        <v>34226</v>
      </c>
      <c r="Q91" s="159">
        <f t="shared" si="47"/>
        <v>790</v>
      </c>
      <c r="R91" s="159">
        <f t="shared" si="47"/>
        <v>32626</v>
      </c>
      <c r="S91" s="159">
        <f t="shared" si="47"/>
        <v>793</v>
      </c>
      <c r="T91" s="159">
        <f t="shared" si="47"/>
        <v>30671</v>
      </c>
      <c r="U91" s="159">
        <f t="shared" si="47"/>
        <v>789</v>
      </c>
      <c r="V91" s="159">
        <f t="shared" si="47"/>
        <v>28909</v>
      </c>
      <c r="W91" s="159">
        <f t="shared" si="47"/>
        <v>749</v>
      </c>
      <c r="X91" s="159">
        <f t="shared" si="32"/>
        <v>-1762</v>
      </c>
      <c r="Y91" s="167">
        <f t="shared" si="33"/>
        <v>-5.7448404029865348</v>
      </c>
      <c r="Z91" s="277">
        <f t="shared" si="34"/>
        <v>38.596795727636852</v>
      </c>
      <c r="AA91" s="361" t="s">
        <v>311</v>
      </c>
      <c r="AB91" s="362"/>
      <c r="AC91" s="159">
        <f>SUM(AC89:AC90)</f>
        <v>27165</v>
      </c>
      <c r="AD91" s="159">
        <f>SUM(AD89:AD90)</f>
        <v>735</v>
      </c>
      <c r="AE91" s="159">
        <f t="shared" si="35"/>
        <v>-1744</v>
      </c>
      <c r="AF91" s="167">
        <f t="shared" si="36"/>
        <v>-6.0327233733439414</v>
      </c>
      <c r="AG91" s="205">
        <f t="shared" si="37"/>
        <v>36.95918367346939</v>
      </c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  <c r="HM91" s="24"/>
      <c r="HN91" s="24"/>
      <c r="HO91" s="24"/>
      <c r="HP91" s="24"/>
      <c r="HQ91" s="24"/>
      <c r="HR91" s="24"/>
      <c r="HS91" s="24"/>
      <c r="HT91" s="24"/>
      <c r="HU91" s="24"/>
      <c r="HV91" s="24"/>
      <c r="HW91" s="24"/>
      <c r="HX91" s="24"/>
      <c r="HY91" s="24"/>
      <c r="HZ91" s="24"/>
      <c r="IA91" s="24"/>
      <c r="IB91" s="24"/>
      <c r="IC91" s="24"/>
      <c r="ID91" s="24"/>
      <c r="IE91" s="24"/>
      <c r="IF91" s="24"/>
      <c r="IG91" s="24"/>
      <c r="IH91" s="24"/>
      <c r="II91" s="24"/>
      <c r="IJ91" s="24"/>
      <c r="IK91" s="24"/>
    </row>
    <row r="92" spans="1:245" ht="16.899999999999999" customHeight="1">
      <c r="A92" s="5"/>
      <c r="B92" s="3"/>
      <c r="C92" s="32" t="s">
        <v>283</v>
      </c>
      <c r="D92" s="62">
        <v>0</v>
      </c>
      <c r="E92" s="62">
        <v>0</v>
      </c>
      <c r="F92" s="62">
        <v>0</v>
      </c>
      <c r="G92" s="62">
        <v>0</v>
      </c>
      <c r="H92" s="62">
        <v>0</v>
      </c>
      <c r="I92" s="62">
        <v>0</v>
      </c>
      <c r="J92" s="62">
        <v>0</v>
      </c>
      <c r="K92" s="62">
        <v>0</v>
      </c>
      <c r="L92" s="62">
        <v>0</v>
      </c>
      <c r="M92" s="177">
        <v>0</v>
      </c>
      <c r="N92" s="3"/>
      <c r="O92" s="32" t="s">
        <v>283</v>
      </c>
      <c r="P92" s="158">
        <v>0</v>
      </c>
      <c r="Q92" s="158">
        <v>0</v>
      </c>
      <c r="R92" s="158">
        <v>0</v>
      </c>
      <c r="S92" s="158">
        <v>0</v>
      </c>
      <c r="T92" s="158">
        <v>0</v>
      </c>
      <c r="U92" s="158">
        <v>0</v>
      </c>
      <c r="V92" s="158">
        <v>0</v>
      </c>
      <c r="W92" s="158">
        <v>0</v>
      </c>
      <c r="X92" s="158">
        <f t="shared" si="32"/>
        <v>0</v>
      </c>
      <c r="Y92" s="166">
        <f t="shared" si="33"/>
        <v>0</v>
      </c>
      <c r="Z92" s="276">
        <f t="shared" si="34"/>
        <v>0</v>
      </c>
      <c r="AA92" s="3"/>
      <c r="AB92" s="32" t="s">
        <v>283</v>
      </c>
      <c r="AC92" s="158">
        <v>0</v>
      </c>
      <c r="AD92" s="158">
        <v>0</v>
      </c>
      <c r="AE92" s="158">
        <f t="shared" si="35"/>
        <v>0</v>
      </c>
      <c r="AF92" s="166">
        <f t="shared" si="36"/>
        <v>0</v>
      </c>
      <c r="AG92" s="204">
        <f t="shared" si="37"/>
        <v>0</v>
      </c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  <c r="HM92" s="24"/>
      <c r="HN92" s="24"/>
      <c r="HO92" s="24"/>
      <c r="HP92" s="24"/>
      <c r="HQ92" s="24"/>
      <c r="HR92" s="24"/>
      <c r="HS92" s="24"/>
      <c r="HT92" s="24"/>
      <c r="HU92" s="24"/>
      <c r="HV92" s="24"/>
      <c r="HW92" s="24"/>
      <c r="HX92" s="24"/>
      <c r="HY92" s="24"/>
      <c r="HZ92" s="24"/>
      <c r="IA92" s="24"/>
      <c r="IB92" s="24"/>
      <c r="IC92" s="24"/>
      <c r="ID92" s="24"/>
      <c r="IE92" s="24"/>
      <c r="IF92" s="24"/>
      <c r="IG92" s="24"/>
      <c r="IH92" s="24"/>
      <c r="II92" s="24"/>
      <c r="IJ92" s="24"/>
      <c r="IK92" s="24"/>
    </row>
    <row r="93" spans="1:245" ht="16.899999999999999" customHeight="1" thickBot="1">
      <c r="A93" s="5"/>
      <c r="B93" s="3"/>
      <c r="C93" s="32" t="s">
        <v>284</v>
      </c>
      <c r="D93" s="64">
        <v>0</v>
      </c>
      <c r="E93" s="64">
        <v>0</v>
      </c>
      <c r="F93" s="64">
        <v>0</v>
      </c>
      <c r="G93" s="64">
        <v>0</v>
      </c>
      <c r="H93" s="64">
        <v>0</v>
      </c>
      <c r="I93" s="64">
        <v>0</v>
      </c>
      <c r="J93" s="64">
        <v>0</v>
      </c>
      <c r="K93" s="64">
        <v>0</v>
      </c>
      <c r="L93" s="64">
        <v>0</v>
      </c>
      <c r="M93" s="180">
        <v>0</v>
      </c>
      <c r="N93" s="3"/>
      <c r="O93" s="32" t="s">
        <v>284</v>
      </c>
      <c r="P93" s="162">
        <v>0</v>
      </c>
      <c r="Q93" s="162">
        <v>0</v>
      </c>
      <c r="R93" s="162">
        <v>0</v>
      </c>
      <c r="S93" s="162">
        <v>0</v>
      </c>
      <c r="T93" s="162">
        <v>0</v>
      </c>
      <c r="U93" s="162">
        <v>0</v>
      </c>
      <c r="V93" s="162">
        <v>0</v>
      </c>
      <c r="W93" s="162">
        <v>0</v>
      </c>
      <c r="X93" s="162">
        <f t="shared" si="32"/>
        <v>0</v>
      </c>
      <c r="Y93" s="170">
        <f t="shared" si="33"/>
        <v>0</v>
      </c>
      <c r="Z93" s="278">
        <f t="shared" si="34"/>
        <v>0</v>
      </c>
      <c r="AA93" s="3"/>
      <c r="AB93" s="32" t="s">
        <v>284</v>
      </c>
      <c r="AC93" s="162">
        <v>0</v>
      </c>
      <c r="AD93" s="162">
        <v>0</v>
      </c>
      <c r="AE93" s="162">
        <f t="shared" si="35"/>
        <v>0</v>
      </c>
      <c r="AF93" s="170">
        <f t="shared" si="36"/>
        <v>0</v>
      </c>
      <c r="AG93" s="207">
        <f t="shared" si="37"/>
        <v>0</v>
      </c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24"/>
      <c r="GF93" s="24"/>
      <c r="GG93" s="24"/>
      <c r="GH93" s="24"/>
      <c r="GI93" s="24"/>
      <c r="GJ93" s="24"/>
      <c r="GK93" s="24"/>
      <c r="GL93" s="24"/>
      <c r="GM93" s="24"/>
      <c r="GN93" s="24"/>
      <c r="GO93" s="24"/>
      <c r="GP93" s="24"/>
      <c r="GQ93" s="24"/>
      <c r="GR93" s="24"/>
      <c r="GS93" s="24"/>
      <c r="GT93" s="24"/>
      <c r="GU93" s="24"/>
      <c r="GV93" s="24"/>
      <c r="GW93" s="24"/>
      <c r="GX93" s="24"/>
      <c r="GY93" s="24"/>
      <c r="GZ93" s="24"/>
      <c r="HA93" s="24"/>
      <c r="HB93" s="24"/>
      <c r="HC93" s="24"/>
      <c r="HD93" s="24"/>
      <c r="HE93" s="24"/>
      <c r="HF93" s="24"/>
      <c r="HG93" s="24"/>
      <c r="HH93" s="24"/>
      <c r="HI93" s="24"/>
      <c r="HJ93" s="24"/>
      <c r="HK93" s="24"/>
      <c r="HL93" s="24"/>
      <c r="HM93" s="24"/>
      <c r="HN93" s="24"/>
      <c r="HO93" s="24"/>
      <c r="HP93" s="24"/>
      <c r="HQ93" s="24"/>
      <c r="HR93" s="24"/>
      <c r="HS93" s="24"/>
      <c r="HT93" s="24"/>
      <c r="HU93" s="24"/>
      <c r="HV93" s="24"/>
      <c r="HW93" s="24"/>
      <c r="HX93" s="24"/>
      <c r="HY93" s="24"/>
      <c r="HZ93" s="24"/>
      <c r="IA93" s="24"/>
      <c r="IB93" s="24"/>
      <c r="IC93" s="24"/>
      <c r="ID93" s="24"/>
      <c r="IE93" s="24"/>
      <c r="IF93" s="24"/>
      <c r="IG93" s="24"/>
      <c r="IH93" s="24"/>
      <c r="II93" s="24"/>
      <c r="IJ93" s="24"/>
      <c r="IK93" s="24"/>
    </row>
    <row r="94" spans="1:245" ht="16.899999999999999" customHeight="1" thickTop="1">
      <c r="A94" s="5"/>
      <c r="B94" s="366" t="s">
        <v>342</v>
      </c>
      <c r="C94" s="367"/>
      <c r="D94" s="62">
        <f t="shared" ref="D94:M94" si="48">SUM(D7:D8,D11:D12,D16,D20:D26,D30,D35:D38,D44:D47,D50:D54,D57,D60,D64:D65,D69,D72,D74,D76)</f>
        <v>2088282</v>
      </c>
      <c r="E94" s="62">
        <f t="shared" si="48"/>
        <v>26240</v>
      </c>
      <c r="F94" s="62">
        <f t="shared" si="48"/>
        <v>3074302</v>
      </c>
      <c r="G94" s="62">
        <f t="shared" si="48"/>
        <v>40140</v>
      </c>
      <c r="H94" s="62">
        <f t="shared" si="48"/>
        <v>3742119</v>
      </c>
      <c r="I94" s="62">
        <f t="shared" si="48"/>
        <v>50570</v>
      </c>
      <c r="J94" s="62">
        <f t="shared" si="48"/>
        <v>4167071</v>
      </c>
      <c r="K94" s="62">
        <f t="shared" si="48"/>
        <v>54520</v>
      </c>
      <c r="L94" s="62">
        <f t="shared" si="48"/>
        <v>4834679</v>
      </c>
      <c r="M94" s="177">
        <f t="shared" si="48"/>
        <v>61780</v>
      </c>
      <c r="N94" s="366" t="s">
        <v>342</v>
      </c>
      <c r="O94" s="367"/>
      <c r="P94" s="158">
        <f t="shared" ref="P94:W94" si="49">SUM(P7:P8,P11:P12,P16,P20:P26,P30,P35:P38,P44:P47,P50:P54,P57,P60,P64:P65,P69,P72,P74,P76)</f>
        <v>5212028</v>
      </c>
      <c r="Q94" s="158">
        <f t="shared" si="49"/>
        <v>65150</v>
      </c>
      <c r="R94" s="158">
        <f t="shared" si="49"/>
        <v>5387646</v>
      </c>
      <c r="S94" s="158">
        <f t="shared" si="49"/>
        <v>66006</v>
      </c>
      <c r="T94" s="158">
        <f t="shared" si="49"/>
        <v>5529858</v>
      </c>
      <c r="U94" s="158">
        <f t="shared" si="49"/>
        <v>66764</v>
      </c>
      <c r="V94" s="158">
        <f t="shared" si="49"/>
        <v>5700596</v>
      </c>
      <c r="W94" s="158">
        <f t="shared" si="49"/>
        <v>67946</v>
      </c>
      <c r="X94" s="158">
        <f t="shared" si="32"/>
        <v>170738</v>
      </c>
      <c r="Y94" s="166">
        <f t="shared" si="33"/>
        <v>3.0875657204940889</v>
      </c>
      <c r="Z94" s="276">
        <f t="shared" si="34"/>
        <v>83.898919730374118</v>
      </c>
      <c r="AA94" s="366" t="s">
        <v>342</v>
      </c>
      <c r="AB94" s="367"/>
      <c r="AC94" s="222">
        <f>SUM(AC7:AC8,AC11:AC12,AC16,AC20:AC26,AC30,AC35:AC38,AC44:AC47,AC50:AC54,AC57,AC60,AC64:AC65,AC69,AC72,AC74,AC76)</f>
        <v>5800846</v>
      </c>
      <c r="AD94" s="222">
        <f>SUM(AD7:AD8,AD11:AD12,AD16,AD20:AD26,AD30,AD35:AD38,AD44:AD47,AD50:AD54,AD57,AD60,AD64:AD65,AD69,AD72,AD74,AD76)</f>
        <v>68517</v>
      </c>
      <c r="AE94" s="222">
        <f t="shared" si="35"/>
        <v>100250</v>
      </c>
      <c r="AF94" s="223">
        <f t="shared" si="36"/>
        <v>1.7585880493899235</v>
      </c>
      <c r="AG94" s="224">
        <f t="shared" si="37"/>
        <v>84.662871987973787</v>
      </c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  <c r="HF94" s="24"/>
      <c r="HG94" s="24"/>
      <c r="HH94" s="24"/>
      <c r="HI94" s="24"/>
      <c r="HJ94" s="24"/>
      <c r="HK94" s="24"/>
      <c r="HL94" s="24"/>
      <c r="HM94" s="24"/>
      <c r="HN94" s="24"/>
      <c r="HO94" s="24"/>
      <c r="HP94" s="24"/>
      <c r="HQ94" s="24"/>
      <c r="HR94" s="24"/>
      <c r="HS94" s="24"/>
      <c r="HT94" s="24"/>
      <c r="HU94" s="24"/>
      <c r="HV94" s="24"/>
      <c r="HW94" s="24"/>
      <c r="HX94" s="24"/>
      <c r="HY94" s="24"/>
      <c r="HZ94" s="24"/>
      <c r="IA94" s="24"/>
      <c r="IB94" s="24"/>
      <c r="IC94" s="24"/>
      <c r="ID94" s="24"/>
      <c r="IE94" s="24"/>
      <c r="IF94" s="24"/>
      <c r="IG94" s="24"/>
      <c r="IH94" s="24"/>
      <c r="II94" s="24"/>
      <c r="IJ94" s="24"/>
      <c r="IK94" s="24"/>
    </row>
    <row r="95" spans="1:245" ht="16.899999999999999" customHeight="1">
      <c r="A95" s="5"/>
      <c r="B95" s="364" t="s">
        <v>343</v>
      </c>
      <c r="C95" s="365"/>
      <c r="D95" s="61">
        <f t="shared" ref="D95:M95" si="50">SUM(D39,D70,D81,D84,D89,D90)</f>
        <v>38116</v>
      </c>
      <c r="E95" s="61">
        <f t="shared" si="50"/>
        <v>580</v>
      </c>
      <c r="F95" s="61">
        <f t="shared" si="50"/>
        <v>38430</v>
      </c>
      <c r="G95" s="61">
        <f t="shared" si="50"/>
        <v>670</v>
      </c>
      <c r="H95" s="61">
        <f t="shared" si="50"/>
        <v>39321</v>
      </c>
      <c r="I95" s="61">
        <f t="shared" si="50"/>
        <v>820</v>
      </c>
      <c r="J95" s="61">
        <f t="shared" si="50"/>
        <v>37873</v>
      </c>
      <c r="K95" s="61">
        <f t="shared" si="50"/>
        <v>840</v>
      </c>
      <c r="L95" s="61">
        <f t="shared" si="50"/>
        <v>38640</v>
      </c>
      <c r="M95" s="176">
        <f t="shared" si="50"/>
        <v>890</v>
      </c>
      <c r="N95" s="364" t="s">
        <v>343</v>
      </c>
      <c r="O95" s="365"/>
      <c r="P95" s="157">
        <f t="shared" ref="P95:W95" si="51">SUM(P39,P70,P81,P84,P89,P90)</f>
        <v>39865</v>
      </c>
      <c r="Q95" s="157">
        <f t="shared" si="51"/>
        <v>950</v>
      </c>
      <c r="R95" s="157">
        <f t="shared" si="51"/>
        <v>38004</v>
      </c>
      <c r="S95" s="157">
        <f t="shared" si="51"/>
        <v>951</v>
      </c>
      <c r="T95" s="157">
        <f t="shared" si="51"/>
        <v>35967</v>
      </c>
      <c r="U95" s="157">
        <f t="shared" si="51"/>
        <v>943</v>
      </c>
      <c r="V95" s="157">
        <f t="shared" si="51"/>
        <v>28909</v>
      </c>
      <c r="W95" s="157">
        <f t="shared" si="51"/>
        <v>749</v>
      </c>
      <c r="X95" s="157">
        <f t="shared" si="32"/>
        <v>-7058</v>
      </c>
      <c r="Y95" s="165">
        <f t="shared" si="33"/>
        <v>-19.623543804042594</v>
      </c>
      <c r="Z95" s="274">
        <f t="shared" si="34"/>
        <v>38.596795727636852</v>
      </c>
      <c r="AA95" s="364" t="s">
        <v>343</v>
      </c>
      <c r="AB95" s="365"/>
      <c r="AC95" s="157">
        <f>SUM(AC39,AC70,AC81,AC84,AC89,AC90)</f>
        <v>27165</v>
      </c>
      <c r="AD95" s="157">
        <f>SUM(AD39,AD70,AD81,AD84,AD89,AD90)</f>
        <v>735</v>
      </c>
      <c r="AE95" s="157">
        <f t="shared" si="35"/>
        <v>-1744</v>
      </c>
      <c r="AF95" s="165">
        <f t="shared" si="36"/>
        <v>-6.0327233733439414</v>
      </c>
      <c r="AG95" s="202">
        <f t="shared" si="37"/>
        <v>36.95918367346939</v>
      </c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  <c r="GS95" s="24"/>
      <c r="GT95" s="24"/>
      <c r="GU95" s="24"/>
      <c r="GV95" s="24"/>
      <c r="GW95" s="24"/>
      <c r="GX95" s="24"/>
      <c r="GY95" s="24"/>
      <c r="GZ95" s="24"/>
      <c r="HA95" s="24"/>
      <c r="HB95" s="24"/>
      <c r="HC95" s="24"/>
      <c r="HD95" s="24"/>
      <c r="HE95" s="24"/>
      <c r="HF95" s="24"/>
      <c r="HG95" s="24"/>
      <c r="HH95" s="24"/>
      <c r="HI95" s="24"/>
      <c r="HJ95" s="24"/>
      <c r="HK95" s="24"/>
      <c r="HL95" s="24"/>
      <c r="HM95" s="24"/>
      <c r="HN95" s="24"/>
      <c r="HO95" s="24"/>
      <c r="HP95" s="24"/>
      <c r="HQ95" s="24"/>
      <c r="HR95" s="24"/>
      <c r="HS95" s="24"/>
      <c r="HT95" s="24"/>
      <c r="HU95" s="24"/>
      <c r="HV95" s="24"/>
      <c r="HW95" s="24"/>
      <c r="HX95" s="24"/>
      <c r="HY95" s="24"/>
      <c r="HZ95" s="24"/>
      <c r="IA95" s="24"/>
      <c r="IB95" s="24"/>
      <c r="IC95" s="24"/>
      <c r="ID95" s="24"/>
      <c r="IE95" s="24"/>
      <c r="IF95" s="24"/>
      <c r="IG95" s="24"/>
      <c r="IH95" s="24"/>
      <c r="II95" s="24"/>
      <c r="IJ95" s="24"/>
      <c r="IK95" s="24"/>
    </row>
    <row r="96" spans="1:245" ht="16.899999999999999" customHeight="1">
      <c r="A96" s="5"/>
      <c r="B96" s="373" t="s">
        <v>525</v>
      </c>
      <c r="C96" s="374"/>
      <c r="D96" s="61">
        <f t="shared" ref="D96:M96" si="52">SUM(D92:D93)</f>
        <v>0</v>
      </c>
      <c r="E96" s="61">
        <f t="shared" si="52"/>
        <v>0</v>
      </c>
      <c r="F96" s="61">
        <f t="shared" si="52"/>
        <v>0</v>
      </c>
      <c r="G96" s="61">
        <f t="shared" si="52"/>
        <v>0</v>
      </c>
      <c r="H96" s="61">
        <f t="shared" si="52"/>
        <v>0</v>
      </c>
      <c r="I96" s="61">
        <f t="shared" si="52"/>
        <v>0</v>
      </c>
      <c r="J96" s="61">
        <f t="shared" si="52"/>
        <v>0</v>
      </c>
      <c r="K96" s="61">
        <f t="shared" si="52"/>
        <v>0</v>
      </c>
      <c r="L96" s="61">
        <f t="shared" si="52"/>
        <v>0</v>
      </c>
      <c r="M96" s="176">
        <f t="shared" si="52"/>
        <v>0</v>
      </c>
      <c r="N96" s="373" t="s">
        <v>525</v>
      </c>
      <c r="O96" s="374"/>
      <c r="P96" s="157">
        <f t="shared" ref="P96:W96" si="53">SUM(P92:P93)</f>
        <v>0</v>
      </c>
      <c r="Q96" s="157">
        <f t="shared" si="53"/>
        <v>0</v>
      </c>
      <c r="R96" s="157">
        <f t="shared" si="53"/>
        <v>0</v>
      </c>
      <c r="S96" s="157">
        <f t="shared" si="53"/>
        <v>0</v>
      </c>
      <c r="T96" s="157">
        <f t="shared" si="53"/>
        <v>0</v>
      </c>
      <c r="U96" s="157">
        <f t="shared" si="53"/>
        <v>0</v>
      </c>
      <c r="V96" s="157">
        <f t="shared" si="53"/>
        <v>0</v>
      </c>
      <c r="W96" s="157">
        <f t="shared" si="53"/>
        <v>0</v>
      </c>
      <c r="X96" s="157">
        <f t="shared" si="32"/>
        <v>0</v>
      </c>
      <c r="Y96" s="165">
        <f t="shared" si="33"/>
        <v>0</v>
      </c>
      <c r="Z96" s="274">
        <f t="shared" si="34"/>
        <v>0</v>
      </c>
      <c r="AA96" s="373" t="s">
        <v>341</v>
      </c>
      <c r="AB96" s="374"/>
      <c r="AC96" s="157">
        <f>SUM(AC92:AC93)</f>
        <v>0</v>
      </c>
      <c r="AD96" s="157">
        <f>SUM(AD92:AD93)</f>
        <v>0</v>
      </c>
      <c r="AE96" s="157">
        <f t="shared" si="35"/>
        <v>0</v>
      </c>
      <c r="AF96" s="165">
        <f t="shared" si="36"/>
        <v>0</v>
      </c>
      <c r="AG96" s="202">
        <f t="shared" si="37"/>
        <v>0</v>
      </c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  <c r="HM96" s="24"/>
      <c r="HN96" s="24"/>
      <c r="HO96" s="24"/>
      <c r="HP96" s="24"/>
      <c r="HQ96" s="24"/>
      <c r="HR96" s="24"/>
      <c r="HS96" s="24"/>
      <c r="HT96" s="24"/>
      <c r="HU96" s="24"/>
      <c r="HV96" s="24"/>
      <c r="HW96" s="24"/>
      <c r="HX96" s="24"/>
      <c r="HY96" s="24"/>
      <c r="HZ96" s="24"/>
      <c r="IA96" s="24"/>
      <c r="IB96" s="24"/>
      <c r="IC96" s="24"/>
      <c r="ID96" s="24"/>
      <c r="IE96" s="24"/>
      <c r="IF96" s="24"/>
      <c r="IG96" s="24"/>
      <c r="IH96" s="24"/>
      <c r="II96" s="24"/>
      <c r="IJ96" s="24"/>
      <c r="IK96" s="24"/>
    </row>
    <row r="97" spans="1:245" ht="16.899999999999999" customHeight="1" thickBot="1">
      <c r="A97" s="5"/>
      <c r="B97" s="371" t="s">
        <v>125</v>
      </c>
      <c r="C97" s="372"/>
      <c r="D97" s="140">
        <f t="shared" ref="D97:M97" si="54">SUM(D94:D96)</f>
        <v>2126398</v>
      </c>
      <c r="E97" s="140">
        <f t="shared" si="54"/>
        <v>26820</v>
      </c>
      <c r="F97" s="140">
        <f t="shared" si="54"/>
        <v>3112732</v>
      </c>
      <c r="G97" s="140">
        <f t="shared" si="54"/>
        <v>40810</v>
      </c>
      <c r="H97" s="140">
        <f t="shared" si="54"/>
        <v>3781440</v>
      </c>
      <c r="I97" s="140">
        <f t="shared" si="54"/>
        <v>51390</v>
      </c>
      <c r="J97" s="140">
        <f t="shared" si="54"/>
        <v>4204944</v>
      </c>
      <c r="K97" s="140">
        <f t="shared" si="54"/>
        <v>55360</v>
      </c>
      <c r="L97" s="140">
        <f t="shared" si="54"/>
        <v>4873319</v>
      </c>
      <c r="M97" s="181">
        <f t="shared" si="54"/>
        <v>62670</v>
      </c>
      <c r="N97" s="371" t="s">
        <v>125</v>
      </c>
      <c r="O97" s="372"/>
      <c r="P97" s="163">
        <f t="shared" ref="P97:W97" si="55">SUM(P94:P96)</f>
        <v>5251893</v>
      </c>
      <c r="Q97" s="163">
        <f t="shared" si="55"/>
        <v>66100</v>
      </c>
      <c r="R97" s="163">
        <f t="shared" si="55"/>
        <v>5425650</v>
      </c>
      <c r="S97" s="163">
        <f t="shared" si="55"/>
        <v>66957</v>
      </c>
      <c r="T97" s="163">
        <f t="shared" si="55"/>
        <v>5565825</v>
      </c>
      <c r="U97" s="163">
        <f t="shared" si="55"/>
        <v>67707</v>
      </c>
      <c r="V97" s="163">
        <f t="shared" si="55"/>
        <v>5729505</v>
      </c>
      <c r="W97" s="163">
        <f t="shared" si="55"/>
        <v>68695</v>
      </c>
      <c r="X97" s="163">
        <f t="shared" si="32"/>
        <v>163680</v>
      </c>
      <c r="Y97" s="171">
        <f t="shared" si="33"/>
        <v>2.9408039239465849</v>
      </c>
      <c r="Z97" s="279">
        <f t="shared" si="34"/>
        <v>83.404978528277169</v>
      </c>
      <c r="AA97" s="371" t="s">
        <v>125</v>
      </c>
      <c r="AB97" s="372"/>
      <c r="AC97" s="163">
        <f>SUM(AC94:AC96)</f>
        <v>5828011</v>
      </c>
      <c r="AD97" s="163">
        <f>SUM(AD94:AD96)</f>
        <v>69252</v>
      </c>
      <c r="AE97" s="163">
        <f t="shared" si="35"/>
        <v>98506</v>
      </c>
      <c r="AF97" s="171">
        <f t="shared" si="36"/>
        <v>1.7192759234872821</v>
      </c>
      <c r="AG97" s="208">
        <f t="shared" si="37"/>
        <v>84.156573095361864</v>
      </c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  <c r="HF97" s="24"/>
      <c r="HG97" s="24"/>
      <c r="HH97" s="24"/>
      <c r="HI97" s="24"/>
      <c r="HJ97" s="24"/>
      <c r="HK97" s="24"/>
      <c r="HL97" s="24"/>
      <c r="HM97" s="24"/>
      <c r="HN97" s="24"/>
      <c r="HO97" s="24"/>
      <c r="HP97" s="24"/>
      <c r="HQ97" s="24"/>
      <c r="HR97" s="24"/>
      <c r="HS97" s="24"/>
      <c r="HT97" s="24"/>
      <c r="HU97" s="24"/>
      <c r="HV97" s="24"/>
      <c r="HW97" s="24"/>
      <c r="HX97" s="24"/>
      <c r="HY97" s="24"/>
      <c r="HZ97" s="24"/>
      <c r="IA97" s="24"/>
      <c r="IB97" s="24"/>
      <c r="IC97" s="24"/>
      <c r="ID97" s="24"/>
      <c r="IE97" s="24"/>
      <c r="IF97" s="24"/>
      <c r="IG97" s="24"/>
      <c r="IH97" s="24"/>
      <c r="II97" s="24"/>
      <c r="IJ97" s="24"/>
      <c r="IK97" s="24"/>
    </row>
    <row r="98" spans="1:245" ht="16.899999999999999" customHeight="1">
      <c r="A98" s="5"/>
      <c r="B98" s="300" t="s">
        <v>384</v>
      </c>
      <c r="C98" s="297"/>
      <c r="D98" s="298"/>
      <c r="E98" s="298"/>
      <c r="F98" s="299"/>
      <c r="G98" s="299"/>
      <c r="H98" s="299"/>
      <c r="I98" s="299"/>
      <c r="J98" s="299"/>
      <c r="K98" s="299"/>
      <c r="L98" s="299"/>
      <c r="M98" s="299"/>
      <c r="N98" s="300" t="s">
        <v>384</v>
      </c>
      <c r="O98" s="297"/>
      <c r="P98" s="299"/>
      <c r="Q98" s="299"/>
      <c r="R98" s="293"/>
      <c r="S98" s="293"/>
      <c r="T98" s="293"/>
      <c r="U98" s="293"/>
      <c r="V98" s="293"/>
      <c r="W98" s="293"/>
      <c r="X98" s="293"/>
      <c r="Y98" s="301"/>
      <c r="Z98" s="302"/>
      <c r="AA98" s="300" t="s">
        <v>384</v>
      </c>
      <c r="AB98" s="297"/>
      <c r="AC98" s="293"/>
      <c r="AD98" s="293"/>
      <c r="AE98" s="299"/>
      <c r="AF98" s="301"/>
      <c r="AG98" s="302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  <c r="HY98" s="24"/>
      <c r="HZ98" s="24"/>
      <c r="IA98" s="24"/>
      <c r="IB98" s="24"/>
      <c r="IC98" s="24"/>
      <c r="ID98" s="24"/>
      <c r="IE98" s="24"/>
      <c r="IF98" s="24"/>
      <c r="IG98" s="24"/>
      <c r="IH98" s="24"/>
      <c r="II98" s="24"/>
      <c r="IJ98" s="24"/>
      <c r="IK98" s="24"/>
    </row>
    <row r="99" spans="1:245" ht="16.899999999999999" customHeight="1">
      <c r="A99" s="5"/>
      <c r="B99" s="1" t="s">
        <v>513</v>
      </c>
      <c r="C99" s="5"/>
      <c r="D99" s="6"/>
      <c r="E99" s="6"/>
      <c r="F99" s="25"/>
      <c r="G99" s="25"/>
      <c r="H99" s="25"/>
      <c r="I99" s="25"/>
      <c r="J99" s="25"/>
      <c r="K99" s="25"/>
      <c r="L99" s="25"/>
      <c r="M99" s="25"/>
      <c r="N99" s="1" t="s">
        <v>513</v>
      </c>
      <c r="O99" s="5"/>
      <c r="P99" s="25"/>
      <c r="Q99" s="25"/>
      <c r="R99" s="24"/>
      <c r="S99" s="24"/>
      <c r="T99" s="24"/>
      <c r="U99" s="24"/>
      <c r="V99" s="24"/>
      <c r="W99" s="24"/>
      <c r="X99" s="24"/>
      <c r="Y99" s="65"/>
      <c r="Z99" s="67"/>
      <c r="AA99" s="1" t="s">
        <v>513</v>
      </c>
      <c r="AB99" s="5"/>
      <c r="AC99" s="24"/>
      <c r="AD99" s="24"/>
      <c r="AE99" s="25"/>
      <c r="AF99" s="65"/>
      <c r="AG99" s="67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  <c r="HX99" s="24"/>
      <c r="HY99" s="24"/>
      <c r="HZ99" s="24"/>
      <c r="IA99" s="24"/>
      <c r="IB99" s="24"/>
      <c r="IC99" s="24"/>
      <c r="ID99" s="24"/>
      <c r="IE99" s="24"/>
      <c r="IF99" s="24"/>
      <c r="IG99" s="24"/>
      <c r="IH99" s="24"/>
      <c r="II99" s="24"/>
      <c r="IJ99" s="24"/>
      <c r="IK99" s="24"/>
    </row>
    <row r="100" spans="1:245" ht="16.899999999999999" customHeight="1">
      <c r="A100" s="5"/>
      <c r="B100" s="1" t="s">
        <v>566</v>
      </c>
      <c r="C100" s="5"/>
      <c r="D100" s="6"/>
      <c r="E100" s="6"/>
      <c r="F100" s="25"/>
      <c r="G100" s="25"/>
      <c r="H100" s="25"/>
      <c r="I100" s="25"/>
      <c r="J100" s="25"/>
      <c r="K100" s="25"/>
      <c r="L100" s="25"/>
      <c r="M100" s="25"/>
      <c r="N100" s="1" t="s">
        <v>566</v>
      </c>
      <c r="O100" s="5"/>
      <c r="P100" s="25"/>
      <c r="Q100" s="25"/>
      <c r="R100" s="24"/>
      <c r="S100" s="24"/>
      <c r="T100" s="24"/>
      <c r="U100" s="24"/>
      <c r="V100" s="24"/>
      <c r="W100" s="24"/>
      <c r="X100" s="135"/>
      <c r="Y100" s="65"/>
      <c r="Z100" s="67"/>
      <c r="AA100" s="1" t="s">
        <v>566</v>
      </c>
      <c r="AB100" s="5"/>
      <c r="AC100" s="24"/>
      <c r="AD100" s="24"/>
      <c r="AE100" s="25"/>
      <c r="AF100" s="65"/>
      <c r="AG100" s="67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24"/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O100" s="24"/>
      <c r="DP100" s="24"/>
      <c r="DQ100" s="24"/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24"/>
      <c r="EE100" s="24"/>
      <c r="EF100" s="24"/>
      <c r="EG100" s="24"/>
      <c r="EH100" s="24"/>
      <c r="EI100" s="24"/>
      <c r="EJ100" s="24"/>
      <c r="EK100" s="24"/>
      <c r="EL100" s="24"/>
      <c r="EM100" s="24"/>
      <c r="EN100" s="24"/>
      <c r="EO100" s="24"/>
      <c r="EP100" s="24"/>
      <c r="EQ100" s="24"/>
      <c r="ER100" s="24"/>
      <c r="ES100" s="24"/>
      <c r="ET100" s="24"/>
      <c r="EU100" s="24"/>
      <c r="EV100" s="24"/>
      <c r="EW100" s="24"/>
      <c r="EX100" s="24"/>
      <c r="EY100" s="24"/>
      <c r="FB100" s="24"/>
      <c r="FC100" s="24"/>
      <c r="FD100" s="24"/>
      <c r="FE100" s="24"/>
      <c r="FF100" s="24"/>
      <c r="FG100" s="24"/>
      <c r="FH100" s="24"/>
      <c r="FI100" s="24"/>
      <c r="FJ100" s="24"/>
      <c r="FK100" s="24"/>
      <c r="FL100" s="24"/>
      <c r="FM100" s="24"/>
      <c r="FN100" s="24"/>
      <c r="FO100" s="24"/>
      <c r="FP100" s="24"/>
      <c r="FQ100" s="24"/>
      <c r="FR100" s="24"/>
      <c r="FS100" s="24"/>
      <c r="FT100" s="24"/>
      <c r="FU100" s="24"/>
      <c r="FV100" s="24"/>
      <c r="FW100" s="24"/>
      <c r="FX100" s="24"/>
      <c r="FY100" s="24"/>
      <c r="FZ100" s="24"/>
      <c r="GA100" s="24"/>
      <c r="GB100" s="24"/>
      <c r="GC100" s="24"/>
      <c r="GD100" s="24"/>
      <c r="GE100" s="24"/>
      <c r="GF100" s="24"/>
      <c r="GG100" s="24"/>
      <c r="GH100" s="24"/>
      <c r="GI100" s="24"/>
      <c r="GJ100" s="24"/>
      <c r="GK100" s="24"/>
      <c r="GL100" s="24"/>
      <c r="GM100" s="24"/>
      <c r="GN100" s="24"/>
      <c r="GO100" s="24"/>
      <c r="GP100" s="24"/>
      <c r="GQ100" s="24"/>
      <c r="GR100" s="24"/>
      <c r="GS100" s="24"/>
      <c r="GT100" s="24"/>
      <c r="GU100" s="24"/>
      <c r="GV100" s="24"/>
      <c r="GW100" s="24"/>
      <c r="GX100" s="24"/>
      <c r="GY100" s="24"/>
      <c r="GZ100" s="24"/>
      <c r="HA100" s="24"/>
      <c r="HB100" s="24"/>
      <c r="HC100" s="24"/>
      <c r="HD100" s="24"/>
      <c r="HE100" s="24"/>
      <c r="HF100" s="24"/>
      <c r="HG100" s="24"/>
      <c r="HH100" s="24"/>
      <c r="HI100" s="24"/>
      <c r="HJ100" s="24"/>
      <c r="HK100" s="24"/>
      <c r="HL100" s="24"/>
      <c r="HM100" s="24"/>
      <c r="HN100" s="24"/>
      <c r="HO100" s="24"/>
      <c r="HP100" s="24"/>
      <c r="HQ100" s="24"/>
      <c r="HR100" s="24"/>
      <c r="HS100" s="24"/>
      <c r="HT100" s="24"/>
      <c r="HU100" s="24"/>
      <c r="HV100" s="24"/>
      <c r="HW100" s="24"/>
      <c r="HX100" s="24"/>
      <c r="HY100" s="24"/>
      <c r="HZ100" s="24"/>
      <c r="IA100" s="24"/>
      <c r="IB100" s="24"/>
      <c r="IC100" s="24"/>
      <c r="ID100" s="24"/>
      <c r="IE100" s="24"/>
      <c r="IF100" s="24"/>
      <c r="IG100" s="24"/>
      <c r="IH100" s="24"/>
      <c r="II100" s="24"/>
      <c r="IJ100" s="24"/>
      <c r="IK100" s="24"/>
    </row>
    <row r="101" spans="1:245" ht="16.899999999999999" customHeight="1">
      <c r="A101" s="5"/>
      <c r="B101" s="7" t="s">
        <v>561</v>
      </c>
      <c r="C101" s="5"/>
      <c r="D101" s="6"/>
      <c r="E101" s="6"/>
      <c r="F101" s="25"/>
      <c r="G101" s="25"/>
      <c r="H101" s="25"/>
      <c r="I101" s="25"/>
      <c r="J101" s="25"/>
      <c r="K101" s="25"/>
      <c r="L101" s="25"/>
      <c r="M101" s="25"/>
      <c r="N101" s="7" t="s">
        <v>561</v>
      </c>
      <c r="O101" s="5"/>
      <c r="P101" s="25"/>
      <c r="Q101" s="25"/>
      <c r="R101" s="24"/>
      <c r="S101" s="24"/>
      <c r="T101" s="24"/>
      <c r="U101" s="24"/>
      <c r="V101" s="24"/>
      <c r="W101" s="24"/>
      <c r="X101" s="24"/>
      <c r="Y101" s="65"/>
      <c r="Z101" s="67"/>
      <c r="AA101" s="7" t="s">
        <v>561</v>
      </c>
      <c r="AB101" s="5"/>
      <c r="AC101" s="24"/>
      <c r="AD101" s="24"/>
      <c r="AE101" s="25"/>
      <c r="AF101" s="65"/>
      <c r="AG101" s="67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O101" s="24"/>
      <c r="DP101" s="24"/>
      <c r="DQ101" s="24"/>
      <c r="DR101" s="24"/>
      <c r="DS101" s="24"/>
      <c r="DT101" s="24"/>
      <c r="DU101" s="24"/>
      <c r="DV101" s="24"/>
      <c r="DW101" s="24"/>
      <c r="DX101" s="24"/>
      <c r="DY101" s="24"/>
      <c r="DZ101" s="24"/>
      <c r="EA101" s="24"/>
      <c r="EB101" s="24"/>
      <c r="EC101" s="24"/>
      <c r="ED101" s="24"/>
      <c r="EE101" s="24"/>
      <c r="EF101" s="24"/>
      <c r="EG101" s="24"/>
      <c r="EH101" s="24"/>
      <c r="EI101" s="24"/>
      <c r="EJ101" s="24"/>
      <c r="EK101" s="24"/>
      <c r="EL101" s="24"/>
      <c r="EM101" s="24"/>
      <c r="EN101" s="24"/>
      <c r="EO101" s="24"/>
      <c r="EP101" s="24"/>
      <c r="EQ101" s="24"/>
      <c r="ER101" s="24"/>
      <c r="ES101" s="24"/>
      <c r="ET101" s="24"/>
      <c r="EU101" s="24"/>
      <c r="EV101" s="24"/>
      <c r="EW101" s="24"/>
      <c r="EX101" s="24"/>
      <c r="EY101" s="24"/>
      <c r="FB101" s="24"/>
      <c r="FC101" s="24"/>
      <c r="FD101" s="24"/>
      <c r="FE101" s="24"/>
      <c r="FF101" s="24"/>
      <c r="FG101" s="24"/>
      <c r="FH101" s="24"/>
      <c r="FI101" s="24"/>
      <c r="FJ101" s="24"/>
      <c r="FK101" s="24"/>
      <c r="FL101" s="24"/>
      <c r="FM101" s="24"/>
      <c r="FN101" s="24"/>
      <c r="FO101" s="24"/>
      <c r="FP101" s="24"/>
      <c r="FQ101" s="24"/>
      <c r="FR101" s="24"/>
      <c r="FS101" s="24"/>
      <c r="FT101" s="24"/>
      <c r="FU101" s="24"/>
      <c r="FV101" s="24"/>
      <c r="FW101" s="24"/>
      <c r="FX101" s="24"/>
      <c r="FY101" s="24"/>
      <c r="FZ101" s="24"/>
      <c r="GA101" s="24"/>
      <c r="GB101" s="24"/>
      <c r="GC101" s="24"/>
      <c r="GD101" s="24"/>
      <c r="GE101" s="24"/>
      <c r="GF101" s="24"/>
      <c r="GG101" s="24"/>
      <c r="GH101" s="24"/>
      <c r="GI101" s="24"/>
      <c r="GJ101" s="24"/>
      <c r="GK101" s="24"/>
      <c r="GL101" s="24"/>
      <c r="GM101" s="24"/>
      <c r="GN101" s="24"/>
      <c r="GO101" s="24"/>
      <c r="GP101" s="24"/>
      <c r="GQ101" s="24"/>
      <c r="GR101" s="24"/>
      <c r="GS101" s="24"/>
      <c r="GT101" s="24"/>
      <c r="GU101" s="24"/>
      <c r="GV101" s="24"/>
      <c r="GW101" s="24"/>
      <c r="GX101" s="24"/>
      <c r="GY101" s="24"/>
      <c r="GZ101" s="24"/>
      <c r="HA101" s="24"/>
      <c r="HB101" s="24"/>
      <c r="HC101" s="24"/>
      <c r="HD101" s="24"/>
      <c r="HE101" s="24"/>
      <c r="HF101" s="24"/>
      <c r="HG101" s="24"/>
      <c r="HH101" s="24"/>
      <c r="HI101" s="24"/>
      <c r="HJ101" s="24"/>
      <c r="HK101" s="24"/>
      <c r="HL101" s="24"/>
      <c r="HM101" s="24"/>
      <c r="HN101" s="24"/>
      <c r="HO101" s="24"/>
      <c r="HP101" s="24"/>
      <c r="HQ101" s="24"/>
      <c r="HR101" s="24"/>
      <c r="HS101" s="24"/>
      <c r="HT101" s="24"/>
      <c r="HU101" s="24"/>
      <c r="HV101" s="24"/>
      <c r="HW101" s="24"/>
      <c r="HX101" s="24"/>
      <c r="HY101" s="24"/>
      <c r="HZ101" s="24"/>
      <c r="IA101" s="24"/>
      <c r="IB101" s="24"/>
      <c r="IC101" s="24"/>
      <c r="ID101" s="24"/>
      <c r="IE101" s="24"/>
      <c r="IF101" s="24"/>
      <c r="IG101" s="24"/>
      <c r="IH101" s="24"/>
      <c r="II101" s="24"/>
      <c r="IJ101" s="24"/>
      <c r="IK101" s="24"/>
    </row>
    <row r="102" spans="1:245" ht="16.899999999999999" customHeight="1">
      <c r="A102" s="5"/>
      <c r="B102" s="7" t="s">
        <v>562</v>
      </c>
      <c r="C102" s="5"/>
      <c r="D102" s="6"/>
      <c r="E102" s="6"/>
      <c r="F102" s="25"/>
      <c r="G102" s="25"/>
      <c r="H102" s="25"/>
      <c r="I102" s="25"/>
      <c r="J102" s="25"/>
      <c r="K102" s="25"/>
      <c r="L102" s="25"/>
      <c r="M102" s="25"/>
      <c r="N102" s="7" t="s">
        <v>562</v>
      </c>
      <c r="O102" s="5"/>
      <c r="P102" s="25"/>
      <c r="Q102" s="25"/>
      <c r="R102" s="24"/>
      <c r="S102" s="24"/>
      <c r="T102" s="24"/>
      <c r="U102" s="24"/>
      <c r="V102" s="24"/>
      <c r="W102" s="24"/>
      <c r="X102" s="24"/>
      <c r="Y102" s="65"/>
      <c r="Z102" s="67"/>
      <c r="AA102" s="7" t="s">
        <v>562</v>
      </c>
      <c r="AB102" s="5"/>
      <c r="AC102" s="24"/>
      <c r="AD102" s="24"/>
      <c r="AE102" s="25"/>
      <c r="AF102" s="65"/>
      <c r="AG102" s="67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  <c r="DD102" s="24"/>
      <c r="DE102" s="24"/>
      <c r="DF102" s="24"/>
      <c r="DG102" s="24"/>
      <c r="DH102" s="24"/>
      <c r="DI102" s="24"/>
      <c r="DJ102" s="24"/>
      <c r="DK102" s="24"/>
      <c r="DL102" s="24"/>
      <c r="DM102" s="24"/>
      <c r="DN102" s="24"/>
      <c r="DO102" s="24"/>
      <c r="DP102" s="24"/>
      <c r="DQ102" s="24"/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24"/>
      <c r="EE102" s="24"/>
      <c r="EF102" s="24"/>
      <c r="EG102" s="24"/>
      <c r="EH102" s="24"/>
      <c r="EI102" s="24"/>
      <c r="EJ102" s="24"/>
      <c r="EK102" s="24"/>
      <c r="EL102" s="24"/>
      <c r="EM102" s="24"/>
      <c r="EN102" s="24"/>
      <c r="EO102" s="24"/>
      <c r="EP102" s="24"/>
      <c r="EQ102" s="24"/>
      <c r="ER102" s="24"/>
      <c r="ES102" s="24"/>
      <c r="ET102" s="24"/>
      <c r="EU102" s="24"/>
      <c r="EV102" s="24"/>
      <c r="EW102" s="24"/>
      <c r="EX102" s="24"/>
      <c r="EY102" s="24"/>
      <c r="FB102" s="24"/>
      <c r="FC102" s="24"/>
      <c r="FD102" s="24"/>
      <c r="FE102" s="24"/>
      <c r="FF102" s="24"/>
      <c r="FG102" s="24"/>
      <c r="FH102" s="24"/>
      <c r="FI102" s="24"/>
      <c r="FJ102" s="24"/>
      <c r="FK102" s="24"/>
      <c r="FL102" s="24"/>
      <c r="FM102" s="24"/>
      <c r="FN102" s="24"/>
      <c r="FO102" s="24"/>
      <c r="FP102" s="24"/>
      <c r="FQ102" s="24"/>
      <c r="FR102" s="24"/>
      <c r="FS102" s="24"/>
      <c r="FT102" s="24"/>
      <c r="FU102" s="24"/>
      <c r="FV102" s="24"/>
      <c r="FW102" s="24"/>
      <c r="FX102" s="24"/>
      <c r="FY102" s="24"/>
      <c r="FZ102" s="24"/>
      <c r="GA102" s="24"/>
      <c r="GB102" s="24"/>
      <c r="GC102" s="24"/>
      <c r="GD102" s="24"/>
      <c r="GE102" s="24"/>
      <c r="GF102" s="24"/>
      <c r="GG102" s="24"/>
      <c r="GH102" s="24"/>
      <c r="GI102" s="24"/>
      <c r="GJ102" s="24"/>
      <c r="GK102" s="24"/>
      <c r="GL102" s="24"/>
      <c r="GM102" s="24"/>
      <c r="GN102" s="24"/>
      <c r="GO102" s="24"/>
      <c r="GP102" s="24"/>
      <c r="GQ102" s="24"/>
      <c r="GR102" s="24"/>
      <c r="GS102" s="24"/>
      <c r="GT102" s="24"/>
      <c r="GU102" s="24"/>
      <c r="GV102" s="24"/>
      <c r="GW102" s="24"/>
      <c r="GX102" s="24"/>
      <c r="GY102" s="24"/>
      <c r="GZ102" s="24"/>
      <c r="HA102" s="24"/>
      <c r="HB102" s="24"/>
      <c r="HC102" s="24"/>
      <c r="HD102" s="24"/>
      <c r="HE102" s="24"/>
      <c r="HF102" s="24"/>
      <c r="HG102" s="24"/>
      <c r="HH102" s="24"/>
      <c r="HI102" s="24"/>
      <c r="HJ102" s="24"/>
      <c r="HK102" s="24"/>
      <c r="HL102" s="24"/>
      <c r="HM102" s="24"/>
      <c r="HN102" s="24"/>
      <c r="HO102" s="24"/>
      <c r="HP102" s="24"/>
      <c r="HQ102" s="24"/>
      <c r="HR102" s="24"/>
      <c r="HS102" s="24"/>
      <c r="HT102" s="24"/>
      <c r="HU102" s="24"/>
      <c r="HV102" s="24"/>
      <c r="HW102" s="24"/>
      <c r="HX102" s="24"/>
      <c r="HY102" s="24"/>
      <c r="HZ102" s="24"/>
      <c r="IA102" s="24"/>
      <c r="IB102" s="24"/>
      <c r="IC102" s="24"/>
      <c r="ID102" s="24"/>
      <c r="IE102" s="24"/>
      <c r="IF102" s="24"/>
      <c r="IG102" s="24"/>
      <c r="IH102" s="24"/>
      <c r="II102" s="24"/>
      <c r="IJ102" s="24"/>
      <c r="IK102" s="24"/>
    </row>
    <row r="103" spans="1:245" ht="16.899999999999999" customHeight="1">
      <c r="A103" s="5"/>
      <c r="B103" s="7" t="s">
        <v>563</v>
      </c>
      <c r="C103" s="5"/>
      <c r="D103" s="6"/>
      <c r="E103" s="6"/>
      <c r="F103" s="25"/>
      <c r="G103" s="25"/>
      <c r="H103" s="25"/>
      <c r="I103" s="25"/>
      <c r="J103" s="25"/>
      <c r="K103" s="25"/>
      <c r="L103" s="25"/>
      <c r="M103" s="25"/>
      <c r="N103" s="7" t="s">
        <v>563</v>
      </c>
      <c r="O103" s="5"/>
      <c r="P103" s="25"/>
      <c r="Q103" s="25"/>
      <c r="R103" s="24"/>
      <c r="S103" s="24"/>
      <c r="T103" s="24"/>
      <c r="U103" s="24"/>
      <c r="V103" s="24"/>
      <c r="W103" s="24"/>
      <c r="X103" s="24"/>
      <c r="Y103" s="65"/>
      <c r="Z103" s="67"/>
      <c r="AA103" s="7" t="s">
        <v>563</v>
      </c>
      <c r="AB103" s="5"/>
      <c r="AC103" s="24"/>
      <c r="AD103" s="24"/>
      <c r="AE103" s="25"/>
      <c r="AF103" s="65"/>
      <c r="AG103" s="67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24"/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O103" s="24"/>
      <c r="DP103" s="24"/>
      <c r="DQ103" s="24"/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24"/>
      <c r="EE103" s="24"/>
      <c r="EF103" s="24"/>
      <c r="EG103" s="24"/>
      <c r="EH103" s="24"/>
      <c r="EI103" s="24"/>
      <c r="EJ103" s="24"/>
      <c r="EK103" s="24"/>
      <c r="EL103" s="24"/>
      <c r="EM103" s="24"/>
      <c r="EN103" s="24"/>
      <c r="EO103" s="24"/>
      <c r="EP103" s="24"/>
      <c r="EQ103" s="24"/>
      <c r="ER103" s="24"/>
      <c r="ES103" s="24"/>
      <c r="ET103" s="24"/>
      <c r="EU103" s="24"/>
      <c r="EV103" s="24"/>
      <c r="EW103" s="24"/>
      <c r="EX103" s="24"/>
      <c r="EY103" s="24"/>
      <c r="FB103" s="24"/>
      <c r="FC103" s="24"/>
      <c r="FD103" s="24"/>
      <c r="FE103" s="24"/>
      <c r="FF103" s="24"/>
      <c r="FG103" s="24"/>
      <c r="FH103" s="24"/>
      <c r="FI103" s="24"/>
      <c r="FJ103" s="24"/>
      <c r="FK103" s="24"/>
      <c r="FL103" s="24"/>
      <c r="FM103" s="24"/>
      <c r="FN103" s="24"/>
      <c r="FO103" s="24"/>
      <c r="FP103" s="24"/>
      <c r="FQ103" s="24"/>
      <c r="FR103" s="24"/>
      <c r="FS103" s="24"/>
      <c r="FT103" s="24"/>
      <c r="FU103" s="24"/>
      <c r="FV103" s="24"/>
      <c r="FW103" s="24"/>
      <c r="FX103" s="24"/>
      <c r="FY103" s="24"/>
      <c r="FZ103" s="24"/>
      <c r="GA103" s="24"/>
      <c r="GB103" s="24"/>
      <c r="GC103" s="24"/>
      <c r="GD103" s="24"/>
      <c r="GE103" s="24"/>
      <c r="GF103" s="24"/>
      <c r="GG103" s="24"/>
      <c r="GH103" s="24"/>
      <c r="GI103" s="24"/>
      <c r="GJ103" s="24"/>
      <c r="GK103" s="24"/>
      <c r="GL103" s="24"/>
      <c r="GM103" s="24"/>
      <c r="GN103" s="24"/>
      <c r="GO103" s="24"/>
      <c r="GP103" s="24"/>
      <c r="GQ103" s="24"/>
      <c r="GR103" s="24"/>
      <c r="GS103" s="24"/>
      <c r="GT103" s="24"/>
      <c r="GU103" s="24"/>
      <c r="GV103" s="24"/>
      <c r="GW103" s="24"/>
      <c r="GX103" s="24"/>
      <c r="GY103" s="24"/>
      <c r="GZ103" s="24"/>
      <c r="HA103" s="24"/>
      <c r="HB103" s="24"/>
      <c r="HC103" s="24"/>
      <c r="HD103" s="24"/>
      <c r="HE103" s="24"/>
      <c r="HF103" s="24"/>
      <c r="HG103" s="24"/>
      <c r="HH103" s="24"/>
      <c r="HI103" s="24"/>
      <c r="HJ103" s="24"/>
      <c r="HK103" s="24"/>
      <c r="HL103" s="24"/>
      <c r="HM103" s="24"/>
      <c r="HN103" s="24"/>
      <c r="HO103" s="24"/>
      <c r="HP103" s="24"/>
      <c r="HQ103" s="24"/>
      <c r="HR103" s="24"/>
      <c r="HS103" s="24"/>
      <c r="HT103" s="24"/>
      <c r="HU103" s="24"/>
      <c r="HV103" s="24"/>
      <c r="HW103" s="24"/>
      <c r="HX103" s="24"/>
      <c r="HY103" s="24"/>
      <c r="HZ103" s="24"/>
      <c r="IA103" s="24"/>
      <c r="IB103" s="24"/>
      <c r="IC103" s="24"/>
      <c r="ID103" s="24"/>
      <c r="IE103" s="24"/>
      <c r="IF103" s="24"/>
      <c r="IG103" s="24"/>
      <c r="IH103" s="24"/>
      <c r="II103" s="24"/>
      <c r="IJ103" s="24"/>
      <c r="IK103" s="24"/>
    </row>
    <row r="104" spans="1:245" ht="16.899999999999999" customHeight="1">
      <c r="A104" s="5"/>
      <c r="B104" s="7" t="s">
        <v>564</v>
      </c>
      <c r="C104" s="5"/>
      <c r="D104" s="6"/>
      <c r="E104" s="6"/>
      <c r="F104" s="25"/>
      <c r="G104" s="25"/>
      <c r="H104" s="25"/>
      <c r="I104" s="25"/>
      <c r="J104" s="25"/>
      <c r="K104" s="25"/>
      <c r="L104" s="25"/>
      <c r="M104" s="25"/>
      <c r="N104" s="7" t="s">
        <v>564</v>
      </c>
      <c r="O104" s="5"/>
      <c r="P104" s="25"/>
      <c r="Q104" s="25"/>
      <c r="R104" s="24"/>
      <c r="S104" s="24"/>
      <c r="T104" s="24"/>
      <c r="U104" s="24"/>
      <c r="V104" s="24"/>
      <c r="W104" s="24"/>
      <c r="X104" s="24"/>
      <c r="Y104" s="65"/>
      <c r="Z104" s="67"/>
      <c r="AA104" s="7" t="s">
        <v>564</v>
      </c>
      <c r="AB104" s="5"/>
      <c r="AC104" s="24"/>
      <c r="AD104" s="24"/>
      <c r="AE104" s="25"/>
      <c r="AF104" s="65"/>
      <c r="AG104" s="67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24"/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24"/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24"/>
      <c r="EE104" s="24"/>
      <c r="EF104" s="24"/>
      <c r="EG104" s="24"/>
      <c r="EH104" s="24"/>
      <c r="EI104" s="24"/>
      <c r="EJ104" s="24"/>
      <c r="EK104" s="24"/>
      <c r="EL104" s="24"/>
      <c r="EM104" s="24"/>
      <c r="EN104" s="24"/>
      <c r="EO104" s="24"/>
      <c r="EP104" s="24"/>
      <c r="EQ104" s="24"/>
      <c r="ER104" s="24"/>
      <c r="ES104" s="24"/>
      <c r="ET104" s="24"/>
      <c r="EU104" s="24"/>
      <c r="EV104" s="24"/>
      <c r="EW104" s="24"/>
      <c r="EX104" s="24"/>
      <c r="EY104" s="24"/>
      <c r="FB104" s="24"/>
      <c r="FC104" s="24"/>
      <c r="FD104" s="24"/>
      <c r="FE104" s="24"/>
      <c r="FF104" s="24"/>
      <c r="FG104" s="24"/>
      <c r="FH104" s="24"/>
      <c r="FI104" s="24"/>
      <c r="FJ104" s="24"/>
      <c r="FK104" s="24"/>
      <c r="FL104" s="24"/>
      <c r="FM104" s="24"/>
      <c r="FN104" s="24"/>
      <c r="FO104" s="24"/>
      <c r="FP104" s="24"/>
      <c r="FQ104" s="24"/>
      <c r="FR104" s="24"/>
      <c r="FS104" s="24"/>
      <c r="FT104" s="24"/>
      <c r="FU104" s="24"/>
      <c r="FV104" s="24"/>
      <c r="FW104" s="24"/>
      <c r="FX104" s="24"/>
      <c r="FY104" s="24"/>
      <c r="FZ104" s="24"/>
      <c r="GA104" s="24"/>
      <c r="GB104" s="24"/>
      <c r="GC104" s="24"/>
      <c r="GD104" s="24"/>
      <c r="GE104" s="24"/>
      <c r="GF104" s="24"/>
      <c r="GG104" s="24"/>
      <c r="GH104" s="24"/>
      <c r="GI104" s="24"/>
      <c r="GJ104" s="24"/>
      <c r="GK104" s="24"/>
      <c r="GL104" s="24"/>
      <c r="GM104" s="24"/>
      <c r="GN104" s="24"/>
      <c r="GO104" s="24"/>
      <c r="GP104" s="24"/>
      <c r="GQ104" s="24"/>
      <c r="GR104" s="24"/>
      <c r="GS104" s="24"/>
      <c r="GT104" s="24"/>
      <c r="GU104" s="24"/>
      <c r="GV104" s="24"/>
      <c r="GW104" s="24"/>
      <c r="GX104" s="24"/>
      <c r="GY104" s="24"/>
      <c r="GZ104" s="24"/>
      <c r="HA104" s="24"/>
      <c r="HB104" s="24"/>
      <c r="HC104" s="24"/>
      <c r="HD104" s="24"/>
      <c r="HE104" s="24"/>
      <c r="HF104" s="24"/>
      <c r="HG104" s="24"/>
      <c r="HH104" s="24"/>
      <c r="HI104" s="24"/>
      <c r="HJ104" s="24"/>
      <c r="HK104" s="24"/>
      <c r="HL104" s="24"/>
      <c r="HM104" s="24"/>
      <c r="HN104" s="24"/>
      <c r="HO104" s="24"/>
      <c r="HP104" s="24"/>
      <c r="HQ104" s="24"/>
      <c r="HR104" s="24"/>
      <c r="HS104" s="24"/>
      <c r="HT104" s="24"/>
      <c r="HU104" s="24"/>
      <c r="HV104" s="24"/>
      <c r="HW104" s="24"/>
      <c r="HX104" s="24"/>
      <c r="HY104" s="24"/>
      <c r="HZ104" s="24"/>
      <c r="IA104" s="24"/>
      <c r="IB104" s="24"/>
      <c r="IC104" s="24"/>
      <c r="ID104" s="24"/>
      <c r="IE104" s="24"/>
      <c r="IF104" s="24"/>
      <c r="IG104" s="24"/>
      <c r="IH104" s="24"/>
      <c r="II104" s="24"/>
      <c r="IJ104" s="24"/>
      <c r="IK104" s="24"/>
    </row>
    <row r="105" spans="1:245" ht="16.899999999999999" customHeight="1">
      <c r="A105" s="5"/>
      <c r="B105" s="7" t="s">
        <v>565</v>
      </c>
      <c r="C105" s="5"/>
      <c r="D105" s="6"/>
      <c r="E105" s="6"/>
      <c r="F105" s="25"/>
      <c r="G105" s="25"/>
      <c r="H105" s="25"/>
      <c r="I105" s="25"/>
      <c r="J105" s="25"/>
      <c r="K105" s="25"/>
      <c r="L105" s="25"/>
      <c r="M105" s="25"/>
      <c r="N105" s="7" t="s">
        <v>565</v>
      </c>
      <c r="O105" s="5"/>
      <c r="P105" s="25"/>
      <c r="Q105" s="25"/>
      <c r="R105" s="24"/>
      <c r="S105" s="24"/>
      <c r="T105" s="24"/>
      <c r="U105" s="24"/>
      <c r="V105" s="24"/>
      <c r="W105" s="24"/>
      <c r="X105" s="24"/>
      <c r="Y105" s="65"/>
      <c r="Z105" s="67"/>
      <c r="AA105" s="7" t="s">
        <v>565</v>
      </c>
      <c r="AB105" s="5"/>
      <c r="AC105" s="24"/>
      <c r="AD105" s="24"/>
      <c r="AE105" s="25"/>
      <c r="AF105" s="65"/>
      <c r="AG105" s="67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  <c r="DD105" s="24"/>
      <c r="DE105" s="24"/>
      <c r="DF105" s="24"/>
      <c r="DG105" s="24"/>
      <c r="DH105" s="24"/>
      <c r="DI105" s="24"/>
      <c r="DJ105" s="24"/>
      <c r="DK105" s="24"/>
      <c r="DL105" s="24"/>
      <c r="DM105" s="24"/>
      <c r="DN105" s="24"/>
      <c r="DO105" s="24"/>
      <c r="DP105" s="24"/>
      <c r="DQ105" s="24"/>
      <c r="DR105" s="24"/>
      <c r="DS105" s="24"/>
      <c r="DT105" s="24"/>
      <c r="DU105" s="24"/>
      <c r="DV105" s="24"/>
      <c r="DW105" s="24"/>
      <c r="DX105" s="24"/>
      <c r="DY105" s="24"/>
      <c r="DZ105" s="24"/>
      <c r="EA105" s="24"/>
      <c r="EB105" s="24"/>
      <c r="EC105" s="24"/>
      <c r="ED105" s="24"/>
      <c r="EE105" s="24"/>
      <c r="EF105" s="24"/>
      <c r="EG105" s="24"/>
      <c r="EH105" s="24"/>
      <c r="EI105" s="24"/>
      <c r="EJ105" s="24"/>
      <c r="EK105" s="24"/>
      <c r="EL105" s="24"/>
      <c r="EM105" s="24"/>
      <c r="EN105" s="24"/>
      <c r="EO105" s="24"/>
      <c r="EP105" s="24"/>
      <c r="EQ105" s="24"/>
      <c r="ER105" s="24"/>
      <c r="ES105" s="24"/>
      <c r="ET105" s="24"/>
      <c r="EU105" s="24"/>
      <c r="EV105" s="24"/>
      <c r="EW105" s="24"/>
      <c r="EX105" s="24"/>
      <c r="EY105" s="24"/>
      <c r="FB105" s="24"/>
      <c r="FC105" s="24"/>
      <c r="FD105" s="24"/>
      <c r="FE105" s="24"/>
      <c r="FF105" s="24"/>
      <c r="FG105" s="24"/>
      <c r="FH105" s="24"/>
      <c r="FI105" s="24"/>
      <c r="FJ105" s="24"/>
      <c r="FK105" s="24"/>
      <c r="FL105" s="24"/>
      <c r="FM105" s="24"/>
      <c r="FN105" s="24"/>
      <c r="FO105" s="24"/>
      <c r="FP105" s="24"/>
      <c r="FQ105" s="24"/>
      <c r="FR105" s="24"/>
      <c r="FS105" s="24"/>
      <c r="FT105" s="24"/>
      <c r="FU105" s="24"/>
      <c r="FV105" s="24"/>
      <c r="FW105" s="24"/>
      <c r="FX105" s="24"/>
      <c r="FY105" s="24"/>
      <c r="FZ105" s="24"/>
      <c r="GA105" s="24"/>
      <c r="GB105" s="24"/>
      <c r="GC105" s="24"/>
      <c r="GD105" s="24"/>
      <c r="GE105" s="24"/>
      <c r="GF105" s="24"/>
      <c r="GG105" s="24"/>
      <c r="GH105" s="24"/>
      <c r="GI105" s="24"/>
      <c r="GJ105" s="24"/>
      <c r="GK105" s="24"/>
      <c r="GL105" s="24"/>
      <c r="GM105" s="24"/>
      <c r="GN105" s="24"/>
      <c r="GO105" s="24"/>
      <c r="GP105" s="24"/>
      <c r="GQ105" s="24"/>
      <c r="GR105" s="24"/>
      <c r="GS105" s="24"/>
      <c r="GT105" s="24"/>
      <c r="GU105" s="24"/>
      <c r="GV105" s="24"/>
      <c r="GW105" s="24"/>
      <c r="GX105" s="24"/>
      <c r="GY105" s="24"/>
      <c r="GZ105" s="24"/>
      <c r="HA105" s="24"/>
      <c r="HB105" s="24"/>
      <c r="HC105" s="24"/>
      <c r="HD105" s="24"/>
      <c r="HE105" s="24"/>
      <c r="HF105" s="24"/>
      <c r="HG105" s="24"/>
      <c r="HH105" s="24"/>
      <c r="HI105" s="24"/>
      <c r="HJ105" s="24"/>
      <c r="HK105" s="24"/>
      <c r="HL105" s="24"/>
      <c r="HM105" s="24"/>
      <c r="HN105" s="24"/>
      <c r="HO105" s="24"/>
      <c r="HP105" s="24"/>
      <c r="HQ105" s="24"/>
      <c r="HR105" s="24"/>
      <c r="HS105" s="24"/>
      <c r="HT105" s="24"/>
      <c r="HU105" s="24"/>
      <c r="HV105" s="24"/>
      <c r="HW105" s="24"/>
      <c r="HX105" s="24"/>
      <c r="HY105" s="24"/>
      <c r="HZ105" s="24"/>
      <c r="IA105" s="24"/>
      <c r="IB105" s="24"/>
      <c r="IC105" s="24"/>
      <c r="ID105" s="24"/>
      <c r="IE105" s="24"/>
      <c r="IF105" s="24"/>
      <c r="IG105" s="24"/>
      <c r="IH105" s="24"/>
      <c r="II105" s="24"/>
      <c r="IJ105" s="24"/>
      <c r="IK105" s="24"/>
    </row>
    <row r="106" spans="1:245" s="75" customFormat="1" ht="16.5" customHeight="1">
      <c r="A106" s="46"/>
      <c r="B106" s="47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66"/>
      <c r="Z106" s="68"/>
      <c r="AA106" s="48"/>
      <c r="AB106" s="48"/>
      <c r="AC106" s="48"/>
      <c r="AD106" s="48"/>
      <c r="AE106" s="6"/>
      <c r="AF106" s="66"/>
      <c r="AG106" s="6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9"/>
      <c r="AZ106" s="49"/>
      <c r="BA106" s="49"/>
      <c r="BB106" s="49"/>
      <c r="BC106" s="49"/>
      <c r="BD106" s="49"/>
      <c r="BE106" s="49"/>
      <c r="BF106" s="49"/>
      <c r="BG106" s="49"/>
      <c r="BH106" s="49"/>
      <c r="BI106" s="49"/>
      <c r="BJ106" s="49"/>
      <c r="BK106" s="49"/>
      <c r="BL106" s="49"/>
      <c r="BM106" s="49"/>
      <c r="BN106" s="49"/>
      <c r="BO106" s="49"/>
      <c r="BP106" s="49"/>
      <c r="BQ106" s="49"/>
      <c r="BR106" s="49"/>
      <c r="BS106" s="49"/>
      <c r="BT106" s="49"/>
      <c r="BU106" s="49"/>
      <c r="BV106" s="49"/>
      <c r="BW106" s="49"/>
      <c r="BX106" s="49"/>
      <c r="BY106" s="49"/>
      <c r="BZ106" s="49"/>
      <c r="CA106" s="49"/>
      <c r="CB106" s="49"/>
      <c r="CC106" s="49"/>
      <c r="CD106" s="49"/>
      <c r="CE106" s="49"/>
      <c r="CF106" s="49"/>
      <c r="CG106" s="49"/>
      <c r="CH106" s="49"/>
      <c r="CI106" s="49"/>
      <c r="CJ106" s="49"/>
      <c r="CK106" s="49"/>
      <c r="CL106" s="49"/>
      <c r="CM106" s="49"/>
      <c r="CN106" s="49"/>
      <c r="CO106" s="49"/>
      <c r="CP106" s="49"/>
      <c r="CQ106" s="49"/>
      <c r="CR106" s="49"/>
      <c r="CS106" s="49"/>
      <c r="CT106" s="49"/>
      <c r="CU106" s="49"/>
      <c r="CV106" s="49"/>
      <c r="CW106" s="49"/>
      <c r="CX106" s="49"/>
      <c r="CY106" s="49"/>
      <c r="CZ106" s="49"/>
      <c r="DA106" s="49"/>
      <c r="DB106" s="49"/>
      <c r="DC106" s="49"/>
      <c r="DD106" s="49"/>
      <c r="DE106" s="49"/>
      <c r="DF106" s="49"/>
      <c r="DG106" s="49"/>
      <c r="DH106" s="49"/>
      <c r="DI106" s="49"/>
      <c r="DJ106" s="49"/>
      <c r="DK106" s="49"/>
      <c r="DL106" s="49"/>
      <c r="DM106" s="49"/>
      <c r="DN106" s="49"/>
      <c r="DO106" s="49"/>
      <c r="DP106" s="49"/>
      <c r="DQ106" s="49"/>
      <c r="DR106" s="49"/>
      <c r="DS106" s="49"/>
      <c r="DT106" s="49"/>
      <c r="DU106" s="49"/>
      <c r="DV106" s="49"/>
      <c r="DW106" s="49"/>
      <c r="DX106" s="49"/>
      <c r="DY106" s="49"/>
      <c r="DZ106" s="49"/>
      <c r="EA106" s="49"/>
      <c r="EB106" s="49"/>
      <c r="EC106" s="49"/>
      <c r="ED106" s="49"/>
      <c r="EE106" s="49"/>
      <c r="EF106" s="49"/>
      <c r="EG106" s="49"/>
      <c r="EH106" s="49"/>
      <c r="EI106" s="49"/>
      <c r="EJ106" s="49"/>
      <c r="EK106" s="49"/>
      <c r="EL106" s="49"/>
      <c r="EM106" s="49"/>
      <c r="EN106" s="49"/>
      <c r="EO106" s="49"/>
      <c r="EP106" s="49"/>
      <c r="EQ106" s="49"/>
      <c r="ER106" s="49"/>
      <c r="ES106" s="49"/>
      <c r="ET106" s="49"/>
      <c r="EU106" s="49"/>
      <c r="EV106" s="49"/>
      <c r="EW106" s="49"/>
      <c r="EX106" s="49"/>
      <c r="EY106" s="49"/>
      <c r="FB106" s="49"/>
      <c r="FC106" s="49"/>
      <c r="FD106" s="49"/>
      <c r="FE106" s="49"/>
      <c r="FF106" s="49"/>
      <c r="FG106" s="49"/>
      <c r="FH106" s="49"/>
      <c r="FI106" s="49"/>
      <c r="FJ106" s="49"/>
      <c r="FK106" s="49"/>
      <c r="FL106" s="49"/>
      <c r="FM106" s="49"/>
      <c r="FN106" s="49"/>
      <c r="FO106" s="49"/>
      <c r="FP106" s="49"/>
      <c r="FQ106" s="49"/>
      <c r="FR106" s="49"/>
      <c r="FS106" s="49"/>
      <c r="FT106" s="49"/>
      <c r="FU106" s="49"/>
      <c r="FV106" s="49"/>
      <c r="FW106" s="49"/>
      <c r="FX106" s="49"/>
      <c r="FY106" s="49"/>
      <c r="FZ106" s="49"/>
      <c r="GA106" s="49"/>
      <c r="GB106" s="49"/>
      <c r="GC106" s="49"/>
      <c r="GD106" s="49"/>
      <c r="GE106" s="49"/>
      <c r="GF106" s="49"/>
      <c r="GG106" s="49"/>
      <c r="GH106" s="49"/>
      <c r="GI106" s="49"/>
      <c r="GJ106" s="49"/>
      <c r="GK106" s="49"/>
      <c r="GL106" s="49"/>
      <c r="GM106" s="49"/>
      <c r="GN106" s="49"/>
      <c r="GO106" s="49"/>
      <c r="GP106" s="49"/>
      <c r="GQ106" s="49"/>
      <c r="GR106" s="49"/>
      <c r="GS106" s="49"/>
      <c r="GT106" s="49"/>
      <c r="GU106" s="49"/>
      <c r="GV106" s="49"/>
      <c r="GW106" s="49"/>
      <c r="GX106" s="49"/>
      <c r="GY106" s="49"/>
      <c r="GZ106" s="49"/>
      <c r="HA106" s="49"/>
      <c r="HB106" s="49"/>
      <c r="HC106" s="49"/>
      <c r="HD106" s="49"/>
      <c r="HE106" s="49"/>
      <c r="HF106" s="49"/>
      <c r="HG106" s="49"/>
      <c r="HH106" s="49"/>
      <c r="HI106" s="49"/>
      <c r="HJ106" s="49"/>
      <c r="HK106" s="49"/>
      <c r="HL106" s="49"/>
      <c r="HM106" s="49"/>
      <c r="HN106" s="49"/>
      <c r="HO106" s="49"/>
      <c r="HP106" s="49"/>
      <c r="HQ106" s="49"/>
      <c r="HR106" s="49"/>
      <c r="HS106" s="49"/>
      <c r="HT106" s="49"/>
      <c r="HU106" s="49"/>
      <c r="HV106" s="49"/>
      <c r="HW106" s="49"/>
      <c r="HX106" s="49"/>
      <c r="HY106" s="49"/>
      <c r="HZ106" s="49"/>
      <c r="IA106" s="49"/>
      <c r="IB106" s="49"/>
      <c r="IC106" s="49"/>
      <c r="ID106" s="49"/>
      <c r="IE106" s="49"/>
      <c r="IF106" s="49"/>
      <c r="IG106" s="49"/>
      <c r="IH106" s="49"/>
      <c r="II106" s="49"/>
      <c r="IJ106" s="49"/>
      <c r="IK106" s="49"/>
    </row>
    <row r="107" spans="1:245" s="75" customFormat="1" ht="16.899999999999999" customHeight="1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66"/>
      <c r="Z107" s="68"/>
      <c r="AA107" s="48"/>
      <c r="AB107" s="48"/>
      <c r="AC107" s="48"/>
      <c r="AD107" s="48"/>
      <c r="AE107" s="6"/>
      <c r="AF107" s="66"/>
      <c r="AG107" s="6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9"/>
      <c r="AZ107" s="49"/>
      <c r="BA107" s="49"/>
      <c r="BB107" s="49"/>
      <c r="BC107" s="49"/>
      <c r="BD107" s="49"/>
      <c r="BE107" s="49"/>
      <c r="BF107" s="49"/>
      <c r="BG107" s="49"/>
      <c r="BH107" s="49"/>
      <c r="BI107" s="49"/>
      <c r="BJ107" s="49"/>
      <c r="BK107" s="49"/>
      <c r="BL107" s="49"/>
      <c r="BM107" s="49"/>
      <c r="BN107" s="49"/>
      <c r="BO107" s="49"/>
      <c r="BP107" s="49"/>
      <c r="BQ107" s="49"/>
      <c r="BR107" s="49"/>
      <c r="BS107" s="49"/>
      <c r="BT107" s="49"/>
      <c r="BU107" s="49"/>
      <c r="BV107" s="49"/>
      <c r="BW107" s="49"/>
      <c r="BX107" s="49"/>
      <c r="BY107" s="49"/>
      <c r="BZ107" s="49"/>
      <c r="CA107" s="49"/>
      <c r="CB107" s="49"/>
      <c r="CC107" s="49"/>
      <c r="CD107" s="49"/>
      <c r="CE107" s="49"/>
      <c r="CF107" s="49"/>
      <c r="CG107" s="49"/>
      <c r="CH107" s="49"/>
      <c r="CI107" s="49"/>
      <c r="CJ107" s="49"/>
      <c r="CK107" s="49"/>
      <c r="CL107" s="49"/>
      <c r="CM107" s="49"/>
      <c r="CN107" s="49"/>
      <c r="CO107" s="49"/>
      <c r="CP107" s="49"/>
      <c r="CQ107" s="49"/>
      <c r="CR107" s="49"/>
      <c r="CS107" s="49"/>
      <c r="CT107" s="49"/>
      <c r="CU107" s="49"/>
      <c r="CV107" s="49"/>
      <c r="CW107" s="49"/>
      <c r="CX107" s="49"/>
      <c r="CY107" s="49"/>
      <c r="CZ107" s="49"/>
      <c r="DA107" s="49"/>
      <c r="DB107" s="49"/>
      <c r="DC107" s="49"/>
      <c r="DD107" s="49"/>
      <c r="DE107" s="49"/>
      <c r="DF107" s="49"/>
      <c r="DG107" s="49"/>
      <c r="DH107" s="49"/>
      <c r="DI107" s="49"/>
      <c r="DJ107" s="49"/>
      <c r="DK107" s="49"/>
      <c r="DL107" s="49"/>
      <c r="DM107" s="49"/>
      <c r="DN107" s="49"/>
      <c r="DO107" s="49"/>
      <c r="DP107" s="49"/>
      <c r="DQ107" s="49"/>
      <c r="DR107" s="49"/>
      <c r="DS107" s="49"/>
      <c r="DT107" s="49"/>
      <c r="DU107" s="49"/>
      <c r="DV107" s="49"/>
      <c r="DW107" s="49"/>
      <c r="DX107" s="49"/>
      <c r="DY107" s="49"/>
      <c r="DZ107" s="49"/>
      <c r="EA107" s="49"/>
      <c r="EB107" s="49"/>
      <c r="EC107" s="49"/>
      <c r="ED107" s="49"/>
      <c r="EE107" s="49"/>
      <c r="EF107" s="49"/>
      <c r="EG107" s="49"/>
      <c r="EH107" s="49"/>
      <c r="EI107" s="49"/>
      <c r="EJ107" s="49"/>
      <c r="EK107" s="49"/>
      <c r="EL107" s="49"/>
      <c r="EM107" s="49"/>
      <c r="EN107" s="49"/>
      <c r="EO107" s="49"/>
      <c r="EP107" s="49"/>
      <c r="EQ107" s="49"/>
      <c r="ER107" s="49"/>
      <c r="ES107" s="49"/>
      <c r="ET107" s="49"/>
      <c r="EU107" s="49"/>
      <c r="EV107" s="49"/>
      <c r="EW107" s="49"/>
      <c r="EX107" s="49"/>
      <c r="EY107" s="49"/>
      <c r="FB107" s="49"/>
      <c r="FC107" s="49"/>
      <c r="FD107" s="49"/>
      <c r="FE107" s="49"/>
      <c r="FF107" s="49"/>
      <c r="FG107" s="49"/>
      <c r="FH107" s="49"/>
      <c r="FI107" s="49"/>
      <c r="FJ107" s="49"/>
      <c r="FK107" s="49"/>
      <c r="FL107" s="49"/>
      <c r="FM107" s="49"/>
      <c r="FN107" s="49"/>
      <c r="FO107" s="49"/>
      <c r="FP107" s="49"/>
      <c r="FQ107" s="49"/>
      <c r="FR107" s="49"/>
      <c r="FS107" s="49"/>
      <c r="FT107" s="49"/>
      <c r="FU107" s="49"/>
      <c r="FV107" s="49"/>
      <c r="FW107" s="49"/>
      <c r="FX107" s="49"/>
      <c r="FY107" s="49"/>
      <c r="FZ107" s="49"/>
      <c r="GA107" s="49"/>
      <c r="GB107" s="49"/>
      <c r="GC107" s="49"/>
      <c r="GD107" s="49"/>
      <c r="GE107" s="49"/>
      <c r="GF107" s="49"/>
      <c r="GG107" s="49"/>
      <c r="GH107" s="49"/>
      <c r="GI107" s="49"/>
      <c r="GJ107" s="49"/>
      <c r="GK107" s="49"/>
      <c r="GL107" s="49"/>
      <c r="GM107" s="49"/>
      <c r="GN107" s="49"/>
      <c r="GO107" s="49"/>
      <c r="GP107" s="49"/>
      <c r="GQ107" s="49"/>
      <c r="GR107" s="49"/>
      <c r="GS107" s="49"/>
      <c r="GT107" s="49"/>
      <c r="GU107" s="49"/>
      <c r="GV107" s="49"/>
      <c r="GW107" s="49"/>
      <c r="GX107" s="49"/>
      <c r="GY107" s="49"/>
      <c r="GZ107" s="49"/>
      <c r="HA107" s="49"/>
      <c r="HB107" s="49"/>
      <c r="HC107" s="49"/>
      <c r="HD107" s="49"/>
      <c r="HE107" s="49"/>
      <c r="HF107" s="49"/>
      <c r="HG107" s="49"/>
      <c r="HH107" s="49"/>
      <c r="HI107" s="49"/>
      <c r="HJ107" s="49"/>
      <c r="HK107" s="49"/>
      <c r="HL107" s="49"/>
      <c r="HM107" s="49"/>
      <c r="HN107" s="49"/>
      <c r="HO107" s="49"/>
      <c r="HP107" s="49"/>
      <c r="HQ107" s="49"/>
      <c r="HR107" s="49"/>
      <c r="HS107" s="49"/>
      <c r="HT107" s="49"/>
      <c r="HU107" s="49"/>
      <c r="HV107" s="49"/>
      <c r="HW107" s="49"/>
      <c r="HX107" s="49"/>
      <c r="HY107" s="49"/>
      <c r="HZ107" s="49"/>
      <c r="IA107" s="49"/>
      <c r="IB107" s="49"/>
      <c r="IC107" s="49"/>
      <c r="ID107" s="49"/>
      <c r="IE107" s="49"/>
      <c r="IF107" s="49"/>
      <c r="IG107" s="49"/>
      <c r="IH107" s="49"/>
      <c r="II107" s="49"/>
      <c r="IJ107" s="49"/>
      <c r="IK107" s="49"/>
    </row>
    <row r="108" spans="1:245" s="75" customFormat="1" ht="16.899999999999999" customHeight="1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66"/>
      <c r="Z108" s="68"/>
      <c r="AA108" s="48"/>
      <c r="AB108" s="48"/>
      <c r="AC108" s="48"/>
      <c r="AD108" s="48"/>
      <c r="AE108" s="6"/>
      <c r="AF108" s="66"/>
      <c r="AG108" s="6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9"/>
      <c r="AX108" s="49"/>
      <c r="AY108" s="49"/>
      <c r="AZ108" s="49"/>
      <c r="BA108" s="49"/>
      <c r="BB108" s="49"/>
      <c r="BC108" s="49"/>
      <c r="BD108" s="49"/>
      <c r="BE108" s="49"/>
      <c r="BF108" s="49"/>
      <c r="BG108" s="49"/>
      <c r="BH108" s="49"/>
      <c r="BI108" s="49"/>
      <c r="BJ108" s="49"/>
      <c r="BK108" s="49"/>
      <c r="BL108" s="49"/>
      <c r="BM108" s="49"/>
      <c r="BN108" s="49"/>
      <c r="BO108" s="49"/>
      <c r="BP108" s="49"/>
      <c r="BQ108" s="49"/>
      <c r="BR108" s="49"/>
      <c r="BS108" s="49"/>
      <c r="BT108" s="49"/>
      <c r="BU108" s="49"/>
      <c r="BV108" s="49"/>
      <c r="BW108" s="49"/>
      <c r="BX108" s="49"/>
      <c r="BY108" s="49"/>
      <c r="BZ108" s="49"/>
      <c r="CA108" s="49"/>
      <c r="CB108" s="49"/>
      <c r="CC108" s="49"/>
      <c r="CD108" s="49"/>
      <c r="CE108" s="49"/>
      <c r="CF108" s="49"/>
      <c r="CG108" s="49"/>
      <c r="CH108" s="49"/>
      <c r="CI108" s="49"/>
      <c r="CJ108" s="49"/>
      <c r="CK108" s="49"/>
      <c r="CL108" s="49"/>
      <c r="CM108" s="49"/>
      <c r="CN108" s="49"/>
      <c r="CO108" s="49"/>
      <c r="CP108" s="49"/>
      <c r="CQ108" s="49"/>
      <c r="CR108" s="49"/>
      <c r="CS108" s="49"/>
      <c r="CT108" s="49"/>
      <c r="CU108" s="49"/>
      <c r="CV108" s="49"/>
      <c r="CW108" s="49"/>
      <c r="CX108" s="49"/>
      <c r="CY108" s="49"/>
      <c r="CZ108" s="49"/>
      <c r="DA108" s="49"/>
      <c r="DB108" s="49"/>
      <c r="DC108" s="49"/>
      <c r="DD108" s="49"/>
      <c r="DE108" s="49"/>
      <c r="DF108" s="49"/>
      <c r="DG108" s="49"/>
      <c r="DH108" s="49"/>
      <c r="DI108" s="49"/>
      <c r="DJ108" s="49"/>
      <c r="DK108" s="49"/>
      <c r="DL108" s="49"/>
      <c r="DM108" s="49"/>
      <c r="DN108" s="49"/>
      <c r="DO108" s="49"/>
      <c r="DP108" s="49"/>
      <c r="DQ108" s="49"/>
      <c r="DR108" s="49"/>
      <c r="DS108" s="49"/>
      <c r="DT108" s="49"/>
      <c r="DU108" s="49"/>
      <c r="DV108" s="49"/>
      <c r="DW108" s="49"/>
      <c r="DX108" s="49"/>
      <c r="DY108" s="49"/>
      <c r="DZ108" s="49"/>
      <c r="EA108" s="49"/>
      <c r="EB108" s="49"/>
      <c r="EC108" s="49"/>
      <c r="ED108" s="49"/>
      <c r="EE108" s="49"/>
      <c r="EF108" s="49"/>
      <c r="EG108" s="49"/>
      <c r="EH108" s="49"/>
      <c r="EI108" s="49"/>
      <c r="EJ108" s="49"/>
      <c r="EK108" s="49"/>
      <c r="EL108" s="49"/>
      <c r="EM108" s="49"/>
      <c r="EN108" s="49"/>
      <c r="EO108" s="49"/>
      <c r="EP108" s="49"/>
      <c r="EQ108" s="49"/>
      <c r="ER108" s="49"/>
      <c r="ES108" s="49"/>
      <c r="ET108" s="49"/>
      <c r="EU108" s="49"/>
      <c r="EV108" s="49"/>
      <c r="EW108" s="49"/>
      <c r="EX108" s="49"/>
      <c r="EY108" s="49"/>
      <c r="FB108" s="49"/>
      <c r="FC108" s="49"/>
      <c r="FD108" s="49"/>
      <c r="FE108" s="49"/>
      <c r="FF108" s="49"/>
      <c r="FG108" s="49"/>
      <c r="FH108" s="49"/>
      <c r="FI108" s="49"/>
      <c r="FJ108" s="49"/>
      <c r="FK108" s="49"/>
      <c r="FL108" s="49"/>
      <c r="FM108" s="49"/>
      <c r="FN108" s="49"/>
      <c r="FO108" s="49"/>
      <c r="FP108" s="49"/>
      <c r="FQ108" s="49"/>
      <c r="FR108" s="49"/>
      <c r="FS108" s="49"/>
      <c r="FT108" s="49"/>
      <c r="FU108" s="49"/>
      <c r="FV108" s="49"/>
      <c r="FW108" s="49"/>
      <c r="FX108" s="49"/>
      <c r="FY108" s="49"/>
      <c r="FZ108" s="49"/>
      <c r="GA108" s="49"/>
      <c r="GB108" s="49"/>
      <c r="GC108" s="49"/>
      <c r="GD108" s="49"/>
      <c r="GE108" s="49"/>
      <c r="GF108" s="49"/>
      <c r="GG108" s="49"/>
      <c r="GH108" s="49"/>
      <c r="GI108" s="49"/>
      <c r="GJ108" s="49"/>
      <c r="GK108" s="49"/>
      <c r="GL108" s="49"/>
      <c r="GM108" s="49"/>
      <c r="GN108" s="49"/>
      <c r="GO108" s="49"/>
      <c r="GP108" s="49"/>
      <c r="GQ108" s="49"/>
      <c r="GR108" s="49"/>
      <c r="GS108" s="49"/>
      <c r="GT108" s="49"/>
      <c r="GU108" s="49"/>
      <c r="GV108" s="49"/>
      <c r="GW108" s="49"/>
      <c r="GX108" s="49"/>
      <c r="GY108" s="49"/>
      <c r="GZ108" s="49"/>
      <c r="HA108" s="49"/>
      <c r="HB108" s="49"/>
      <c r="HC108" s="49"/>
      <c r="HD108" s="49"/>
      <c r="HE108" s="49"/>
      <c r="HF108" s="49"/>
      <c r="HG108" s="49"/>
      <c r="HH108" s="49"/>
      <c r="HI108" s="49"/>
      <c r="HJ108" s="49"/>
      <c r="HK108" s="49"/>
      <c r="HL108" s="49"/>
      <c r="HM108" s="49"/>
      <c r="HN108" s="49"/>
      <c r="HO108" s="49"/>
      <c r="HP108" s="49"/>
      <c r="HQ108" s="49"/>
      <c r="HR108" s="49"/>
      <c r="HS108" s="49"/>
      <c r="HT108" s="49"/>
      <c r="HU108" s="49"/>
      <c r="HV108" s="49"/>
      <c r="HW108" s="49"/>
      <c r="HX108" s="49"/>
      <c r="HY108" s="49"/>
      <c r="HZ108" s="49"/>
      <c r="IA108" s="49"/>
      <c r="IB108" s="49"/>
      <c r="IC108" s="49"/>
      <c r="ID108" s="49"/>
      <c r="IE108" s="49"/>
      <c r="IF108" s="49"/>
      <c r="IG108" s="49"/>
      <c r="IH108" s="49"/>
      <c r="II108" s="49"/>
      <c r="IJ108" s="49"/>
      <c r="IK108" s="49"/>
    </row>
    <row r="109" spans="1:245" s="75" customFormat="1" ht="16.899999999999999" customHeight="1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66"/>
      <c r="Z109" s="68"/>
      <c r="AA109" s="48"/>
      <c r="AB109" s="48"/>
      <c r="AC109" s="48"/>
      <c r="AD109" s="48"/>
      <c r="AE109" s="6"/>
      <c r="AF109" s="66"/>
      <c r="AG109" s="6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49"/>
      <c r="BH109" s="49"/>
      <c r="BI109" s="49"/>
      <c r="BJ109" s="49"/>
      <c r="BK109" s="49"/>
      <c r="BL109" s="49"/>
      <c r="BM109" s="49"/>
      <c r="BN109" s="49"/>
      <c r="BO109" s="49"/>
      <c r="BP109" s="49"/>
      <c r="BQ109" s="49"/>
      <c r="BR109" s="49"/>
      <c r="BS109" s="49"/>
      <c r="BT109" s="49"/>
      <c r="BU109" s="49"/>
      <c r="BV109" s="49"/>
      <c r="BW109" s="49"/>
      <c r="BX109" s="49"/>
      <c r="BY109" s="49"/>
      <c r="BZ109" s="49"/>
      <c r="CA109" s="49"/>
      <c r="CB109" s="49"/>
      <c r="CC109" s="49"/>
      <c r="CD109" s="49"/>
      <c r="CE109" s="49"/>
      <c r="CF109" s="49"/>
      <c r="CG109" s="49"/>
      <c r="CH109" s="49"/>
      <c r="CI109" s="49"/>
      <c r="CJ109" s="49"/>
      <c r="CK109" s="49"/>
      <c r="CL109" s="49"/>
      <c r="CM109" s="49"/>
      <c r="CN109" s="49"/>
      <c r="CO109" s="49"/>
      <c r="CP109" s="49"/>
      <c r="CQ109" s="49"/>
      <c r="CR109" s="49"/>
      <c r="CS109" s="49"/>
      <c r="CT109" s="49"/>
      <c r="CU109" s="49"/>
      <c r="CV109" s="49"/>
      <c r="CW109" s="49"/>
      <c r="CX109" s="49"/>
      <c r="CY109" s="49"/>
      <c r="CZ109" s="49"/>
      <c r="DA109" s="49"/>
      <c r="DB109" s="49"/>
      <c r="DC109" s="49"/>
      <c r="DD109" s="49"/>
      <c r="DE109" s="49"/>
      <c r="DF109" s="49"/>
      <c r="DG109" s="49"/>
      <c r="DH109" s="49"/>
      <c r="DI109" s="49"/>
      <c r="DJ109" s="49"/>
      <c r="DK109" s="49"/>
      <c r="DL109" s="49"/>
      <c r="DM109" s="49"/>
      <c r="DN109" s="49"/>
      <c r="DO109" s="49"/>
      <c r="DP109" s="49"/>
      <c r="DQ109" s="49"/>
      <c r="DR109" s="49"/>
      <c r="DS109" s="49"/>
      <c r="DT109" s="49"/>
      <c r="DU109" s="49"/>
      <c r="DV109" s="49"/>
      <c r="DW109" s="49"/>
      <c r="DX109" s="49"/>
      <c r="DY109" s="49"/>
      <c r="DZ109" s="49"/>
      <c r="EA109" s="49"/>
      <c r="EB109" s="49"/>
      <c r="EC109" s="49"/>
      <c r="ED109" s="49"/>
      <c r="EE109" s="49"/>
      <c r="EF109" s="49"/>
      <c r="EG109" s="49"/>
      <c r="EH109" s="49"/>
      <c r="EI109" s="49"/>
      <c r="EJ109" s="49"/>
      <c r="EK109" s="49"/>
      <c r="EL109" s="49"/>
      <c r="EM109" s="49"/>
      <c r="EN109" s="49"/>
      <c r="EO109" s="49"/>
      <c r="EP109" s="49"/>
      <c r="EQ109" s="49"/>
      <c r="ER109" s="49"/>
      <c r="ES109" s="49"/>
      <c r="ET109" s="49"/>
      <c r="EU109" s="49"/>
      <c r="EV109" s="49"/>
      <c r="EW109" s="49"/>
      <c r="EX109" s="49"/>
      <c r="EY109" s="49"/>
      <c r="FB109" s="49"/>
      <c r="FC109" s="49"/>
      <c r="FD109" s="49"/>
      <c r="FE109" s="49"/>
      <c r="FF109" s="49"/>
      <c r="FG109" s="49"/>
      <c r="FH109" s="49"/>
      <c r="FI109" s="49"/>
      <c r="FJ109" s="49"/>
      <c r="FK109" s="49"/>
      <c r="FL109" s="49"/>
      <c r="FM109" s="49"/>
      <c r="FN109" s="49"/>
      <c r="FO109" s="49"/>
      <c r="FP109" s="49"/>
      <c r="FQ109" s="49"/>
      <c r="FR109" s="49"/>
      <c r="FS109" s="49"/>
      <c r="FT109" s="49"/>
      <c r="FU109" s="49"/>
      <c r="FV109" s="49"/>
      <c r="FW109" s="49"/>
      <c r="FX109" s="49"/>
      <c r="FY109" s="49"/>
      <c r="FZ109" s="49"/>
      <c r="GA109" s="49"/>
      <c r="GB109" s="49"/>
      <c r="GC109" s="49"/>
      <c r="GD109" s="49"/>
      <c r="GE109" s="49"/>
      <c r="GF109" s="49"/>
      <c r="GG109" s="49"/>
      <c r="GH109" s="49"/>
      <c r="GI109" s="49"/>
      <c r="GJ109" s="49"/>
      <c r="GK109" s="49"/>
      <c r="GL109" s="49"/>
      <c r="GM109" s="49"/>
      <c r="GN109" s="49"/>
      <c r="GO109" s="49"/>
      <c r="GP109" s="49"/>
      <c r="GQ109" s="49"/>
      <c r="GR109" s="49"/>
      <c r="GS109" s="49"/>
      <c r="GT109" s="49"/>
      <c r="GU109" s="49"/>
      <c r="GV109" s="49"/>
      <c r="GW109" s="49"/>
      <c r="GX109" s="49"/>
      <c r="GY109" s="49"/>
      <c r="GZ109" s="49"/>
      <c r="HA109" s="49"/>
      <c r="HB109" s="49"/>
      <c r="HC109" s="49"/>
      <c r="HD109" s="49"/>
      <c r="HE109" s="49"/>
      <c r="HF109" s="49"/>
      <c r="HG109" s="49"/>
      <c r="HH109" s="49"/>
      <c r="HI109" s="49"/>
      <c r="HJ109" s="49"/>
      <c r="HK109" s="49"/>
      <c r="HL109" s="49"/>
      <c r="HM109" s="49"/>
      <c r="HN109" s="49"/>
      <c r="HO109" s="49"/>
      <c r="HP109" s="49"/>
      <c r="HQ109" s="49"/>
      <c r="HR109" s="49"/>
      <c r="HS109" s="49"/>
      <c r="HT109" s="49"/>
      <c r="HU109" s="49"/>
      <c r="HV109" s="49"/>
      <c r="HW109" s="49"/>
      <c r="HX109" s="49"/>
      <c r="HY109" s="49"/>
      <c r="HZ109" s="49"/>
      <c r="IA109" s="49"/>
      <c r="IB109" s="49"/>
      <c r="IC109" s="49"/>
      <c r="ID109" s="49"/>
      <c r="IE109" s="49"/>
      <c r="IF109" s="49"/>
      <c r="IG109" s="49"/>
      <c r="IH109" s="49"/>
      <c r="II109" s="49"/>
      <c r="IJ109" s="49"/>
      <c r="IK109" s="49"/>
    </row>
    <row r="110" spans="1:245" ht="16.899999999999999" customHeight="1">
      <c r="A110" s="6"/>
      <c r="B110" s="6"/>
      <c r="C110" s="6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  <c r="DC110" s="24"/>
      <c r="DD110" s="24"/>
      <c r="DE110" s="24"/>
      <c r="DF110" s="24"/>
      <c r="DG110" s="24"/>
      <c r="DH110" s="24"/>
      <c r="DI110" s="24"/>
      <c r="DJ110" s="24"/>
      <c r="DK110" s="24"/>
      <c r="DL110" s="24"/>
      <c r="DM110" s="24"/>
      <c r="DN110" s="24"/>
      <c r="DO110" s="24"/>
      <c r="DP110" s="24"/>
      <c r="DQ110" s="24"/>
      <c r="DR110" s="24"/>
      <c r="DS110" s="24"/>
      <c r="DT110" s="24"/>
      <c r="DU110" s="24"/>
      <c r="DV110" s="24"/>
      <c r="DW110" s="24"/>
      <c r="DX110" s="24"/>
      <c r="DY110" s="24"/>
      <c r="DZ110" s="24"/>
      <c r="EA110" s="24"/>
      <c r="EB110" s="24"/>
      <c r="EC110" s="24"/>
      <c r="ED110" s="24"/>
      <c r="EE110" s="24"/>
      <c r="EF110" s="24"/>
      <c r="EG110" s="24"/>
      <c r="EH110" s="24"/>
      <c r="EI110" s="24"/>
      <c r="EJ110" s="24"/>
      <c r="EK110" s="24"/>
      <c r="EL110" s="24"/>
      <c r="EM110" s="24"/>
      <c r="EN110" s="24"/>
      <c r="EO110" s="24"/>
      <c r="EP110" s="24"/>
      <c r="EQ110" s="24"/>
      <c r="ER110" s="24"/>
      <c r="ES110" s="24"/>
      <c r="ET110" s="24"/>
      <c r="EU110" s="24"/>
      <c r="EV110" s="24"/>
      <c r="EW110" s="24"/>
      <c r="EX110" s="24"/>
      <c r="EY110" s="24"/>
      <c r="FB110" s="24"/>
      <c r="FC110" s="24"/>
      <c r="FD110" s="24"/>
      <c r="FE110" s="24"/>
      <c r="FF110" s="24"/>
      <c r="FG110" s="24"/>
      <c r="FH110" s="24"/>
      <c r="FI110" s="24"/>
      <c r="FJ110" s="24"/>
      <c r="FK110" s="24"/>
      <c r="FL110" s="24"/>
      <c r="FM110" s="24"/>
      <c r="FN110" s="24"/>
      <c r="FO110" s="24"/>
      <c r="FP110" s="24"/>
      <c r="FQ110" s="24"/>
      <c r="FR110" s="24"/>
      <c r="FS110" s="24"/>
      <c r="FT110" s="24"/>
      <c r="FU110" s="24"/>
      <c r="FV110" s="24"/>
      <c r="FW110" s="24"/>
      <c r="FX110" s="24"/>
      <c r="FY110" s="24"/>
      <c r="FZ110" s="24"/>
      <c r="GA110" s="24"/>
      <c r="GB110" s="24"/>
      <c r="GC110" s="24"/>
      <c r="GD110" s="24"/>
      <c r="GE110" s="24"/>
      <c r="GF110" s="24"/>
      <c r="GG110" s="24"/>
      <c r="GH110" s="24"/>
      <c r="GI110" s="24"/>
      <c r="GJ110" s="24"/>
      <c r="GK110" s="24"/>
      <c r="GL110" s="24"/>
      <c r="GM110" s="24"/>
      <c r="GN110" s="24"/>
      <c r="GO110" s="24"/>
      <c r="GP110" s="24"/>
      <c r="GQ110" s="24"/>
      <c r="GR110" s="24"/>
      <c r="GS110" s="24"/>
      <c r="GT110" s="24"/>
      <c r="GU110" s="24"/>
      <c r="GV110" s="24"/>
      <c r="GW110" s="24"/>
      <c r="GX110" s="24"/>
      <c r="GY110" s="24"/>
      <c r="GZ110" s="24"/>
      <c r="HA110" s="24"/>
      <c r="HB110" s="24"/>
      <c r="HC110" s="24"/>
      <c r="HD110" s="24"/>
      <c r="HE110" s="24"/>
      <c r="HF110" s="24"/>
      <c r="HG110" s="24"/>
      <c r="HH110" s="24"/>
      <c r="HI110" s="24"/>
      <c r="HJ110" s="24"/>
      <c r="HK110" s="24"/>
      <c r="HL110" s="24"/>
      <c r="HM110" s="24"/>
      <c r="HN110" s="24"/>
      <c r="HO110" s="24"/>
      <c r="HP110" s="24"/>
      <c r="HQ110" s="24"/>
      <c r="HR110" s="24"/>
      <c r="HS110" s="24"/>
      <c r="HT110" s="24"/>
      <c r="HU110" s="24"/>
      <c r="HV110" s="24"/>
      <c r="HW110" s="24"/>
      <c r="HX110" s="24"/>
      <c r="HY110" s="24"/>
      <c r="HZ110" s="24"/>
      <c r="IA110" s="24"/>
      <c r="IB110" s="24"/>
      <c r="IC110" s="24"/>
      <c r="ID110" s="24"/>
      <c r="IE110" s="24"/>
      <c r="IF110" s="24"/>
      <c r="IG110" s="24"/>
      <c r="IH110" s="24"/>
      <c r="II110" s="24"/>
      <c r="IJ110" s="24"/>
      <c r="IK110" s="24"/>
    </row>
    <row r="111" spans="1:245" ht="16.899999999999999" customHeight="1">
      <c r="A111" s="6"/>
      <c r="B111" s="6"/>
      <c r="C111" s="6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  <c r="DA111" s="24"/>
      <c r="DB111" s="24"/>
      <c r="DC111" s="24"/>
      <c r="DD111" s="24"/>
      <c r="DE111" s="24"/>
      <c r="DF111" s="24"/>
      <c r="DG111" s="24"/>
      <c r="DH111" s="24"/>
      <c r="DI111" s="24"/>
      <c r="DJ111" s="24"/>
      <c r="DK111" s="24"/>
      <c r="DL111" s="24"/>
      <c r="DM111" s="24"/>
      <c r="DN111" s="24"/>
      <c r="DO111" s="24"/>
      <c r="DP111" s="24"/>
      <c r="DQ111" s="24"/>
      <c r="DR111" s="24"/>
      <c r="DS111" s="24"/>
      <c r="DT111" s="24"/>
      <c r="DU111" s="24"/>
      <c r="DV111" s="24"/>
      <c r="DW111" s="24"/>
      <c r="DX111" s="24"/>
      <c r="DY111" s="24"/>
      <c r="DZ111" s="24"/>
      <c r="EA111" s="24"/>
      <c r="EB111" s="24"/>
      <c r="EC111" s="24"/>
      <c r="ED111" s="24"/>
      <c r="EE111" s="24"/>
      <c r="EF111" s="24"/>
      <c r="EG111" s="24"/>
      <c r="EH111" s="24"/>
      <c r="EI111" s="24"/>
      <c r="EJ111" s="24"/>
      <c r="EK111" s="24"/>
      <c r="EL111" s="24"/>
      <c r="EM111" s="24"/>
      <c r="EN111" s="24"/>
      <c r="EO111" s="24"/>
      <c r="EP111" s="24"/>
      <c r="EQ111" s="24"/>
      <c r="ER111" s="24"/>
      <c r="ES111" s="24"/>
      <c r="ET111" s="24"/>
      <c r="EU111" s="24"/>
      <c r="EV111" s="24"/>
      <c r="EW111" s="24"/>
      <c r="EX111" s="24"/>
      <c r="EY111" s="24"/>
      <c r="FB111" s="24"/>
      <c r="FC111" s="24"/>
      <c r="FD111" s="24"/>
      <c r="FE111" s="24"/>
      <c r="FF111" s="24"/>
      <c r="FG111" s="24"/>
      <c r="FH111" s="24"/>
      <c r="FI111" s="24"/>
      <c r="FJ111" s="24"/>
      <c r="FK111" s="24"/>
      <c r="FL111" s="24"/>
      <c r="FM111" s="24"/>
      <c r="FN111" s="24"/>
      <c r="FO111" s="24"/>
      <c r="FP111" s="24"/>
      <c r="FQ111" s="24"/>
      <c r="FR111" s="24"/>
      <c r="FS111" s="24"/>
      <c r="FT111" s="24"/>
      <c r="FU111" s="24"/>
      <c r="FV111" s="24"/>
      <c r="FW111" s="24"/>
      <c r="FX111" s="24"/>
      <c r="FY111" s="24"/>
      <c r="FZ111" s="24"/>
      <c r="GA111" s="24"/>
      <c r="GB111" s="24"/>
      <c r="GC111" s="24"/>
      <c r="GD111" s="24"/>
      <c r="GE111" s="24"/>
      <c r="GF111" s="24"/>
      <c r="GG111" s="24"/>
      <c r="GH111" s="24"/>
      <c r="GI111" s="24"/>
      <c r="GJ111" s="24"/>
      <c r="GK111" s="24"/>
      <c r="GL111" s="24"/>
      <c r="GM111" s="24"/>
      <c r="GN111" s="24"/>
      <c r="GO111" s="24"/>
      <c r="GP111" s="24"/>
      <c r="GQ111" s="24"/>
      <c r="GR111" s="24"/>
      <c r="GS111" s="24"/>
      <c r="GT111" s="24"/>
      <c r="GU111" s="24"/>
      <c r="GV111" s="24"/>
      <c r="GW111" s="24"/>
      <c r="GX111" s="24"/>
      <c r="GY111" s="24"/>
      <c r="GZ111" s="24"/>
      <c r="HA111" s="24"/>
      <c r="HB111" s="24"/>
      <c r="HC111" s="24"/>
      <c r="HD111" s="24"/>
      <c r="HE111" s="24"/>
      <c r="HF111" s="24"/>
      <c r="HG111" s="24"/>
      <c r="HH111" s="24"/>
      <c r="HI111" s="24"/>
      <c r="HJ111" s="24"/>
      <c r="HK111" s="24"/>
      <c r="HL111" s="24"/>
      <c r="HM111" s="24"/>
      <c r="HN111" s="24"/>
      <c r="HO111" s="24"/>
      <c r="HP111" s="24"/>
      <c r="HQ111" s="24"/>
      <c r="HR111" s="24"/>
      <c r="HS111" s="24"/>
      <c r="HT111" s="24"/>
      <c r="HU111" s="24"/>
      <c r="HV111" s="24"/>
      <c r="HW111" s="24"/>
      <c r="HX111" s="24"/>
      <c r="HY111" s="24"/>
      <c r="HZ111" s="24"/>
      <c r="IA111" s="24"/>
      <c r="IB111" s="24"/>
      <c r="IC111" s="24"/>
      <c r="ID111" s="24"/>
      <c r="IE111" s="24"/>
      <c r="IF111" s="24"/>
      <c r="IG111" s="24"/>
      <c r="IH111" s="24"/>
      <c r="II111" s="24"/>
      <c r="IJ111" s="24"/>
      <c r="IK111" s="24"/>
    </row>
    <row r="112" spans="1:245" ht="16.5" customHeight="1">
      <c r="A112" s="5"/>
      <c r="B112" s="7"/>
      <c r="C112" s="5"/>
      <c r="D112" s="6"/>
      <c r="E112" s="6"/>
      <c r="F112" s="25"/>
      <c r="G112" s="25"/>
      <c r="H112" s="25"/>
      <c r="I112" s="25"/>
      <c r="J112" s="25"/>
      <c r="K112" s="25"/>
      <c r="L112" s="25"/>
      <c r="M112" s="25"/>
      <c r="N112" s="7"/>
      <c r="O112" s="5"/>
      <c r="P112" s="25"/>
      <c r="Q112" s="25"/>
      <c r="R112" s="24"/>
      <c r="S112" s="24"/>
      <c r="T112" s="24"/>
      <c r="U112" s="24"/>
      <c r="V112" s="24"/>
      <c r="W112" s="24"/>
      <c r="X112" s="24"/>
      <c r="Y112" s="65"/>
      <c r="Z112" s="67"/>
      <c r="AA112" s="24"/>
      <c r="AB112" s="24"/>
      <c r="AC112" s="24"/>
      <c r="AD112" s="24"/>
      <c r="AE112" s="25"/>
      <c r="AF112" s="65"/>
      <c r="AG112" s="67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  <c r="DA112" s="24"/>
      <c r="DB112" s="24"/>
      <c r="DC112" s="24"/>
      <c r="DD112" s="24"/>
      <c r="DE112" s="24"/>
      <c r="DF112" s="24"/>
      <c r="DG112" s="24"/>
      <c r="DH112" s="24"/>
      <c r="DI112" s="24"/>
      <c r="DJ112" s="24"/>
      <c r="DK112" s="24"/>
      <c r="DL112" s="24"/>
      <c r="DM112" s="24"/>
      <c r="DN112" s="24"/>
      <c r="DO112" s="24"/>
      <c r="DP112" s="24"/>
      <c r="DQ112" s="24"/>
      <c r="DR112" s="24"/>
      <c r="DS112" s="24"/>
      <c r="DT112" s="24"/>
      <c r="DU112" s="24"/>
      <c r="DV112" s="24"/>
      <c r="DW112" s="24"/>
      <c r="DX112" s="24"/>
      <c r="DY112" s="24"/>
      <c r="DZ112" s="24"/>
      <c r="EA112" s="24"/>
      <c r="EB112" s="24"/>
      <c r="EC112" s="24"/>
      <c r="ED112" s="24"/>
      <c r="EE112" s="24"/>
      <c r="EF112" s="24"/>
      <c r="EG112" s="24"/>
      <c r="EH112" s="24"/>
      <c r="EI112" s="24"/>
      <c r="EJ112" s="24"/>
      <c r="EK112" s="24"/>
      <c r="EL112" s="24"/>
      <c r="EM112" s="24"/>
      <c r="EN112" s="24"/>
      <c r="EO112" s="24"/>
      <c r="EP112" s="24"/>
      <c r="EQ112" s="24"/>
      <c r="ER112" s="24"/>
      <c r="ES112" s="24"/>
      <c r="ET112" s="24"/>
      <c r="EU112" s="24"/>
      <c r="EV112" s="24"/>
      <c r="EW112" s="24"/>
      <c r="EX112" s="24"/>
      <c r="EY112" s="24"/>
      <c r="FB112" s="24"/>
      <c r="FC112" s="24"/>
      <c r="FD112" s="24"/>
      <c r="FE112" s="24"/>
      <c r="FF112" s="24"/>
      <c r="FG112" s="24"/>
      <c r="FH112" s="24"/>
      <c r="FI112" s="24"/>
      <c r="FJ112" s="24"/>
      <c r="FK112" s="24"/>
      <c r="FL112" s="24"/>
      <c r="FM112" s="24"/>
      <c r="FN112" s="24"/>
      <c r="FO112" s="24"/>
      <c r="FP112" s="24"/>
      <c r="FQ112" s="24"/>
      <c r="FR112" s="24"/>
      <c r="FS112" s="24"/>
      <c r="FT112" s="24"/>
      <c r="FU112" s="24"/>
      <c r="FV112" s="24"/>
      <c r="FW112" s="24"/>
      <c r="FX112" s="24"/>
      <c r="FY112" s="24"/>
      <c r="FZ112" s="24"/>
      <c r="GA112" s="24"/>
      <c r="GB112" s="24"/>
      <c r="GC112" s="24"/>
      <c r="GD112" s="24"/>
      <c r="GE112" s="24"/>
      <c r="GF112" s="24"/>
      <c r="GG112" s="24"/>
      <c r="GH112" s="24"/>
      <c r="GI112" s="24"/>
      <c r="GJ112" s="24"/>
      <c r="GK112" s="24"/>
      <c r="GL112" s="24"/>
      <c r="GM112" s="24"/>
      <c r="GN112" s="24"/>
      <c r="GO112" s="24"/>
      <c r="GP112" s="24"/>
      <c r="GQ112" s="24"/>
      <c r="GR112" s="24"/>
      <c r="GS112" s="24"/>
      <c r="GT112" s="24"/>
      <c r="GU112" s="24"/>
      <c r="GV112" s="24"/>
      <c r="GW112" s="24"/>
      <c r="GX112" s="24"/>
      <c r="GY112" s="24"/>
      <c r="GZ112" s="24"/>
      <c r="HA112" s="24"/>
      <c r="HB112" s="24"/>
      <c r="HC112" s="24"/>
      <c r="HD112" s="24"/>
      <c r="HE112" s="24"/>
      <c r="HF112" s="24"/>
      <c r="HG112" s="24"/>
      <c r="HH112" s="24"/>
      <c r="HI112" s="24"/>
      <c r="HJ112" s="24"/>
      <c r="HK112" s="24"/>
      <c r="HL112" s="24"/>
      <c r="HM112" s="24"/>
      <c r="HN112" s="24"/>
      <c r="HO112" s="24"/>
      <c r="HP112" s="24"/>
      <c r="HQ112" s="24"/>
      <c r="HR112" s="24"/>
      <c r="HS112" s="24"/>
      <c r="HT112" s="24"/>
      <c r="HU112" s="24"/>
      <c r="HV112" s="24"/>
      <c r="HW112" s="24"/>
      <c r="HX112" s="24"/>
      <c r="HY112" s="24"/>
      <c r="HZ112" s="24"/>
      <c r="IA112" s="24"/>
      <c r="IB112" s="24"/>
      <c r="IC112" s="24"/>
      <c r="ID112" s="24"/>
      <c r="IE112" s="24"/>
      <c r="IF112" s="24"/>
      <c r="IG112" s="24"/>
      <c r="IH112" s="24"/>
      <c r="II112" s="24"/>
      <c r="IJ112" s="24"/>
      <c r="IK112" s="24"/>
    </row>
    <row r="113" spans="1:245" ht="16.899999999999999" customHeight="1">
      <c r="A113" s="5"/>
      <c r="B113" s="7"/>
      <c r="C113" s="5"/>
      <c r="D113" s="6"/>
      <c r="E113" s="6"/>
      <c r="F113" s="25"/>
      <c r="G113" s="25"/>
      <c r="H113" s="25"/>
      <c r="I113" s="25"/>
      <c r="J113" s="25"/>
      <c r="K113" s="25"/>
      <c r="L113" s="25"/>
      <c r="M113" s="25"/>
      <c r="N113" s="7"/>
      <c r="O113" s="5"/>
      <c r="P113" s="25"/>
      <c r="Q113" s="25"/>
      <c r="R113" s="24"/>
      <c r="S113" s="24"/>
      <c r="T113" s="24"/>
      <c r="U113" s="24"/>
      <c r="V113" s="24"/>
      <c r="W113" s="24"/>
      <c r="X113" s="24"/>
      <c r="Y113" s="65"/>
      <c r="Z113" s="67"/>
      <c r="AA113" s="24"/>
      <c r="AB113" s="24"/>
      <c r="AC113" s="24"/>
      <c r="AD113" s="24"/>
      <c r="AE113" s="25"/>
      <c r="AF113" s="65"/>
      <c r="AG113" s="67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  <c r="DA113" s="24"/>
      <c r="DB113" s="24"/>
      <c r="DC113" s="24"/>
      <c r="DD113" s="24"/>
      <c r="DE113" s="24"/>
      <c r="DF113" s="24"/>
      <c r="DG113" s="24"/>
      <c r="DH113" s="24"/>
      <c r="DI113" s="24"/>
      <c r="DJ113" s="24"/>
      <c r="DK113" s="24"/>
      <c r="DL113" s="24"/>
      <c r="DM113" s="24"/>
      <c r="DN113" s="24"/>
      <c r="DO113" s="24"/>
      <c r="DP113" s="24"/>
      <c r="DQ113" s="24"/>
      <c r="DR113" s="24"/>
      <c r="DS113" s="24"/>
      <c r="DT113" s="24"/>
      <c r="DU113" s="24"/>
      <c r="DV113" s="24"/>
      <c r="DW113" s="24"/>
      <c r="DX113" s="24"/>
      <c r="DY113" s="24"/>
      <c r="DZ113" s="24"/>
      <c r="EA113" s="24"/>
      <c r="EB113" s="24"/>
      <c r="EC113" s="24"/>
      <c r="ED113" s="24"/>
      <c r="EE113" s="24"/>
      <c r="EF113" s="24"/>
      <c r="EG113" s="24"/>
      <c r="EH113" s="24"/>
      <c r="EI113" s="24"/>
      <c r="EJ113" s="24"/>
      <c r="EK113" s="24"/>
      <c r="EL113" s="24"/>
      <c r="EM113" s="24"/>
      <c r="EN113" s="24"/>
      <c r="EO113" s="24"/>
      <c r="EP113" s="24"/>
      <c r="EQ113" s="24"/>
      <c r="ER113" s="24"/>
      <c r="ES113" s="24"/>
      <c r="ET113" s="24"/>
      <c r="EU113" s="24"/>
      <c r="EV113" s="24"/>
      <c r="EW113" s="24"/>
      <c r="EX113" s="24"/>
      <c r="EY113" s="24"/>
      <c r="FB113" s="24"/>
      <c r="FC113" s="24"/>
      <c r="FD113" s="24"/>
      <c r="FE113" s="24"/>
      <c r="FF113" s="24"/>
      <c r="FG113" s="24"/>
      <c r="FH113" s="24"/>
      <c r="FI113" s="24"/>
      <c r="FJ113" s="24"/>
      <c r="FK113" s="24"/>
      <c r="FL113" s="24"/>
      <c r="FM113" s="24"/>
      <c r="FN113" s="24"/>
      <c r="FO113" s="24"/>
      <c r="FP113" s="24"/>
      <c r="FQ113" s="24"/>
      <c r="FR113" s="24"/>
      <c r="FS113" s="24"/>
      <c r="FT113" s="24"/>
      <c r="FU113" s="24"/>
      <c r="FV113" s="24"/>
      <c r="FW113" s="24"/>
      <c r="FX113" s="24"/>
      <c r="FY113" s="24"/>
      <c r="FZ113" s="24"/>
      <c r="GA113" s="24"/>
      <c r="GB113" s="24"/>
      <c r="GC113" s="24"/>
      <c r="GD113" s="24"/>
      <c r="GE113" s="24"/>
      <c r="GF113" s="24"/>
      <c r="GG113" s="24"/>
      <c r="GH113" s="24"/>
      <c r="GI113" s="24"/>
      <c r="GJ113" s="24"/>
      <c r="GK113" s="24"/>
      <c r="GL113" s="24"/>
      <c r="GM113" s="24"/>
      <c r="GN113" s="24"/>
      <c r="GO113" s="24"/>
      <c r="GP113" s="24"/>
      <c r="GQ113" s="24"/>
      <c r="GR113" s="24"/>
      <c r="GS113" s="24"/>
      <c r="GT113" s="24"/>
      <c r="GU113" s="24"/>
      <c r="GV113" s="24"/>
      <c r="GW113" s="24"/>
      <c r="GX113" s="24"/>
      <c r="GY113" s="24"/>
      <c r="GZ113" s="24"/>
      <c r="HA113" s="24"/>
      <c r="HB113" s="24"/>
      <c r="HC113" s="24"/>
      <c r="HD113" s="24"/>
      <c r="HE113" s="24"/>
      <c r="HF113" s="24"/>
      <c r="HG113" s="24"/>
      <c r="HH113" s="24"/>
      <c r="HI113" s="24"/>
      <c r="HJ113" s="24"/>
      <c r="HK113" s="24"/>
      <c r="HL113" s="24"/>
      <c r="HM113" s="24"/>
      <c r="HN113" s="24"/>
      <c r="HO113" s="24"/>
      <c r="HP113" s="24"/>
      <c r="HQ113" s="24"/>
      <c r="HR113" s="24"/>
      <c r="HS113" s="24"/>
      <c r="HT113" s="24"/>
      <c r="HU113" s="24"/>
      <c r="HV113" s="24"/>
      <c r="HW113" s="24"/>
      <c r="HX113" s="24"/>
      <c r="HY113" s="24"/>
      <c r="HZ113" s="24"/>
      <c r="IA113" s="24"/>
      <c r="IB113" s="24"/>
      <c r="IC113" s="24"/>
      <c r="ID113" s="24"/>
      <c r="IE113" s="24"/>
      <c r="IF113" s="24"/>
      <c r="IG113" s="24"/>
      <c r="IH113" s="24"/>
      <c r="II113" s="24"/>
      <c r="IJ113" s="24"/>
      <c r="IK113" s="24"/>
    </row>
    <row r="114" spans="1:245" ht="16.899999999999999" customHeight="1">
      <c r="B114" s="28"/>
      <c r="C114" s="6"/>
      <c r="D114" s="6"/>
      <c r="E114" s="6"/>
      <c r="F114" s="25"/>
      <c r="G114" s="25"/>
      <c r="H114" s="25"/>
      <c r="I114" s="25"/>
      <c r="J114" s="25"/>
      <c r="K114" s="25"/>
      <c r="L114" s="25"/>
      <c r="M114" s="25"/>
      <c r="N114" s="28"/>
      <c r="O114" s="6"/>
      <c r="P114" s="25"/>
      <c r="Q114" s="25"/>
      <c r="R114" s="24"/>
      <c r="S114" s="24"/>
      <c r="T114" s="24"/>
      <c r="U114" s="24"/>
      <c r="V114" s="24"/>
      <c r="W114" s="24"/>
      <c r="X114" s="24"/>
      <c r="Y114" s="65"/>
      <c r="Z114" s="67"/>
      <c r="AA114" s="24"/>
      <c r="AB114" s="24"/>
      <c r="AC114" s="24"/>
      <c r="AD114" s="24"/>
      <c r="AE114" s="25"/>
      <c r="AF114" s="65"/>
      <c r="AG114" s="67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  <c r="CP114" s="24"/>
      <c r="CQ114" s="24"/>
      <c r="CR114" s="24"/>
      <c r="CS114" s="24"/>
      <c r="CT114" s="24"/>
      <c r="CU114" s="24"/>
      <c r="CV114" s="24"/>
      <c r="CW114" s="24"/>
      <c r="CX114" s="24"/>
      <c r="CY114" s="24"/>
      <c r="CZ114" s="24"/>
      <c r="DA114" s="24"/>
      <c r="DB114" s="24"/>
      <c r="DC114" s="24"/>
      <c r="DD114" s="24"/>
      <c r="DE114" s="24"/>
      <c r="DF114" s="24"/>
      <c r="DG114" s="24"/>
      <c r="DH114" s="24"/>
      <c r="DI114" s="24"/>
      <c r="DJ114" s="24"/>
      <c r="DK114" s="24"/>
      <c r="DL114" s="24"/>
      <c r="DM114" s="24"/>
      <c r="DN114" s="24"/>
      <c r="DO114" s="24"/>
      <c r="DP114" s="24"/>
      <c r="DQ114" s="24"/>
      <c r="DR114" s="24"/>
      <c r="DS114" s="24"/>
      <c r="DT114" s="24"/>
      <c r="DU114" s="24"/>
      <c r="DV114" s="24"/>
      <c r="DW114" s="24"/>
      <c r="DX114" s="24"/>
      <c r="DY114" s="24"/>
      <c r="DZ114" s="24"/>
      <c r="EA114" s="24"/>
      <c r="EB114" s="24"/>
      <c r="EC114" s="24"/>
      <c r="ED114" s="24"/>
      <c r="EE114" s="24"/>
      <c r="EF114" s="24"/>
      <c r="EG114" s="24"/>
      <c r="EH114" s="24"/>
      <c r="EI114" s="24"/>
      <c r="EJ114" s="24"/>
      <c r="EK114" s="24"/>
      <c r="EL114" s="24"/>
      <c r="EM114" s="24"/>
      <c r="EN114" s="24"/>
      <c r="EO114" s="24"/>
      <c r="EP114" s="24"/>
      <c r="EQ114" s="24"/>
      <c r="ER114" s="24"/>
      <c r="ES114" s="24"/>
      <c r="ET114" s="24"/>
      <c r="EU114" s="24"/>
      <c r="EV114" s="24"/>
      <c r="EW114" s="24"/>
      <c r="EX114" s="24"/>
      <c r="EY114" s="24"/>
      <c r="FB114" s="24"/>
      <c r="FC114" s="24"/>
      <c r="FD114" s="24"/>
      <c r="FE114" s="24"/>
      <c r="FF114" s="24"/>
      <c r="FG114" s="24"/>
      <c r="FH114" s="24"/>
      <c r="FI114" s="24"/>
      <c r="FJ114" s="24"/>
      <c r="FK114" s="24"/>
      <c r="FL114" s="24"/>
      <c r="FM114" s="24"/>
      <c r="FN114" s="24"/>
      <c r="FO114" s="24"/>
      <c r="FP114" s="24"/>
      <c r="FQ114" s="24"/>
      <c r="FR114" s="24"/>
      <c r="FS114" s="24"/>
      <c r="FT114" s="24"/>
      <c r="FU114" s="24"/>
      <c r="FV114" s="24"/>
      <c r="FW114" s="24"/>
      <c r="FX114" s="24"/>
      <c r="FY114" s="24"/>
      <c r="FZ114" s="24"/>
      <c r="GA114" s="24"/>
      <c r="GB114" s="24"/>
      <c r="GC114" s="24"/>
      <c r="GD114" s="24"/>
      <c r="GE114" s="24"/>
      <c r="GF114" s="24"/>
      <c r="GG114" s="24"/>
      <c r="GH114" s="24"/>
      <c r="GI114" s="24"/>
      <c r="GJ114" s="24"/>
      <c r="GK114" s="24"/>
      <c r="GL114" s="24"/>
      <c r="GM114" s="24"/>
      <c r="GN114" s="24"/>
      <c r="GO114" s="24"/>
      <c r="GP114" s="24"/>
      <c r="GQ114" s="24"/>
      <c r="GR114" s="24"/>
      <c r="GS114" s="24"/>
      <c r="GT114" s="24"/>
      <c r="GU114" s="24"/>
      <c r="GV114" s="24"/>
      <c r="GW114" s="24"/>
      <c r="GX114" s="24"/>
      <c r="GY114" s="24"/>
      <c r="GZ114" s="24"/>
      <c r="HA114" s="24"/>
      <c r="HB114" s="24"/>
      <c r="HC114" s="24"/>
      <c r="HD114" s="24"/>
      <c r="HE114" s="24"/>
      <c r="HF114" s="24"/>
      <c r="HG114" s="24"/>
      <c r="HH114" s="24"/>
      <c r="HI114" s="24"/>
      <c r="HJ114" s="24"/>
      <c r="HK114" s="24"/>
      <c r="HL114" s="24"/>
      <c r="HM114" s="24"/>
      <c r="HN114" s="24"/>
      <c r="HO114" s="24"/>
      <c r="HP114" s="24"/>
      <c r="HQ114" s="24"/>
      <c r="HR114" s="24"/>
      <c r="HS114" s="24"/>
      <c r="HT114" s="24"/>
      <c r="HU114" s="24"/>
      <c r="HV114" s="24"/>
      <c r="HW114" s="24"/>
      <c r="HX114" s="24"/>
      <c r="HY114" s="24"/>
      <c r="HZ114" s="24"/>
      <c r="IA114" s="24"/>
      <c r="IB114" s="24"/>
      <c r="IC114" s="24"/>
      <c r="ID114" s="24"/>
      <c r="IE114" s="24"/>
      <c r="IF114" s="24"/>
      <c r="IG114" s="24"/>
      <c r="IH114" s="24"/>
      <c r="II114" s="24"/>
      <c r="IJ114" s="24"/>
      <c r="IK114" s="24"/>
    </row>
    <row r="115" spans="1:245" ht="16.899999999999999" customHeight="1">
      <c r="B115" s="28"/>
      <c r="C115" s="6"/>
      <c r="D115" s="6"/>
      <c r="E115" s="6"/>
      <c r="F115" s="25"/>
      <c r="G115" s="25"/>
      <c r="H115" s="25"/>
      <c r="I115" s="25"/>
      <c r="J115" s="25"/>
      <c r="K115" s="25"/>
      <c r="L115" s="25"/>
      <c r="M115" s="25"/>
      <c r="N115" s="28"/>
      <c r="O115" s="6"/>
      <c r="P115" s="25"/>
      <c r="Q115" s="25"/>
      <c r="R115" s="24"/>
      <c r="S115" s="24"/>
      <c r="T115" s="24"/>
      <c r="U115" s="24"/>
      <c r="V115" s="24"/>
      <c r="W115" s="24"/>
      <c r="X115" s="24"/>
      <c r="Y115" s="65"/>
      <c r="Z115" s="67"/>
      <c r="AA115" s="24"/>
      <c r="AB115" s="24"/>
      <c r="AC115" s="24"/>
      <c r="AD115" s="24"/>
      <c r="AE115" s="25"/>
      <c r="AF115" s="65"/>
      <c r="AG115" s="67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  <c r="CV115" s="24"/>
      <c r="CW115" s="24"/>
      <c r="CX115" s="24"/>
      <c r="CY115" s="24"/>
      <c r="CZ115" s="24"/>
      <c r="DA115" s="24"/>
      <c r="DB115" s="24"/>
      <c r="DC115" s="24"/>
      <c r="DD115" s="24"/>
      <c r="DE115" s="24"/>
      <c r="DF115" s="24"/>
      <c r="DG115" s="24"/>
      <c r="DH115" s="24"/>
      <c r="DI115" s="24"/>
      <c r="DJ115" s="24"/>
      <c r="DK115" s="24"/>
      <c r="DL115" s="24"/>
      <c r="DM115" s="24"/>
      <c r="DN115" s="24"/>
      <c r="DO115" s="24"/>
      <c r="DP115" s="24"/>
      <c r="DQ115" s="24"/>
      <c r="DR115" s="24"/>
      <c r="DS115" s="24"/>
      <c r="DT115" s="24"/>
      <c r="DU115" s="24"/>
      <c r="DV115" s="24"/>
      <c r="DW115" s="24"/>
      <c r="DX115" s="24"/>
      <c r="DY115" s="24"/>
      <c r="DZ115" s="24"/>
      <c r="EA115" s="24"/>
      <c r="EB115" s="24"/>
      <c r="EC115" s="24"/>
      <c r="ED115" s="24"/>
      <c r="EE115" s="24"/>
      <c r="EF115" s="24"/>
      <c r="EG115" s="24"/>
      <c r="EH115" s="24"/>
      <c r="EI115" s="24"/>
      <c r="EJ115" s="24"/>
      <c r="EK115" s="24"/>
      <c r="EL115" s="24"/>
      <c r="EM115" s="24"/>
      <c r="EN115" s="24"/>
      <c r="EO115" s="24"/>
      <c r="EP115" s="24"/>
      <c r="EQ115" s="24"/>
      <c r="ER115" s="24"/>
      <c r="ES115" s="24"/>
      <c r="ET115" s="24"/>
      <c r="EU115" s="24"/>
      <c r="EV115" s="24"/>
      <c r="EW115" s="24"/>
      <c r="EX115" s="24"/>
      <c r="EY115" s="24"/>
      <c r="FB115" s="24"/>
      <c r="FC115" s="24"/>
      <c r="FD115" s="24"/>
      <c r="FE115" s="24"/>
      <c r="FF115" s="24"/>
      <c r="FG115" s="24"/>
      <c r="FH115" s="24"/>
      <c r="FI115" s="24"/>
      <c r="FJ115" s="24"/>
      <c r="FK115" s="24"/>
      <c r="FL115" s="24"/>
      <c r="FM115" s="24"/>
      <c r="FN115" s="24"/>
      <c r="FO115" s="24"/>
      <c r="FP115" s="24"/>
      <c r="FQ115" s="24"/>
      <c r="FR115" s="24"/>
      <c r="FS115" s="24"/>
      <c r="FT115" s="24"/>
      <c r="FU115" s="24"/>
      <c r="FV115" s="24"/>
      <c r="FW115" s="24"/>
      <c r="FX115" s="24"/>
      <c r="FY115" s="24"/>
      <c r="FZ115" s="24"/>
      <c r="GA115" s="24"/>
      <c r="GB115" s="24"/>
      <c r="GC115" s="24"/>
      <c r="GD115" s="24"/>
      <c r="GE115" s="24"/>
      <c r="GF115" s="24"/>
      <c r="GG115" s="24"/>
      <c r="GH115" s="24"/>
      <c r="GI115" s="24"/>
      <c r="GJ115" s="24"/>
      <c r="GK115" s="24"/>
      <c r="GL115" s="24"/>
      <c r="GM115" s="24"/>
      <c r="GN115" s="24"/>
      <c r="GO115" s="24"/>
      <c r="GP115" s="24"/>
      <c r="GQ115" s="24"/>
      <c r="GR115" s="24"/>
      <c r="GS115" s="24"/>
      <c r="GT115" s="24"/>
      <c r="GU115" s="24"/>
      <c r="GV115" s="24"/>
      <c r="GW115" s="24"/>
      <c r="GX115" s="24"/>
      <c r="GY115" s="24"/>
      <c r="GZ115" s="24"/>
      <c r="HA115" s="24"/>
      <c r="HB115" s="24"/>
      <c r="HC115" s="24"/>
      <c r="HD115" s="24"/>
      <c r="HE115" s="24"/>
      <c r="HF115" s="24"/>
      <c r="HG115" s="24"/>
      <c r="HH115" s="24"/>
      <c r="HI115" s="24"/>
      <c r="HJ115" s="24"/>
      <c r="HK115" s="24"/>
      <c r="HL115" s="24"/>
      <c r="HM115" s="24"/>
      <c r="HN115" s="24"/>
      <c r="HO115" s="24"/>
      <c r="HP115" s="24"/>
      <c r="HQ115" s="24"/>
      <c r="HR115" s="24"/>
      <c r="HS115" s="24"/>
      <c r="HT115" s="24"/>
      <c r="HU115" s="24"/>
      <c r="HV115" s="24"/>
      <c r="HW115" s="24"/>
      <c r="HX115" s="24"/>
      <c r="HY115" s="24"/>
      <c r="HZ115" s="24"/>
      <c r="IA115" s="24"/>
      <c r="IB115" s="24"/>
      <c r="IC115" s="24"/>
      <c r="ID115" s="24"/>
      <c r="IE115" s="24"/>
      <c r="IF115" s="24"/>
      <c r="IG115" s="24"/>
      <c r="IH115" s="24"/>
      <c r="II115" s="24"/>
      <c r="IJ115" s="24"/>
      <c r="IK115" s="24"/>
    </row>
    <row r="116" spans="1:245" ht="16.899999999999999" customHeight="1">
      <c r="B116" s="28"/>
      <c r="C116" s="6"/>
      <c r="D116" s="6"/>
      <c r="E116" s="6"/>
      <c r="F116" s="25"/>
      <c r="G116" s="25"/>
      <c r="H116" s="25"/>
      <c r="I116" s="25"/>
      <c r="J116" s="25"/>
      <c r="K116" s="25"/>
      <c r="L116" s="25"/>
      <c r="M116" s="25"/>
      <c r="N116" s="28"/>
      <c r="O116" s="6"/>
      <c r="P116" s="25"/>
      <c r="Q116" s="25"/>
      <c r="R116" s="24"/>
      <c r="S116" s="24"/>
      <c r="T116" s="24"/>
      <c r="U116" s="24"/>
      <c r="V116" s="24"/>
      <c r="W116" s="24"/>
      <c r="X116" s="24"/>
      <c r="Y116" s="65"/>
      <c r="Z116" s="67"/>
      <c r="AA116" s="24"/>
      <c r="AB116" s="24"/>
      <c r="AC116" s="24"/>
      <c r="AD116" s="24"/>
      <c r="AE116" s="25"/>
      <c r="AF116" s="65"/>
      <c r="AG116" s="67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  <c r="CV116" s="24"/>
      <c r="CW116" s="24"/>
      <c r="CX116" s="24"/>
      <c r="CY116" s="24"/>
      <c r="CZ116" s="24"/>
      <c r="DA116" s="24"/>
      <c r="DB116" s="24"/>
      <c r="DC116" s="24"/>
      <c r="DD116" s="24"/>
      <c r="DE116" s="24"/>
      <c r="DF116" s="24"/>
      <c r="DG116" s="24"/>
      <c r="DH116" s="24"/>
      <c r="DI116" s="24"/>
      <c r="DJ116" s="24"/>
      <c r="DK116" s="24"/>
      <c r="DL116" s="24"/>
      <c r="DM116" s="24"/>
      <c r="DN116" s="24"/>
      <c r="DO116" s="24"/>
      <c r="DP116" s="24"/>
      <c r="DQ116" s="24"/>
      <c r="DR116" s="24"/>
      <c r="DS116" s="24"/>
      <c r="DT116" s="24"/>
      <c r="DU116" s="24"/>
      <c r="DV116" s="24"/>
      <c r="DW116" s="24"/>
      <c r="DX116" s="24"/>
      <c r="DY116" s="24"/>
      <c r="DZ116" s="24"/>
      <c r="EA116" s="24"/>
      <c r="EB116" s="24"/>
      <c r="EC116" s="24"/>
      <c r="ED116" s="24"/>
      <c r="EE116" s="24"/>
      <c r="EF116" s="24"/>
      <c r="EG116" s="24"/>
      <c r="EH116" s="24"/>
      <c r="EI116" s="24"/>
      <c r="EJ116" s="24"/>
      <c r="EK116" s="24"/>
      <c r="EL116" s="24"/>
      <c r="EM116" s="24"/>
      <c r="EN116" s="24"/>
      <c r="EO116" s="24"/>
      <c r="EP116" s="24"/>
      <c r="EQ116" s="24"/>
      <c r="ER116" s="24"/>
      <c r="ES116" s="24"/>
      <c r="ET116" s="24"/>
      <c r="EU116" s="24"/>
      <c r="EV116" s="24"/>
      <c r="EW116" s="24"/>
      <c r="EX116" s="24"/>
      <c r="EY116" s="24"/>
      <c r="FB116" s="24"/>
      <c r="FC116" s="24"/>
      <c r="FD116" s="24"/>
      <c r="FE116" s="24"/>
      <c r="FF116" s="24"/>
      <c r="FG116" s="24"/>
      <c r="FH116" s="24"/>
      <c r="FI116" s="24"/>
      <c r="FJ116" s="24"/>
      <c r="FK116" s="24"/>
      <c r="FL116" s="24"/>
      <c r="FM116" s="24"/>
      <c r="FN116" s="24"/>
      <c r="FO116" s="24"/>
      <c r="FP116" s="24"/>
      <c r="FQ116" s="24"/>
      <c r="FR116" s="24"/>
      <c r="FS116" s="24"/>
      <c r="FT116" s="24"/>
      <c r="FU116" s="24"/>
      <c r="FV116" s="24"/>
      <c r="FW116" s="24"/>
      <c r="FX116" s="24"/>
      <c r="FY116" s="24"/>
      <c r="FZ116" s="24"/>
      <c r="GA116" s="24"/>
      <c r="GB116" s="24"/>
      <c r="GC116" s="24"/>
      <c r="GD116" s="24"/>
      <c r="GE116" s="24"/>
      <c r="GF116" s="24"/>
      <c r="GG116" s="24"/>
      <c r="GH116" s="24"/>
      <c r="GI116" s="24"/>
      <c r="GJ116" s="24"/>
      <c r="GK116" s="24"/>
      <c r="GL116" s="24"/>
      <c r="GM116" s="24"/>
      <c r="GN116" s="24"/>
      <c r="GO116" s="24"/>
      <c r="GP116" s="24"/>
      <c r="GQ116" s="24"/>
      <c r="GR116" s="24"/>
      <c r="GS116" s="24"/>
      <c r="GT116" s="24"/>
      <c r="GU116" s="24"/>
      <c r="GV116" s="24"/>
      <c r="GW116" s="24"/>
      <c r="GX116" s="24"/>
      <c r="GY116" s="24"/>
      <c r="GZ116" s="24"/>
      <c r="HA116" s="24"/>
      <c r="HB116" s="24"/>
      <c r="HC116" s="24"/>
      <c r="HD116" s="24"/>
      <c r="HE116" s="24"/>
      <c r="HF116" s="24"/>
      <c r="HG116" s="24"/>
      <c r="HH116" s="24"/>
      <c r="HI116" s="24"/>
      <c r="HJ116" s="24"/>
      <c r="HK116" s="24"/>
      <c r="HL116" s="24"/>
      <c r="HM116" s="24"/>
      <c r="HN116" s="24"/>
      <c r="HO116" s="24"/>
      <c r="HP116" s="24"/>
      <c r="HQ116" s="24"/>
      <c r="HR116" s="24"/>
      <c r="HS116" s="24"/>
      <c r="HT116" s="24"/>
      <c r="HU116" s="24"/>
      <c r="HV116" s="24"/>
      <c r="HW116" s="24"/>
      <c r="HX116" s="24"/>
      <c r="HY116" s="24"/>
      <c r="HZ116" s="24"/>
      <c r="IA116" s="24"/>
      <c r="IB116" s="24"/>
      <c r="IC116" s="24"/>
      <c r="ID116" s="24"/>
      <c r="IE116" s="24"/>
      <c r="IF116" s="24"/>
      <c r="IG116" s="24"/>
      <c r="IH116" s="24"/>
      <c r="II116" s="24"/>
      <c r="IJ116" s="24"/>
      <c r="IK116" s="24"/>
    </row>
    <row r="117" spans="1:245" ht="16.899999999999999" customHeight="1">
      <c r="B117" s="28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4"/>
      <c r="CU117" s="24"/>
      <c r="CV117" s="24"/>
      <c r="CW117" s="24"/>
      <c r="CX117" s="24"/>
      <c r="CY117" s="24"/>
      <c r="CZ117" s="24"/>
      <c r="DA117" s="24"/>
      <c r="DB117" s="24"/>
      <c r="DC117" s="24"/>
      <c r="DD117" s="24"/>
      <c r="DE117" s="24"/>
      <c r="DF117" s="24"/>
      <c r="DG117" s="24"/>
      <c r="DH117" s="24"/>
      <c r="DI117" s="24"/>
      <c r="DJ117" s="24"/>
      <c r="DK117" s="24"/>
      <c r="DL117" s="24"/>
      <c r="DM117" s="24"/>
      <c r="DN117" s="24"/>
      <c r="DO117" s="24"/>
      <c r="DP117" s="24"/>
      <c r="DQ117" s="24"/>
      <c r="DR117" s="24"/>
      <c r="DS117" s="24"/>
      <c r="DT117" s="24"/>
      <c r="DU117" s="24"/>
      <c r="DV117" s="24"/>
      <c r="DW117" s="24"/>
      <c r="DX117" s="24"/>
      <c r="DY117" s="24"/>
      <c r="DZ117" s="24"/>
      <c r="EA117" s="24"/>
      <c r="EB117" s="24"/>
      <c r="EC117" s="24"/>
      <c r="ED117" s="24"/>
      <c r="EE117" s="24"/>
      <c r="EF117" s="24"/>
      <c r="EG117" s="24"/>
      <c r="EH117" s="24"/>
      <c r="EI117" s="24"/>
      <c r="EJ117" s="24"/>
      <c r="EK117" s="24"/>
      <c r="EL117" s="24"/>
      <c r="EM117" s="24"/>
      <c r="EN117" s="24"/>
      <c r="EO117" s="24"/>
      <c r="EP117" s="24"/>
      <c r="EQ117" s="24"/>
      <c r="ER117" s="24"/>
      <c r="ES117" s="24"/>
      <c r="ET117" s="24"/>
      <c r="EU117" s="24"/>
      <c r="EV117" s="24"/>
      <c r="EW117" s="24"/>
      <c r="EX117" s="24"/>
      <c r="EY117" s="24"/>
      <c r="FB117" s="24"/>
      <c r="FC117" s="24"/>
      <c r="FD117" s="24"/>
      <c r="FE117" s="24"/>
      <c r="FF117" s="24"/>
      <c r="FG117" s="24"/>
      <c r="FH117" s="24"/>
      <c r="FI117" s="24"/>
      <c r="FJ117" s="24"/>
      <c r="FK117" s="24"/>
      <c r="FL117" s="24"/>
      <c r="FM117" s="24"/>
      <c r="FN117" s="24"/>
      <c r="FO117" s="24"/>
      <c r="FP117" s="24"/>
      <c r="FQ117" s="24"/>
      <c r="FR117" s="24"/>
      <c r="FS117" s="24"/>
      <c r="FT117" s="24"/>
      <c r="FU117" s="24"/>
      <c r="FV117" s="24"/>
      <c r="FW117" s="24"/>
      <c r="FX117" s="24"/>
      <c r="FY117" s="24"/>
      <c r="FZ117" s="24"/>
      <c r="GA117" s="24"/>
      <c r="GB117" s="24"/>
      <c r="GC117" s="24"/>
      <c r="GD117" s="24"/>
      <c r="GE117" s="24"/>
      <c r="GF117" s="24"/>
      <c r="GG117" s="24"/>
      <c r="GH117" s="24"/>
      <c r="GI117" s="24"/>
      <c r="GJ117" s="24"/>
      <c r="GK117" s="24"/>
      <c r="GL117" s="24"/>
      <c r="GM117" s="24"/>
      <c r="GN117" s="24"/>
      <c r="GO117" s="24"/>
      <c r="GP117" s="24"/>
      <c r="GQ117" s="24"/>
      <c r="GR117" s="24"/>
      <c r="GS117" s="24"/>
      <c r="GT117" s="24"/>
      <c r="GU117" s="24"/>
      <c r="GV117" s="24"/>
      <c r="GW117" s="24"/>
      <c r="GX117" s="24"/>
      <c r="GY117" s="24"/>
      <c r="GZ117" s="24"/>
      <c r="HA117" s="24"/>
      <c r="HB117" s="24"/>
      <c r="HC117" s="24"/>
      <c r="HD117" s="24"/>
      <c r="HE117" s="24"/>
      <c r="HF117" s="24"/>
      <c r="HG117" s="24"/>
      <c r="HH117" s="24"/>
      <c r="HI117" s="24"/>
      <c r="HJ117" s="24"/>
      <c r="HK117" s="24"/>
      <c r="HL117" s="24"/>
      <c r="HM117" s="24"/>
      <c r="HN117" s="24"/>
      <c r="HO117" s="24"/>
      <c r="HP117" s="24"/>
      <c r="HQ117" s="24"/>
      <c r="HR117" s="24"/>
      <c r="HS117" s="24"/>
      <c r="HT117" s="24"/>
      <c r="HU117" s="24"/>
      <c r="HV117" s="24"/>
      <c r="HW117" s="24"/>
      <c r="HX117" s="24"/>
      <c r="HY117" s="24"/>
      <c r="HZ117" s="24"/>
      <c r="IA117" s="24"/>
      <c r="IB117" s="24"/>
      <c r="IC117" s="24"/>
      <c r="ID117" s="24"/>
      <c r="IE117" s="24"/>
      <c r="IF117" s="24"/>
      <c r="IG117" s="24"/>
      <c r="IH117" s="24"/>
      <c r="II117" s="24"/>
      <c r="IJ117" s="24"/>
      <c r="IK117" s="24"/>
    </row>
    <row r="118" spans="1:245" ht="16.899999999999999" customHeight="1">
      <c r="B118" s="28"/>
      <c r="C118" s="6"/>
      <c r="D118" s="6"/>
      <c r="E118" s="6"/>
      <c r="F118" s="25"/>
      <c r="G118" s="25"/>
      <c r="H118" s="25"/>
      <c r="I118" s="25"/>
      <c r="J118" s="25"/>
      <c r="K118" s="25"/>
      <c r="L118" s="25"/>
      <c r="M118" s="25"/>
      <c r="N118" s="28"/>
      <c r="O118" s="6"/>
      <c r="P118" s="25"/>
      <c r="Q118" s="25"/>
      <c r="R118" s="24"/>
      <c r="S118" s="24"/>
      <c r="T118" s="24"/>
      <c r="U118" s="24"/>
      <c r="V118" s="24"/>
      <c r="W118" s="24"/>
      <c r="X118" s="24"/>
      <c r="Y118" s="65"/>
      <c r="Z118" s="67"/>
      <c r="AA118" s="24"/>
      <c r="AB118" s="24"/>
      <c r="AC118" s="24"/>
      <c r="AD118" s="24"/>
      <c r="AE118" s="25"/>
      <c r="AF118" s="65"/>
      <c r="AG118" s="67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  <c r="CV118" s="24"/>
      <c r="CW118" s="24"/>
      <c r="CX118" s="24"/>
      <c r="CY118" s="24"/>
      <c r="CZ118" s="24"/>
      <c r="DA118" s="24"/>
      <c r="DB118" s="24"/>
      <c r="DC118" s="24"/>
      <c r="DD118" s="24"/>
      <c r="DE118" s="24"/>
      <c r="DF118" s="24"/>
      <c r="DG118" s="24"/>
      <c r="DH118" s="24"/>
      <c r="DI118" s="24"/>
      <c r="DJ118" s="24"/>
      <c r="DK118" s="24"/>
      <c r="DL118" s="24"/>
      <c r="DM118" s="24"/>
      <c r="DN118" s="24"/>
      <c r="DO118" s="24"/>
      <c r="DP118" s="24"/>
      <c r="DQ118" s="24"/>
      <c r="DR118" s="24"/>
      <c r="DS118" s="24"/>
      <c r="DT118" s="24"/>
      <c r="DU118" s="24"/>
      <c r="DV118" s="24"/>
      <c r="DW118" s="24"/>
      <c r="DX118" s="24"/>
      <c r="DY118" s="24"/>
      <c r="DZ118" s="24"/>
      <c r="EA118" s="24"/>
      <c r="EB118" s="24"/>
      <c r="EC118" s="24"/>
      <c r="ED118" s="24"/>
      <c r="EE118" s="24"/>
      <c r="EF118" s="24"/>
      <c r="EG118" s="24"/>
      <c r="EH118" s="24"/>
      <c r="EI118" s="24"/>
      <c r="EJ118" s="24"/>
      <c r="EK118" s="24"/>
      <c r="EL118" s="24"/>
      <c r="EM118" s="24"/>
      <c r="EN118" s="24"/>
      <c r="EO118" s="24"/>
      <c r="EP118" s="24"/>
      <c r="EQ118" s="24"/>
      <c r="ER118" s="24"/>
      <c r="ES118" s="24"/>
      <c r="ET118" s="24"/>
      <c r="EU118" s="24"/>
      <c r="EV118" s="24"/>
      <c r="EW118" s="24"/>
      <c r="EX118" s="24"/>
      <c r="EY118" s="24"/>
      <c r="FB118" s="24"/>
      <c r="FC118" s="24"/>
      <c r="FD118" s="24"/>
      <c r="FE118" s="24"/>
      <c r="FF118" s="24"/>
      <c r="FG118" s="24"/>
      <c r="FH118" s="24"/>
      <c r="FI118" s="24"/>
      <c r="FJ118" s="24"/>
      <c r="FK118" s="24"/>
      <c r="FL118" s="24"/>
      <c r="FM118" s="24"/>
      <c r="FN118" s="24"/>
      <c r="FO118" s="24"/>
      <c r="FP118" s="24"/>
      <c r="FQ118" s="24"/>
      <c r="FR118" s="24"/>
      <c r="FS118" s="24"/>
      <c r="FT118" s="24"/>
      <c r="FU118" s="24"/>
      <c r="FV118" s="24"/>
      <c r="FW118" s="24"/>
      <c r="FX118" s="24"/>
      <c r="FY118" s="24"/>
      <c r="FZ118" s="24"/>
      <c r="GA118" s="24"/>
      <c r="GB118" s="24"/>
      <c r="GC118" s="24"/>
      <c r="GD118" s="24"/>
      <c r="GE118" s="24"/>
      <c r="GF118" s="24"/>
      <c r="GG118" s="24"/>
      <c r="GH118" s="24"/>
      <c r="GI118" s="24"/>
      <c r="GJ118" s="24"/>
      <c r="GK118" s="24"/>
      <c r="GL118" s="24"/>
      <c r="GM118" s="24"/>
      <c r="GN118" s="24"/>
      <c r="GO118" s="24"/>
      <c r="GP118" s="24"/>
      <c r="GQ118" s="24"/>
      <c r="GR118" s="24"/>
      <c r="GS118" s="24"/>
      <c r="GT118" s="24"/>
      <c r="GU118" s="24"/>
      <c r="GV118" s="24"/>
      <c r="GW118" s="24"/>
      <c r="GX118" s="24"/>
      <c r="GY118" s="24"/>
      <c r="GZ118" s="24"/>
      <c r="HA118" s="24"/>
      <c r="HB118" s="24"/>
      <c r="HC118" s="24"/>
      <c r="HD118" s="24"/>
      <c r="HE118" s="24"/>
      <c r="HF118" s="24"/>
      <c r="HG118" s="24"/>
      <c r="HH118" s="24"/>
      <c r="HI118" s="24"/>
      <c r="HJ118" s="24"/>
      <c r="HK118" s="24"/>
      <c r="HL118" s="24"/>
      <c r="HM118" s="24"/>
      <c r="HN118" s="24"/>
      <c r="HO118" s="24"/>
      <c r="HP118" s="24"/>
      <c r="HQ118" s="24"/>
      <c r="HR118" s="24"/>
      <c r="HS118" s="24"/>
      <c r="HT118" s="24"/>
      <c r="HU118" s="24"/>
      <c r="HV118" s="24"/>
      <c r="HW118" s="24"/>
      <c r="HX118" s="24"/>
      <c r="HY118" s="24"/>
      <c r="HZ118" s="24"/>
      <c r="IA118" s="24"/>
      <c r="IB118" s="24"/>
      <c r="IC118" s="24"/>
      <c r="ID118" s="24"/>
      <c r="IE118" s="24"/>
      <c r="IF118" s="24"/>
      <c r="IG118" s="24"/>
      <c r="IH118" s="24"/>
      <c r="II118" s="24"/>
      <c r="IJ118" s="24"/>
      <c r="IK118" s="24"/>
    </row>
    <row r="119" spans="1:245" ht="16.899999999999999" customHeight="1">
      <c r="B119" s="28"/>
      <c r="C119" s="6"/>
      <c r="D119" s="6"/>
      <c r="E119" s="6"/>
      <c r="F119" s="25"/>
      <c r="G119" s="25"/>
      <c r="H119" s="25"/>
      <c r="I119" s="25"/>
      <c r="J119" s="25"/>
      <c r="K119" s="25"/>
      <c r="L119" s="25"/>
      <c r="M119" s="25"/>
      <c r="N119" s="28"/>
      <c r="O119" s="6"/>
      <c r="P119" s="25"/>
      <c r="Q119" s="25"/>
      <c r="R119" s="24"/>
      <c r="S119" s="24"/>
      <c r="T119" s="24"/>
      <c r="U119" s="24"/>
      <c r="V119" s="24"/>
      <c r="W119" s="24"/>
      <c r="X119" s="24"/>
      <c r="Y119" s="65"/>
      <c r="Z119" s="67"/>
      <c r="AA119" s="24"/>
      <c r="AB119" s="24"/>
      <c r="AC119" s="24"/>
      <c r="AD119" s="24"/>
      <c r="AE119" s="25"/>
      <c r="AF119" s="65"/>
      <c r="AG119" s="67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  <c r="CV119" s="24"/>
      <c r="CW119" s="24"/>
      <c r="CX119" s="24"/>
      <c r="CY119" s="24"/>
      <c r="CZ119" s="24"/>
      <c r="DA119" s="24"/>
      <c r="DB119" s="24"/>
      <c r="DC119" s="24"/>
      <c r="DD119" s="24"/>
      <c r="DE119" s="24"/>
      <c r="DF119" s="24"/>
      <c r="DG119" s="24"/>
      <c r="DH119" s="24"/>
      <c r="DI119" s="24"/>
      <c r="DJ119" s="24"/>
      <c r="DK119" s="24"/>
      <c r="DL119" s="24"/>
      <c r="DM119" s="24"/>
      <c r="DN119" s="24"/>
      <c r="DO119" s="24"/>
      <c r="DP119" s="24"/>
      <c r="DQ119" s="24"/>
      <c r="DR119" s="24"/>
      <c r="DS119" s="24"/>
      <c r="DT119" s="24"/>
      <c r="DU119" s="24"/>
      <c r="DV119" s="24"/>
      <c r="DW119" s="24"/>
      <c r="DX119" s="24"/>
      <c r="DY119" s="24"/>
      <c r="DZ119" s="24"/>
      <c r="EA119" s="24"/>
      <c r="EB119" s="24"/>
      <c r="EC119" s="24"/>
      <c r="ED119" s="24"/>
      <c r="EE119" s="24"/>
      <c r="EF119" s="24"/>
      <c r="EG119" s="24"/>
      <c r="EH119" s="24"/>
      <c r="EI119" s="24"/>
      <c r="EJ119" s="24"/>
      <c r="EK119" s="24"/>
      <c r="EL119" s="24"/>
      <c r="EM119" s="24"/>
      <c r="EN119" s="24"/>
      <c r="EO119" s="24"/>
      <c r="EP119" s="24"/>
      <c r="EQ119" s="24"/>
      <c r="ER119" s="24"/>
      <c r="ES119" s="24"/>
      <c r="ET119" s="24"/>
      <c r="EU119" s="24"/>
      <c r="EV119" s="24"/>
      <c r="EW119" s="24"/>
      <c r="EX119" s="24"/>
      <c r="EY119" s="24"/>
      <c r="FB119" s="24"/>
      <c r="FC119" s="24"/>
      <c r="FD119" s="24"/>
      <c r="FE119" s="24"/>
      <c r="FF119" s="24"/>
      <c r="FG119" s="24"/>
      <c r="FH119" s="24"/>
      <c r="FI119" s="24"/>
      <c r="FJ119" s="24"/>
      <c r="FK119" s="24"/>
      <c r="FL119" s="24"/>
      <c r="FM119" s="24"/>
      <c r="FN119" s="24"/>
      <c r="FO119" s="24"/>
      <c r="FP119" s="24"/>
      <c r="FQ119" s="24"/>
      <c r="FR119" s="24"/>
      <c r="FS119" s="24"/>
      <c r="FT119" s="24"/>
      <c r="FU119" s="24"/>
      <c r="FV119" s="24"/>
      <c r="FW119" s="24"/>
      <c r="FX119" s="24"/>
      <c r="FY119" s="24"/>
      <c r="FZ119" s="24"/>
      <c r="GA119" s="24"/>
      <c r="GB119" s="24"/>
      <c r="GC119" s="24"/>
      <c r="GD119" s="24"/>
      <c r="GE119" s="24"/>
      <c r="GF119" s="24"/>
      <c r="GG119" s="24"/>
      <c r="GH119" s="24"/>
      <c r="GI119" s="24"/>
      <c r="GJ119" s="24"/>
      <c r="GK119" s="24"/>
      <c r="GL119" s="24"/>
      <c r="GM119" s="24"/>
      <c r="GN119" s="24"/>
      <c r="GO119" s="24"/>
      <c r="GP119" s="24"/>
      <c r="GQ119" s="24"/>
      <c r="GR119" s="24"/>
      <c r="GS119" s="24"/>
      <c r="GT119" s="24"/>
      <c r="GU119" s="24"/>
      <c r="GV119" s="24"/>
      <c r="GW119" s="24"/>
      <c r="GX119" s="24"/>
      <c r="GY119" s="24"/>
      <c r="GZ119" s="24"/>
      <c r="HA119" s="24"/>
      <c r="HB119" s="24"/>
      <c r="HC119" s="24"/>
      <c r="HD119" s="24"/>
      <c r="HE119" s="24"/>
      <c r="HF119" s="24"/>
      <c r="HG119" s="24"/>
      <c r="HH119" s="24"/>
      <c r="HI119" s="24"/>
      <c r="HJ119" s="24"/>
      <c r="HK119" s="24"/>
      <c r="HL119" s="24"/>
      <c r="HM119" s="24"/>
      <c r="HN119" s="24"/>
      <c r="HO119" s="24"/>
      <c r="HP119" s="24"/>
      <c r="HQ119" s="24"/>
      <c r="HR119" s="24"/>
      <c r="HS119" s="24"/>
      <c r="HT119" s="24"/>
      <c r="HU119" s="24"/>
      <c r="HV119" s="24"/>
      <c r="HW119" s="24"/>
      <c r="HX119" s="24"/>
      <c r="HY119" s="24"/>
      <c r="HZ119" s="24"/>
      <c r="IA119" s="24"/>
      <c r="IB119" s="24"/>
      <c r="IC119" s="24"/>
      <c r="ID119" s="24"/>
      <c r="IE119" s="24"/>
      <c r="IF119" s="24"/>
      <c r="IG119" s="24"/>
      <c r="IH119" s="24"/>
      <c r="II119" s="24"/>
      <c r="IJ119" s="24"/>
      <c r="IK119" s="24"/>
    </row>
    <row r="120" spans="1:245" ht="16.899999999999999" customHeight="1">
      <c r="B120" s="28"/>
      <c r="C120" s="6"/>
      <c r="D120" s="6"/>
      <c r="E120" s="6"/>
      <c r="F120" s="25"/>
      <c r="G120" s="25"/>
      <c r="H120" s="25"/>
      <c r="I120" s="25"/>
      <c r="J120" s="25"/>
      <c r="K120" s="25"/>
      <c r="L120" s="25"/>
      <c r="M120" s="25"/>
      <c r="N120" s="28"/>
      <c r="O120" s="6"/>
      <c r="P120" s="25"/>
      <c r="Q120" s="25"/>
      <c r="R120" s="24"/>
      <c r="S120" s="24"/>
      <c r="T120" s="24"/>
      <c r="U120" s="24"/>
      <c r="V120" s="24"/>
      <c r="W120" s="24"/>
      <c r="X120" s="24"/>
      <c r="Y120" s="65"/>
      <c r="Z120" s="67"/>
      <c r="AA120" s="24"/>
      <c r="AB120" s="24"/>
      <c r="AC120" s="24"/>
      <c r="AD120" s="24"/>
      <c r="AE120" s="25"/>
      <c r="AF120" s="65"/>
      <c r="AG120" s="67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  <c r="CX120" s="24"/>
      <c r="CY120" s="24"/>
      <c r="CZ120" s="24"/>
      <c r="DA120" s="24"/>
      <c r="DB120" s="24"/>
      <c r="DC120" s="24"/>
      <c r="DD120" s="24"/>
      <c r="DE120" s="24"/>
      <c r="DF120" s="24"/>
      <c r="DG120" s="24"/>
      <c r="DH120" s="24"/>
      <c r="DI120" s="24"/>
      <c r="DJ120" s="24"/>
      <c r="DK120" s="24"/>
      <c r="DL120" s="24"/>
      <c r="DM120" s="24"/>
      <c r="DN120" s="24"/>
      <c r="DO120" s="24"/>
      <c r="DP120" s="24"/>
      <c r="DQ120" s="24"/>
      <c r="DR120" s="24"/>
      <c r="DS120" s="24"/>
      <c r="DT120" s="24"/>
      <c r="DU120" s="24"/>
      <c r="DV120" s="24"/>
      <c r="DW120" s="24"/>
      <c r="DX120" s="24"/>
      <c r="DY120" s="24"/>
      <c r="DZ120" s="24"/>
      <c r="EA120" s="24"/>
      <c r="EB120" s="24"/>
      <c r="EC120" s="24"/>
      <c r="ED120" s="24"/>
      <c r="EE120" s="24"/>
      <c r="EF120" s="24"/>
      <c r="EG120" s="24"/>
      <c r="EH120" s="24"/>
      <c r="EI120" s="24"/>
      <c r="EJ120" s="24"/>
      <c r="EK120" s="24"/>
      <c r="EL120" s="24"/>
      <c r="EM120" s="24"/>
      <c r="EN120" s="24"/>
      <c r="EO120" s="24"/>
      <c r="EP120" s="24"/>
      <c r="EQ120" s="24"/>
      <c r="ER120" s="24"/>
      <c r="ES120" s="24"/>
      <c r="ET120" s="24"/>
      <c r="EU120" s="24"/>
      <c r="EV120" s="24"/>
      <c r="EW120" s="24"/>
      <c r="EX120" s="24"/>
      <c r="EY120" s="24"/>
      <c r="FB120" s="24"/>
      <c r="FC120" s="24"/>
      <c r="FD120" s="24"/>
      <c r="FE120" s="24"/>
      <c r="FF120" s="24"/>
      <c r="FG120" s="24"/>
      <c r="FH120" s="24"/>
      <c r="FI120" s="24"/>
      <c r="FJ120" s="24"/>
      <c r="FK120" s="24"/>
      <c r="FL120" s="24"/>
      <c r="FM120" s="24"/>
      <c r="FN120" s="24"/>
      <c r="FO120" s="24"/>
      <c r="FP120" s="24"/>
      <c r="FQ120" s="24"/>
      <c r="FR120" s="24"/>
      <c r="FS120" s="24"/>
      <c r="FT120" s="24"/>
      <c r="FU120" s="24"/>
      <c r="FV120" s="24"/>
      <c r="FW120" s="24"/>
      <c r="FX120" s="24"/>
      <c r="FY120" s="24"/>
      <c r="FZ120" s="24"/>
      <c r="GA120" s="24"/>
      <c r="GB120" s="24"/>
      <c r="GC120" s="24"/>
      <c r="GD120" s="24"/>
      <c r="GE120" s="24"/>
      <c r="GF120" s="24"/>
      <c r="GG120" s="24"/>
      <c r="GH120" s="24"/>
      <c r="GI120" s="24"/>
      <c r="GJ120" s="24"/>
      <c r="GK120" s="24"/>
      <c r="GL120" s="24"/>
      <c r="GM120" s="24"/>
      <c r="GN120" s="24"/>
      <c r="GO120" s="24"/>
      <c r="GP120" s="24"/>
      <c r="GQ120" s="24"/>
      <c r="GR120" s="24"/>
      <c r="GS120" s="24"/>
      <c r="GT120" s="24"/>
      <c r="GU120" s="24"/>
      <c r="GV120" s="24"/>
      <c r="GW120" s="24"/>
      <c r="GX120" s="24"/>
      <c r="GY120" s="24"/>
      <c r="GZ120" s="24"/>
      <c r="HA120" s="24"/>
      <c r="HB120" s="24"/>
      <c r="HC120" s="24"/>
      <c r="HD120" s="24"/>
      <c r="HE120" s="24"/>
      <c r="HF120" s="24"/>
      <c r="HG120" s="24"/>
      <c r="HH120" s="24"/>
      <c r="HI120" s="24"/>
      <c r="HJ120" s="24"/>
      <c r="HK120" s="24"/>
      <c r="HL120" s="24"/>
      <c r="HM120" s="24"/>
      <c r="HN120" s="24"/>
      <c r="HO120" s="24"/>
      <c r="HP120" s="24"/>
      <c r="HQ120" s="24"/>
      <c r="HR120" s="24"/>
      <c r="HS120" s="24"/>
      <c r="HT120" s="24"/>
      <c r="HU120" s="24"/>
      <c r="HV120" s="24"/>
      <c r="HW120" s="24"/>
      <c r="HX120" s="24"/>
      <c r="HY120" s="24"/>
      <c r="HZ120" s="24"/>
      <c r="IA120" s="24"/>
      <c r="IB120" s="24"/>
      <c r="IC120" s="24"/>
      <c r="ID120" s="24"/>
      <c r="IE120" s="24"/>
      <c r="IF120" s="24"/>
      <c r="IG120" s="24"/>
      <c r="IH120" s="24"/>
      <c r="II120" s="24"/>
      <c r="IJ120" s="24"/>
      <c r="IK120" s="24"/>
    </row>
    <row r="121" spans="1:245" ht="16.899999999999999" customHeight="1">
      <c r="B121" s="28"/>
      <c r="C121" s="6"/>
      <c r="D121" s="6"/>
      <c r="E121" s="6"/>
      <c r="F121" s="25"/>
      <c r="G121" s="25"/>
      <c r="H121" s="25"/>
      <c r="I121" s="25"/>
      <c r="J121" s="25"/>
      <c r="K121" s="25"/>
      <c r="L121" s="25"/>
      <c r="M121" s="25"/>
      <c r="N121" s="28"/>
      <c r="O121" s="6"/>
      <c r="P121" s="25"/>
      <c r="Q121" s="25"/>
      <c r="R121" s="24"/>
      <c r="S121" s="24"/>
      <c r="T121" s="24"/>
      <c r="U121" s="24"/>
      <c r="V121" s="24"/>
      <c r="W121" s="24"/>
      <c r="X121" s="24"/>
      <c r="Y121" s="65"/>
      <c r="Z121" s="67"/>
      <c r="AA121" s="24"/>
      <c r="AB121" s="24"/>
      <c r="AC121" s="24"/>
      <c r="AD121" s="24"/>
      <c r="AE121" s="25"/>
      <c r="AF121" s="65"/>
      <c r="AG121" s="67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  <c r="CX121" s="24"/>
      <c r="CY121" s="24"/>
      <c r="CZ121" s="24"/>
      <c r="DA121" s="24"/>
      <c r="DB121" s="24"/>
      <c r="DC121" s="24"/>
      <c r="DD121" s="24"/>
      <c r="DE121" s="24"/>
      <c r="DF121" s="24"/>
      <c r="DG121" s="24"/>
      <c r="DH121" s="24"/>
      <c r="DI121" s="24"/>
      <c r="DJ121" s="24"/>
      <c r="DK121" s="24"/>
      <c r="DL121" s="24"/>
      <c r="DM121" s="24"/>
      <c r="DN121" s="24"/>
      <c r="DO121" s="24"/>
      <c r="DP121" s="24"/>
      <c r="DQ121" s="24"/>
      <c r="DR121" s="24"/>
      <c r="DS121" s="24"/>
      <c r="DT121" s="24"/>
      <c r="DU121" s="24"/>
      <c r="DV121" s="24"/>
      <c r="DW121" s="24"/>
      <c r="DX121" s="24"/>
      <c r="DY121" s="24"/>
      <c r="DZ121" s="24"/>
      <c r="EA121" s="24"/>
      <c r="EB121" s="24"/>
      <c r="EC121" s="24"/>
      <c r="ED121" s="24"/>
      <c r="EE121" s="24"/>
      <c r="EF121" s="24"/>
      <c r="EG121" s="24"/>
      <c r="EH121" s="24"/>
      <c r="EI121" s="24"/>
      <c r="EJ121" s="24"/>
      <c r="EK121" s="24"/>
      <c r="EL121" s="24"/>
      <c r="EM121" s="24"/>
      <c r="EN121" s="24"/>
      <c r="EO121" s="24"/>
      <c r="EP121" s="24"/>
      <c r="EQ121" s="24"/>
      <c r="ER121" s="24"/>
      <c r="ES121" s="24"/>
      <c r="ET121" s="24"/>
      <c r="EU121" s="24"/>
      <c r="EV121" s="24"/>
      <c r="EW121" s="24"/>
      <c r="EX121" s="24"/>
      <c r="EY121" s="24"/>
      <c r="FB121" s="24"/>
      <c r="FC121" s="24"/>
      <c r="FD121" s="24"/>
      <c r="FE121" s="24"/>
      <c r="FF121" s="24"/>
      <c r="FG121" s="24"/>
      <c r="FH121" s="24"/>
      <c r="FI121" s="24"/>
      <c r="FJ121" s="24"/>
      <c r="FK121" s="24"/>
      <c r="FL121" s="24"/>
      <c r="FM121" s="24"/>
      <c r="FN121" s="24"/>
      <c r="FO121" s="24"/>
      <c r="FP121" s="24"/>
      <c r="FQ121" s="24"/>
      <c r="FR121" s="24"/>
      <c r="FS121" s="24"/>
      <c r="FT121" s="24"/>
      <c r="FU121" s="24"/>
      <c r="FV121" s="24"/>
      <c r="FW121" s="24"/>
      <c r="FX121" s="24"/>
      <c r="FY121" s="24"/>
      <c r="FZ121" s="24"/>
      <c r="GA121" s="24"/>
      <c r="GB121" s="24"/>
      <c r="GC121" s="24"/>
      <c r="GD121" s="24"/>
      <c r="GE121" s="24"/>
      <c r="GF121" s="24"/>
      <c r="GG121" s="24"/>
      <c r="GH121" s="24"/>
      <c r="GI121" s="24"/>
      <c r="GJ121" s="24"/>
      <c r="GK121" s="24"/>
      <c r="GL121" s="24"/>
      <c r="GM121" s="24"/>
      <c r="GN121" s="24"/>
      <c r="GO121" s="24"/>
      <c r="GP121" s="24"/>
      <c r="GQ121" s="24"/>
      <c r="GR121" s="24"/>
      <c r="GS121" s="24"/>
      <c r="GT121" s="24"/>
      <c r="GU121" s="24"/>
      <c r="GV121" s="24"/>
      <c r="GW121" s="24"/>
      <c r="GX121" s="24"/>
      <c r="GY121" s="24"/>
      <c r="GZ121" s="24"/>
      <c r="HA121" s="24"/>
      <c r="HB121" s="24"/>
      <c r="HC121" s="24"/>
      <c r="HD121" s="24"/>
      <c r="HE121" s="24"/>
      <c r="HF121" s="24"/>
      <c r="HG121" s="24"/>
      <c r="HH121" s="24"/>
      <c r="HI121" s="24"/>
      <c r="HJ121" s="24"/>
      <c r="HK121" s="24"/>
      <c r="HL121" s="24"/>
      <c r="HM121" s="24"/>
      <c r="HN121" s="24"/>
      <c r="HO121" s="24"/>
      <c r="HP121" s="24"/>
      <c r="HQ121" s="24"/>
      <c r="HR121" s="24"/>
      <c r="HS121" s="24"/>
      <c r="HT121" s="24"/>
      <c r="HU121" s="24"/>
      <c r="HV121" s="24"/>
      <c r="HW121" s="24"/>
      <c r="HX121" s="24"/>
      <c r="HY121" s="24"/>
      <c r="HZ121" s="24"/>
      <c r="IA121" s="24"/>
      <c r="IB121" s="24"/>
      <c r="IC121" s="24"/>
      <c r="ID121" s="24"/>
      <c r="IE121" s="24"/>
      <c r="IF121" s="24"/>
      <c r="IG121" s="24"/>
      <c r="IH121" s="24"/>
      <c r="II121" s="24"/>
      <c r="IJ121" s="24"/>
      <c r="IK121" s="24"/>
    </row>
    <row r="122" spans="1:245" ht="16.899999999999999" customHeight="1">
      <c r="B122" s="28"/>
      <c r="C122" s="6"/>
      <c r="D122" s="6"/>
      <c r="E122" s="6"/>
      <c r="F122" s="25"/>
      <c r="G122" s="25"/>
      <c r="H122" s="25"/>
      <c r="I122" s="25"/>
      <c r="J122" s="25"/>
      <c r="K122" s="25"/>
      <c r="L122" s="25"/>
      <c r="M122" s="25"/>
      <c r="N122" s="28"/>
      <c r="O122" s="6"/>
      <c r="P122" s="25"/>
      <c r="Q122" s="25"/>
      <c r="R122" s="24"/>
      <c r="S122" s="24"/>
      <c r="T122" s="24"/>
      <c r="U122" s="24"/>
      <c r="V122" s="24"/>
      <c r="W122" s="24"/>
      <c r="X122" s="24"/>
      <c r="Y122" s="65"/>
      <c r="Z122" s="67"/>
      <c r="AA122" s="24"/>
      <c r="AB122" s="24"/>
      <c r="AC122" s="24"/>
      <c r="AD122" s="24"/>
      <c r="AE122" s="25"/>
      <c r="AF122" s="65"/>
      <c r="AG122" s="67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  <c r="CV122" s="24"/>
      <c r="CW122" s="24"/>
      <c r="CX122" s="24"/>
      <c r="CY122" s="24"/>
      <c r="CZ122" s="24"/>
      <c r="DA122" s="24"/>
      <c r="DB122" s="24"/>
      <c r="DC122" s="24"/>
      <c r="DD122" s="24"/>
      <c r="DE122" s="24"/>
      <c r="DF122" s="24"/>
      <c r="DG122" s="24"/>
      <c r="DH122" s="24"/>
      <c r="DI122" s="24"/>
      <c r="DJ122" s="24"/>
      <c r="DK122" s="24"/>
      <c r="DL122" s="24"/>
      <c r="DM122" s="24"/>
      <c r="DN122" s="24"/>
      <c r="DO122" s="24"/>
      <c r="DP122" s="24"/>
      <c r="DQ122" s="24"/>
      <c r="DR122" s="24"/>
      <c r="DS122" s="24"/>
      <c r="DT122" s="24"/>
      <c r="DU122" s="24"/>
      <c r="DV122" s="24"/>
      <c r="DW122" s="24"/>
      <c r="DX122" s="24"/>
      <c r="DY122" s="24"/>
      <c r="DZ122" s="24"/>
      <c r="EA122" s="24"/>
      <c r="EB122" s="24"/>
      <c r="EC122" s="24"/>
      <c r="ED122" s="24"/>
      <c r="EE122" s="24"/>
      <c r="EF122" s="24"/>
      <c r="EG122" s="24"/>
      <c r="EH122" s="24"/>
      <c r="EI122" s="24"/>
      <c r="EJ122" s="24"/>
      <c r="EK122" s="24"/>
      <c r="EL122" s="24"/>
      <c r="EM122" s="24"/>
      <c r="EN122" s="24"/>
      <c r="EO122" s="24"/>
      <c r="EP122" s="24"/>
      <c r="EQ122" s="24"/>
      <c r="ER122" s="24"/>
      <c r="ES122" s="24"/>
      <c r="ET122" s="24"/>
      <c r="EU122" s="24"/>
      <c r="EV122" s="24"/>
      <c r="EW122" s="24"/>
      <c r="EX122" s="24"/>
      <c r="EY122" s="24"/>
      <c r="FB122" s="24"/>
      <c r="FC122" s="24"/>
      <c r="FD122" s="24"/>
      <c r="FE122" s="24"/>
      <c r="FF122" s="24"/>
      <c r="FG122" s="24"/>
      <c r="FH122" s="24"/>
      <c r="FI122" s="24"/>
      <c r="FJ122" s="24"/>
      <c r="FK122" s="24"/>
      <c r="FL122" s="24"/>
      <c r="FM122" s="24"/>
      <c r="FN122" s="24"/>
      <c r="FO122" s="24"/>
      <c r="FP122" s="24"/>
      <c r="FQ122" s="24"/>
      <c r="FR122" s="24"/>
      <c r="FS122" s="24"/>
      <c r="FT122" s="24"/>
      <c r="FU122" s="24"/>
      <c r="FV122" s="24"/>
      <c r="FW122" s="24"/>
      <c r="FX122" s="24"/>
      <c r="FY122" s="24"/>
      <c r="FZ122" s="24"/>
      <c r="GA122" s="24"/>
      <c r="GB122" s="24"/>
      <c r="GC122" s="24"/>
      <c r="GD122" s="24"/>
      <c r="GE122" s="24"/>
      <c r="GF122" s="24"/>
      <c r="GG122" s="24"/>
      <c r="GH122" s="24"/>
      <c r="GI122" s="24"/>
      <c r="GJ122" s="24"/>
      <c r="GK122" s="24"/>
      <c r="GL122" s="24"/>
      <c r="GM122" s="24"/>
      <c r="GN122" s="24"/>
      <c r="GO122" s="24"/>
      <c r="GP122" s="24"/>
      <c r="GQ122" s="24"/>
      <c r="GR122" s="24"/>
      <c r="GS122" s="24"/>
      <c r="GT122" s="24"/>
      <c r="GU122" s="24"/>
      <c r="GV122" s="24"/>
      <c r="GW122" s="24"/>
      <c r="GX122" s="24"/>
      <c r="GY122" s="24"/>
      <c r="GZ122" s="24"/>
      <c r="HA122" s="24"/>
      <c r="HB122" s="24"/>
      <c r="HC122" s="24"/>
      <c r="HD122" s="24"/>
      <c r="HE122" s="24"/>
      <c r="HF122" s="24"/>
      <c r="HG122" s="24"/>
      <c r="HH122" s="24"/>
      <c r="HI122" s="24"/>
      <c r="HJ122" s="24"/>
      <c r="HK122" s="24"/>
      <c r="HL122" s="24"/>
      <c r="HM122" s="24"/>
      <c r="HN122" s="24"/>
      <c r="HO122" s="24"/>
      <c r="HP122" s="24"/>
      <c r="HQ122" s="24"/>
      <c r="HR122" s="24"/>
      <c r="HS122" s="24"/>
      <c r="HT122" s="24"/>
      <c r="HU122" s="24"/>
      <c r="HV122" s="24"/>
      <c r="HW122" s="24"/>
      <c r="HX122" s="24"/>
      <c r="HY122" s="24"/>
      <c r="HZ122" s="24"/>
      <c r="IA122" s="24"/>
      <c r="IB122" s="24"/>
      <c r="IC122" s="24"/>
      <c r="ID122" s="24"/>
      <c r="IE122" s="24"/>
      <c r="IF122" s="24"/>
      <c r="IG122" s="24"/>
      <c r="IH122" s="24"/>
      <c r="II122" s="24"/>
      <c r="IJ122" s="24"/>
      <c r="IK122" s="24"/>
    </row>
    <row r="123" spans="1:245" ht="16.899999999999999" customHeight="1">
      <c r="B123" s="28"/>
      <c r="C123" s="6"/>
      <c r="D123" s="6"/>
      <c r="E123" s="6"/>
      <c r="F123" s="25"/>
      <c r="G123" s="25"/>
      <c r="H123" s="25"/>
      <c r="I123" s="25"/>
      <c r="J123" s="25"/>
      <c r="K123" s="25"/>
      <c r="L123" s="25"/>
      <c r="M123" s="25"/>
      <c r="N123" s="28"/>
      <c r="O123" s="6"/>
      <c r="P123" s="25"/>
      <c r="Q123" s="25"/>
      <c r="R123" s="24"/>
      <c r="S123" s="24"/>
      <c r="T123" s="24"/>
      <c r="U123" s="24"/>
      <c r="V123" s="24"/>
      <c r="W123" s="24"/>
      <c r="X123" s="24"/>
      <c r="Y123" s="65"/>
      <c r="Z123" s="67"/>
      <c r="AA123" s="24"/>
      <c r="AB123" s="24"/>
      <c r="AC123" s="24"/>
      <c r="AD123" s="24"/>
      <c r="AE123" s="25"/>
      <c r="AF123" s="65"/>
      <c r="AG123" s="67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24"/>
      <c r="CR123" s="24"/>
      <c r="CS123" s="24"/>
      <c r="CT123" s="24"/>
      <c r="CU123" s="24"/>
      <c r="CV123" s="24"/>
      <c r="CW123" s="24"/>
      <c r="CX123" s="24"/>
      <c r="CY123" s="24"/>
      <c r="CZ123" s="24"/>
      <c r="DA123" s="24"/>
      <c r="DB123" s="24"/>
      <c r="DC123" s="24"/>
      <c r="DD123" s="24"/>
      <c r="DE123" s="24"/>
      <c r="DF123" s="24"/>
      <c r="DG123" s="24"/>
      <c r="DH123" s="24"/>
      <c r="DI123" s="24"/>
      <c r="DJ123" s="24"/>
      <c r="DK123" s="24"/>
      <c r="DL123" s="24"/>
      <c r="DM123" s="24"/>
      <c r="DN123" s="24"/>
      <c r="DO123" s="24"/>
      <c r="DP123" s="24"/>
      <c r="DQ123" s="24"/>
      <c r="DR123" s="24"/>
      <c r="DS123" s="24"/>
      <c r="DT123" s="24"/>
      <c r="DU123" s="24"/>
      <c r="DV123" s="24"/>
      <c r="DW123" s="24"/>
      <c r="DX123" s="24"/>
      <c r="DY123" s="24"/>
      <c r="DZ123" s="24"/>
      <c r="EA123" s="24"/>
      <c r="EB123" s="24"/>
      <c r="EC123" s="24"/>
      <c r="ED123" s="24"/>
      <c r="EE123" s="24"/>
      <c r="EF123" s="24"/>
      <c r="EG123" s="24"/>
      <c r="EH123" s="24"/>
      <c r="EI123" s="24"/>
      <c r="EJ123" s="24"/>
      <c r="EK123" s="24"/>
      <c r="EL123" s="24"/>
      <c r="EM123" s="24"/>
      <c r="EN123" s="24"/>
      <c r="EO123" s="24"/>
      <c r="EP123" s="24"/>
      <c r="EQ123" s="24"/>
      <c r="ER123" s="24"/>
      <c r="ES123" s="24"/>
      <c r="ET123" s="24"/>
      <c r="EU123" s="24"/>
      <c r="EV123" s="24"/>
      <c r="EW123" s="24"/>
      <c r="EX123" s="24"/>
      <c r="EY123" s="24"/>
      <c r="FB123" s="24"/>
      <c r="FC123" s="24"/>
      <c r="FD123" s="24"/>
      <c r="FE123" s="24"/>
      <c r="FF123" s="24"/>
      <c r="FG123" s="24"/>
      <c r="FH123" s="24"/>
      <c r="FI123" s="24"/>
      <c r="FJ123" s="24"/>
      <c r="FK123" s="24"/>
      <c r="FL123" s="24"/>
      <c r="FM123" s="24"/>
      <c r="FN123" s="24"/>
      <c r="FO123" s="24"/>
      <c r="FP123" s="24"/>
      <c r="FQ123" s="24"/>
      <c r="FR123" s="24"/>
      <c r="FS123" s="24"/>
      <c r="FT123" s="24"/>
      <c r="FU123" s="24"/>
      <c r="FV123" s="24"/>
      <c r="FW123" s="24"/>
      <c r="FX123" s="24"/>
      <c r="FY123" s="24"/>
      <c r="FZ123" s="24"/>
      <c r="GA123" s="24"/>
      <c r="GB123" s="24"/>
      <c r="GC123" s="24"/>
      <c r="GD123" s="24"/>
      <c r="GE123" s="24"/>
      <c r="GF123" s="24"/>
      <c r="GG123" s="24"/>
      <c r="GH123" s="24"/>
      <c r="GI123" s="24"/>
      <c r="GJ123" s="24"/>
      <c r="GK123" s="24"/>
      <c r="GL123" s="24"/>
      <c r="GM123" s="24"/>
      <c r="GN123" s="24"/>
      <c r="GO123" s="24"/>
      <c r="GP123" s="24"/>
      <c r="GQ123" s="24"/>
      <c r="GR123" s="24"/>
      <c r="GS123" s="24"/>
      <c r="GT123" s="24"/>
      <c r="GU123" s="24"/>
      <c r="GV123" s="24"/>
      <c r="GW123" s="24"/>
      <c r="GX123" s="24"/>
      <c r="GY123" s="24"/>
      <c r="GZ123" s="24"/>
      <c r="HA123" s="24"/>
      <c r="HB123" s="24"/>
      <c r="HC123" s="24"/>
      <c r="HD123" s="24"/>
      <c r="HE123" s="24"/>
      <c r="HF123" s="24"/>
      <c r="HG123" s="24"/>
      <c r="HH123" s="24"/>
      <c r="HI123" s="24"/>
      <c r="HJ123" s="24"/>
      <c r="HK123" s="24"/>
      <c r="HL123" s="24"/>
      <c r="HM123" s="24"/>
      <c r="HN123" s="24"/>
      <c r="HO123" s="24"/>
      <c r="HP123" s="24"/>
      <c r="HQ123" s="24"/>
      <c r="HR123" s="24"/>
      <c r="HS123" s="24"/>
      <c r="HT123" s="24"/>
      <c r="HU123" s="24"/>
      <c r="HV123" s="24"/>
      <c r="HW123" s="24"/>
      <c r="HX123" s="24"/>
      <c r="HY123" s="24"/>
      <c r="HZ123" s="24"/>
      <c r="IA123" s="24"/>
      <c r="IB123" s="24"/>
      <c r="IC123" s="24"/>
      <c r="ID123" s="24"/>
      <c r="IE123" s="24"/>
      <c r="IF123" s="24"/>
      <c r="IG123" s="24"/>
      <c r="IH123" s="24"/>
      <c r="II123" s="24"/>
      <c r="IJ123" s="24"/>
      <c r="IK123" s="24"/>
    </row>
    <row r="124" spans="1:245" ht="16.899999999999999" customHeight="1">
      <c r="B124" s="6"/>
      <c r="C124" s="6"/>
      <c r="D124" s="6"/>
      <c r="E124" s="6"/>
      <c r="F124" s="25"/>
      <c r="G124" s="25"/>
      <c r="H124" s="25"/>
      <c r="I124" s="25"/>
      <c r="J124" s="25"/>
      <c r="K124" s="25"/>
      <c r="L124" s="25"/>
      <c r="M124" s="25"/>
      <c r="N124" s="6"/>
      <c r="O124" s="6"/>
      <c r="P124" s="25"/>
      <c r="Q124" s="25"/>
      <c r="R124" s="24"/>
      <c r="S124" s="24"/>
      <c r="T124" s="24"/>
      <c r="U124" s="24"/>
      <c r="V124" s="24"/>
      <c r="W124" s="24"/>
      <c r="X124" s="24"/>
      <c r="Y124" s="65"/>
      <c r="Z124" s="67"/>
      <c r="AA124" s="24"/>
      <c r="AB124" s="24"/>
      <c r="AC124" s="24"/>
      <c r="AD124" s="24"/>
      <c r="AE124" s="25"/>
      <c r="AF124" s="65"/>
      <c r="AG124" s="67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  <c r="CV124" s="24"/>
      <c r="CW124" s="24"/>
      <c r="CX124" s="24"/>
      <c r="CY124" s="24"/>
      <c r="CZ124" s="24"/>
      <c r="DA124" s="24"/>
      <c r="DB124" s="24"/>
      <c r="DC124" s="24"/>
      <c r="DD124" s="24"/>
      <c r="DE124" s="24"/>
      <c r="DF124" s="24"/>
      <c r="DG124" s="24"/>
      <c r="DH124" s="24"/>
      <c r="DI124" s="24"/>
      <c r="DJ124" s="24"/>
      <c r="DK124" s="24"/>
      <c r="DL124" s="24"/>
      <c r="DM124" s="24"/>
      <c r="DN124" s="24"/>
      <c r="DO124" s="24"/>
      <c r="DP124" s="24"/>
      <c r="DQ124" s="24"/>
      <c r="DR124" s="24"/>
      <c r="DS124" s="24"/>
      <c r="DT124" s="24"/>
      <c r="DU124" s="24"/>
      <c r="DV124" s="24"/>
      <c r="DW124" s="24"/>
      <c r="DX124" s="24"/>
      <c r="DY124" s="24"/>
      <c r="DZ124" s="24"/>
      <c r="EA124" s="24"/>
      <c r="EB124" s="24"/>
      <c r="EC124" s="24"/>
      <c r="ED124" s="24"/>
      <c r="EE124" s="24"/>
      <c r="EF124" s="24"/>
      <c r="EG124" s="24"/>
      <c r="EH124" s="24"/>
      <c r="EI124" s="24"/>
      <c r="EJ124" s="24"/>
      <c r="EK124" s="24"/>
      <c r="EL124" s="24"/>
      <c r="EM124" s="24"/>
      <c r="EN124" s="24"/>
      <c r="EO124" s="24"/>
      <c r="EP124" s="24"/>
      <c r="EQ124" s="24"/>
      <c r="ER124" s="24"/>
      <c r="ES124" s="24"/>
      <c r="ET124" s="24"/>
      <c r="EU124" s="24"/>
      <c r="EV124" s="24"/>
      <c r="EW124" s="24"/>
      <c r="EX124" s="24"/>
      <c r="EY124" s="24"/>
      <c r="FB124" s="24"/>
      <c r="FC124" s="24"/>
      <c r="FD124" s="24"/>
      <c r="FE124" s="24"/>
      <c r="FF124" s="24"/>
      <c r="FG124" s="24"/>
      <c r="FH124" s="24"/>
      <c r="FI124" s="24"/>
      <c r="FJ124" s="24"/>
      <c r="FK124" s="24"/>
      <c r="FL124" s="24"/>
      <c r="FM124" s="24"/>
      <c r="FN124" s="24"/>
      <c r="FO124" s="24"/>
      <c r="FP124" s="24"/>
      <c r="FQ124" s="24"/>
      <c r="FR124" s="24"/>
      <c r="FS124" s="24"/>
      <c r="FT124" s="24"/>
      <c r="FU124" s="24"/>
      <c r="FV124" s="24"/>
      <c r="FW124" s="24"/>
      <c r="FX124" s="24"/>
      <c r="FY124" s="24"/>
      <c r="FZ124" s="24"/>
      <c r="GA124" s="24"/>
      <c r="GB124" s="24"/>
      <c r="GC124" s="24"/>
      <c r="GD124" s="24"/>
      <c r="GE124" s="24"/>
      <c r="GF124" s="24"/>
      <c r="GG124" s="24"/>
      <c r="GH124" s="24"/>
      <c r="GI124" s="24"/>
      <c r="GJ124" s="24"/>
      <c r="GK124" s="24"/>
      <c r="GL124" s="24"/>
      <c r="GM124" s="24"/>
      <c r="GN124" s="24"/>
      <c r="GO124" s="24"/>
      <c r="GP124" s="24"/>
      <c r="GQ124" s="24"/>
      <c r="GR124" s="24"/>
      <c r="GS124" s="24"/>
      <c r="GT124" s="24"/>
      <c r="GU124" s="24"/>
      <c r="GV124" s="24"/>
      <c r="GW124" s="24"/>
      <c r="GX124" s="24"/>
      <c r="GY124" s="24"/>
      <c r="GZ124" s="24"/>
      <c r="HA124" s="24"/>
      <c r="HB124" s="24"/>
      <c r="HC124" s="24"/>
      <c r="HD124" s="24"/>
      <c r="HE124" s="24"/>
      <c r="HF124" s="24"/>
      <c r="HG124" s="24"/>
      <c r="HH124" s="24"/>
      <c r="HI124" s="24"/>
      <c r="HJ124" s="24"/>
      <c r="HK124" s="24"/>
      <c r="HL124" s="24"/>
      <c r="HM124" s="24"/>
      <c r="HN124" s="24"/>
      <c r="HO124" s="24"/>
      <c r="HP124" s="24"/>
      <c r="HQ124" s="24"/>
      <c r="HR124" s="24"/>
      <c r="HS124" s="24"/>
      <c r="HT124" s="24"/>
      <c r="HU124" s="24"/>
      <c r="HV124" s="24"/>
      <c r="HW124" s="24"/>
      <c r="HX124" s="24"/>
      <c r="HY124" s="24"/>
      <c r="HZ124" s="24"/>
      <c r="IA124" s="24"/>
      <c r="IB124" s="24"/>
      <c r="IC124" s="24"/>
      <c r="ID124" s="24"/>
      <c r="IE124" s="24"/>
      <c r="IF124" s="24"/>
      <c r="IG124" s="24"/>
      <c r="IH124" s="24"/>
      <c r="II124" s="24"/>
      <c r="IJ124" s="24"/>
      <c r="IK124" s="24"/>
    </row>
    <row r="125" spans="1:245" ht="16.899999999999999" customHeight="1">
      <c r="B125" s="6"/>
      <c r="C125" s="6"/>
      <c r="D125" s="6"/>
      <c r="E125" s="6"/>
      <c r="F125" s="25"/>
      <c r="G125" s="25"/>
      <c r="H125" s="25"/>
      <c r="I125" s="25"/>
      <c r="J125" s="25"/>
      <c r="K125" s="25"/>
      <c r="L125" s="25"/>
      <c r="M125" s="25"/>
      <c r="N125" s="6"/>
      <c r="O125" s="6"/>
      <c r="P125" s="25"/>
      <c r="Q125" s="25"/>
      <c r="R125" s="24"/>
      <c r="S125" s="24"/>
      <c r="T125" s="24"/>
      <c r="U125" s="24"/>
      <c r="V125" s="24"/>
      <c r="W125" s="24"/>
      <c r="X125" s="24"/>
      <c r="Y125" s="65"/>
      <c r="Z125" s="67"/>
      <c r="AA125" s="24"/>
      <c r="AB125" s="24"/>
      <c r="AC125" s="24"/>
      <c r="AD125" s="24"/>
      <c r="AE125" s="25"/>
      <c r="AF125" s="65"/>
      <c r="AG125" s="67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24"/>
      <c r="CR125" s="24"/>
      <c r="CS125" s="24"/>
      <c r="CT125" s="24"/>
      <c r="CU125" s="24"/>
      <c r="CV125" s="24"/>
      <c r="CW125" s="24"/>
      <c r="CX125" s="24"/>
      <c r="CY125" s="24"/>
      <c r="CZ125" s="24"/>
      <c r="DA125" s="24"/>
      <c r="DB125" s="24"/>
      <c r="DC125" s="24"/>
      <c r="DD125" s="24"/>
      <c r="DE125" s="24"/>
      <c r="DF125" s="24"/>
      <c r="DG125" s="24"/>
      <c r="DH125" s="24"/>
      <c r="DI125" s="24"/>
      <c r="DJ125" s="24"/>
      <c r="DK125" s="24"/>
      <c r="DL125" s="24"/>
      <c r="DM125" s="24"/>
      <c r="DN125" s="24"/>
      <c r="DO125" s="24"/>
      <c r="DP125" s="24"/>
      <c r="DQ125" s="24"/>
      <c r="DR125" s="24"/>
      <c r="DS125" s="24"/>
      <c r="DT125" s="24"/>
      <c r="DU125" s="24"/>
      <c r="DV125" s="24"/>
      <c r="DW125" s="24"/>
      <c r="DX125" s="24"/>
      <c r="DY125" s="24"/>
      <c r="DZ125" s="24"/>
      <c r="EA125" s="24"/>
      <c r="EB125" s="24"/>
      <c r="EC125" s="24"/>
      <c r="ED125" s="24"/>
      <c r="EE125" s="24"/>
      <c r="EF125" s="24"/>
      <c r="EG125" s="24"/>
      <c r="EH125" s="24"/>
      <c r="EI125" s="24"/>
      <c r="EJ125" s="24"/>
      <c r="EK125" s="24"/>
      <c r="EL125" s="24"/>
      <c r="EM125" s="24"/>
      <c r="EN125" s="24"/>
      <c r="EO125" s="24"/>
      <c r="EP125" s="24"/>
      <c r="EQ125" s="24"/>
      <c r="ER125" s="24"/>
      <c r="ES125" s="24"/>
      <c r="ET125" s="24"/>
      <c r="EU125" s="24"/>
      <c r="EV125" s="24"/>
      <c r="EW125" s="24"/>
      <c r="EX125" s="24"/>
      <c r="EY125" s="24"/>
      <c r="FB125" s="24"/>
      <c r="FC125" s="24"/>
      <c r="FD125" s="24"/>
      <c r="FE125" s="24"/>
      <c r="FF125" s="24"/>
      <c r="FG125" s="24"/>
      <c r="FH125" s="24"/>
      <c r="FI125" s="24"/>
      <c r="FJ125" s="24"/>
      <c r="FK125" s="24"/>
      <c r="FL125" s="24"/>
      <c r="FM125" s="24"/>
      <c r="FN125" s="24"/>
      <c r="FO125" s="24"/>
      <c r="FP125" s="24"/>
      <c r="FQ125" s="24"/>
      <c r="FR125" s="24"/>
      <c r="FS125" s="24"/>
      <c r="FT125" s="24"/>
      <c r="FU125" s="24"/>
      <c r="FV125" s="24"/>
      <c r="FW125" s="24"/>
      <c r="FX125" s="24"/>
      <c r="FY125" s="24"/>
      <c r="FZ125" s="24"/>
      <c r="GA125" s="24"/>
      <c r="GB125" s="24"/>
      <c r="GC125" s="24"/>
      <c r="GD125" s="24"/>
      <c r="GE125" s="24"/>
      <c r="GF125" s="24"/>
      <c r="GG125" s="24"/>
      <c r="GH125" s="24"/>
      <c r="GI125" s="24"/>
      <c r="GJ125" s="24"/>
      <c r="GK125" s="24"/>
      <c r="GL125" s="24"/>
      <c r="GM125" s="24"/>
      <c r="GN125" s="24"/>
      <c r="GO125" s="24"/>
      <c r="GP125" s="24"/>
      <c r="GQ125" s="24"/>
      <c r="GR125" s="24"/>
      <c r="GS125" s="24"/>
      <c r="GT125" s="24"/>
      <c r="GU125" s="24"/>
      <c r="GV125" s="24"/>
      <c r="GW125" s="24"/>
      <c r="GX125" s="24"/>
      <c r="GY125" s="24"/>
      <c r="GZ125" s="24"/>
      <c r="HA125" s="24"/>
      <c r="HB125" s="24"/>
      <c r="HC125" s="24"/>
      <c r="HD125" s="24"/>
      <c r="HE125" s="24"/>
      <c r="HF125" s="24"/>
      <c r="HG125" s="24"/>
      <c r="HH125" s="24"/>
      <c r="HI125" s="24"/>
      <c r="HJ125" s="24"/>
      <c r="HK125" s="24"/>
      <c r="HL125" s="24"/>
      <c r="HM125" s="24"/>
      <c r="HN125" s="24"/>
      <c r="HO125" s="24"/>
      <c r="HP125" s="24"/>
      <c r="HQ125" s="24"/>
      <c r="HR125" s="24"/>
      <c r="HS125" s="24"/>
      <c r="HT125" s="24"/>
      <c r="HU125" s="24"/>
      <c r="HV125" s="24"/>
      <c r="HW125" s="24"/>
      <c r="HX125" s="24"/>
      <c r="HY125" s="24"/>
      <c r="HZ125" s="24"/>
      <c r="IA125" s="24"/>
      <c r="IB125" s="24"/>
      <c r="IC125" s="24"/>
      <c r="ID125" s="24"/>
      <c r="IE125" s="24"/>
      <c r="IF125" s="24"/>
      <c r="IG125" s="24"/>
      <c r="IH125" s="24"/>
      <c r="II125" s="24"/>
      <c r="IJ125" s="24"/>
      <c r="IK125" s="24"/>
    </row>
    <row r="126" spans="1:245" ht="16.899999999999999" customHeight="1">
      <c r="B126" s="6"/>
      <c r="C126" s="6"/>
      <c r="D126" s="6"/>
      <c r="E126" s="6"/>
      <c r="F126" s="25"/>
      <c r="G126" s="25"/>
      <c r="H126" s="25"/>
      <c r="I126" s="25"/>
      <c r="J126" s="25"/>
      <c r="K126" s="25"/>
      <c r="L126" s="25"/>
      <c r="M126" s="25"/>
      <c r="N126" s="6"/>
      <c r="O126" s="6"/>
      <c r="P126" s="25"/>
      <c r="Q126" s="25"/>
      <c r="R126" s="24"/>
      <c r="S126" s="24"/>
      <c r="T126" s="24"/>
      <c r="U126" s="24"/>
      <c r="V126" s="24"/>
      <c r="W126" s="24"/>
      <c r="X126" s="24"/>
      <c r="Y126" s="65"/>
      <c r="Z126" s="67"/>
      <c r="AA126" s="24"/>
      <c r="AB126" s="24"/>
      <c r="AC126" s="24"/>
      <c r="AD126" s="24"/>
      <c r="AE126" s="25"/>
      <c r="AF126" s="65"/>
      <c r="AG126" s="67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24"/>
      <c r="CR126" s="24"/>
      <c r="CS126" s="24"/>
      <c r="CT126" s="24"/>
      <c r="CU126" s="24"/>
      <c r="CV126" s="24"/>
      <c r="CW126" s="24"/>
      <c r="CX126" s="24"/>
      <c r="CY126" s="24"/>
      <c r="CZ126" s="24"/>
      <c r="DA126" s="24"/>
      <c r="DB126" s="24"/>
      <c r="DC126" s="24"/>
      <c r="DD126" s="24"/>
      <c r="DE126" s="24"/>
      <c r="DF126" s="24"/>
      <c r="DG126" s="24"/>
      <c r="DH126" s="24"/>
      <c r="DI126" s="24"/>
      <c r="DJ126" s="24"/>
      <c r="DK126" s="24"/>
      <c r="DL126" s="24"/>
      <c r="DM126" s="24"/>
      <c r="DN126" s="24"/>
      <c r="DO126" s="24"/>
      <c r="DP126" s="24"/>
      <c r="DQ126" s="24"/>
      <c r="DR126" s="24"/>
      <c r="DS126" s="24"/>
      <c r="DT126" s="24"/>
      <c r="DU126" s="24"/>
      <c r="DV126" s="24"/>
      <c r="DW126" s="24"/>
      <c r="DX126" s="24"/>
      <c r="DY126" s="24"/>
      <c r="DZ126" s="24"/>
      <c r="EA126" s="24"/>
      <c r="EB126" s="24"/>
      <c r="EC126" s="24"/>
      <c r="ED126" s="24"/>
      <c r="EE126" s="24"/>
      <c r="EF126" s="24"/>
      <c r="EG126" s="24"/>
      <c r="EH126" s="24"/>
      <c r="EI126" s="24"/>
      <c r="EJ126" s="24"/>
      <c r="EK126" s="24"/>
      <c r="EL126" s="24"/>
      <c r="EM126" s="24"/>
      <c r="EN126" s="24"/>
      <c r="EO126" s="24"/>
      <c r="EP126" s="24"/>
      <c r="EQ126" s="24"/>
      <c r="ER126" s="24"/>
      <c r="ES126" s="24"/>
      <c r="ET126" s="24"/>
      <c r="EU126" s="24"/>
      <c r="EV126" s="24"/>
      <c r="EW126" s="24"/>
      <c r="EX126" s="24"/>
      <c r="EY126" s="24"/>
      <c r="FB126" s="24"/>
      <c r="FC126" s="24"/>
      <c r="FD126" s="24"/>
      <c r="FE126" s="24"/>
      <c r="FF126" s="24"/>
      <c r="FG126" s="24"/>
      <c r="FH126" s="24"/>
      <c r="FI126" s="24"/>
      <c r="FJ126" s="24"/>
      <c r="FK126" s="24"/>
      <c r="FL126" s="24"/>
      <c r="FM126" s="24"/>
      <c r="FN126" s="24"/>
      <c r="FO126" s="24"/>
      <c r="FP126" s="24"/>
      <c r="FQ126" s="24"/>
      <c r="FR126" s="24"/>
      <c r="FS126" s="24"/>
      <c r="FT126" s="24"/>
      <c r="FU126" s="24"/>
      <c r="FV126" s="24"/>
      <c r="FW126" s="24"/>
      <c r="FX126" s="24"/>
      <c r="FY126" s="24"/>
      <c r="FZ126" s="24"/>
      <c r="GA126" s="24"/>
      <c r="GB126" s="24"/>
      <c r="GC126" s="24"/>
      <c r="GD126" s="24"/>
      <c r="GE126" s="24"/>
      <c r="GF126" s="24"/>
      <c r="GG126" s="24"/>
      <c r="GH126" s="24"/>
      <c r="GI126" s="24"/>
      <c r="GJ126" s="24"/>
      <c r="GK126" s="24"/>
      <c r="GL126" s="24"/>
      <c r="GM126" s="24"/>
      <c r="GN126" s="24"/>
      <c r="GO126" s="24"/>
      <c r="GP126" s="24"/>
      <c r="GQ126" s="24"/>
      <c r="GR126" s="24"/>
      <c r="GS126" s="24"/>
      <c r="GT126" s="24"/>
      <c r="GU126" s="24"/>
      <c r="GV126" s="24"/>
      <c r="GW126" s="24"/>
      <c r="GX126" s="24"/>
      <c r="GY126" s="24"/>
      <c r="GZ126" s="24"/>
      <c r="HA126" s="24"/>
      <c r="HB126" s="24"/>
      <c r="HC126" s="24"/>
      <c r="HD126" s="24"/>
      <c r="HE126" s="24"/>
      <c r="HF126" s="24"/>
      <c r="HG126" s="24"/>
      <c r="HH126" s="24"/>
      <c r="HI126" s="24"/>
      <c r="HJ126" s="24"/>
      <c r="HK126" s="24"/>
      <c r="HL126" s="24"/>
      <c r="HM126" s="24"/>
      <c r="HN126" s="24"/>
      <c r="HO126" s="24"/>
      <c r="HP126" s="24"/>
      <c r="HQ126" s="24"/>
      <c r="HR126" s="24"/>
      <c r="HS126" s="24"/>
      <c r="HT126" s="24"/>
      <c r="HU126" s="24"/>
      <c r="HV126" s="24"/>
      <c r="HW126" s="24"/>
      <c r="HX126" s="24"/>
      <c r="HY126" s="24"/>
      <c r="HZ126" s="24"/>
      <c r="IA126" s="24"/>
      <c r="IB126" s="24"/>
      <c r="IC126" s="24"/>
      <c r="ID126" s="24"/>
      <c r="IE126" s="24"/>
      <c r="IF126" s="24"/>
      <c r="IG126" s="24"/>
      <c r="IH126" s="24"/>
      <c r="II126" s="24"/>
      <c r="IJ126" s="24"/>
      <c r="IK126" s="24"/>
    </row>
    <row r="127" spans="1:245" ht="16.899999999999999" customHeight="1">
      <c r="B127" s="24"/>
      <c r="C127" s="24"/>
      <c r="D127" s="24" t="s">
        <v>329</v>
      </c>
      <c r="E127" s="24" t="s">
        <v>330</v>
      </c>
      <c r="F127" s="24"/>
      <c r="G127" s="24"/>
      <c r="H127" s="24" t="s">
        <v>181</v>
      </c>
      <c r="I127" s="25"/>
      <c r="J127" s="25"/>
      <c r="K127" s="25"/>
      <c r="L127" s="25"/>
      <c r="M127" s="25"/>
      <c r="N127" s="24"/>
      <c r="O127" s="24"/>
      <c r="P127" s="25"/>
      <c r="Q127" s="25"/>
      <c r="R127" s="24"/>
      <c r="S127" s="24"/>
      <c r="T127" s="24"/>
      <c r="U127" s="24"/>
      <c r="V127" s="24"/>
      <c r="W127" s="24"/>
      <c r="X127" s="24"/>
      <c r="Y127" s="65"/>
      <c r="Z127" s="67"/>
      <c r="AA127" s="24"/>
      <c r="AB127" s="24"/>
      <c r="AC127" s="24"/>
      <c r="AD127" s="24"/>
      <c r="AE127" s="25"/>
      <c r="AF127" s="65"/>
      <c r="AG127" s="67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  <c r="CP127" s="24"/>
      <c r="CQ127" s="24"/>
      <c r="CR127" s="24"/>
      <c r="CS127" s="24"/>
      <c r="CT127" s="24"/>
      <c r="CU127" s="24"/>
      <c r="CV127" s="24"/>
      <c r="CW127" s="24"/>
      <c r="CX127" s="24"/>
      <c r="CY127" s="24"/>
      <c r="CZ127" s="24"/>
      <c r="DA127" s="24"/>
      <c r="DB127" s="24"/>
      <c r="DC127" s="24"/>
      <c r="DD127" s="24"/>
      <c r="DE127" s="24"/>
      <c r="DF127" s="24"/>
      <c r="DG127" s="24"/>
      <c r="DH127" s="24"/>
      <c r="DI127" s="24"/>
      <c r="DJ127" s="24"/>
      <c r="DK127" s="24"/>
      <c r="DL127" s="24"/>
      <c r="DM127" s="24"/>
      <c r="DN127" s="24"/>
      <c r="DO127" s="24"/>
      <c r="DP127" s="24"/>
      <c r="DQ127" s="24"/>
      <c r="DR127" s="24"/>
      <c r="DS127" s="24"/>
      <c r="DT127" s="24"/>
      <c r="DU127" s="24"/>
      <c r="DV127" s="24"/>
      <c r="DW127" s="24"/>
      <c r="DX127" s="24"/>
      <c r="DY127" s="24"/>
      <c r="DZ127" s="24"/>
      <c r="EA127" s="24"/>
      <c r="EB127" s="24"/>
      <c r="EC127" s="24"/>
      <c r="ED127" s="24"/>
      <c r="EE127" s="24"/>
      <c r="EF127" s="24"/>
      <c r="EG127" s="24"/>
      <c r="EH127" s="24"/>
      <c r="EI127" s="24"/>
      <c r="EJ127" s="24"/>
      <c r="EK127" s="24"/>
      <c r="EL127" s="24"/>
      <c r="EM127" s="24"/>
      <c r="EN127" s="24"/>
      <c r="EO127" s="24"/>
      <c r="EP127" s="24"/>
      <c r="EQ127" s="24"/>
      <c r="ER127" s="24"/>
      <c r="ES127" s="24"/>
      <c r="ET127" s="24"/>
      <c r="EU127" s="24"/>
      <c r="EV127" s="24"/>
      <c r="EW127" s="24"/>
      <c r="EX127" s="24"/>
      <c r="EY127" s="24"/>
      <c r="FB127" s="24"/>
      <c r="FC127" s="24"/>
      <c r="FD127" s="24"/>
      <c r="FE127" s="24"/>
      <c r="FF127" s="24"/>
      <c r="FG127" s="24"/>
      <c r="FH127" s="24"/>
      <c r="FI127" s="24"/>
      <c r="FJ127" s="24"/>
      <c r="FK127" s="24"/>
      <c r="FL127" s="24"/>
      <c r="FM127" s="24"/>
      <c r="FN127" s="24"/>
      <c r="FO127" s="24"/>
      <c r="FP127" s="24"/>
      <c r="FQ127" s="24"/>
      <c r="FR127" s="24"/>
      <c r="FS127" s="24"/>
      <c r="FT127" s="24"/>
      <c r="FU127" s="24"/>
      <c r="FV127" s="24"/>
      <c r="FW127" s="24"/>
      <c r="FX127" s="24"/>
      <c r="FY127" s="24"/>
      <c r="FZ127" s="24"/>
      <c r="GA127" s="24"/>
      <c r="GB127" s="24"/>
      <c r="GC127" s="24"/>
      <c r="GD127" s="24"/>
      <c r="GE127" s="24"/>
      <c r="GF127" s="24"/>
      <c r="GG127" s="24"/>
      <c r="GH127" s="24"/>
      <c r="GI127" s="24"/>
      <c r="GJ127" s="24"/>
      <c r="GK127" s="24"/>
      <c r="GL127" s="24"/>
      <c r="GM127" s="24"/>
      <c r="GN127" s="24"/>
      <c r="GO127" s="24"/>
      <c r="GP127" s="24"/>
      <c r="GQ127" s="24"/>
      <c r="GR127" s="24"/>
      <c r="GS127" s="24"/>
      <c r="GT127" s="24"/>
      <c r="GU127" s="24"/>
      <c r="GV127" s="24"/>
      <c r="GW127" s="24"/>
      <c r="GX127" s="24"/>
      <c r="GY127" s="24"/>
      <c r="GZ127" s="24"/>
      <c r="HA127" s="24"/>
      <c r="HB127" s="24"/>
      <c r="HC127" s="24"/>
      <c r="HD127" s="24"/>
      <c r="HE127" s="24"/>
      <c r="HF127" s="24"/>
      <c r="HG127" s="24"/>
      <c r="HH127" s="24"/>
      <c r="HI127" s="24"/>
      <c r="HJ127" s="24"/>
      <c r="HK127" s="24"/>
      <c r="HL127" s="24"/>
      <c r="HM127" s="24"/>
      <c r="HN127" s="24"/>
      <c r="HO127" s="24"/>
      <c r="HP127" s="24"/>
      <c r="HQ127" s="24"/>
      <c r="HR127" s="24"/>
      <c r="HS127" s="24"/>
      <c r="HT127" s="24"/>
      <c r="HU127" s="24"/>
      <c r="HV127" s="24"/>
      <c r="HW127" s="24"/>
      <c r="HX127" s="24"/>
      <c r="HY127" s="24"/>
      <c r="HZ127" s="24"/>
      <c r="IA127" s="24"/>
      <c r="IB127" s="24"/>
      <c r="IC127" s="24"/>
      <c r="ID127" s="24"/>
      <c r="IE127" s="24"/>
      <c r="IF127" s="24"/>
      <c r="IG127" s="24"/>
      <c r="IH127" s="24"/>
      <c r="II127" s="24"/>
      <c r="IJ127" s="24"/>
      <c r="IK127" s="24"/>
    </row>
    <row r="128" spans="1:245" ht="16.899999999999999" customHeight="1">
      <c r="B128" s="24" t="s">
        <v>126</v>
      </c>
      <c r="C128" s="30">
        <v>1080130</v>
      </c>
      <c r="D128" s="30">
        <v>11559</v>
      </c>
      <c r="E128" s="24">
        <v>115.59</v>
      </c>
      <c r="F128" s="24"/>
      <c r="G128" s="24">
        <v>1080130</v>
      </c>
      <c r="H128" s="24">
        <v>115.59</v>
      </c>
      <c r="I128" s="25"/>
      <c r="J128" s="25"/>
      <c r="K128" s="25"/>
      <c r="L128" s="25"/>
      <c r="M128" s="25"/>
      <c r="N128" s="24" t="s">
        <v>126</v>
      </c>
      <c r="O128" s="30">
        <v>1080130</v>
      </c>
      <c r="P128" s="25"/>
      <c r="Q128" s="25"/>
      <c r="R128" s="24"/>
      <c r="S128" s="24"/>
      <c r="T128" s="24"/>
      <c r="U128" s="24"/>
      <c r="V128" s="24"/>
      <c r="W128" s="24"/>
      <c r="X128" s="24"/>
      <c r="Y128" s="65"/>
      <c r="Z128" s="67"/>
      <c r="AA128" s="24"/>
      <c r="AB128" s="24"/>
      <c r="AC128" s="24"/>
      <c r="AD128" s="24"/>
      <c r="AE128" s="25"/>
      <c r="AF128" s="65"/>
      <c r="AG128" s="67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  <c r="CO128" s="24"/>
      <c r="CP128" s="24"/>
      <c r="CQ128" s="24"/>
      <c r="CR128" s="24"/>
      <c r="CS128" s="24"/>
      <c r="CT128" s="24"/>
      <c r="CU128" s="24"/>
      <c r="CV128" s="24"/>
      <c r="CW128" s="24"/>
      <c r="CX128" s="24"/>
      <c r="CY128" s="24"/>
      <c r="CZ128" s="24"/>
      <c r="DA128" s="24"/>
      <c r="DB128" s="24"/>
      <c r="DC128" s="24"/>
      <c r="DD128" s="24"/>
      <c r="DE128" s="24"/>
      <c r="DF128" s="24"/>
      <c r="DG128" s="24"/>
      <c r="DH128" s="24"/>
      <c r="DI128" s="24"/>
      <c r="DJ128" s="24"/>
      <c r="DK128" s="24"/>
      <c r="DL128" s="24"/>
      <c r="DM128" s="24"/>
      <c r="DN128" s="24"/>
      <c r="DO128" s="24"/>
      <c r="DP128" s="24"/>
      <c r="DQ128" s="24"/>
      <c r="DR128" s="24"/>
      <c r="DS128" s="24"/>
      <c r="DT128" s="24"/>
      <c r="DU128" s="24"/>
      <c r="DV128" s="24"/>
      <c r="DW128" s="24"/>
      <c r="DX128" s="24"/>
      <c r="DY128" s="24"/>
      <c r="DZ128" s="24"/>
      <c r="EA128" s="24"/>
      <c r="EB128" s="24"/>
      <c r="EC128" s="24"/>
      <c r="ED128" s="24"/>
      <c r="EE128" s="24"/>
      <c r="EF128" s="24"/>
      <c r="EG128" s="24"/>
      <c r="EH128" s="24"/>
      <c r="EI128" s="24"/>
      <c r="EJ128" s="24"/>
      <c r="EK128" s="24"/>
      <c r="EL128" s="24"/>
      <c r="EM128" s="24"/>
      <c r="EN128" s="24"/>
      <c r="EO128" s="24"/>
      <c r="EP128" s="24"/>
      <c r="EQ128" s="24"/>
      <c r="ER128" s="24"/>
      <c r="ES128" s="24"/>
      <c r="ET128" s="24"/>
      <c r="EU128" s="24"/>
      <c r="EV128" s="24"/>
      <c r="EW128" s="24"/>
      <c r="EX128" s="24"/>
      <c r="EY128" s="24"/>
      <c r="FB128" s="24"/>
      <c r="FC128" s="24"/>
      <c r="FD128" s="24"/>
      <c r="FE128" s="24"/>
      <c r="FF128" s="24"/>
      <c r="FG128" s="24"/>
      <c r="FH128" s="24"/>
      <c r="FI128" s="24"/>
      <c r="FJ128" s="24"/>
      <c r="FK128" s="24"/>
      <c r="FL128" s="24"/>
      <c r="FM128" s="24"/>
      <c r="FN128" s="24"/>
      <c r="FO128" s="24"/>
      <c r="FP128" s="24"/>
      <c r="FQ128" s="24"/>
      <c r="FR128" s="24"/>
      <c r="FS128" s="24"/>
      <c r="FT128" s="24"/>
      <c r="FU128" s="24"/>
      <c r="FV128" s="24"/>
      <c r="FW128" s="24"/>
      <c r="FX128" s="24"/>
      <c r="FY128" s="24"/>
      <c r="FZ128" s="24"/>
      <c r="GA128" s="24"/>
      <c r="GB128" s="24"/>
      <c r="GC128" s="24"/>
      <c r="GD128" s="24"/>
      <c r="GE128" s="24"/>
      <c r="GF128" s="24"/>
      <c r="GG128" s="24"/>
      <c r="GH128" s="24"/>
      <c r="GI128" s="24"/>
      <c r="GJ128" s="24"/>
      <c r="GK128" s="24"/>
      <c r="GL128" s="24"/>
      <c r="GM128" s="24"/>
      <c r="GN128" s="24"/>
      <c r="GO128" s="24"/>
      <c r="GP128" s="24"/>
      <c r="GQ128" s="24"/>
      <c r="GR128" s="24"/>
      <c r="GS128" s="24"/>
      <c r="GT128" s="24"/>
      <c r="GU128" s="24"/>
      <c r="GV128" s="24"/>
      <c r="GW128" s="24"/>
      <c r="GX128" s="24"/>
      <c r="GY128" s="24"/>
      <c r="GZ128" s="24"/>
      <c r="HA128" s="24"/>
      <c r="HB128" s="24"/>
      <c r="HC128" s="24"/>
      <c r="HD128" s="24"/>
      <c r="HE128" s="24"/>
      <c r="HF128" s="24"/>
      <c r="HG128" s="24"/>
      <c r="HH128" s="24"/>
      <c r="HI128" s="24"/>
      <c r="HJ128" s="24"/>
      <c r="HK128" s="24"/>
      <c r="HL128" s="24"/>
      <c r="HM128" s="24"/>
      <c r="HN128" s="24"/>
      <c r="HO128" s="24"/>
      <c r="HP128" s="24"/>
      <c r="HQ128" s="24"/>
      <c r="HR128" s="24"/>
      <c r="HS128" s="24"/>
      <c r="HT128" s="24"/>
      <c r="HU128" s="24"/>
      <c r="HV128" s="24"/>
      <c r="HW128" s="24"/>
      <c r="HX128" s="24"/>
      <c r="HY128" s="24"/>
      <c r="HZ128" s="24"/>
      <c r="IA128" s="24"/>
      <c r="IB128" s="24"/>
      <c r="IC128" s="24"/>
      <c r="ID128" s="24"/>
      <c r="IE128" s="24"/>
      <c r="IF128" s="24"/>
      <c r="IG128" s="24"/>
      <c r="IH128" s="24"/>
      <c r="II128" s="24"/>
      <c r="IJ128" s="24"/>
      <c r="IK128" s="24"/>
    </row>
    <row r="129" spans="2:245" ht="16.899999999999999" customHeight="1">
      <c r="B129" s="24" t="s">
        <v>127</v>
      </c>
      <c r="C129" s="30">
        <v>266464</v>
      </c>
      <c r="D129" s="30">
        <v>3260</v>
      </c>
      <c r="E129" s="24">
        <v>32.6</v>
      </c>
      <c r="F129" s="24"/>
      <c r="G129" s="24">
        <v>266464</v>
      </c>
      <c r="H129" s="24">
        <v>32.6</v>
      </c>
      <c r="I129" s="25"/>
      <c r="J129" s="25"/>
      <c r="K129" s="25"/>
      <c r="L129" s="25"/>
      <c r="M129" s="25"/>
      <c r="N129" s="24" t="s">
        <v>127</v>
      </c>
      <c r="O129" s="30">
        <v>266464</v>
      </c>
      <c r="P129" s="25"/>
      <c r="Q129" s="25"/>
      <c r="R129" s="25"/>
      <c r="S129" s="25"/>
      <c r="T129" s="25"/>
      <c r="U129" s="25"/>
      <c r="V129" s="25"/>
      <c r="W129" s="25"/>
      <c r="X129" s="25"/>
      <c r="Y129" s="65"/>
      <c r="Z129" s="69"/>
      <c r="AA129" s="25"/>
      <c r="AB129" s="25"/>
      <c r="AC129" s="25"/>
      <c r="AD129" s="25"/>
      <c r="AE129" s="25"/>
      <c r="AF129" s="65"/>
      <c r="AG129" s="69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  <c r="CO129" s="24"/>
      <c r="CP129" s="24"/>
      <c r="CQ129" s="24"/>
      <c r="CR129" s="24"/>
      <c r="CS129" s="24"/>
      <c r="CT129" s="24"/>
      <c r="CU129" s="24"/>
      <c r="CV129" s="24"/>
      <c r="CW129" s="24"/>
      <c r="CX129" s="24"/>
      <c r="CY129" s="24"/>
      <c r="CZ129" s="24"/>
      <c r="DA129" s="24"/>
      <c r="DB129" s="24"/>
      <c r="DC129" s="24"/>
      <c r="DD129" s="24"/>
      <c r="DE129" s="24"/>
      <c r="DF129" s="24"/>
      <c r="DG129" s="24"/>
      <c r="DH129" s="24"/>
      <c r="DI129" s="24"/>
      <c r="DJ129" s="24"/>
      <c r="DK129" s="24"/>
      <c r="DL129" s="24"/>
      <c r="DM129" s="24"/>
      <c r="DN129" s="24"/>
      <c r="DO129" s="24"/>
      <c r="DP129" s="24"/>
      <c r="DQ129" s="24"/>
      <c r="DR129" s="24"/>
      <c r="DS129" s="24"/>
      <c r="DT129" s="24"/>
      <c r="DU129" s="24"/>
      <c r="DV129" s="24"/>
      <c r="DW129" s="24"/>
      <c r="DX129" s="24"/>
      <c r="DY129" s="24"/>
      <c r="DZ129" s="24"/>
      <c r="EA129" s="24"/>
      <c r="EB129" s="24"/>
      <c r="EC129" s="24"/>
      <c r="ED129" s="24"/>
      <c r="EE129" s="24"/>
      <c r="EF129" s="24"/>
      <c r="EG129" s="24"/>
      <c r="EH129" s="24"/>
      <c r="EI129" s="24"/>
      <c r="EJ129" s="24"/>
      <c r="EK129" s="24"/>
      <c r="EL129" s="24"/>
      <c r="EM129" s="24"/>
      <c r="EN129" s="24"/>
      <c r="EO129" s="24"/>
      <c r="EP129" s="24"/>
      <c r="EQ129" s="24"/>
      <c r="ER129" s="24"/>
      <c r="ES129" s="24"/>
      <c r="ET129" s="24"/>
      <c r="EU129" s="24"/>
      <c r="EV129" s="24"/>
      <c r="EW129" s="24"/>
      <c r="EX129" s="24"/>
      <c r="EY129" s="24"/>
      <c r="EZ129" s="24"/>
      <c r="FA129" s="24"/>
      <c r="FB129" s="24"/>
      <c r="FC129" s="24"/>
      <c r="FD129" s="24"/>
      <c r="FE129" s="24"/>
      <c r="FF129" s="24"/>
      <c r="FG129" s="24"/>
      <c r="FH129" s="24"/>
      <c r="FI129" s="24"/>
      <c r="FJ129" s="24"/>
      <c r="FK129" s="24"/>
      <c r="FL129" s="24"/>
      <c r="FM129" s="24"/>
      <c r="FN129" s="24"/>
      <c r="FO129" s="24"/>
      <c r="FP129" s="24"/>
      <c r="FQ129" s="24"/>
      <c r="FR129" s="24"/>
      <c r="FS129" s="24"/>
      <c r="FT129" s="24"/>
      <c r="FU129" s="24"/>
      <c r="FV129" s="24"/>
      <c r="FW129" s="24"/>
      <c r="FX129" s="24"/>
      <c r="FY129" s="24"/>
      <c r="FZ129" s="24"/>
      <c r="GA129" s="24"/>
      <c r="GB129" s="24"/>
      <c r="GC129" s="24"/>
      <c r="GD129" s="24"/>
      <c r="GE129" s="24"/>
      <c r="GF129" s="24"/>
      <c r="GG129" s="24"/>
      <c r="GH129" s="24"/>
      <c r="GI129" s="24"/>
      <c r="GJ129" s="24"/>
      <c r="GK129" s="24"/>
      <c r="GL129" s="24"/>
      <c r="GM129" s="24"/>
      <c r="GN129" s="24"/>
      <c r="GO129" s="24"/>
      <c r="GP129" s="24"/>
      <c r="GQ129" s="24"/>
      <c r="GR129" s="24"/>
      <c r="GS129" s="24"/>
      <c r="GT129" s="24"/>
      <c r="GU129" s="24"/>
      <c r="GV129" s="24"/>
      <c r="GW129" s="24"/>
      <c r="GX129" s="24"/>
      <c r="GY129" s="24"/>
      <c r="GZ129" s="24"/>
      <c r="HA129" s="24"/>
      <c r="HB129" s="24"/>
      <c r="HC129" s="24"/>
      <c r="HD129" s="24"/>
      <c r="HE129" s="24"/>
      <c r="HF129" s="24"/>
      <c r="HG129" s="24"/>
      <c r="HH129" s="24"/>
      <c r="HI129" s="24"/>
      <c r="HJ129" s="24"/>
      <c r="HK129" s="24"/>
      <c r="HL129" s="24"/>
      <c r="HM129" s="24"/>
      <c r="HN129" s="24"/>
      <c r="HO129" s="24"/>
      <c r="HP129" s="24"/>
      <c r="HQ129" s="24"/>
      <c r="HR129" s="24"/>
      <c r="HS129" s="24"/>
      <c r="HT129" s="24"/>
      <c r="HU129" s="24"/>
      <c r="HV129" s="24"/>
      <c r="HW129" s="24"/>
      <c r="HX129" s="24"/>
      <c r="HY129" s="24"/>
      <c r="HZ129" s="24"/>
      <c r="IA129" s="24"/>
      <c r="IB129" s="24"/>
      <c r="IC129" s="24"/>
      <c r="ID129" s="24"/>
      <c r="IE129" s="24"/>
      <c r="IF129" s="24"/>
      <c r="IG129" s="24"/>
      <c r="IH129" s="24"/>
      <c r="II129" s="24"/>
      <c r="IJ129" s="24"/>
      <c r="IK129" s="24"/>
    </row>
    <row r="130" spans="2:245" ht="16.899999999999999" customHeight="1">
      <c r="B130" s="24" t="s">
        <v>128</v>
      </c>
      <c r="C130" s="30">
        <v>110901</v>
      </c>
      <c r="D130" s="30">
        <v>2129</v>
      </c>
      <c r="E130" s="24">
        <v>21.29</v>
      </c>
      <c r="F130" s="24"/>
      <c r="G130" s="24">
        <v>110901</v>
      </c>
      <c r="H130" s="24">
        <v>21.29</v>
      </c>
      <c r="I130" s="25"/>
      <c r="J130" s="25"/>
      <c r="K130" s="25"/>
      <c r="L130" s="25"/>
      <c r="M130" s="25"/>
      <c r="N130" s="24" t="s">
        <v>128</v>
      </c>
      <c r="O130" s="30">
        <v>110901</v>
      </c>
      <c r="P130" s="25"/>
      <c r="Q130" s="25"/>
      <c r="R130" s="25"/>
      <c r="S130" s="25"/>
      <c r="T130" s="25"/>
      <c r="U130" s="25"/>
      <c r="V130" s="25"/>
      <c r="W130" s="25"/>
      <c r="X130" s="25"/>
      <c r="Y130" s="65"/>
      <c r="Z130" s="69"/>
      <c r="AA130" s="25"/>
      <c r="AB130" s="25"/>
      <c r="AC130" s="25"/>
      <c r="AD130" s="25"/>
      <c r="AE130" s="25"/>
      <c r="AF130" s="65"/>
      <c r="AG130" s="69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24"/>
      <c r="CO130" s="24"/>
      <c r="CP130" s="24"/>
      <c r="CQ130" s="24"/>
      <c r="CR130" s="24"/>
      <c r="CS130" s="24"/>
      <c r="CT130" s="24"/>
      <c r="CU130" s="24"/>
      <c r="CV130" s="24"/>
      <c r="CW130" s="24"/>
      <c r="CX130" s="24"/>
      <c r="CY130" s="24"/>
      <c r="CZ130" s="24"/>
      <c r="DA130" s="24"/>
      <c r="DB130" s="24"/>
      <c r="DC130" s="24"/>
      <c r="DD130" s="24"/>
      <c r="DE130" s="24"/>
      <c r="DF130" s="24"/>
      <c r="DG130" s="24"/>
      <c r="DH130" s="24"/>
      <c r="DI130" s="24"/>
      <c r="DJ130" s="24"/>
      <c r="DK130" s="24"/>
      <c r="DL130" s="24"/>
      <c r="DM130" s="24"/>
      <c r="DN130" s="24"/>
      <c r="DO130" s="24"/>
      <c r="DP130" s="24"/>
      <c r="DQ130" s="24"/>
      <c r="DR130" s="24"/>
      <c r="DS130" s="24"/>
      <c r="DT130" s="24"/>
      <c r="DU130" s="24"/>
      <c r="DV130" s="24"/>
      <c r="DW130" s="24"/>
      <c r="DX130" s="24"/>
      <c r="DY130" s="24"/>
      <c r="DZ130" s="24"/>
      <c r="EA130" s="24"/>
      <c r="EB130" s="24"/>
      <c r="EC130" s="24"/>
      <c r="ED130" s="24"/>
      <c r="EE130" s="24"/>
      <c r="EF130" s="24"/>
      <c r="EG130" s="24"/>
      <c r="EH130" s="24"/>
      <c r="EI130" s="24"/>
      <c r="EJ130" s="24"/>
      <c r="EK130" s="24"/>
      <c r="EL130" s="24"/>
      <c r="EM130" s="24"/>
      <c r="EN130" s="24"/>
      <c r="EO130" s="24"/>
      <c r="EP130" s="24"/>
      <c r="EQ130" s="24"/>
      <c r="ER130" s="24"/>
      <c r="ES130" s="24"/>
      <c r="ET130" s="24"/>
      <c r="EU130" s="24"/>
      <c r="EV130" s="24"/>
      <c r="EW130" s="24"/>
      <c r="EX130" s="24"/>
      <c r="EY130" s="24"/>
      <c r="EZ130" s="24"/>
      <c r="FA130" s="24"/>
      <c r="FB130" s="24"/>
      <c r="FC130" s="24"/>
      <c r="FD130" s="24"/>
      <c r="FE130" s="24"/>
      <c r="FF130" s="24"/>
      <c r="FG130" s="24"/>
      <c r="FH130" s="24"/>
      <c r="FI130" s="24"/>
      <c r="FJ130" s="24"/>
      <c r="FK130" s="24"/>
      <c r="FL130" s="24"/>
      <c r="FM130" s="24"/>
      <c r="FN130" s="24"/>
      <c r="FO130" s="24"/>
      <c r="FP130" s="24"/>
      <c r="FQ130" s="24"/>
      <c r="FR130" s="24"/>
      <c r="FS130" s="24"/>
      <c r="FT130" s="24"/>
      <c r="FU130" s="24"/>
      <c r="FV130" s="24"/>
      <c r="FW130" s="24"/>
      <c r="FX130" s="24"/>
      <c r="FY130" s="24"/>
      <c r="FZ130" s="24"/>
      <c r="GA130" s="24"/>
      <c r="GB130" s="24"/>
      <c r="GC130" s="24"/>
      <c r="GD130" s="24"/>
      <c r="GE130" s="24"/>
      <c r="GF130" s="24"/>
      <c r="GG130" s="24"/>
      <c r="GH130" s="24"/>
      <c r="GI130" s="24"/>
      <c r="GJ130" s="24"/>
      <c r="GK130" s="24"/>
      <c r="GL130" s="24"/>
      <c r="GM130" s="24"/>
      <c r="GN130" s="24"/>
      <c r="GO130" s="24"/>
      <c r="GP130" s="24"/>
      <c r="GQ130" s="24"/>
      <c r="GR130" s="24"/>
      <c r="GS130" s="24"/>
      <c r="GT130" s="24"/>
      <c r="GU130" s="24"/>
      <c r="GV130" s="24"/>
      <c r="GW130" s="24"/>
      <c r="GX130" s="24"/>
      <c r="GY130" s="24"/>
      <c r="GZ130" s="24"/>
      <c r="HA130" s="24"/>
      <c r="HB130" s="24"/>
      <c r="HC130" s="24"/>
      <c r="HD130" s="24"/>
      <c r="HE130" s="24"/>
      <c r="HF130" s="24"/>
      <c r="HG130" s="24"/>
      <c r="HH130" s="24"/>
      <c r="HI130" s="24"/>
      <c r="HJ130" s="24"/>
      <c r="HK130" s="24"/>
      <c r="HL130" s="24"/>
      <c r="HM130" s="24"/>
      <c r="HN130" s="24"/>
      <c r="HO130" s="24"/>
      <c r="HP130" s="24"/>
      <c r="HQ130" s="24"/>
      <c r="HR130" s="24"/>
      <c r="HS130" s="24"/>
      <c r="HT130" s="24"/>
      <c r="HU130" s="24"/>
      <c r="HV130" s="24"/>
      <c r="HW130" s="24"/>
      <c r="HX130" s="24"/>
      <c r="HY130" s="24"/>
      <c r="HZ130" s="24"/>
      <c r="IA130" s="24"/>
      <c r="IB130" s="24"/>
      <c r="IC130" s="24"/>
      <c r="ID130" s="24"/>
      <c r="IE130" s="24"/>
      <c r="IF130" s="24"/>
      <c r="IG130" s="24"/>
      <c r="IH130" s="24"/>
      <c r="II130" s="24"/>
      <c r="IJ130" s="24"/>
      <c r="IK130" s="24"/>
    </row>
    <row r="131" spans="2:245">
      <c r="B131" s="24" t="s">
        <v>129</v>
      </c>
      <c r="C131" s="30">
        <v>466611</v>
      </c>
      <c r="D131" s="30">
        <v>4745</v>
      </c>
      <c r="E131" s="24">
        <v>47.45</v>
      </c>
      <c r="F131" s="24"/>
      <c r="G131" s="24">
        <v>466611</v>
      </c>
      <c r="H131" s="24">
        <v>47.45</v>
      </c>
      <c r="N131" s="24" t="s">
        <v>129</v>
      </c>
      <c r="O131" s="30">
        <v>466611</v>
      </c>
    </row>
    <row r="132" spans="2:245">
      <c r="B132" s="24" t="s">
        <v>130</v>
      </c>
      <c r="C132" s="30">
        <v>52472</v>
      </c>
      <c r="D132" s="30">
        <v>1010</v>
      </c>
      <c r="E132" s="24">
        <v>10.1</v>
      </c>
      <c r="F132" s="24"/>
      <c r="G132" s="24">
        <v>52472</v>
      </c>
      <c r="H132" s="24">
        <v>10.1</v>
      </c>
      <c r="N132" s="24" t="s">
        <v>130</v>
      </c>
      <c r="O132" s="30">
        <v>52472</v>
      </c>
    </row>
    <row r="133" spans="2:245">
      <c r="B133" s="24" t="s">
        <v>131</v>
      </c>
      <c r="C133" s="30">
        <v>30671</v>
      </c>
      <c r="D133" s="30">
        <v>789</v>
      </c>
      <c r="E133" s="24">
        <v>7.89</v>
      </c>
      <c r="F133" s="24"/>
      <c r="G133" s="24">
        <v>30671</v>
      </c>
      <c r="H133" s="24">
        <v>7.89</v>
      </c>
      <c r="N133" s="24" t="s">
        <v>131</v>
      </c>
      <c r="O133" s="30">
        <v>30671</v>
      </c>
    </row>
    <row r="134" spans="2:245">
      <c r="B134" s="24" t="s">
        <v>132</v>
      </c>
      <c r="C134" s="30">
        <v>296476</v>
      </c>
      <c r="D134" s="30">
        <v>3116</v>
      </c>
      <c r="E134" s="24">
        <v>31.16</v>
      </c>
      <c r="F134" s="24"/>
      <c r="G134" s="24">
        <v>296476</v>
      </c>
      <c r="H134" s="24">
        <v>31.16</v>
      </c>
      <c r="N134" s="24" t="s">
        <v>132</v>
      </c>
      <c r="O134" s="30">
        <v>296476</v>
      </c>
    </row>
    <row r="135" spans="2:245">
      <c r="B135" s="24" t="s">
        <v>133</v>
      </c>
      <c r="C135" s="30">
        <v>51734</v>
      </c>
      <c r="D135" s="30">
        <v>835</v>
      </c>
      <c r="E135" s="24">
        <v>8.35</v>
      </c>
      <c r="F135" s="24"/>
      <c r="G135" s="24">
        <v>51734</v>
      </c>
      <c r="H135" s="24">
        <v>8.35</v>
      </c>
      <c r="N135" s="24" t="s">
        <v>133</v>
      </c>
      <c r="O135" s="30">
        <v>51734</v>
      </c>
    </row>
    <row r="136" spans="2:245">
      <c r="B136" s="24" t="s">
        <v>134</v>
      </c>
      <c r="C136" s="30">
        <v>39407</v>
      </c>
      <c r="D136" s="30">
        <v>663</v>
      </c>
      <c r="E136" s="24">
        <v>6.63</v>
      </c>
      <c r="F136" s="24"/>
      <c r="G136" s="24">
        <v>39407</v>
      </c>
      <c r="H136" s="24">
        <v>6.63</v>
      </c>
      <c r="N136" s="24" t="s">
        <v>134</v>
      </c>
      <c r="O136" s="30">
        <v>39407</v>
      </c>
    </row>
    <row r="137" spans="2:245">
      <c r="B137" s="24" t="s">
        <v>135</v>
      </c>
      <c r="C137" s="30">
        <v>43631</v>
      </c>
      <c r="D137" s="30">
        <v>815</v>
      </c>
      <c r="E137" s="24">
        <v>8.15</v>
      </c>
      <c r="F137" s="24"/>
      <c r="G137" s="24">
        <v>43631</v>
      </c>
      <c r="H137" s="24">
        <v>8.15</v>
      </c>
      <c r="N137" s="24" t="s">
        <v>135</v>
      </c>
      <c r="O137" s="30">
        <v>43631</v>
      </c>
    </row>
    <row r="138" spans="2:245">
      <c r="B138" s="24" t="s">
        <v>136</v>
      </c>
      <c r="C138" s="30">
        <v>49055</v>
      </c>
      <c r="D138" s="30">
        <v>773</v>
      </c>
      <c r="E138" s="24">
        <v>7.73</v>
      </c>
      <c r="F138" s="24"/>
      <c r="G138" s="24">
        <v>49055</v>
      </c>
      <c r="H138" s="24">
        <v>7.73</v>
      </c>
      <c r="N138" s="24" t="s">
        <v>136</v>
      </c>
      <c r="O138" s="30">
        <v>49055</v>
      </c>
    </row>
    <row r="139" spans="2:245">
      <c r="B139" s="24" t="s">
        <v>137</v>
      </c>
      <c r="C139" s="30">
        <v>211423</v>
      </c>
      <c r="D139" s="30">
        <v>2397</v>
      </c>
      <c r="E139" s="24">
        <v>23.97</v>
      </c>
      <c r="F139" s="24"/>
      <c r="G139" s="24">
        <v>211423</v>
      </c>
      <c r="H139" s="24">
        <v>23.97</v>
      </c>
      <c r="N139" s="24" t="s">
        <v>137</v>
      </c>
      <c r="O139" s="30">
        <v>211423</v>
      </c>
    </row>
    <row r="140" spans="2:245">
      <c r="B140" s="24" t="s">
        <v>138</v>
      </c>
      <c r="C140" s="30">
        <v>134358</v>
      </c>
      <c r="D140" s="30">
        <v>2192</v>
      </c>
      <c r="E140" s="24">
        <v>21.92</v>
      </c>
      <c r="F140" s="24"/>
      <c r="G140" s="24">
        <v>134358</v>
      </c>
      <c r="H140" s="24">
        <v>21.92</v>
      </c>
      <c r="N140" s="24" t="s">
        <v>138</v>
      </c>
      <c r="O140" s="30">
        <v>134358</v>
      </c>
    </row>
    <row r="141" spans="2:245">
      <c r="B141" s="24" t="s">
        <v>139</v>
      </c>
      <c r="C141" s="30">
        <v>21822</v>
      </c>
      <c r="D141" s="30">
        <v>405</v>
      </c>
      <c r="E141" s="24">
        <v>4.05</v>
      </c>
      <c r="F141" s="24"/>
      <c r="G141" s="24">
        <v>21822</v>
      </c>
      <c r="H141" s="24">
        <v>4.05</v>
      </c>
      <c r="N141" s="24" t="s">
        <v>139</v>
      </c>
      <c r="O141" s="30">
        <v>21822</v>
      </c>
    </row>
    <row r="142" spans="2:245">
      <c r="B142" s="24" t="s">
        <v>140</v>
      </c>
      <c r="C142" s="30">
        <v>87935</v>
      </c>
      <c r="D142" s="30">
        <v>1305</v>
      </c>
      <c r="E142" s="24">
        <v>13.05</v>
      </c>
      <c r="F142" s="24"/>
      <c r="G142" s="24">
        <v>87935</v>
      </c>
      <c r="H142" s="24">
        <v>13.05</v>
      </c>
      <c r="N142" s="24" t="s">
        <v>140</v>
      </c>
      <c r="O142" s="30">
        <v>87935</v>
      </c>
    </row>
    <row r="143" spans="2:245">
      <c r="B143" s="24" t="s">
        <v>141</v>
      </c>
      <c r="C143" s="30">
        <v>67778</v>
      </c>
      <c r="D143" s="30">
        <v>1326</v>
      </c>
      <c r="E143" s="24">
        <v>13.26</v>
      </c>
      <c r="F143" s="24"/>
      <c r="G143" s="24">
        <v>67778</v>
      </c>
      <c r="H143" s="24">
        <v>13.26</v>
      </c>
      <c r="N143" s="24" t="s">
        <v>141</v>
      </c>
      <c r="O143" s="30">
        <v>67778</v>
      </c>
    </row>
    <row r="144" spans="2:245">
      <c r="B144" s="24" t="s">
        <v>142</v>
      </c>
      <c r="C144" s="30">
        <v>194783</v>
      </c>
      <c r="D144" s="30">
        <v>2489</v>
      </c>
      <c r="E144" s="24">
        <v>24.89</v>
      </c>
      <c r="F144" s="24"/>
      <c r="G144" s="24">
        <v>194783</v>
      </c>
      <c r="H144" s="24">
        <v>24.89</v>
      </c>
      <c r="N144" s="24" t="s">
        <v>142</v>
      </c>
      <c r="O144" s="30">
        <v>194783</v>
      </c>
    </row>
    <row r="145" spans="2:15">
      <c r="B145" s="24" t="s">
        <v>143</v>
      </c>
      <c r="C145" s="30">
        <v>234169</v>
      </c>
      <c r="D145" s="30">
        <v>2509</v>
      </c>
      <c r="E145" s="24">
        <v>25.09</v>
      </c>
      <c r="F145" s="24"/>
      <c r="G145" s="24">
        <v>234169</v>
      </c>
      <c r="H145" s="24">
        <v>25.09</v>
      </c>
      <c r="N145" s="24" t="s">
        <v>143</v>
      </c>
      <c r="O145" s="30">
        <v>234169</v>
      </c>
    </row>
    <row r="146" spans="2:15">
      <c r="B146" s="24" t="s">
        <v>144</v>
      </c>
      <c r="C146" s="30">
        <v>284642</v>
      </c>
      <c r="D146" s="30">
        <v>3110</v>
      </c>
      <c r="E146" s="24">
        <v>31.1</v>
      </c>
      <c r="F146" s="24"/>
      <c r="G146" s="24">
        <v>284642</v>
      </c>
      <c r="H146" s="24">
        <v>31.1</v>
      </c>
      <c r="N146" s="24" t="s">
        <v>144</v>
      </c>
      <c r="O146" s="30">
        <v>284642</v>
      </c>
    </row>
    <row r="147" spans="2:15">
      <c r="B147" s="24" t="s">
        <v>145</v>
      </c>
      <c r="C147" s="30">
        <v>70010</v>
      </c>
      <c r="D147" s="30">
        <v>510</v>
      </c>
      <c r="E147" s="24">
        <v>5.0999999999999996</v>
      </c>
      <c r="F147" s="24"/>
      <c r="G147" s="24">
        <v>70010</v>
      </c>
      <c r="H147" s="24">
        <v>5.0999999999999996</v>
      </c>
      <c r="N147" s="24" t="s">
        <v>145</v>
      </c>
      <c r="O147" s="30">
        <v>70010</v>
      </c>
    </row>
    <row r="148" spans="2:15">
      <c r="B148" s="24" t="s">
        <v>146</v>
      </c>
      <c r="C148" s="30">
        <v>116598</v>
      </c>
      <c r="D148" s="30">
        <v>1332</v>
      </c>
      <c r="E148" s="24">
        <v>13.32</v>
      </c>
      <c r="F148" s="24"/>
      <c r="G148" s="24">
        <v>116598</v>
      </c>
      <c r="H148" s="24">
        <v>13.32</v>
      </c>
      <c r="N148" s="24" t="s">
        <v>146</v>
      </c>
      <c r="O148" s="30">
        <v>116598</v>
      </c>
    </row>
    <row r="149" spans="2:15">
      <c r="B149" s="24" t="s">
        <v>147</v>
      </c>
      <c r="C149" s="30">
        <v>123686</v>
      </c>
      <c r="D149" s="30">
        <v>1552</v>
      </c>
      <c r="E149" s="24">
        <v>15.52</v>
      </c>
      <c r="F149" s="24"/>
      <c r="G149" s="24">
        <v>123686</v>
      </c>
      <c r="H149" s="24">
        <v>15.52</v>
      </c>
      <c r="N149" s="24" t="s">
        <v>147</v>
      </c>
      <c r="O149" s="30">
        <v>123686</v>
      </c>
    </row>
    <row r="150" spans="2:15">
      <c r="B150" s="24" t="s">
        <v>148</v>
      </c>
      <c r="C150" s="30">
        <v>58355</v>
      </c>
      <c r="D150" s="30">
        <v>622</v>
      </c>
      <c r="E150" s="24">
        <v>6.22</v>
      </c>
      <c r="F150" s="24"/>
      <c r="G150" s="24">
        <v>58355</v>
      </c>
      <c r="H150" s="24">
        <v>6.22</v>
      </c>
      <c r="N150" s="24" t="s">
        <v>148</v>
      </c>
      <c r="O150" s="30">
        <v>58355</v>
      </c>
    </row>
    <row r="151" spans="2:15">
      <c r="B151" s="24" t="s">
        <v>149</v>
      </c>
      <c r="C151" s="30">
        <v>121758</v>
      </c>
      <c r="D151" s="30">
        <v>1196</v>
      </c>
      <c r="E151" s="24">
        <v>11.96</v>
      </c>
      <c r="F151" s="24"/>
      <c r="G151" s="24">
        <v>121758</v>
      </c>
      <c r="H151" s="24">
        <v>11.96</v>
      </c>
      <c r="N151" s="24" t="s">
        <v>149</v>
      </c>
      <c r="O151" s="30">
        <v>121758</v>
      </c>
    </row>
    <row r="152" spans="2:15">
      <c r="B152" s="24" t="s">
        <v>150</v>
      </c>
      <c r="C152" s="30">
        <v>66948</v>
      </c>
      <c r="D152" s="30">
        <v>665</v>
      </c>
      <c r="E152" s="24">
        <v>6.65</v>
      </c>
      <c r="F152" s="24"/>
      <c r="G152" s="24">
        <v>66948</v>
      </c>
      <c r="H152" s="24">
        <v>6.65</v>
      </c>
      <c r="N152" s="24" t="s">
        <v>150</v>
      </c>
      <c r="O152" s="30">
        <v>66948</v>
      </c>
    </row>
    <row r="153" spans="2:15">
      <c r="B153" s="24" t="s">
        <v>151</v>
      </c>
      <c r="C153" s="30">
        <v>75970</v>
      </c>
      <c r="D153" s="30">
        <v>784</v>
      </c>
      <c r="E153" s="24">
        <v>7.84</v>
      </c>
      <c r="F153" s="24"/>
      <c r="G153" s="24">
        <v>75970</v>
      </c>
      <c r="H153" s="24">
        <v>7.84</v>
      </c>
      <c r="N153" s="24" t="s">
        <v>151</v>
      </c>
      <c r="O153" s="30">
        <v>75970</v>
      </c>
    </row>
    <row r="154" spans="2:15">
      <c r="B154" s="24" t="s">
        <v>152</v>
      </c>
      <c r="C154" s="30">
        <v>142371</v>
      </c>
      <c r="D154" s="30">
        <v>1531</v>
      </c>
      <c r="E154" s="24">
        <v>15.31</v>
      </c>
      <c r="F154" s="24"/>
      <c r="G154" s="24">
        <v>142371</v>
      </c>
      <c r="H154" s="24">
        <v>15.31</v>
      </c>
      <c r="N154" s="24" t="s">
        <v>152</v>
      </c>
      <c r="O154" s="30">
        <v>142371</v>
      </c>
    </row>
    <row r="155" spans="2:15">
      <c r="B155" s="24" t="s">
        <v>153</v>
      </c>
      <c r="C155" s="30">
        <v>59145</v>
      </c>
      <c r="D155" s="30">
        <v>771</v>
      </c>
      <c r="E155" s="24">
        <v>7.71</v>
      </c>
      <c r="F155" s="24"/>
      <c r="G155" s="24">
        <v>59145</v>
      </c>
      <c r="H155" s="24">
        <v>7.71</v>
      </c>
      <c r="N155" s="24" t="s">
        <v>153</v>
      </c>
      <c r="O155" s="30">
        <v>59145</v>
      </c>
    </row>
    <row r="156" spans="2:15">
      <c r="B156" s="24" t="s">
        <v>154</v>
      </c>
      <c r="C156" s="30">
        <v>57707</v>
      </c>
      <c r="D156" s="30">
        <v>719</v>
      </c>
      <c r="E156" s="24">
        <v>7.19</v>
      </c>
      <c r="F156" s="24"/>
      <c r="G156" s="24">
        <v>57707</v>
      </c>
      <c r="H156" s="24">
        <v>7.19</v>
      </c>
      <c r="N156" s="24" t="s">
        <v>154</v>
      </c>
      <c r="O156" s="30">
        <v>57707</v>
      </c>
    </row>
    <row r="157" spans="2:15">
      <c r="B157" s="24" t="s">
        <v>155</v>
      </c>
      <c r="C157" s="30">
        <v>55248</v>
      </c>
      <c r="D157" s="30">
        <v>767</v>
      </c>
      <c r="E157" s="24">
        <v>7.67</v>
      </c>
      <c r="F157" s="24"/>
      <c r="G157" s="24">
        <v>55248</v>
      </c>
      <c r="H157" s="24">
        <v>7.67</v>
      </c>
      <c r="N157" s="24" t="s">
        <v>155</v>
      </c>
      <c r="O157" s="30">
        <v>55248</v>
      </c>
    </row>
    <row r="158" spans="2:15">
      <c r="B158" s="24" t="s">
        <v>156</v>
      </c>
      <c r="C158" s="30">
        <v>70766</v>
      </c>
      <c r="D158" s="30">
        <v>1365</v>
      </c>
      <c r="E158" s="24">
        <v>13.65</v>
      </c>
      <c r="F158" s="24"/>
      <c r="G158" s="24">
        <v>70766</v>
      </c>
      <c r="H158" s="24">
        <v>13.65</v>
      </c>
      <c r="N158" s="24" t="s">
        <v>156</v>
      </c>
      <c r="O158" s="30">
        <v>70766</v>
      </c>
    </row>
    <row r="159" spans="2:15">
      <c r="B159" s="24" t="s">
        <v>157</v>
      </c>
      <c r="C159" s="30">
        <v>91465</v>
      </c>
      <c r="D159" s="30">
        <v>775</v>
      </c>
      <c r="E159" s="24">
        <v>7.75</v>
      </c>
      <c r="F159" s="24"/>
      <c r="G159" s="24">
        <v>91465</v>
      </c>
      <c r="H159" s="24">
        <v>7.75</v>
      </c>
      <c r="N159" s="24" t="s">
        <v>157</v>
      </c>
      <c r="O159" s="30">
        <v>91465</v>
      </c>
    </row>
    <row r="160" spans="2:15">
      <c r="B160" s="24" t="s">
        <v>158</v>
      </c>
      <c r="C160" s="30">
        <v>116561</v>
      </c>
      <c r="D160" s="30">
        <v>1755</v>
      </c>
      <c r="E160" s="24">
        <v>17.55</v>
      </c>
      <c r="F160" s="24"/>
      <c r="G160" s="24">
        <v>116561</v>
      </c>
      <c r="H160" s="24">
        <v>17.55</v>
      </c>
      <c r="N160" s="24" t="s">
        <v>158</v>
      </c>
      <c r="O160" s="30">
        <v>116561</v>
      </c>
    </row>
    <row r="161" spans="2:15">
      <c r="B161" s="24" t="s">
        <v>159</v>
      </c>
      <c r="C161" s="30">
        <v>40759</v>
      </c>
      <c r="D161" s="30">
        <v>600</v>
      </c>
      <c r="E161" s="24">
        <v>6</v>
      </c>
      <c r="F161" s="24"/>
      <c r="G161" s="24">
        <v>40759</v>
      </c>
      <c r="H161" s="24">
        <v>6</v>
      </c>
      <c r="N161" s="24" t="s">
        <v>159</v>
      </c>
      <c r="O161" s="30">
        <v>40759</v>
      </c>
    </row>
    <row r="162" spans="2:15">
      <c r="B162" s="24" t="s">
        <v>160</v>
      </c>
      <c r="C162" s="30">
        <v>67728</v>
      </c>
      <c r="D162" s="30">
        <v>842</v>
      </c>
      <c r="E162" s="24">
        <v>8.42</v>
      </c>
      <c r="F162" s="24"/>
      <c r="G162" s="24">
        <v>67728</v>
      </c>
      <c r="H162" s="24">
        <v>8.42</v>
      </c>
      <c r="N162" s="24" t="s">
        <v>160</v>
      </c>
      <c r="O162" s="30">
        <v>67728</v>
      </c>
    </row>
    <row r="163" spans="2:15">
      <c r="B163" s="24" t="s">
        <v>161</v>
      </c>
      <c r="C163" s="30">
        <v>34341</v>
      </c>
      <c r="D163" s="30">
        <v>408</v>
      </c>
      <c r="E163" s="24">
        <v>4.08</v>
      </c>
      <c r="F163" s="24"/>
      <c r="G163" s="24">
        <v>34341</v>
      </c>
      <c r="H163" s="24">
        <v>4.08</v>
      </c>
      <c r="N163" s="24" t="s">
        <v>161</v>
      </c>
      <c r="O163" s="30">
        <v>34341</v>
      </c>
    </row>
    <row r="164" spans="2:15">
      <c r="B164" s="24" t="s">
        <v>162</v>
      </c>
      <c r="C164" s="30">
        <v>55048</v>
      </c>
      <c r="D164" s="30">
        <v>603</v>
      </c>
      <c r="E164" s="24">
        <v>6.03</v>
      </c>
      <c r="F164" s="24"/>
      <c r="G164" s="24">
        <v>55048</v>
      </c>
      <c r="H164" s="24">
        <v>6.03</v>
      </c>
      <c r="N164" s="24" t="s">
        <v>162</v>
      </c>
      <c r="O164" s="30">
        <v>55048</v>
      </c>
    </row>
    <row r="165" spans="2:15">
      <c r="B165" s="24" t="s">
        <v>163</v>
      </c>
      <c r="C165" s="30">
        <v>31672</v>
      </c>
      <c r="D165" s="30">
        <v>462</v>
      </c>
      <c r="E165" s="24">
        <v>4.62</v>
      </c>
      <c r="F165" s="24"/>
      <c r="G165" s="24">
        <v>31672</v>
      </c>
      <c r="H165" s="24">
        <v>4.62</v>
      </c>
      <c r="N165" s="24" t="s">
        <v>163</v>
      </c>
      <c r="O165" s="30">
        <v>31672</v>
      </c>
    </row>
    <row r="166" spans="2:15">
      <c r="B166" s="24" t="s">
        <v>164</v>
      </c>
      <c r="C166" s="30">
        <v>45682</v>
      </c>
      <c r="D166" s="30">
        <v>528</v>
      </c>
      <c r="E166" s="24">
        <v>5.28</v>
      </c>
      <c r="F166" s="24"/>
      <c r="G166" s="24">
        <v>45682</v>
      </c>
      <c r="H166" s="24">
        <v>5.28</v>
      </c>
      <c r="N166" s="24" t="s">
        <v>164</v>
      </c>
      <c r="O166" s="30">
        <v>45682</v>
      </c>
    </row>
    <row r="167" spans="2:15">
      <c r="B167" s="24" t="s">
        <v>165</v>
      </c>
      <c r="C167" s="24">
        <v>93353</v>
      </c>
      <c r="D167" s="24">
        <v>866</v>
      </c>
      <c r="E167" s="24">
        <v>8.66</v>
      </c>
      <c r="F167" s="24"/>
      <c r="G167" s="24">
        <v>93353</v>
      </c>
      <c r="H167" s="24">
        <v>8.66</v>
      </c>
      <c r="N167" s="24" t="s">
        <v>165</v>
      </c>
      <c r="O167" s="24">
        <v>93353</v>
      </c>
    </row>
    <row r="168" spans="2:15">
      <c r="B168" s="24" t="s">
        <v>166</v>
      </c>
      <c r="C168" s="30">
        <v>17290</v>
      </c>
      <c r="D168" s="30">
        <v>272</v>
      </c>
      <c r="E168" s="24">
        <v>2.72</v>
      </c>
      <c r="F168" s="24"/>
      <c r="G168" s="24">
        <v>17290</v>
      </c>
      <c r="H168" s="24">
        <v>2.72</v>
      </c>
      <c r="N168" s="24" t="s">
        <v>166</v>
      </c>
      <c r="O168" s="30">
        <v>17290</v>
      </c>
    </row>
    <row r="169" spans="2:15">
      <c r="B169" s="24" t="s">
        <v>167</v>
      </c>
      <c r="C169" s="30">
        <v>26914</v>
      </c>
      <c r="D169" s="30">
        <v>223</v>
      </c>
      <c r="E169" s="24">
        <v>2.23</v>
      </c>
      <c r="F169" s="24"/>
      <c r="G169" s="24">
        <v>26914</v>
      </c>
      <c r="H169" s="24">
        <v>2.23</v>
      </c>
      <c r="N169" s="24" t="s">
        <v>167</v>
      </c>
      <c r="O169" s="30">
        <v>26914</v>
      </c>
    </row>
    <row r="170" spans="2:15">
      <c r="B170" s="24" t="s">
        <v>168</v>
      </c>
      <c r="C170" s="30">
        <v>23497</v>
      </c>
      <c r="D170" s="30">
        <v>309</v>
      </c>
      <c r="E170" s="24">
        <v>3.09</v>
      </c>
      <c r="F170" s="24"/>
      <c r="G170" s="24">
        <v>23497</v>
      </c>
      <c r="H170" s="24">
        <v>3.09</v>
      </c>
      <c r="N170" s="24" t="s">
        <v>168</v>
      </c>
      <c r="O170" s="30">
        <v>23497</v>
      </c>
    </row>
    <row r="171" spans="2:15">
      <c r="B171" s="24" t="s">
        <v>169</v>
      </c>
      <c r="C171" s="30">
        <v>10485</v>
      </c>
      <c r="D171" s="30">
        <v>186</v>
      </c>
      <c r="E171" s="24">
        <v>1.86</v>
      </c>
      <c r="F171" s="24"/>
      <c r="G171" s="24">
        <v>10485</v>
      </c>
      <c r="H171" s="24">
        <v>1.86</v>
      </c>
      <c r="N171" s="24" t="s">
        <v>169</v>
      </c>
      <c r="O171" s="30">
        <v>10485</v>
      </c>
    </row>
    <row r="172" spans="2:15">
      <c r="B172" s="24" t="s">
        <v>170</v>
      </c>
      <c r="C172" s="30">
        <v>8941</v>
      </c>
      <c r="D172" s="30">
        <v>205</v>
      </c>
      <c r="E172" s="24">
        <v>2.0499999999999998</v>
      </c>
      <c r="F172" s="24"/>
      <c r="G172" s="24">
        <v>8941</v>
      </c>
      <c r="H172" s="24">
        <v>2.0499999999999998</v>
      </c>
      <c r="N172" s="24" t="s">
        <v>170</v>
      </c>
      <c r="O172" s="30">
        <v>8941</v>
      </c>
    </row>
    <row r="173" spans="2:15">
      <c r="B173" s="24" t="s">
        <v>171</v>
      </c>
      <c r="C173" s="30">
        <v>8885</v>
      </c>
      <c r="D173" s="30">
        <v>120</v>
      </c>
      <c r="E173" s="24">
        <v>1.2</v>
      </c>
      <c r="F173" s="24"/>
      <c r="G173" s="24">
        <v>8885</v>
      </c>
      <c r="H173" s="24">
        <v>1.2</v>
      </c>
      <c r="N173" s="24" t="s">
        <v>171</v>
      </c>
      <c r="O173" s="30">
        <v>8885</v>
      </c>
    </row>
    <row r="174" spans="2:15">
      <c r="B174" s="24" t="s">
        <v>172</v>
      </c>
      <c r="C174" s="30">
        <v>5296</v>
      </c>
      <c r="D174" s="30">
        <v>154</v>
      </c>
      <c r="E174" s="24">
        <v>1.54</v>
      </c>
      <c r="F174" s="24"/>
      <c r="G174" s="24">
        <v>5296</v>
      </c>
      <c r="H174" s="24">
        <v>1.54</v>
      </c>
      <c r="N174" s="24" t="s">
        <v>172</v>
      </c>
      <c r="O174" s="30">
        <v>5296</v>
      </c>
    </row>
    <row r="175" spans="2:15">
      <c r="B175" s="24" t="s">
        <v>173</v>
      </c>
      <c r="C175" s="30">
        <v>6093</v>
      </c>
      <c r="D175" s="30">
        <v>131</v>
      </c>
      <c r="E175" s="24">
        <v>1.31</v>
      </c>
      <c r="F175" s="24"/>
      <c r="G175" s="24">
        <v>6093</v>
      </c>
      <c r="H175" s="24">
        <v>1.31</v>
      </c>
      <c r="N175" s="24" t="s">
        <v>173</v>
      </c>
      <c r="O175" s="30">
        <v>6093</v>
      </c>
    </row>
    <row r="176" spans="2:15">
      <c r="B176" s="24" t="s">
        <v>174</v>
      </c>
      <c r="C176" s="30">
        <v>22938</v>
      </c>
      <c r="D176" s="30">
        <v>366</v>
      </c>
      <c r="E176" s="24">
        <v>3.66</v>
      </c>
      <c r="F176" s="24"/>
      <c r="G176" s="24">
        <v>22938</v>
      </c>
      <c r="H176" s="24">
        <v>3.66</v>
      </c>
      <c r="N176" s="24" t="s">
        <v>174</v>
      </c>
      <c r="O176" s="30">
        <v>22938</v>
      </c>
    </row>
    <row r="177" spans="2:15">
      <c r="B177" s="24" t="s">
        <v>175</v>
      </c>
      <c r="C177" s="30">
        <v>25387</v>
      </c>
      <c r="D177" s="30">
        <v>445</v>
      </c>
      <c r="E177" s="24">
        <v>4.45</v>
      </c>
      <c r="F177" s="24"/>
      <c r="G177" s="24">
        <v>25387</v>
      </c>
      <c r="H177" s="24">
        <v>4.45</v>
      </c>
      <c r="N177" s="24" t="s">
        <v>175</v>
      </c>
      <c r="O177" s="30">
        <v>25387</v>
      </c>
    </row>
    <row r="178" spans="2:15">
      <c r="B178" s="24" t="s">
        <v>176</v>
      </c>
      <c r="C178" s="30">
        <v>8510</v>
      </c>
      <c r="D178" s="30">
        <v>140</v>
      </c>
      <c r="E178" s="24">
        <v>1.4</v>
      </c>
      <c r="F178" s="24"/>
      <c r="G178" s="24">
        <v>8510</v>
      </c>
      <c r="H178" s="24">
        <v>1.4</v>
      </c>
      <c r="N178" s="24" t="s">
        <v>176</v>
      </c>
      <c r="O178" s="30">
        <v>8510</v>
      </c>
    </row>
    <row r="179" spans="2:15">
      <c r="B179" s="24" t="s">
        <v>177</v>
      </c>
      <c r="C179" s="30">
        <v>10870</v>
      </c>
      <c r="D179" s="30">
        <v>166</v>
      </c>
      <c r="E179" s="24">
        <v>1.66</v>
      </c>
      <c r="F179" s="24"/>
      <c r="G179" s="24">
        <v>10870</v>
      </c>
      <c r="H179" s="24">
        <v>1.66</v>
      </c>
      <c r="N179" s="24" t="s">
        <v>177</v>
      </c>
      <c r="O179" s="30">
        <v>10870</v>
      </c>
    </row>
    <row r="180" spans="2:15">
      <c r="B180" s="24" t="s">
        <v>178</v>
      </c>
      <c r="C180" s="30">
        <v>25142</v>
      </c>
      <c r="D180" s="30">
        <v>300</v>
      </c>
      <c r="E180" s="24">
        <v>3</v>
      </c>
      <c r="F180" s="24"/>
      <c r="G180" s="24">
        <v>25142</v>
      </c>
      <c r="H180" s="24">
        <v>3</v>
      </c>
      <c r="N180" s="24" t="s">
        <v>178</v>
      </c>
      <c r="O180" s="30">
        <v>25142</v>
      </c>
    </row>
    <row r="181" spans="2:15">
      <c r="B181" s="24" t="s">
        <v>179</v>
      </c>
      <c r="C181" s="30">
        <v>25561</v>
      </c>
      <c r="D181" s="30">
        <v>331</v>
      </c>
      <c r="E181" s="24">
        <v>3.31</v>
      </c>
      <c r="F181" s="24"/>
      <c r="G181" s="24">
        <v>25561</v>
      </c>
      <c r="H181" s="24">
        <v>3.31</v>
      </c>
      <c r="N181" s="24" t="s">
        <v>179</v>
      </c>
      <c r="O181" s="30">
        <v>25561</v>
      </c>
    </row>
    <row r="182" spans="2:15">
      <c r="B182" s="24" t="s">
        <v>180</v>
      </c>
      <c r="C182" s="30">
        <v>20383</v>
      </c>
      <c r="D182" s="30">
        <v>279</v>
      </c>
      <c r="E182" s="24">
        <v>2.79</v>
      </c>
      <c r="F182" s="24"/>
      <c r="G182" s="24">
        <v>20383</v>
      </c>
      <c r="H182" s="24">
        <v>2.79</v>
      </c>
      <c r="N182" s="24" t="s">
        <v>180</v>
      </c>
      <c r="O182" s="30">
        <v>20383</v>
      </c>
    </row>
  </sheetData>
  <mergeCells count="82">
    <mergeCell ref="AC3:AG3"/>
    <mergeCell ref="AA3:AA6"/>
    <mergeCell ref="AB3:AB6"/>
    <mergeCell ref="AA8:AA10"/>
    <mergeCell ref="AA13:AA16"/>
    <mergeCell ref="AA71:AB71"/>
    <mergeCell ref="AA77:AA81"/>
    <mergeCell ref="AA82:AA84"/>
    <mergeCell ref="AA85:AB85"/>
    <mergeCell ref="AA17:AA20"/>
    <mergeCell ref="AA27:AA30"/>
    <mergeCell ref="AA31:AB31"/>
    <mergeCell ref="AA32:AA35"/>
    <mergeCell ref="B97:C97"/>
    <mergeCell ref="N96:O96"/>
    <mergeCell ref="B96:C96"/>
    <mergeCell ref="N95:O95"/>
    <mergeCell ref="N97:O97"/>
    <mergeCell ref="B95:C95"/>
    <mergeCell ref="AA95:AB95"/>
    <mergeCell ref="AA96:AB96"/>
    <mergeCell ref="AA97:AB97"/>
    <mergeCell ref="AA86:AA89"/>
    <mergeCell ref="P3:Q3"/>
    <mergeCell ref="V3:Z3"/>
    <mergeCell ref="T3:U3"/>
    <mergeCell ref="R3:S3"/>
    <mergeCell ref="AA91:AB91"/>
    <mergeCell ref="AA94:AB94"/>
    <mergeCell ref="AA40:AA44"/>
    <mergeCell ref="AA48:AA50"/>
    <mergeCell ref="AA55:AA57"/>
    <mergeCell ref="AA58:AA60"/>
    <mergeCell ref="AA61:AA64"/>
    <mergeCell ref="AA66:AA69"/>
    <mergeCell ref="B94:C94"/>
    <mergeCell ref="N94:O94"/>
    <mergeCell ref="B86:B89"/>
    <mergeCell ref="N85:O85"/>
    <mergeCell ref="N61:N64"/>
    <mergeCell ref="B82:B84"/>
    <mergeCell ref="N77:N81"/>
    <mergeCell ref="N71:O71"/>
    <mergeCell ref="B77:B81"/>
    <mergeCell ref="B71:C71"/>
    <mergeCell ref="N66:N69"/>
    <mergeCell ref="B91:C91"/>
    <mergeCell ref="B66:B69"/>
    <mergeCell ref="N82:N84"/>
    <mergeCell ref="B85:C85"/>
    <mergeCell ref="N91:O91"/>
    <mergeCell ref="L3:M3"/>
    <mergeCell ref="F3:G3"/>
    <mergeCell ref="J3:K3"/>
    <mergeCell ref="N86:N89"/>
    <mergeCell ref="N27:N30"/>
    <mergeCell ref="N31:O31"/>
    <mergeCell ref="N32:N35"/>
    <mergeCell ref="N55:N57"/>
    <mergeCell ref="O3:O6"/>
    <mergeCell ref="N3:N6"/>
    <mergeCell ref="N8:N10"/>
    <mergeCell ref="N13:N16"/>
    <mergeCell ref="N17:N20"/>
    <mergeCell ref="H3:I3"/>
    <mergeCell ref="D3:E3"/>
    <mergeCell ref="B55:B57"/>
    <mergeCell ref="B13:B16"/>
    <mergeCell ref="C3:C6"/>
    <mergeCell ref="B3:B6"/>
    <mergeCell ref="B8:B10"/>
    <mergeCell ref="B17:B20"/>
    <mergeCell ref="B32:B35"/>
    <mergeCell ref="B27:B30"/>
    <mergeCell ref="B31:C31"/>
    <mergeCell ref="B58:B60"/>
    <mergeCell ref="B61:B64"/>
    <mergeCell ref="N58:N60"/>
    <mergeCell ref="N40:N44"/>
    <mergeCell ref="N48:N50"/>
    <mergeCell ref="B40:B44"/>
    <mergeCell ref="B48:B50"/>
  </mergeCells>
  <phoneticPr fontId="4"/>
  <printOptions horizontalCentered="1"/>
  <pageMargins left="0.39370078740157483" right="0.39370078740157483" top="0.59055118110236227" bottom="0.59055118110236227" header="0" footer="0"/>
  <pageSetup paperSize="9" scale="55" orientation="portrait" r:id="rId1"/>
  <headerFooter alignWithMargins="0"/>
  <rowBreaks count="1" manualBreakCount="1">
    <brk id="71" min="1" max="32" man="1"/>
  </rowBreaks>
  <colBreaks count="2" manualBreakCount="2">
    <brk id="13" min="1" max="111" man="1"/>
    <brk id="26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A1:DM119"/>
  <sheetViews>
    <sheetView view="pageBreakPreview" zoomScale="85" zoomScaleNormal="75" zoomScaleSheetLayoutView="85" workbookViewId="0">
      <pane ySplit="7" topLeftCell="A8" activePane="bottomLeft" state="frozen"/>
      <selection activeCell="L94" sqref="D92:L94"/>
      <selection pane="bottomLeft" activeCell="A8" sqref="A8"/>
    </sheetView>
  </sheetViews>
  <sheetFormatPr defaultRowHeight="13.5"/>
  <cols>
    <col min="1" max="1" width="2.85546875" style="126" customWidth="1"/>
    <col min="2" max="2" width="11.7109375" style="125" customWidth="1"/>
    <col min="3" max="3" width="19" style="125" customWidth="1"/>
    <col min="4" max="13" width="11.7109375" style="125" customWidth="1"/>
    <col min="14" max="14" width="19" style="125" customWidth="1"/>
    <col min="15" max="24" width="11.7109375" style="125" customWidth="1"/>
    <col min="25" max="25" width="19" style="125" customWidth="1"/>
    <col min="26" max="35" width="11.7109375" style="125" customWidth="1"/>
    <col min="36" max="36" width="19" style="125" customWidth="1"/>
    <col min="37" max="46" width="11.7109375" style="125" customWidth="1"/>
    <col min="47" max="47" width="19" style="125" customWidth="1"/>
    <col min="48" max="57" width="11.7109375" style="125" customWidth="1"/>
    <col min="58" max="58" width="19" style="125" customWidth="1"/>
    <col min="59" max="68" width="11.7109375" style="125" customWidth="1"/>
    <col min="69" max="69" width="19" style="125" customWidth="1"/>
    <col min="70" max="79" width="11.7109375" style="125" customWidth="1"/>
    <col min="80" max="80" width="19" style="125" customWidth="1"/>
    <col min="81" max="89" width="11.7109375" style="125" customWidth="1"/>
    <col min="90" max="16384" width="9.140625" style="125"/>
  </cols>
  <sheetData>
    <row r="1" spans="1:117" ht="15" customHeight="1"/>
    <row r="2" spans="1:117" s="129" customFormat="1" ht="25.15" customHeight="1" thickBot="1">
      <c r="A2" s="126"/>
      <c r="B2" s="130" t="s">
        <v>419</v>
      </c>
      <c r="C2" s="125"/>
      <c r="D2" s="125"/>
      <c r="E2" s="130"/>
      <c r="F2" s="130"/>
      <c r="G2" s="130"/>
      <c r="H2" s="130"/>
      <c r="I2" s="130"/>
      <c r="J2" s="130"/>
      <c r="K2" s="130"/>
      <c r="L2" s="130"/>
      <c r="M2" s="130" t="s">
        <v>418</v>
      </c>
      <c r="N2" s="130"/>
      <c r="O2" s="125"/>
      <c r="P2" s="130"/>
      <c r="Q2" s="130"/>
      <c r="R2" s="130"/>
      <c r="S2" s="130"/>
      <c r="T2" s="130"/>
      <c r="U2" s="130"/>
      <c r="V2" s="130"/>
      <c r="W2" s="130"/>
      <c r="X2" s="130" t="s">
        <v>417</v>
      </c>
      <c r="Y2" s="130"/>
      <c r="Z2" s="125"/>
      <c r="AA2" s="130"/>
      <c r="AB2" s="130"/>
      <c r="AC2" s="130"/>
      <c r="AD2" s="130"/>
      <c r="AE2" s="130"/>
      <c r="AF2" s="130"/>
      <c r="AG2" s="130"/>
      <c r="AH2" s="130"/>
      <c r="AI2" s="130" t="s">
        <v>416</v>
      </c>
      <c r="AJ2" s="130"/>
      <c r="AK2" s="125"/>
      <c r="AL2" s="130"/>
      <c r="AM2" s="130"/>
      <c r="AN2" s="130"/>
      <c r="AO2" s="130"/>
      <c r="AP2" s="130"/>
      <c r="AQ2" s="130"/>
      <c r="AR2" s="130"/>
      <c r="AS2" s="130"/>
      <c r="AT2" s="130" t="s">
        <v>415</v>
      </c>
      <c r="AU2" s="130"/>
      <c r="AV2" s="125"/>
      <c r="AW2" s="130"/>
      <c r="AX2" s="130"/>
      <c r="AY2" s="130"/>
      <c r="AZ2" s="130"/>
      <c r="BA2" s="130"/>
      <c r="BB2" s="130"/>
      <c r="BC2" s="130"/>
      <c r="BD2" s="130"/>
      <c r="BE2" s="130" t="s">
        <v>414</v>
      </c>
      <c r="BF2" s="130"/>
      <c r="BG2" s="125"/>
      <c r="BH2" s="130"/>
      <c r="BI2" s="130"/>
      <c r="BJ2" s="130"/>
      <c r="BK2" s="130"/>
      <c r="BL2" s="130"/>
      <c r="BM2" s="130"/>
      <c r="BN2" s="130"/>
      <c r="BO2" s="130"/>
      <c r="BP2" s="130" t="s">
        <v>413</v>
      </c>
      <c r="BQ2" s="130"/>
      <c r="BR2" s="125"/>
      <c r="BS2" s="130"/>
      <c r="BT2" s="130"/>
      <c r="BU2" s="130"/>
      <c r="BV2" s="130"/>
      <c r="BW2" s="130"/>
      <c r="BX2" s="130"/>
      <c r="BY2" s="130"/>
      <c r="BZ2" s="130"/>
      <c r="CA2" s="130" t="s">
        <v>412</v>
      </c>
      <c r="CB2" s="130"/>
      <c r="CC2" s="125"/>
      <c r="CD2" s="125"/>
      <c r="CE2" s="125"/>
      <c r="CF2" s="125"/>
      <c r="CG2" s="125"/>
      <c r="CH2" s="125"/>
      <c r="CI2" s="125"/>
      <c r="CJ2" s="125"/>
      <c r="CK2" s="125"/>
      <c r="CL2" s="125"/>
      <c r="CM2" s="125"/>
      <c r="CN2" s="125"/>
      <c r="CO2" s="125"/>
      <c r="CP2" s="125"/>
      <c r="CQ2" s="125"/>
      <c r="CR2" s="125"/>
      <c r="CS2" s="125"/>
      <c r="CT2" s="125"/>
      <c r="CU2" s="125"/>
      <c r="CV2" s="125"/>
      <c r="CW2" s="125"/>
      <c r="CX2" s="125"/>
      <c r="CY2" s="125"/>
      <c r="CZ2" s="125"/>
      <c r="DA2" s="125"/>
      <c r="DB2" s="125"/>
      <c r="DC2" s="125"/>
      <c r="DD2" s="125"/>
      <c r="DE2" s="125"/>
      <c r="DF2" s="125"/>
      <c r="DG2" s="125"/>
      <c r="DH2" s="125"/>
      <c r="DI2" s="125"/>
      <c r="DJ2" s="125"/>
      <c r="DK2" s="125"/>
      <c r="DL2" s="125"/>
      <c r="DM2" s="125"/>
    </row>
    <row r="3" spans="1:117" s="129" customFormat="1" ht="21" customHeight="1">
      <c r="A3" s="126"/>
      <c r="B3" s="428" t="s">
        <v>285</v>
      </c>
      <c r="C3" s="432" t="s">
        <v>286</v>
      </c>
      <c r="D3" s="434" t="s">
        <v>411</v>
      </c>
      <c r="E3" s="435"/>
      <c r="F3" s="435"/>
      <c r="G3" s="434" t="s">
        <v>410</v>
      </c>
      <c r="H3" s="435"/>
      <c r="I3" s="435"/>
      <c r="J3" s="434" t="s">
        <v>409</v>
      </c>
      <c r="K3" s="435"/>
      <c r="L3" s="436"/>
      <c r="M3" s="428" t="s">
        <v>285</v>
      </c>
      <c r="N3" s="430" t="s">
        <v>286</v>
      </c>
      <c r="O3" s="434" t="s">
        <v>408</v>
      </c>
      <c r="P3" s="435"/>
      <c r="Q3" s="435"/>
      <c r="R3" s="434" t="s">
        <v>407</v>
      </c>
      <c r="S3" s="435"/>
      <c r="T3" s="435"/>
      <c r="U3" s="434" t="s">
        <v>406</v>
      </c>
      <c r="V3" s="435"/>
      <c r="W3" s="436"/>
      <c r="X3" s="428" t="s">
        <v>285</v>
      </c>
      <c r="Y3" s="432" t="s">
        <v>286</v>
      </c>
      <c r="Z3" s="437" t="s">
        <v>405</v>
      </c>
      <c r="AA3" s="435"/>
      <c r="AB3" s="435"/>
      <c r="AC3" s="434" t="s">
        <v>404</v>
      </c>
      <c r="AD3" s="435"/>
      <c r="AE3" s="435"/>
      <c r="AF3" s="434" t="s">
        <v>403</v>
      </c>
      <c r="AG3" s="435"/>
      <c r="AH3" s="436"/>
      <c r="AI3" s="428" t="s">
        <v>285</v>
      </c>
      <c r="AJ3" s="432" t="s">
        <v>286</v>
      </c>
      <c r="AK3" s="438" t="s">
        <v>402</v>
      </c>
      <c r="AL3" s="439"/>
      <c r="AM3" s="435"/>
      <c r="AN3" s="434" t="s">
        <v>401</v>
      </c>
      <c r="AO3" s="435"/>
      <c r="AP3" s="435"/>
      <c r="AQ3" s="434" t="s">
        <v>400</v>
      </c>
      <c r="AR3" s="435"/>
      <c r="AS3" s="436"/>
      <c r="AT3" s="428" t="s">
        <v>285</v>
      </c>
      <c r="AU3" s="432" t="s">
        <v>286</v>
      </c>
      <c r="AV3" s="434" t="s">
        <v>399</v>
      </c>
      <c r="AW3" s="436"/>
      <c r="AX3" s="439"/>
      <c r="AY3" s="434" t="s">
        <v>398</v>
      </c>
      <c r="AZ3" s="435"/>
      <c r="BA3" s="435"/>
      <c r="BB3" s="434" t="s">
        <v>397</v>
      </c>
      <c r="BC3" s="435"/>
      <c r="BD3" s="436"/>
      <c r="BE3" s="428" t="s">
        <v>285</v>
      </c>
      <c r="BF3" s="432" t="s">
        <v>286</v>
      </c>
      <c r="BG3" s="434" t="s">
        <v>396</v>
      </c>
      <c r="BH3" s="436"/>
      <c r="BI3" s="439"/>
      <c r="BJ3" s="434" t="s">
        <v>395</v>
      </c>
      <c r="BK3" s="435"/>
      <c r="BL3" s="435"/>
      <c r="BM3" s="440" t="s">
        <v>394</v>
      </c>
      <c r="BN3" s="441"/>
      <c r="BO3" s="442"/>
      <c r="BP3" s="428" t="s">
        <v>285</v>
      </c>
      <c r="BQ3" s="432" t="s">
        <v>286</v>
      </c>
      <c r="BR3" s="434" t="s">
        <v>393</v>
      </c>
      <c r="BS3" s="435"/>
      <c r="BT3" s="435"/>
      <c r="BU3" s="434" t="s">
        <v>392</v>
      </c>
      <c r="BV3" s="435"/>
      <c r="BW3" s="435"/>
      <c r="BX3" s="434" t="s">
        <v>391</v>
      </c>
      <c r="BY3" s="435"/>
      <c r="BZ3" s="436"/>
      <c r="CA3" s="428" t="s">
        <v>285</v>
      </c>
      <c r="CB3" s="432" t="s">
        <v>286</v>
      </c>
      <c r="CC3" s="434" t="s">
        <v>390</v>
      </c>
      <c r="CD3" s="435"/>
      <c r="CE3" s="435"/>
      <c r="CF3" s="434" t="s">
        <v>389</v>
      </c>
      <c r="CG3" s="435"/>
      <c r="CH3" s="435"/>
      <c r="CI3" s="434" t="s">
        <v>388</v>
      </c>
      <c r="CJ3" s="435"/>
      <c r="CK3" s="436"/>
      <c r="CL3" s="125"/>
      <c r="CM3" s="125"/>
      <c r="CN3" s="125"/>
      <c r="CO3" s="125"/>
      <c r="CP3" s="125"/>
      <c r="CQ3" s="125"/>
      <c r="CR3" s="125"/>
      <c r="CS3" s="125"/>
      <c r="CT3" s="125"/>
      <c r="CU3" s="125"/>
      <c r="CV3" s="125"/>
      <c r="CW3" s="125"/>
      <c r="CX3" s="125"/>
      <c r="CY3" s="125"/>
      <c r="CZ3" s="125"/>
      <c r="DA3" s="125"/>
      <c r="DB3" s="125"/>
      <c r="DC3" s="125"/>
      <c r="DD3" s="125"/>
      <c r="DE3" s="125"/>
      <c r="DF3" s="125"/>
      <c r="DG3" s="125"/>
      <c r="DH3" s="125"/>
      <c r="DI3" s="125"/>
      <c r="DJ3" s="125"/>
      <c r="DK3" s="125"/>
      <c r="DL3" s="125"/>
      <c r="DM3" s="125"/>
    </row>
    <row r="4" spans="1:117" s="129" customFormat="1" ht="24.75" customHeight="1" thickBot="1">
      <c r="A4" s="126"/>
      <c r="B4" s="429"/>
      <c r="C4" s="433"/>
      <c r="D4" s="188" t="s">
        <v>387</v>
      </c>
      <c r="E4" s="188" t="s">
        <v>386</v>
      </c>
      <c r="F4" s="188" t="s">
        <v>385</v>
      </c>
      <c r="G4" s="188" t="s">
        <v>387</v>
      </c>
      <c r="H4" s="188" t="s">
        <v>386</v>
      </c>
      <c r="I4" s="188" t="s">
        <v>385</v>
      </c>
      <c r="J4" s="188" t="s">
        <v>387</v>
      </c>
      <c r="K4" s="188" t="s">
        <v>386</v>
      </c>
      <c r="L4" s="189" t="s">
        <v>385</v>
      </c>
      <c r="M4" s="429"/>
      <c r="N4" s="431"/>
      <c r="O4" s="188" t="s">
        <v>387</v>
      </c>
      <c r="P4" s="188" t="s">
        <v>386</v>
      </c>
      <c r="Q4" s="188" t="s">
        <v>385</v>
      </c>
      <c r="R4" s="188" t="s">
        <v>387</v>
      </c>
      <c r="S4" s="188" t="s">
        <v>386</v>
      </c>
      <c r="T4" s="188" t="s">
        <v>385</v>
      </c>
      <c r="U4" s="188" t="s">
        <v>387</v>
      </c>
      <c r="V4" s="188" t="s">
        <v>386</v>
      </c>
      <c r="W4" s="189" t="s">
        <v>385</v>
      </c>
      <c r="X4" s="429"/>
      <c r="Y4" s="433"/>
      <c r="Z4" s="268" t="s">
        <v>387</v>
      </c>
      <c r="AA4" s="188" t="s">
        <v>386</v>
      </c>
      <c r="AB4" s="188" t="s">
        <v>385</v>
      </c>
      <c r="AC4" s="188" t="s">
        <v>387</v>
      </c>
      <c r="AD4" s="188" t="s">
        <v>386</v>
      </c>
      <c r="AE4" s="188" t="s">
        <v>385</v>
      </c>
      <c r="AF4" s="188" t="s">
        <v>387</v>
      </c>
      <c r="AG4" s="188" t="s">
        <v>386</v>
      </c>
      <c r="AH4" s="189" t="s">
        <v>385</v>
      </c>
      <c r="AI4" s="429"/>
      <c r="AJ4" s="433"/>
      <c r="AK4" s="188" t="s">
        <v>387</v>
      </c>
      <c r="AL4" s="268" t="s">
        <v>386</v>
      </c>
      <c r="AM4" s="188" t="s">
        <v>385</v>
      </c>
      <c r="AN4" s="188" t="s">
        <v>387</v>
      </c>
      <c r="AO4" s="188" t="s">
        <v>386</v>
      </c>
      <c r="AP4" s="188" t="s">
        <v>385</v>
      </c>
      <c r="AQ4" s="188" t="s">
        <v>387</v>
      </c>
      <c r="AR4" s="188" t="s">
        <v>386</v>
      </c>
      <c r="AS4" s="189" t="s">
        <v>385</v>
      </c>
      <c r="AT4" s="429"/>
      <c r="AU4" s="433"/>
      <c r="AV4" s="188" t="s">
        <v>387</v>
      </c>
      <c r="AW4" s="188" t="s">
        <v>386</v>
      </c>
      <c r="AX4" s="268" t="s">
        <v>385</v>
      </c>
      <c r="AY4" s="188" t="s">
        <v>387</v>
      </c>
      <c r="AZ4" s="188" t="s">
        <v>386</v>
      </c>
      <c r="BA4" s="188" t="s">
        <v>385</v>
      </c>
      <c r="BB4" s="188" t="s">
        <v>387</v>
      </c>
      <c r="BC4" s="188" t="s">
        <v>386</v>
      </c>
      <c r="BD4" s="189" t="s">
        <v>385</v>
      </c>
      <c r="BE4" s="429"/>
      <c r="BF4" s="433"/>
      <c r="BG4" s="188" t="s">
        <v>387</v>
      </c>
      <c r="BH4" s="188" t="s">
        <v>386</v>
      </c>
      <c r="BI4" s="188" t="s">
        <v>385</v>
      </c>
      <c r="BJ4" s="268" t="s">
        <v>387</v>
      </c>
      <c r="BK4" s="188" t="s">
        <v>386</v>
      </c>
      <c r="BL4" s="188" t="s">
        <v>385</v>
      </c>
      <c r="BM4" s="188" t="s">
        <v>387</v>
      </c>
      <c r="BN4" s="188" t="s">
        <v>386</v>
      </c>
      <c r="BO4" s="189" t="s">
        <v>385</v>
      </c>
      <c r="BP4" s="429"/>
      <c r="BQ4" s="433"/>
      <c r="BR4" s="188" t="s">
        <v>387</v>
      </c>
      <c r="BS4" s="188" t="s">
        <v>386</v>
      </c>
      <c r="BT4" s="188" t="s">
        <v>385</v>
      </c>
      <c r="BU4" s="188" t="s">
        <v>387</v>
      </c>
      <c r="BV4" s="188" t="s">
        <v>386</v>
      </c>
      <c r="BW4" s="188" t="s">
        <v>385</v>
      </c>
      <c r="BX4" s="188" t="s">
        <v>387</v>
      </c>
      <c r="BY4" s="188" t="s">
        <v>386</v>
      </c>
      <c r="BZ4" s="189" t="s">
        <v>385</v>
      </c>
      <c r="CA4" s="429"/>
      <c r="CB4" s="433"/>
      <c r="CC4" s="188" t="s">
        <v>387</v>
      </c>
      <c r="CD4" s="188" t="s">
        <v>386</v>
      </c>
      <c r="CE4" s="188" t="s">
        <v>385</v>
      </c>
      <c r="CF4" s="188" t="s">
        <v>387</v>
      </c>
      <c r="CG4" s="188" t="s">
        <v>386</v>
      </c>
      <c r="CH4" s="188" t="s">
        <v>385</v>
      </c>
      <c r="CI4" s="188" t="s">
        <v>387</v>
      </c>
      <c r="CJ4" s="188" t="s">
        <v>386</v>
      </c>
      <c r="CK4" s="189" t="s">
        <v>385</v>
      </c>
    </row>
    <row r="5" spans="1:117" ht="16.899999999999999" customHeight="1">
      <c r="A5" s="5"/>
      <c r="B5" s="173" t="s">
        <v>529</v>
      </c>
      <c r="C5" s="57" t="s">
        <v>121</v>
      </c>
      <c r="D5" s="139">
        <v>34513</v>
      </c>
      <c r="E5" s="139">
        <v>32441</v>
      </c>
      <c r="F5" s="139">
        <v>66954</v>
      </c>
      <c r="G5" s="139">
        <v>27217</v>
      </c>
      <c r="H5" s="139">
        <v>26072</v>
      </c>
      <c r="I5" s="139">
        <v>53289</v>
      </c>
      <c r="J5" s="139">
        <v>21426</v>
      </c>
      <c r="K5" s="139">
        <v>20018</v>
      </c>
      <c r="L5" s="174">
        <v>41444</v>
      </c>
      <c r="M5" s="173" t="s">
        <v>530</v>
      </c>
      <c r="N5" s="244" t="s">
        <v>121</v>
      </c>
      <c r="O5" s="139">
        <v>27030</v>
      </c>
      <c r="P5" s="139">
        <v>24441</v>
      </c>
      <c r="Q5" s="139">
        <v>51471</v>
      </c>
      <c r="R5" s="139">
        <v>39564</v>
      </c>
      <c r="S5" s="139">
        <v>35030</v>
      </c>
      <c r="T5" s="139">
        <v>74594</v>
      </c>
      <c r="U5" s="139">
        <v>36330</v>
      </c>
      <c r="V5" s="139">
        <v>36153</v>
      </c>
      <c r="W5" s="174">
        <v>72483</v>
      </c>
      <c r="X5" s="173" t="s">
        <v>307</v>
      </c>
      <c r="Y5" s="57" t="s">
        <v>121</v>
      </c>
      <c r="Z5" s="236">
        <v>32799</v>
      </c>
      <c r="AA5" s="139">
        <v>31094</v>
      </c>
      <c r="AB5" s="139">
        <v>63893</v>
      </c>
      <c r="AC5" s="139">
        <v>28589</v>
      </c>
      <c r="AD5" s="139">
        <v>26328</v>
      </c>
      <c r="AE5" s="139">
        <v>54917</v>
      </c>
      <c r="AF5" s="139">
        <v>23076</v>
      </c>
      <c r="AG5" s="139">
        <v>21112</v>
      </c>
      <c r="AH5" s="174">
        <v>44188</v>
      </c>
      <c r="AI5" s="173" t="s">
        <v>307</v>
      </c>
      <c r="AJ5" s="57" t="s">
        <v>121</v>
      </c>
      <c r="AK5" s="139">
        <v>15402</v>
      </c>
      <c r="AL5" s="236">
        <v>17179</v>
      </c>
      <c r="AM5" s="139">
        <v>32581</v>
      </c>
      <c r="AN5" s="139">
        <v>12160</v>
      </c>
      <c r="AO5" s="139">
        <v>14386</v>
      </c>
      <c r="AP5" s="139">
        <v>26546</v>
      </c>
      <c r="AQ5" s="139">
        <v>11668</v>
      </c>
      <c r="AR5" s="139">
        <v>12619</v>
      </c>
      <c r="AS5" s="174">
        <v>24287</v>
      </c>
      <c r="AT5" s="173" t="s">
        <v>307</v>
      </c>
      <c r="AU5" s="57" t="s">
        <v>121</v>
      </c>
      <c r="AV5" s="139">
        <v>9218</v>
      </c>
      <c r="AW5" s="139">
        <v>9532</v>
      </c>
      <c r="AX5" s="236">
        <v>18750</v>
      </c>
      <c r="AY5" s="139">
        <v>6833</v>
      </c>
      <c r="AZ5" s="139">
        <v>7331</v>
      </c>
      <c r="BA5" s="139">
        <v>14164</v>
      </c>
      <c r="BB5" s="139">
        <v>4246</v>
      </c>
      <c r="BC5" s="139">
        <v>5071</v>
      </c>
      <c r="BD5" s="174">
        <v>9317</v>
      </c>
      <c r="BE5" s="173" t="s">
        <v>530</v>
      </c>
      <c r="BF5" s="57" t="s">
        <v>121</v>
      </c>
      <c r="BG5" s="139">
        <v>2077</v>
      </c>
      <c r="BH5" s="139">
        <v>3081</v>
      </c>
      <c r="BI5" s="139">
        <v>5158</v>
      </c>
      <c r="BJ5" s="236">
        <v>857</v>
      </c>
      <c r="BK5" s="139">
        <v>1562</v>
      </c>
      <c r="BL5" s="139">
        <v>2419</v>
      </c>
      <c r="BM5" s="139">
        <v>202</v>
      </c>
      <c r="BN5" s="139">
        <v>566</v>
      </c>
      <c r="BO5" s="174">
        <v>768</v>
      </c>
      <c r="BP5" s="173" t="s">
        <v>307</v>
      </c>
      <c r="BQ5" s="57" t="s">
        <v>121</v>
      </c>
      <c r="BR5" s="139">
        <v>49</v>
      </c>
      <c r="BS5" s="139">
        <v>139</v>
      </c>
      <c r="BT5" s="139">
        <v>188</v>
      </c>
      <c r="BU5" s="139">
        <v>1</v>
      </c>
      <c r="BV5" s="139">
        <v>12</v>
      </c>
      <c r="BW5" s="139">
        <v>13</v>
      </c>
      <c r="BX5" s="139">
        <v>1</v>
      </c>
      <c r="BY5" s="139">
        <v>0</v>
      </c>
      <c r="BZ5" s="174">
        <v>1</v>
      </c>
      <c r="CA5" s="173" t="s">
        <v>531</v>
      </c>
      <c r="CB5" s="57" t="s">
        <v>121</v>
      </c>
      <c r="CC5" s="139">
        <v>83156</v>
      </c>
      <c r="CD5" s="139">
        <v>78531</v>
      </c>
      <c r="CE5" s="139">
        <v>161687</v>
      </c>
      <c r="CF5" s="139">
        <v>235836</v>
      </c>
      <c r="CG5" s="139">
        <v>227874</v>
      </c>
      <c r="CH5" s="139">
        <v>463710</v>
      </c>
      <c r="CI5" s="139">
        <v>14266</v>
      </c>
      <c r="CJ5" s="139">
        <v>17762</v>
      </c>
      <c r="CK5" s="174">
        <v>32028</v>
      </c>
    </row>
    <row r="6" spans="1:117" ht="16.899999999999999" customHeight="1">
      <c r="A6" s="5"/>
      <c r="B6" s="358" t="s">
        <v>196</v>
      </c>
      <c r="C6" s="4" t="s">
        <v>509</v>
      </c>
      <c r="D6" s="137">
        <f t="shared" ref="D6:L6" si="0">SUM(D7:D8)</f>
        <v>20810</v>
      </c>
      <c r="E6" s="137">
        <f t="shared" si="0"/>
        <v>19975</v>
      </c>
      <c r="F6" s="137">
        <f t="shared" si="0"/>
        <v>40785</v>
      </c>
      <c r="G6" s="137">
        <f t="shared" si="0"/>
        <v>16458</v>
      </c>
      <c r="H6" s="137">
        <f t="shared" si="0"/>
        <v>15660</v>
      </c>
      <c r="I6" s="137">
        <f t="shared" si="0"/>
        <v>32118</v>
      </c>
      <c r="J6" s="137">
        <f t="shared" si="0"/>
        <v>11147</v>
      </c>
      <c r="K6" s="137">
        <f t="shared" si="0"/>
        <v>10767</v>
      </c>
      <c r="L6" s="175">
        <f t="shared" si="0"/>
        <v>21914</v>
      </c>
      <c r="M6" s="358" t="s">
        <v>196</v>
      </c>
      <c r="N6" s="245" t="s">
        <v>509</v>
      </c>
      <c r="O6" s="137">
        <f t="shared" ref="O6:W6" si="1">SUM(O7:O8)</f>
        <v>14447</v>
      </c>
      <c r="P6" s="137">
        <f t="shared" si="1"/>
        <v>12717</v>
      </c>
      <c r="Q6" s="137">
        <f t="shared" si="1"/>
        <v>27164</v>
      </c>
      <c r="R6" s="137">
        <f t="shared" si="1"/>
        <v>22228</v>
      </c>
      <c r="S6" s="137">
        <f t="shared" si="1"/>
        <v>19629</v>
      </c>
      <c r="T6" s="137">
        <f t="shared" si="1"/>
        <v>41857</v>
      </c>
      <c r="U6" s="137">
        <f t="shared" si="1"/>
        <v>21679</v>
      </c>
      <c r="V6" s="137">
        <f t="shared" si="1"/>
        <v>20960</v>
      </c>
      <c r="W6" s="175">
        <f t="shared" si="1"/>
        <v>42639</v>
      </c>
      <c r="X6" s="358" t="s">
        <v>196</v>
      </c>
      <c r="Y6" s="4" t="s">
        <v>509</v>
      </c>
      <c r="Z6" s="238">
        <f t="shared" ref="Z6:AH6" si="2">SUM(Z7:Z8)</f>
        <v>20098</v>
      </c>
      <c r="AA6" s="137">
        <f t="shared" si="2"/>
        <v>18222</v>
      </c>
      <c r="AB6" s="137">
        <f t="shared" si="2"/>
        <v>38320</v>
      </c>
      <c r="AC6" s="137">
        <f t="shared" si="2"/>
        <v>16903</v>
      </c>
      <c r="AD6" s="137">
        <f t="shared" si="2"/>
        <v>14340</v>
      </c>
      <c r="AE6" s="137">
        <f t="shared" si="2"/>
        <v>31243</v>
      </c>
      <c r="AF6" s="137">
        <f t="shared" si="2"/>
        <v>11467</v>
      </c>
      <c r="AG6" s="137">
        <f t="shared" si="2"/>
        <v>9811</v>
      </c>
      <c r="AH6" s="175">
        <f t="shared" si="2"/>
        <v>21278</v>
      </c>
      <c r="AI6" s="358" t="s">
        <v>196</v>
      </c>
      <c r="AJ6" s="4" t="s">
        <v>509</v>
      </c>
      <c r="AK6" s="137">
        <f t="shared" ref="AK6:AS6" si="3">SUM(AK7:AK8)</f>
        <v>7471</v>
      </c>
      <c r="AL6" s="238">
        <f t="shared" si="3"/>
        <v>7873</v>
      </c>
      <c r="AM6" s="137">
        <f t="shared" si="3"/>
        <v>15344</v>
      </c>
      <c r="AN6" s="137">
        <f t="shared" si="3"/>
        <v>5759</v>
      </c>
      <c r="AO6" s="137">
        <f t="shared" si="3"/>
        <v>6665</v>
      </c>
      <c r="AP6" s="137">
        <f t="shared" si="3"/>
        <v>12424</v>
      </c>
      <c r="AQ6" s="137">
        <f t="shared" si="3"/>
        <v>5153</v>
      </c>
      <c r="AR6" s="137">
        <f t="shared" si="3"/>
        <v>5902</v>
      </c>
      <c r="AS6" s="175">
        <f t="shared" si="3"/>
        <v>11055</v>
      </c>
      <c r="AT6" s="358" t="s">
        <v>196</v>
      </c>
      <c r="AU6" s="4" t="s">
        <v>509</v>
      </c>
      <c r="AV6" s="137">
        <f t="shared" ref="AV6:BD6" si="4">SUM(AV7:AV8)</f>
        <v>4163</v>
      </c>
      <c r="AW6" s="137">
        <f t="shared" si="4"/>
        <v>4257</v>
      </c>
      <c r="AX6" s="238">
        <f t="shared" si="4"/>
        <v>8420</v>
      </c>
      <c r="AY6" s="137">
        <f t="shared" si="4"/>
        <v>2769</v>
      </c>
      <c r="AZ6" s="137">
        <f t="shared" si="4"/>
        <v>3002</v>
      </c>
      <c r="BA6" s="137">
        <f t="shared" si="4"/>
        <v>5771</v>
      </c>
      <c r="BB6" s="137">
        <f t="shared" si="4"/>
        <v>1720</v>
      </c>
      <c r="BC6" s="137">
        <f t="shared" si="4"/>
        <v>2092</v>
      </c>
      <c r="BD6" s="175">
        <f t="shared" si="4"/>
        <v>3812</v>
      </c>
      <c r="BE6" s="358" t="s">
        <v>196</v>
      </c>
      <c r="BF6" s="4" t="s">
        <v>509</v>
      </c>
      <c r="BG6" s="137">
        <f t="shared" ref="BG6:BO6" si="5">SUM(BG7:BG8)</f>
        <v>749</v>
      </c>
      <c r="BH6" s="137">
        <f t="shared" si="5"/>
        <v>1141</v>
      </c>
      <c r="BI6" s="137">
        <f t="shared" si="5"/>
        <v>1890</v>
      </c>
      <c r="BJ6" s="238">
        <f t="shared" si="5"/>
        <v>313</v>
      </c>
      <c r="BK6" s="137">
        <f t="shared" si="5"/>
        <v>572</v>
      </c>
      <c r="BL6" s="137">
        <f t="shared" si="5"/>
        <v>885</v>
      </c>
      <c r="BM6" s="137">
        <f t="shared" si="5"/>
        <v>68</v>
      </c>
      <c r="BN6" s="137">
        <f t="shared" si="5"/>
        <v>202</v>
      </c>
      <c r="BO6" s="175">
        <f t="shared" si="5"/>
        <v>270</v>
      </c>
      <c r="BP6" s="358" t="s">
        <v>196</v>
      </c>
      <c r="BQ6" s="4" t="s">
        <v>509</v>
      </c>
      <c r="BR6" s="137">
        <f t="shared" ref="BR6:BZ6" si="6">SUM(BR7:BR8)</f>
        <v>19</v>
      </c>
      <c r="BS6" s="137">
        <f t="shared" si="6"/>
        <v>54</v>
      </c>
      <c r="BT6" s="137">
        <f t="shared" si="6"/>
        <v>73</v>
      </c>
      <c r="BU6" s="137">
        <f t="shared" si="6"/>
        <v>0</v>
      </c>
      <c r="BV6" s="137">
        <f t="shared" si="6"/>
        <v>1</v>
      </c>
      <c r="BW6" s="137">
        <f t="shared" si="6"/>
        <v>1</v>
      </c>
      <c r="BX6" s="137">
        <f t="shared" si="6"/>
        <v>0</v>
      </c>
      <c r="BY6" s="137">
        <f t="shared" si="6"/>
        <v>0</v>
      </c>
      <c r="BZ6" s="175">
        <f t="shared" si="6"/>
        <v>0</v>
      </c>
      <c r="CA6" s="358" t="s">
        <v>196</v>
      </c>
      <c r="CB6" s="4" t="s">
        <v>509</v>
      </c>
      <c r="CC6" s="137">
        <f t="shared" ref="CC6:CK6" si="7">SUM(CC7:CC8)</f>
        <v>48415</v>
      </c>
      <c r="CD6" s="137">
        <f t="shared" si="7"/>
        <v>46402</v>
      </c>
      <c r="CE6" s="137">
        <f t="shared" si="7"/>
        <v>94817</v>
      </c>
      <c r="CF6" s="137">
        <f t="shared" si="7"/>
        <v>129368</v>
      </c>
      <c r="CG6" s="137">
        <f t="shared" si="7"/>
        <v>120376</v>
      </c>
      <c r="CH6" s="137">
        <f t="shared" si="7"/>
        <v>249744</v>
      </c>
      <c r="CI6" s="137">
        <f t="shared" si="7"/>
        <v>5638</v>
      </c>
      <c r="CJ6" s="137">
        <f t="shared" si="7"/>
        <v>7064</v>
      </c>
      <c r="CK6" s="175">
        <f t="shared" si="7"/>
        <v>12702</v>
      </c>
    </row>
    <row r="7" spans="1:117" ht="16.899999999999999" customHeight="1">
      <c r="A7" s="5"/>
      <c r="B7" s="359"/>
      <c r="C7" s="32" t="s">
        <v>510</v>
      </c>
      <c r="D7" s="61">
        <v>17609</v>
      </c>
      <c r="E7" s="61">
        <v>16850</v>
      </c>
      <c r="F7" s="61">
        <v>34459</v>
      </c>
      <c r="G7" s="61">
        <v>13749</v>
      </c>
      <c r="H7" s="61">
        <v>13072</v>
      </c>
      <c r="I7" s="61">
        <v>26821</v>
      </c>
      <c r="J7" s="61">
        <v>9476</v>
      </c>
      <c r="K7" s="61">
        <v>9134</v>
      </c>
      <c r="L7" s="176">
        <v>18610</v>
      </c>
      <c r="M7" s="359"/>
      <c r="N7" s="233" t="s">
        <v>510</v>
      </c>
      <c r="O7" s="61">
        <v>12637</v>
      </c>
      <c r="P7" s="61">
        <v>11163</v>
      </c>
      <c r="Q7" s="61">
        <v>23800</v>
      </c>
      <c r="R7" s="61">
        <v>19536</v>
      </c>
      <c r="S7" s="61">
        <v>17138</v>
      </c>
      <c r="T7" s="61">
        <v>36674</v>
      </c>
      <c r="U7" s="61">
        <v>18937</v>
      </c>
      <c r="V7" s="61">
        <v>17928</v>
      </c>
      <c r="W7" s="176">
        <v>36865</v>
      </c>
      <c r="X7" s="359"/>
      <c r="Y7" s="32" t="s">
        <v>510</v>
      </c>
      <c r="Z7" s="237">
        <v>17144</v>
      </c>
      <c r="AA7" s="61">
        <v>15398</v>
      </c>
      <c r="AB7" s="61">
        <v>32542</v>
      </c>
      <c r="AC7" s="61">
        <v>14144</v>
      </c>
      <c r="AD7" s="61">
        <v>12034</v>
      </c>
      <c r="AE7" s="61">
        <v>26178</v>
      </c>
      <c r="AF7" s="61">
        <v>9688</v>
      </c>
      <c r="AG7" s="61">
        <v>8337</v>
      </c>
      <c r="AH7" s="176">
        <v>18025</v>
      </c>
      <c r="AI7" s="359"/>
      <c r="AJ7" s="32" t="s">
        <v>510</v>
      </c>
      <c r="AK7" s="61">
        <v>6435</v>
      </c>
      <c r="AL7" s="237">
        <v>6847</v>
      </c>
      <c r="AM7" s="61">
        <v>13282</v>
      </c>
      <c r="AN7" s="61">
        <v>5000</v>
      </c>
      <c r="AO7" s="61">
        <v>5764</v>
      </c>
      <c r="AP7" s="61">
        <v>10764</v>
      </c>
      <c r="AQ7" s="61">
        <v>4498</v>
      </c>
      <c r="AR7" s="61">
        <v>5137</v>
      </c>
      <c r="AS7" s="176">
        <v>9635</v>
      </c>
      <c r="AT7" s="359"/>
      <c r="AU7" s="32" t="s">
        <v>510</v>
      </c>
      <c r="AV7" s="61">
        <v>3601</v>
      </c>
      <c r="AW7" s="61">
        <v>3667</v>
      </c>
      <c r="AX7" s="237">
        <v>7268</v>
      </c>
      <c r="AY7" s="61">
        <v>2376</v>
      </c>
      <c r="AZ7" s="61">
        <v>2614</v>
      </c>
      <c r="BA7" s="61">
        <v>4990</v>
      </c>
      <c r="BB7" s="61">
        <v>1482</v>
      </c>
      <c r="BC7" s="61">
        <v>1799</v>
      </c>
      <c r="BD7" s="176">
        <v>3281</v>
      </c>
      <c r="BE7" s="359"/>
      <c r="BF7" s="32" t="s">
        <v>510</v>
      </c>
      <c r="BG7" s="61">
        <v>636</v>
      </c>
      <c r="BH7" s="61">
        <v>983</v>
      </c>
      <c r="BI7" s="61">
        <v>1619</v>
      </c>
      <c r="BJ7" s="237">
        <v>266</v>
      </c>
      <c r="BK7" s="61">
        <v>505</v>
      </c>
      <c r="BL7" s="61">
        <v>771</v>
      </c>
      <c r="BM7" s="61">
        <v>62</v>
      </c>
      <c r="BN7" s="61">
        <v>175</v>
      </c>
      <c r="BO7" s="176">
        <v>237</v>
      </c>
      <c r="BP7" s="359"/>
      <c r="BQ7" s="32" t="s">
        <v>510</v>
      </c>
      <c r="BR7" s="61">
        <v>14</v>
      </c>
      <c r="BS7" s="61">
        <v>50</v>
      </c>
      <c r="BT7" s="61">
        <v>64</v>
      </c>
      <c r="BU7" s="61">
        <v>0</v>
      </c>
      <c r="BV7" s="61">
        <v>1</v>
      </c>
      <c r="BW7" s="61">
        <v>1</v>
      </c>
      <c r="BX7" s="61">
        <v>0</v>
      </c>
      <c r="BY7" s="61">
        <v>0</v>
      </c>
      <c r="BZ7" s="176">
        <v>0</v>
      </c>
      <c r="CA7" s="359"/>
      <c r="CB7" s="136" t="s">
        <v>510</v>
      </c>
      <c r="CC7" s="61">
        <v>40834</v>
      </c>
      <c r="CD7" s="61">
        <v>39056</v>
      </c>
      <c r="CE7" s="61">
        <v>79890</v>
      </c>
      <c r="CF7" s="61">
        <v>111620</v>
      </c>
      <c r="CG7" s="61">
        <v>103413</v>
      </c>
      <c r="CH7" s="61">
        <v>215033</v>
      </c>
      <c r="CI7" s="61">
        <v>4836</v>
      </c>
      <c r="CJ7" s="61">
        <v>6127</v>
      </c>
      <c r="CK7" s="176">
        <v>10963</v>
      </c>
    </row>
    <row r="8" spans="1:117" ht="16.899999999999999" customHeight="1">
      <c r="A8" s="5"/>
      <c r="B8" s="360"/>
      <c r="C8" s="136" t="s">
        <v>511</v>
      </c>
      <c r="D8" s="62">
        <v>3201</v>
      </c>
      <c r="E8" s="62">
        <v>3125</v>
      </c>
      <c r="F8" s="62">
        <v>6326</v>
      </c>
      <c r="G8" s="62">
        <v>2709</v>
      </c>
      <c r="H8" s="62">
        <v>2588</v>
      </c>
      <c r="I8" s="62">
        <v>5297</v>
      </c>
      <c r="J8" s="62">
        <v>1671</v>
      </c>
      <c r="K8" s="62">
        <v>1633</v>
      </c>
      <c r="L8" s="177">
        <v>3304</v>
      </c>
      <c r="M8" s="360"/>
      <c r="N8" s="253" t="s">
        <v>511</v>
      </c>
      <c r="O8" s="62">
        <v>1810</v>
      </c>
      <c r="P8" s="62">
        <v>1554</v>
      </c>
      <c r="Q8" s="62">
        <v>3364</v>
      </c>
      <c r="R8" s="62">
        <v>2692</v>
      </c>
      <c r="S8" s="62">
        <v>2491</v>
      </c>
      <c r="T8" s="62">
        <v>5183</v>
      </c>
      <c r="U8" s="62">
        <v>2742</v>
      </c>
      <c r="V8" s="62">
        <v>3032</v>
      </c>
      <c r="W8" s="177">
        <v>5774</v>
      </c>
      <c r="X8" s="360"/>
      <c r="Y8" s="136" t="s">
        <v>511</v>
      </c>
      <c r="Z8" s="239">
        <v>2954</v>
      </c>
      <c r="AA8" s="62">
        <v>2824</v>
      </c>
      <c r="AB8" s="62">
        <v>5778</v>
      </c>
      <c r="AC8" s="62">
        <v>2759</v>
      </c>
      <c r="AD8" s="62">
        <v>2306</v>
      </c>
      <c r="AE8" s="62">
        <v>5065</v>
      </c>
      <c r="AF8" s="62">
        <v>1779</v>
      </c>
      <c r="AG8" s="62">
        <v>1474</v>
      </c>
      <c r="AH8" s="177">
        <v>3253</v>
      </c>
      <c r="AI8" s="360"/>
      <c r="AJ8" s="136" t="s">
        <v>511</v>
      </c>
      <c r="AK8" s="62">
        <v>1036</v>
      </c>
      <c r="AL8" s="239">
        <v>1026</v>
      </c>
      <c r="AM8" s="62">
        <v>2062</v>
      </c>
      <c r="AN8" s="62">
        <v>759</v>
      </c>
      <c r="AO8" s="62">
        <v>901</v>
      </c>
      <c r="AP8" s="62">
        <v>1660</v>
      </c>
      <c r="AQ8" s="62">
        <v>655</v>
      </c>
      <c r="AR8" s="62">
        <v>765</v>
      </c>
      <c r="AS8" s="177">
        <v>1420</v>
      </c>
      <c r="AT8" s="360"/>
      <c r="AU8" s="136" t="s">
        <v>511</v>
      </c>
      <c r="AV8" s="62">
        <v>562</v>
      </c>
      <c r="AW8" s="62">
        <v>590</v>
      </c>
      <c r="AX8" s="239">
        <v>1152</v>
      </c>
      <c r="AY8" s="62">
        <v>393</v>
      </c>
      <c r="AZ8" s="62">
        <v>388</v>
      </c>
      <c r="BA8" s="62">
        <v>781</v>
      </c>
      <c r="BB8" s="62">
        <v>238</v>
      </c>
      <c r="BC8" s="62">
        <v>293</v>
      </c>
      <c r="BD8" s="177">
        <v>531</v>
      </c>
      <c r="BE8" s="360"/>
      <c r="BF8" s="136" t="s">
        <v>511</v>
      </c>
      <c r="BG8" s="62">
        <v>113</v>
      </c>
      <c r="BH8" s="62">
        <v>158</v>
      </c>
      <c r="BI8" s="62">
        <v>271</v>
      </c>
      <c r="BJ8" s="239">
        <v>47</v>
      </c>
      <c r="BK8" s="62">
        <v>67</v>
      </c>
      <c r="BL8" s="62">
        <v>114</v>
      </c>
      <c r="BM8" s="62">
        <v>6</v>
      </c>
      <c r="BN8" s="62">
        <v>27</v>
      </c>
      <c r="BO8" s="177">
        <v>33</v>
      </c>
      <c r="BP8" s="360"/>
      <c r="BQ8" s="136" t="s">
        <v>511</v>
      </c>
      <c r="BR8" s="62">
        <v>5</v>
      </c>
      <c r="BS8" s="62">
        <v>4</v>
      </c>
      <c r="BT8" s="62">
        <v>9</v>
      </c>
      <c r="BU8" s="62">
        <v>0</v>
      </c>
      <c r="BV8" s="62">
        <v>0</v>
      </c>
      <c r="BW8" s="62">
        <v>0</v>
      </c>
      <c r="BX8" s="62">
        <v>0</v>
      </c>
      <c r="BY8" s="61">
        <v>0</v>
      </c>
      <c r="BZ8" s="176">
        <v>0</v>
      </c>
      <c r="CA8" s="360"/>
      <c r="CB8" s="32" t="s">
        <v>511</v>
      </c>
      <c r="CC8" s="61">
        <v>7581</v>
      </c>
      <c r="CD8" s="61">
        <v>7346</v>
      </c>
      <c r="CE8" s="61">
        <v>14927</v>
      </c>
      <c r="CF8" s="61">
        <v>17748</v>
      </c>
      <c r="CG8" s="61">
        <v>16963</v>
      </c>
      <c r="CH8" s="61">
        <v>34711</v>
      </c>
      <c r="CI8" s="61">
        <v>802</v>
      </c>
      <c r="CJ8" s="61">
        <v>937</v>
      </c>
      <c r="CK8" s="176">
        <v>1739</v>
      </c>
    </row>
    <row r="9" spans="1:117" ht="16.899999999999999" customHeight="1">
      <c r="A9" s="5"/>
      <c r="B9" s="3" t="s">
        <v>226</v>
      </c>
      <c r="C9" s="4" t="s">
        <v>227</v>
      </c>
      <c r="D9" s="137">
        <v>8349</v>
      </c>
      <c r="E9" s="137">
        <v>8100</v>
      </c>
      <c r="F9" s="137">
        <v>16449</v>
      </c>
      <c r="G9" s="137">
        <v>6105</v>
      </c>
      <c r="H9" s="137">
        <v>5949</v>
      </c>
      <c r="I9" s="137">
        <v>12054</v>
      </c>
      <c r="J9" s="137">
        <v>4283</v>
      </c>
      <c r="K9" s="137">
        <v>4280</v>
      </c>
      <c r="L9" s="175">
        <v>8563</v>
      </c>
      <c r="M9" s="3" t="s">
        <v>226</v>
      </c>
      <c r="N9" s="245" t="s">
        <v>227</v>
      </c>
      <c r="O9" s="137">
        <v>5317</v>
      </c>
      <c r="P9" s="137">
        <v>4915</v>
      </c>
      <c r="Q9" s="137">
        <v>10232</v>
      </c>
      <c r="R9" s="137">
        <v>7551</v>
      </c>
      <c r="S9" s="137">
        <v>6930</v>
      </c>
      <c r="T9" s="137">
        <v>14481</v>
      </c>
      <c r="U9" s="137">
        <v>7609</v>
      </c>
      <c r="V9" s="137">
        <v>7931</v>
      </c>
      <c r="W9" s="175">
        <v>15540</v>
      </c>
      <c r="X9" s="3" t="s">
        <v>226</v>
      </c>
      <c r="Y9" s="4" t="s">
        <v>227</v>
      </c>
      <c r="Z9" s="238">
        <v>7458</v>
      </c>
      <c r="AA9" s="137">
        <v>7016</v>
      </c>
      <c r="AB9" s="137">
        <v>14474</v>
      </c>
      <c r="AC9" s="137">
        <v>6510</v>
      </c>
      <c r="AD9" s="137">
        <v>5378</v>
      </c>
      <c r="AE9" s="137">
        <v>11888</v>
      </c>
      <c r="AF9" s="137">
        <v>4587</v>
      </c>
      <c r="AG9" s="137">
        <v>3942</v>
      </c>
      <c r="AH9" s="175">
        <v>8529</v>
      </c>
      <c r="AI9" s="3" t="s">
        <v>226</v>
      </c>
      <c r="AJ9" s="4" t="s">
        <v>227</v>
      </c>
      <c r="AK9" s="137">
        <v>2857</v>
      </c>
      <c r="AL9" s="238">
        <v>3187</v>
      </c>
      <c r="AM9" s="137">
        <v>6044</v>
      </c>
      <c r="AN9" s="137">
        <v>2239</v>
      </c>
      <c r="AO9" s="137">
        <v>2583</v>
      </c>
      <c r="AP9" s="137">
        <v>4822</v>
      </c>
      <c r="AQ9" s="137">
        <v>2097</v>
      </c>
      <c r="AR9" s="137">
        <v>2223</v>
      </c>
      <c r="AS9" s="175">
        <v>4320</v>
      </c>
      <c r="AT9" s="3" t="s">
        <v>226</v>
      </c>
      <c r="AU9" s="4" t="s">
        <v>227</v>
      </c>
      <c r="AV9" s="137">
        <v>1552</v>
      </c>
      <c r="AW9" s="137">
        <v>1703</v>
      </c>
      <c r="AX9" s="238">
        <v>3255</v>
      </c>
      <c r="AY9" s="137">
        <v>1152</v>
      </c>
      <c r="AZ9" s="137">
        <v>1310</v>
      </c>
      <c r="BA9" s="137">
        <v>2462</v>
      </c>
      <c r="BB9" s="137">
        <v>764</v>
      </c>
      <c r="BC9" s="137">
        <v>970</v>
      </c>
      <c r="BD9" s="175">
        <v>1734</v>
      </c>
      <c r="BE9" s="3" t="s">
        <v>226</v>
      </c>
      <c r="BF9" s="4" t="s">
        <v>227</v>
      </c>
      <c r="BG9" s="137">
        <v>398</v>
      </c>
      <c r="BH9" s="137">
        <v>636</v>
      </c>
      <c r="BI9" s="137">
        <v>1034</v>
      </c>
      <c r="BJ9" s="238">
        <v>172</v>
      </c>
      <c r="BK9" s="137">
        <v>338</v>
      </c>
      <c r="BL9" s="137">
        <v>510</v>
      </c>
      <c r="BM9" s="137">
        <v>52</v>
      </c>
      <c r="BN9" s="137">
        <v>119</v>
      </c>
      <c r="BO9" s="175">
        <v>171</v>
      </c>
      <c r="BP9" s="3" t="s">
        <v>226</v>
      </c>
      <c r="BQ9" s="4" t="s">
        <v>227</v>
      </c>
      <c r="BR9" s="137">
        <v>8</v>
      </c>
      <c r="BS9" s="137">
        <v>37</v>
      </c>
      <c r="BT9" s="137">
        <v>45</v>
      </c>
      <c r="BU9" s="137">
        <v>0</v>
      </c>
      <c r="BV9" s="137">
        <v>4</v>
      </c>
      <c r="BW9" s="137">
        <v>4</v>
      </c>
      <c r="BX9" s="137">
        <v>0</v>
      </c>
      <c r="BY9" s="137">
        <v>0</v>
      </c>
      <c r="BZ9" s="175">
        <v>0</v>
      </c>
      <c r="CA9" s="3" t="s">
        <v>226</v>
      </c>
      <c r="CB9" s="4" t="s">
        <v>227</v>
      </c>
      <c r="CC9" s="137">
        <v>18737</v>
      </c>
      <c r="CD9" s="137">
        <v>18329</v>
      </c>
      <c r="CE9" s="137">
        <v>37066</v>
      </c>
      <c r="CF9" s="137">
        <v>47777</v>
      </c>
      <c r="CG9" s="137">
        <v>45808</v>
      </c>
      <c r="CH9" s="137">
        <v>93585</v>
      </c>
      <c r="CI9" s="137">
        <v>2546</v>
      </c>
      <c r="CJ9" s="137">
        <v>3414</v>
      </c>
      <c r="CK9" s="175">
        <v>5960</v>
      </c>
    </row>
    <row r="10" spans="1:117" ht="16.899999999999999" customHeight="1">
      <c r="A10" s="5"/>
      <c r="B10" s="3" t="s">
        <v>228</v>
      </c>
      <c r="C10" s="4" t="s">
        <v>229</v>
      </c>
      <c r="D10" s="137">
        <v>7286</v>
      </c>
      <c r="E10" s="137">
        <v>6993</v>
      </c>
      <c r="F10" s="137">
        <v>14279</v>
      </c>
      <c r="G10" s="137">
        <v>5153</v>
      </c>
      <c r="H10" s="137">
        <v>4864</v>
      </c>
      <c r="I10" s="137">
        <v>10017</v>
      </c>
      <c r="J10" s="137">
        <v>3217</v>
      </c>
      <c r="K10" s="137">
        <v>3300</v>
      </c>
      <c r="L10" s="175">
        <v>6517</v>
      </c>
      <c r="M10" s="3" t="s">
        <v>228</v>
      </c>
      <c r="N10" s="245" t="s">
        <v>229</v>
      </c>
      <c r="O10" s="137">
        <v>3466</v>
      </c>
      <c r="P10" s="137">
        <v>3548</v>
      </c>
      <c r="Q10" s="137">
        <v>7014</v>
      </c>
      <c r="R10" s="137">
        <v>4283</v>
      </c>
      <c r="S10" s="137">
        <v>4610</v>
      </c>
      <c r="T10" s="137">
        <v>8893</v>
      </c>
      <c r="U10" s="137">
        <v>4936</v>
      </c>
      <c r="V10" s="137">
        <v>6431</v>
      </c>
      <c r="W10" s="175">
        <v>11367</v>
      </c>
      <c r="X10" s="3" t="s">
        <v>228</v>
      </c>
      <c r="Y10" s="4" t="s">
        <v>229</v>
      </c>
      <c r="Z10" s="238">
        <v>6721</v>
      </c>
      <c r="AA10" s="137">
        <v>6214</v>
      </c>
      <c r="AB10" s="137">
        <v>12935</v>
      </c>
      <c r="AC10" s="137">
        <v>5544</v>
      </c>
      <c r="AD10" s="137">
        <v>4022</v>
      </c>
      <c r="AE10" s="137">
        <v>9566</v>
      </c>
      <c r="AF10" s="137">
        <v>3234</v>
      </c>
      <c r="AG10" s="137">
        <v>2609</v>
      </c>
      <c r="AH10" s="175">
        <v>5843</v>
      </c>
      <c r="AI10" s="3" t="s">
        <v>228</v>
      </c>
      <c r="AJ10" s="4" t="s">
        <v>229</v>
      </c>
      <c r="AK10" s="137">
        <v>1789</v>
      </c>
      <c r="AL10" s="238">
        <v>2153</v>
      </c>
      <c r="AM10" s="137">
        <v>3942</v>
      </c>
      <c r="AN10" s="137">
        <v>1510</v>
      </c>
      <c r="AO10" s="137">
        <v>1842</v>
      </c>
      <c r="AP10" s="137">
        <v>3352</v>
      </c>
      <c r="AQ10" s="137">
        <v>1449</v>
      </c>
      <c r="AR10" s="137">
        <v>1793</v>
      </c>
      <c r="AS10" s="175">
        <v>3242</v>
      </c>
      <c r="AT10" s="3" t="s">
        <v>228</v>
      </c>
      <c r="AU10" s="4" t="s">
        <v>229</v>
      </c>
      <c r="AV10" s="137">
        <v>1171</v>
      </c>
      <c r="AW10" s="137">
        <v>1346</v>
      </c>
      <c r="AX10" s="238">
        <v>2517</v>
      </c>
      <c r="AY10" s="137">
        <v>891</v>
      </c>
      <c r="AZ10" s="137">
        <v>1006</v>
      </c>
      <c r="BA10" s="137">
        <v>1897</v>
      </c>
      <c r="BB10" s="137">
        <v>535</v>
      </c>
      <c r="BC10" s="137">
        <v>673</v>
      </c>
      <c r="BD10" s="175">
        <v>1208</v>
      </c>
      <c r="BE10" s="3" t="s">
        <v>228</v>
      </c>
      <c r="BF10" s="4" t="s">
        <v>229</v>
      </c>
      <c r="BG10" s="137">
        <v>286</v>
      </c>
      <c r="BH10" s="137">
        <v>440</v>
      </c>
      <c r="BI10" s="137">
        <v>726</v>
      </c>
      <c r="BJ10" s="238">
        <v>143</v>
      </c>
      <c r="BK10" s="137">
        <v>214</v>
      </c>
      <c r="BL10" s="137">
        <v>357</v>
      </c>
      <c r="BM10" s="137">
        <v>29</v>
      </c>
      <c r="BN10" s="137">
        <v>94</v>
      </c>
      <c r="BO10" s="175">
        <v>123</v>
      </c>
      <c r="BP10" s="3" t="s">
        <v>228</v>
      </c>
      <c r="BQ10" s="4" t="s">
        <v>229</v>
      </c>
      <c r="BR10" s="137">
        <v>5</v>
      </c>
      <c r="BS10" s="137">
        <v>27</v>
      </c>
      <c r="BT10" s="137">
        <v>32</v>
      </c>
      <c r="BU10" s="137">
        <v>0</v>
      </c>
      <c r="BV10" s="137">
        <v>1</v>
      </c>
      <c r="BW10" s="137">
        <v>1</v>
      </c>
      <c r="BX10" s="137">
        <v>0</v>
      </c>
      <c r="BY10" s="137">
        <v>0</v>
      </c>
      <c r="BZ10" s="175">
        <v>0</v>
      </c>
      <c r="CA10" s="3" t="s">
        <v>228</v>
      </c>
      <c r="CB10" s="4" t="s">
        <v>229</v>
      </c>
      <c r="CC10" s="137">
        <v>15656</v>
      </c>
      <c r="CD10" s="137">
        <v>15157</v>
      </c>
      <c r="CE10" s="137">
        <v>30813</v>
      </c>
      <c r="CF10" s="137">
        <v>34103</v>
      </c>
      <c r="CG10" s="137">
        <v>34568</v>
      </c>
      <c r="CH10" s="137">
        <v>68671</v>
      </c>
      <c r="CI10" s="137">
        <v>1889</v>
      </c>
      <c r="CJ10" s="137">
        <v>2455</v>
      </c>
      <c r="CK10" s="175">
        <v>4344</v>
      </c>
    </row>
    <row r="11" spans="1:117" ht="16.899999999999999" customHeight="1">
      <c r="A11" s="5"/>
      <c r="B11" s="358" t="s">
        <v>197</v>
      </c>
      <c r="C11" s="32" t="s">
        <v>198</v>
      </c>
      <c r="D11" s="61">
        <v>8298</v>
      </c>
      <c r="E11" s="61">
        <v>7897</v>
      </c>
      <c r="F11" s="61">
        <v>16195</v>
      </c>
      <c r="G11" s="61">
        <v>6257</v>
      </c>
      <c r="H11" s="61">
        <v>5759</v>
      </c>
      <c r="I11" s="61">
        <v>12016</v>
      </c>
      <c r="J11" s="61">
        <v>3329</v>
      </c>
      <c r="K11" s="61">
        <v>3375</v>
      </c>
      <c r="L11" s="176">
        <v>6704</v>
      </c>
      <c r="M11" s="358" t="s">
        <v>197</v>
      </c>
      <c r="N11" s="233" t="s">
        <v>198</v>
      </c>
      <c r="O11" s="61">
        <v>4466</v>
      </c>
      <c r="P11" s="61">
        <v>3867</v>
      </c>
      <c r="Q11" s="61">
        <v>8333</v>
      </c>
      <c r="R11" s="61">
        <v>7343</v>
      </c>
      <c r="S11" s="61">
        <v>6539</v>
      </c>
      <c r="T11" s="61">
        <v>13882</v>
      </c>
      <c r="U11" s="61">
        <v>7468</v>
      </c>
      <c r="V11" s="61">
        <v>7936</v>
      </c>
      <c r="W11" s="176">
        <v>15404</v>
      </c>
      <c r="X11" s="358" t="s">
        <v>197</v>
      </c>
      <c r="Y11" s="32" t="s">
        <v>198</v>
      </c>
      <c r="Z11" s="237">
        <v>7972</v>
      </c>
      <c r="AA11" s="61">
        <v>7349</v>
      </c>
      <c r="AB11" s="61">
        <v>15321</v>
      </c>
      <c r="AC11" s="61">
        <v>6700</v>
      </c>
      <c r="AD11" s="61">
        <v>4993</v>
      </c>
      <c r="AE11" s="61">
        <v>11693</v>
      </c>
      <c r="AF11" s="61">
        <v>3785</v>
      </c>
      <c r="AG11" s="61">
        <v>2929</v>
      </c>
      <c r="AH11" s="176">
        <v>6714</v>
      </c>
      <c r="AI11" s="358" t="s">
        <v>197</v>
      </c>
      <c r="AJ11" s="32" t="s">
        <v>198</v>
      </c>
      <c r="AK11" s="61">
        <v>2133</v>
      </c>
      <c r="AL11" s="237">
        <v>2206</v>
      </c>
      <c r="AM11" s="61">
        <v>4339</v>
      </c>
      <c r="AN11" s="61">
        <v>1512</v>
      </c>
      <c r="AO11" s="61">
        <v>1915</v>
      </c>
      <c r="AP11" s="61">
        <v>3427</v>
      </c>
      <c r="AQ11" s="61">
        <v>1485</v>
      </c>
      <c r="AR11" s="61">
        <v>1633</v>
      </c>
      <c r="AS11" s="176">
        <v>3118</v>
      </c>
      <c r="AT11" s="358" t="s">
        <v>197</v>
      </c>
      <c r="AU11" s="32" t="s">
        <v>198</v>
      </c>
      <c r="AV11" s="61">
        <v>1165</v>
      </c>
      <c r="AW11" s="61">
        <v>1258</v>
      </c>
      <c r="AX11" s="237">
        <v>2423</v>
      </c>
      <c r="AY11" s="61">
        <v>832</v>
      </c>
      <c r="AZ11" s="61">
        <v>874</v>
      </c>
      <c r="BA11" s="61">
        <v>1706</v>
      </c>
      <c r="BB11" s="61">
        <v>463</v>
      </c>
      <c r="BC11" s="61">
        <v>617</v>
      </c>
      <c r="BD11" s="176">
        <v>1080</v>
      </c>
      <c r="BE11" s="358" t="s">
        <v>197</v>
      </c>
      <c r="BF11" s="32" t="s">
        <v>198</v>
      </c>
      <c r="BG11" s="61">
        <v>223</v>
      </c>
      <c r="BH11" s="61">
        <v>339</v>
      </c>
      <c r="BI11" s="61">
        <v>562</v>
      </c>
      <c r="BJ11" s="237">
        <v>91</v>
      </c>
      <c r="BK11" s="61">
        <v>174</v>
      </c>
      <c r="BL11" s="61">
        <v>265</v>
      </c>
      <c r="BM11" s="61">
        <v>23</v>
      </c>
      <c r="BN11" s="61">
        <v>44</v>
      </c>
      <c r="BO11" s="176">
        <v>67</v>
      </c>
      <c r="BP11" s="358" t="s">
        <v>197</v>
      </c>
      <c r="BQ11" s="32" t="s">
        <v>198</v>
      </c>
      <c r="BR11" s="61">
        <v>5</v>
      </c>
      <c r="BS11" s="61">
        <v>14</v>
      </c>
      <c r="BT11" s="61">
        <v>19</v>
      </c>
      <c r="BU11" s="61">
        <v>0</v>
      </c>
      <c r="BV11" s="61">
        <v>1</v>
      </c>
      <c r="BW11" s="61">
        <v>1</v>
      </c>
      <c r="BX11" s="61">
        <v>0</v>
      </c>
      <c r="BY11" s="61">
        <v>0</v>
      </c>
      <c r="BZ11" s="176">
        <v>0</v>
      </c>
      <c r="CA11" s="358" t="s">
        <v>197</v>
      </c>
      <c r="CB11" s="32" t="s">
        <v>198</v>
      </c>
      <c r="CC11" s="61">
        <v>17884</v>
      </c>
      <c r="CD11" s="61">
        <v>17031</v>
      </c>
      <c r="CE11" s="61">
        <v>34915</v>
      </c>
      <c r="CF11" s="61">
        <v>44029</v>
      </c>
      <c r="CG11" s="61">
        <v>40625</v>
      </c>
      <c r="CH11" s="61">
        <v>84654</v>
      </c>
      <c r="CI11" s="61">
        <v>1637</v>
      </c>
      <c r="CJ11" s="61">
        <v>2063</v>
      </c>
      <c r="CK11" s="176">
        <v>3700</v>
      </c>
    </row>
    <row r="12" spans="1:117" ht="16.899999999999999" customHeight="1">
      <c r="A12" s="5"/>
      <c r="B12" s="359"/>
      <c r="C12" s="32" t="s">
        <v>199</v>
      </c>
      <c r="D12" s="61">
        <v>2591</v>
      </c>
      <c r="E12" s="61">
        <v>2428</v>
      </c>
      <c r="F12" s="61">
        <v>5019</v>
      </c>
      <c r="G12" s="61">
        <v>1771</v>
      </c>
      <c r="H12" s="61">
        <v>1664</v>
      </c>
      <c r="I12" s="61">
        <v>3435</v>
      </c>
      <c r="J12" s="61">
        <v>1252</v>
      </c>
      <c r="K12" s="61">
        <v>1093</v>
      </c>
      <c r="L12" s="176">
        <v>2345</v>
      </c>
      <c r="M12" s="359"/>
      <c r="N12" s="233" t="s">
        <v>199</v>
      </c>
      <c r="O12" s="61">
        <v>1747</v>
      </c>
      <c r="P12" s="61">
        <v>1375</v>
      </c>
      <c r="Q12" s="61">
        <v>3122</v>
      </c>
      <c r="R12" s="61">
        <v>2422</v>
      </c>
      <c r="S12" s="61">
        <v>1900</v>
      </c>
      <c r="T12" s="61">
        <v>4322</v>
      </c>
      <c r="U12" s="61">
        <v>2477</v>
      </c>
      <c r="V12" s="61">
        <v>2275</v>
      </c>
      <c r="W12" s="176">
        <v>4752</v>
      </c>
      <c r="X12" s="359"/>
      <c r="Y12" s="32" t="s">
        <v>199</v>
      </c>
      <c r="Z12" s="237">
        <v>2346</v>
      </c>
      <c r="AA12" s="61">
        <v>1855</v>
      </c>
      <c r="AB12" s="61">
        <v>4201</v>
      </c>
      <c r="AC12" s="61">
        <v>1740</v>
      </c>
      <c r="AD12" s="61">
        <v>1247</v>
      </c>
      <c r="AE12" s="61">
        <v>2987</v>
      </c>
      <c r="AF12" s="61">
        <v>1101</v>
      </c>
      <c r="AG12" s="61">
        <v>851</v>
      </c>
      <c r="AH12" s="176">
        <v>1952</v>
      </c>
      <c r="AI12" s="359"/>
      <c r="AJ12" s="32" t="s">
        <v>199</v>
      </c>
      <c r="AK12" s="61">
        <v>629</v>
      </c>
      <c r="AL12" s="237">
        <v>665</v>
      </c>
      <c r="AM12" s="61">
        <v>1294</v>
      </c>
      <c r="AN12" s="61">
        <v>452</v>
      </c>
      <c r="AO12" s="61">
        <v>532</v>
      </c>
      <c r="AP12" s="61">
        <v>984</v>
      </c>
      <c r="AQ12" s="61">
        <v>462</v>
      </c>
      <c r="AR12" s="61">
        <v>469</v>
      </c>
      <c r="AS12" s="176">
        <v>931</v>
      </c>
      <c r="AT12" s="359"/>
      <c r="AU12" s="32" t="s">
        <v>199</v>
      </c>
      <c r="AV12" s="61">
        <v>368</v>
      </c>
      <c r="AW12" s="61">
        <v>363</v>
      </c>
      <c r="AX12" s="237">
        <v>731</v>
      </c>
      <c r="AY12" s="61">
        <v>274</v>
      </c>
      <c r="AZ12" s="61">
        <v>294</v>
      </c>
      <c r="BA12" s="61">
        <v>568</v>
      </c>
      <c r="BB12" s="61">
        <v>167</v>
      </c>
      <c r="BC12" s="61">
        <v>196</v>
      </c>
      <c r="BD12" s="176">
        <v>363</v>
      </c>
      <c r="BE12" s="359"/>
      <c r="BF12" s="32" t="s">
        <v>199</v>
      </c>
      <c r="BG12" s="61">
        <v>90</v>
      </c>
      <c r="BH12" s="61">
        <v>109</v>
      </c>
      <c r="BI12" s="61">
        <v>199</v>
      </c>
      <c r="BJ12" s="237">
        <v>24</v>
      </c>
      <c r="BK12" s="61">
        <v>56</v>
      </c>
      <c r="BL12" s="61">
        <v>80</v>
      </c>
      <c r="BM12" s="61">
        <v>6</v>
      </c>
      <c r="BN12" s="61">
        <v>22</v>
      </c>
      <c r="BO12" s="176">
        <v>28</v>
      </c>
      <c r="BP12" s="359"/>
      <c r="BQ12" s="32" t="s">
        <v>199</v>
      </c>
      <c r="BR12" s="61">
        <v>1</v>
      </c>
      <c r="BS12" s="61">
        <v>9</v>
      </c>
      <c r="BT12" s="61">
        <v>10</v>
      </c>
      <c r="BU12" s="61">
        <v>0</v>
      </c>
      <c r="BV12" s="61">
        <v>0</v>
      </c>
      <c r="BW12" s="61">
        <v>0</v>
      </c>
      <c r="BX12" s="61">
        <v>0</v>
      </c>
      <c r="BY12" s="61">
        <v>0</v>
      </c>
      <c r="BZ12" s="176">
        <v>0</v>
      </c>
      <c r="CA12" s="359"/>
      <c r="CB12" s="32" t="s">
        <v>199</v>
      </c>
      <c r="CC12" s="61">
        <v>5614</v>
      </c>
      <c r="CD12" s="61">
        <v>5185</v>
      </c>
      <c r="CE12" s="61">
        <v>10799</v>
      </c>
      <c r="CF12" s="61">
        <v>13744</v>
      </c>
      <c r="CG12" s="61">
        <v>11532</v>
      </c>
      <c r="CH12" s="61">
        <v>25276</v>
      </c>
      <c r="CI12" s="61">
        <v>562</v>
      </c>
      <c r="CJ12" s="61">
        <v>686</v>
      </c>
      <c r="CK12" s="176">
        <v>1248</v>
      </c>
    </row>
    <row r="13" spans="1:117" ht="16.899999999999999" customHeight="1">
      <c r="A13" s="5"/>
      <c r="B13" s="359"/>
      <c r="C13" s="32" t="s">
        <v>200</v>
      </c>
      <c r="D13" s="61">
        <v>2993</v>
      </c>
      <c r="E13" s="61">
        <v>2859</v>
      </c>
      <c r="F13" s="61">
        <v>5852</v>
      </c>
      <c r="G13" s="61">
        <v>2104</v>
      </c>
      <c r="H13" s="61">
        <v>2027</v>
      </c>
      <c r="I13" s="61">
        <v>4131</v>
      </c>
      <c r="J13" s="61">
        <v>1314</v>
      </c>
      <c r="K13" s="61">
        <v>1395</v>
      </c>
      <c r="L13" s="176">
        <v>2709</v>
      </c>
      <c r="M13" s="359"/>
      <c r="N13" s="233" t="s">
        <v>200</v>
      </c>
      <c r="O13" s="61">
        <v>1650</v>
      </c>
      <c r="P13" s="61">
        <v>1428</v>
      </c>
      <c r="Q13" s="61">
        <v>3078</v>
      </c>
      <c r="R13" s="61">
        <v>2102</v>
      </c>
      <c r="S13" s="61">
        <v>2245</v>
      </c>
      <c r="T13" s="61">
        <v>4347</v>
      </c>
      <c r="U13" s="61">
        <v>2532</v>
      </c>
      <c r="V13" s="61">
        <v>2695</v>
      </c>
      <c r="W13" s="176">
        <v>5227</v>
      </c>
      <c r="X13" s="359"/>
      <c r="Y13" s="32" t="s">
        <v>200</v>
      </c>
      <c r="Z13" s="237">
        <v>2674</v>
      </c>
      <c r="AA13" s="61">
        <v>2265</v>
      </c>
      <c r="AB13" s="61">
        <v>4939</v>
      </c>
      <c r="AC13" s="61">
        <v>2041</v>
      </c>
      <c r="AD13" s="61">
        <v>1540</v>
      </c>
      <c r="AE13" s="61">
        <v>3581</v>
      </c>
      <c r="AF13" s="61">
        <v>1227</v>
      </c>
      <c r="AG13" s="61">
        <v>991</v>
      </c>
      <c r="AH13" s="176">
        <v>2218</v>
      </c>
      <c r="AI13" s="359"/>
      <c r="AJ13" s="32" t="s">
        <v>200</v>
      </c>
      <c r="AK13" s="61">
        <v>768</v>
      </c>
      <c r="AL13" s="237">
        <v>865</v>
      </c>
      <c r="AM13" s="61">
        <v>1633</v>
      </c>
      <c r="AN13" s="61">
        <v>548</v>
      </c>
      <c r="AO13" s="61">
        <v>664</v>
      </c>
      <c r="AP13" s="61">
        <v>1212</v>
      </c>
      <c r="AQ13" s="61">
        <v>570</v>
      </c>
      <c r="AR13" s="61">
        <v>676</v>
      </c>
      <c r="AS13" s="176">
        <v>1246</v>
      </c>
      <c r="AT13" s="359"/>
      <c r="AU13" s="32" t="s">
        <v>200</v>
      </c>
      <c r="AV13" s="61">
        <v>471</v>
      </c>
      <c r="AW13" s="61">
        <v>482</v>
      </c>
      <c r="AX13" s="237">
        <v>953</v>
      </c>
      <c r="AY13" s="61">
        <v>357</v>
      </c>
      <c r="AZ13" s="61">
        <v>368</v>
      </c>
      <c r="BA13" s="61">
        <v>725</v>
      </c>
      <c r="BB13" s="61">
        <v>222</v>
      </c>
      <c r="BC13" s="61">
        <v>263</v>
      </c>
      <c r="BD13" s="176">
        <v>485</v>
      </c>
      <c r="BE13" s="359"/>
      <c r="BF13" s="32" t="s">
        <v>200</v>
      </c>
      <c r="BG13" s="61">
        <v>89</v>
      </c>
      <c r="BH13" s="61">
        <v>156</v>
      </c>
      <c r="BI13" s="61">
        <v>245</v>
      </c>
      <c r="BJ13" s="237">
        <v>38</v>
      </c>
      <c r="BK13" s="61">
        <v>90</v>
      </c>
      <c r="BL13" s="61">
        <v>128</v>
      </c>
      <c r="BM13" s="61">
        <v>7</v>
      </c>
      <c r="BN13" s="61">
        <v>26</v>
      </c>
      <c r="BO13" s="176">
        <v>33</v>
      </c>
      <c r="BP13" s="359"/>
      <c r="BQ13" s="32" t="s">
        <v>200</v>
      </c>
      <c r="BR13" s="61">
        <v>3</v>
      </c>
      <c r="BS13" s="61">
        <v>8</v>
      </c>
      <c r="BT13" s="61">
        <v>11</v>
      </c>
      <c r="BU13" s="61">
        <v>0</v>
      </c>
      <c r="BV13" s="61">
        <v>0</v>
      </c>
      <c r="BW13" s="61">
        <v>0</v>
      </c>
      <c r="BX13" s="61">
        <v>0</v>
      </c>
      <c r="BY13" s="61">
        <v>0</v>
      </c>
      <c r="BZ13" s="176">
        <v>0</v>
      </c>
      <c r="CA13" s="359"/>
      <c r="CB13" s="32" t="s">
        <v>200</v>
      </c>
      <c r="CC13" s="61">
        <v>6411</v>
      </c>
      <c r="CD13" s="61">
        <v>6281</v>
      </c>
      <c r="CE13" s="61">
        <v>12692</v>
      </c>
      <c r="CF13" s="61">
        <v>14583</v>
      </c>
      <c r="CG13" s="61">
        <v>13851</v>
      </c>
      <c r="CH13" s="61">
        <v>28434</v>
      </c>
      <c r="CI13" s="61">
        <v>716</v>
      </c>
      <c r="CJ13" s="61">
        <v>911</v>
      </c>
      <c r="CK13" s="176">
        <v>1627</v>
      </c>
    </row>
    <row r="14" spans="1:117" ht="16.899999999999999" customHeight="1">
      <c r="A14" s="5"/>
      <c r="B14" s="360"/>
      <c r="C14" s="4" t="s">
        <v>201</v>
      </c>
      <c r="D14" s="137">
        <f t="shared" ref="D14:L14" si="8">SUM(D11:D13)</f>
        <v>13882</v>
      </c>
      <c r="E14" s="137">
        <f t="shared" si="8"/>
        <v>13184</v>
      </c>
      <c r="F14" s="137">
        <f t="shared" si="8"/>
        <v>27066</v>
      </c>
      <c r="G14" s="137">
        <f t="shared" si="8"/>
        <v>10132</v>
      </c>
      <c r="H14" s="137">
        <f t="shared" si="8"/>
        <v>9450</v>
      </c>
      <c r="I14" s="137">
        <f t="shared" si="8"/>
        <v>19582</v>
      </c>
      <c r="J14" s="137">
        <f t="shared" si="8"/>
        <v>5895</v>
      </c>
      <c r="K14" s="137">
        <f t="shared" si="8"/>
        <v>5863</v>
      </c>
      <c r="L14" s="175">
        <f t="shared" si="8"/>
        <v>11758</v>
      </c>
      <c r="M14" s="360"/>
      <c r="N14" s="245" t="s">
        <v>201</v>
      </c>
      <c r="O14" s="137">
        <f t="shared" ref="O14:W14" si="9">SUM(O11:O13)</f>
        <v>7863</v>
      </c>
      <c r="P14" s="137">
        <f t="shared" si="9"/>
        <v>6670</v>
      </c>
      <c r="Q14" s="137">
        <f t="shared" si="9"/>
        <v>14533</v>
      </c>
      <c r="R14" s="137">
        <f t="shared" si="9"/>
        <v>11867</v>
      </c>
      <c r="S14" s="137">
        <f t="shared" si="9"/>
        <v>10684</v>
      </c>
      <c r="T14" s="137">
        <f t="shared" si="9"/>
        <v>22551</v>
      </c>
      <c r="U14" s="137">
        <f t="shared" si="9"/>
        <v>12477</v>
      </c>
      <c r="V14" s="137">
        <f t="shared" si="9"/>
        <v>12906</v>
      </c>
      <c r="W14" s="175">
        <f t="shared" si="9"/>
        <v>25383</v>
      </c>
      <c r="X14" s="360"/>
      <c r="Y14" s="4" t="s">
        <v>201</v>
      </c>
      <c r="Z14" s="238">
        <f t="shared" ref="Z14:AH14" si="10">SUM(Z11:Z13)</f>
        <v>12992</v>
      </c>
      <c r="AA14" s="137">
        <f t="shared" si="10"/>
        <v>11469</v>
      </c>
      <c r="AB14" s="137">
        <f t="shared" si="10"/>
        <v>24461</v>
      </c>
      <c r="AC14" s="137">
        <f t="shared" si="10"/>
        <v>10481</v>
      </c>
      <c r="AD14" s="137">
        <f t="shared" si="10"/>
        <v>7780</v>
      </c>
      <c r="AE14" s="137">
        <f t="shared" si="10"/>
        <v>18261</v>
      </c>
      <c r="AF14" s="137">
        <f t="shared" si="10"/>
        <v>6113</v>
      </c>
      <c r="AG14" s="137">
        <f t="shared" si="10"/>
        <v>4771</v>
      </c>
      <c r="AH14" s="175">
        <f t="shared" si="10"/>
        <v>10884</v>
      </c>
      <c r="AI14" s="360"/>
      <c r="AJ14" s="4" t="s">
        <v>201</v>
      </c>
      <c r="AK14" s="137">
        <f t="shared" ref="AK14:AS14" si="11">SUM(AK11:AK13)</f>
        <v>3530</v>
      </c>
      <c r="AL14" s="238">
        <f t="shared" si="11"/>
        <v>3736</v>
      </c>
      <c r="AM14" s="137">
        <f t="shared" si="11"/>
        <v>7266</v>
      </c>
      <c r="AN14" s="137">
        <f t="shared" si="11"/>
        <v>2512</v>
      </c>
      <c r="AO14" s="137">
        <f t="shared" si="11"/>
        <v>3111</v>
      </c>
      <c r="AP14" s="137">
        <f t="shared" si="11"/>
        <v>5623</v>
      </c>
      <c r="AQ14" s="137">
        <f t="shared" si="11"/>
        <v>2517</v>
      </c>
      <c r="AR14" s="137">
        <f t="shared" si="11"/>
        <v>2778</v>
      </c>
      <c r="AS14" s="175">
        <f t="shared" si="11"/>
        <v>5295</v>
      </c>
      <c r="AT14" s="360"/>
      <c r="AU14" s="4" t="s">
        <v>201</v>
      </c>
      <c r="AV14" s="137">
        <f t="shared" ref="AV14:BD14" si="12">SUM(AV11:AV13)</f>
        <v>2004</v>
      </c>
      <c r="AW14" s="137">
        <f t="shared" si="12"/>
        <v>2103</v>
      </c>
      <c r="AX14" s="238">
        <f t="shared" si="12"/>
        <v>4107</v>
      </c>
      <c r="AY14" s="137">
        <f t="shared" si="12"/>
        <v>1463</v>
      </c>
      <c r="AZ14" s="137">
        <f t="shared" si="12"/>
        <v>1536</v>
      </c>
      <c r="BA14" s="137">
        <f t="shared" si="12"/>
        <v>2999</v>
      </c>
      <c r="BB14" s="137">
        <f t="shared" si="12"/>
        <v>852</v>
      </c>
      <c r="BC14" s="137">
        <f t="shared" si="12"/>
        <v>1076</v>
      </c>
      <c r="BD14" s="175">
        <f t="shared" si="12"/>
        <v>1928</v>
      </c>
      <c r="BE14" s="360"/>
      <c r="BF14" s="4" t="s">
        <v>201</v>
      </c>
      <c r="BG14" s="137">
        <f t="shared" ref="BG14:BO14" si="13">SUM(BG11:BG13)</f>
        <v>402</v>
      </c>
      <c r="BH14" s="137">
        <f t="shared" si="13"/>
        <v>604</v>
      </c>
      <c r="BI14" s="137">
        <f t="shared" si="13"/>
        <v>1006</v>
      </c>
      <c r="BJ14" s="238">
        <f t="shared" si="13"/>
        <v>153</v>
      </c>
      <c r="BK14" s="137">
        <f t="shared" si="13"/>
        <v>320</v>
      </c>
      <c r="BL14" s="137">
        <f t="shared" si="13"/>
        <v>473</v>
      </c>
      <c r="BM14" s="137">
        <f t="shared" si="13"/>
        <v>36</v>
      </c>
      <c r="BN14" s="137">
        <f t="shared" si="13"/>
        <v>92</v>
      </c>
      <c r="BO14" s="175">
        <f t="shared" si="13"/>
        <v>128</v>
      </c>
      <c r="BP14" s="360"/>
      <c r="BQ14" s="4" t="s">
        <v>201</v>
      </c>
      <c r="BR14" s="137">
        <f t="shared" ref="BR14:BZ14" si="14">SUM(BR11:BR13)</f>
        <v>9</v>
      </c>
      <c r="BS14" s="137">
        <f t="shared" si="14"/>
        <v>31</v>
      </c>
      <c r="BT14" s="137">
        <f t="shared" si="14"/>
        <v>40</v>
      </c>
      <c r="BU14" s="137">
        <f t="shared" si="14"/>
        <v>0</v>
      </c>
      <c r="BV14" s="137">
        <f t="shared" si="14"/>
        <v>1</v>
      </c>
      <c r="BW14" s="137">
        <f t="shared" si="14"/>
        <v>1</v>
      </c>
      <c r="BX14" s="137">
        <f t="shared" si="14"/>
        <v>0</v>
      </c>
      <c r="BY14" s="137">
        <f t="shared" si="14"/>
        <v>0</v>
      </c>
      <c r="BZ14" s="175">
        <f t="shared" si="14"/>
        <v>0</v>
      </c>
      <c r="CA14" s="360"/>
      <c r="CB14" s="4" t="s">
        <v>201</v>
      </c>
      <c r="CC14" s="137">
        <f t="shared" ref="CC14:CK14" si="15">SUM(CC11:CC13)</f>
        <v>29909</v>
      </c>
      <c r="CD14" s="137">
        <f t="shared" si="15"/>
        <v>28497</v>
      </c>
      <c r="CE14" s="137">
        <f t="shared" si="15"/>
        <v>58406</v>
      </c>
      <c r="CF14" s="137">
        <f t="shared" si="15"/>
        <v>72356</v>
      </c>
      <c r="CG14" s="137">
        <f t="shared" si="15"/>
        <v>66008</v>
      </c>
      <c r="CH14" s="137">
        <f t="shared" si="15"/>
        <v>138364</v>
      </c>
      <c r="CI14" s="137">
        <f t="shared" si="15"/>
        <v>2915</v>
      </c>
      <c r="CJ14" s="137">
        <f t="shared" si="15"/>
        <v>3660</v>
      </c>
      <c r="CK14" s="175">
        <f t="shared" si="15"/>
        <v>6575</v>
      </c>
    </row>
    <row r="15" spans="1:117" ht="16.899999999999999" customHeight="1">
      <c r="A15" s="5"/>
      <c r="B15" s="358" t="s">
        <v>208</v>
      </c>
      <c r="C15" s="32" t="s">
        <v>209</v>
      </c>
      <c r="D15" s="61">
        <v>9844</v>
      </c>
      <c r="E15" s="61">
        <v>9367</v>
      </c>
      <c r="F15" s="61">
        <v>19211</v>
      </c>
      <c r="G15" s="61">
        <v>6542</v>
      </c>
      <c r="H15" s="61">
        <v>6278</v>
      </c>
      <c r="I15" s="61">
        <v>12820</v>
      </c>
      <c r="J15" s="61">
        <v>4142</v>
      </c>
      <c r="K15" s="61">
        <v>4216</v>
      </c>
      <c r="L15" s="176">
        <v>8358</v>
      </c>
      <c r="M15" s="358" t="s">
        <v>208</v>
      </c>
      <c r="N15" s="233" t="s">
        <v>209</v>
      </c>
      <c r="O15" s="61">
        <v>5055</v>
      </c>
      <c r="P15" s="61">
        <v>4766</v>
      </c>
      <c r="Q15" s="61">
        <v>9821</v>
      </c>
      <c r="R15" s="61">
        <v>7016</v>
      </c>
      <c r="S15" s="61">
        <v>6890</v>
      </c>
      <c r="T15" s="61">
        <v>13906</v>
      </c>
      <c r="U15" s="61">
        <v>8308</v>
      </c>
      <c r="V15" s="61">
        <v>9484</v>
      </c>
      <c r="W15" s="176">
        <v>17792</v>
      </c>
      <c r="X15" s="358" t="s">
        <v>208</v>
      </c>
      <c r="Y15" s="32" t="s">
        <v>209</v>
      </c>
      <c r="Z15" s="237">
        <v>9139</v>
      </c>
      <c r="AA15" s="61">
        <v>7818</v>
      </c>
      <c r="AB15" s="61">
        <v>16957</v>
      </c>
      <c r="AC15" s="61">
        <v>6772</v>
      </c>
      <c r="AD15" s="61">
        <v>5162</v>
      </c>
      <c r="AE15" s="61">
        <v>11934</v>
      </c>
      <c r="AF15" s="61">
        <v>4041</v>
      </c>
      <c r="AG15" s="61">
        <v>3454</v>
      </c>
      <c r="AH15" s="176">
        <v>7495</v>
      </c>
      <c r="AI15" s="358" t="s">
        <v>208</v>
      </c>
      <c r="AJ15" s="32" t="s">
        <v>209</v>
      </c>
      <c r="AK15" s="61">
        <v>2411</v>
      </c>
      <c r="AL15" s="237">
        <v>2662</v>
      </c>
      <c r="AM15" s="61">
        <v>5073</v>
      </c>
      <c r="AN15" s="61">
        <v>1865</v>
      </c>
      <c r="AO15" s="61">
        <v>2309</v>
      </c>
      <c r="AP15" s="61">
        <v>4174</v>
      </c>
      <c r="AQ15" s="61">
        <v>1778</v>
      </c>
      <c r="AR15" s="61">
        <v>2066</v>
      </c>
      <c r="AS15" s="176">
        <v>3844</v>
      </c>
      <c r="AT15" s="358" t="s">
        <v>208</v>
      </c>
      <c r="AU15" s="32" t="s">
        <v>209</v>
      </c>
      <c r="AV15" s="61">
        <v>1446</v>
      </c>
      <c r="AW15" s="61">
        <v>1607</v>
      </c>
      <c r="AX15" s="237">
        <v>3053</v>
      </c>
      <c r="AY15" s="61">
        <v>1011</v>
      </c>
      <c r="AZ15" s="61">
        <v>1195</v>
      </c>
      <c r="BA15" s="61">
        <v>2206</v>
      </c>
      <c r="BB15" s="61">
        <v>649</v>
      </c>
      <c r="BC15" s="61">
        <v>820</v>
      </c>
      <c r="BD15" s="176">
        <v>1469</v>
      </c>
      <c r="BE15" s="358" t="s">
        <v>208</v>
      </c>
      <c r="BF15" s="32" t="s">
        <v>209</v>
      </c>
      <c r="BG15" s="61">
        <v>301</v>
      </c>
      <c r="BH15" s="61">
        <v>462</v>
      </c>
      <c r="BI15" s="61">
        <v>763</v>
      </c>
      <c r="BJ15" s="237">
        <v>127</v>
      </c>
      <c r="BK15" s="61">
        <v>228</v>
      </c>
      <c r="BL15" s="61">
        <v>355</v>
      </c>
      <c r="BM15" s="61">
        <v>38</v>
      </c>
      <c r="BN15" s="61">
        <v>73</v>
      </c>
      <c r="BO15" s="176">
        <v>111</v>
      </c>
      <c r="BP15" s="358" t="s">
        <v>208</v>
      </c>
      <c r="BQ15" s="32" t="s">
        <v>209</v>
      </c>
      <c r="BR15" s="61">
        <v>1</v>
      </c>
      <c r="BS15" s="61">
        <v>24</v>
      </c>
      <c r="BT15" s="61">
        <v>25</v>
      </c>
      <c r="BU15" s="61">
        <v>1</v>
      </c>
      <c r="BV15" s="61">
        <v>0</v>
      </c>
      <c r="BW15" s="61">
        <v>1</v>
      </c>
      <c r="BX15" s="61">
        <v>0</v>
      </c>
      <c r="BY15" s="61">
        <v>0</v>
      </c>
      <c r="BZ15" s="176">
        <v>0</v>
      </c>
      <c r="CA15" s="358" t="s">
        <v>208</v>
      </c>
      <c r="CB15" s="32" t="s">
        <v>209</v>
      </c>
      <c r="CC15" s="61">
        <v>20528</v>
      </c>
      <c r="CD15" s="61">
        <v>19861</v>
      </c>
      <c r="CE15" s="61">
        <v>40389</v>
      </c>
      <c r="CF15" s="61">
        <v>47831</v>
      </c>
      <c r="CG15" s="61">
        <v>46218</v>
      </c>
      <c r="CH15" s="61">
        <v>94049</v>
      </c>
      <c r="CI15" s="61">
        <v>2128</v>
      </c>
      <c r="CJ15" s="61">
        <v>2802</v>
      </c>
      <c r="CK15" s="176">
        <v>4930</v>
      </c>
    </row>
    <row r="16" spans="1:117" ht="16.899999999999999" customHeight="1">
      <c r="A16" s="5"/>
      <c r="B16" s="359"/>
      <c r="C16" s="32" t="s">
        <v>210</v>
      </c>
      <c r="D16" s="62">
        <v>855</v>
      </c>
      <c r="E16" s="62">
        <v>787</v>
      </c>
      <c r="F16" s="62">
        <v>1642</v>
      </c>
      <c r="G16" s="62">
        <v>707</v>
      </c>
      <c r="H16" s="62">
        <v>781</v>
      </c>
      <c r="I16" s="62">
        <v>1488</v>
      </c>
      <c r="J16" s="62">
        <v>832</v>
      </c>
      <c r="K16" s="62">
        <v>761</v>
      </c>
      <c r="L16" s="177">
        <v>1593</v>
      </c>
      <c r="M16" s="359"/>
      <c r="N16" s="233" t="s">
        <v>210</v>
      </c>
      <c r="O16" s="62">
        <v>968</v>
      </c>
      <c r="P16" s="62">
        <v>934</v>
      </c>
      <c r="Q16" s="62">
        <v>1902</v>
      </c>
      <c r="R16" s="62">
        <v>1094</v>
      </c>
      <c r="S16" s="62">
        <v>1043</v>
      </c>
      <c r="T16" s="62">
        <v>2137</v>
      </c>
      <c r="U16" s="62">
        <v>825</v>
      </c>
      <c r="V16" s="62">
        <v>723</v>
      </c>
      <c r="W16" s="177">
        <v>1548</v>
      </c>
      <c r="X16" s="359"/>
      <c r="Y16" s="32" t="s">
        <v>210</v>
      </c>
      <c r="Z16" s="239">
        <v>783</v>
      </c>
      <c r="AA16" s="62">
        <v>694</v>
      </c>
      <c r="AB16" s="62">
        <v>1477</v>
      </c>
      <c r="AC16" s="62">
        <v>662</v>
      </c>
      <c r="AD16" s="62">
        <v>586</v>
      </c>
      <c r="AE16" s="62">
        <v>1248</v>
      </c>
      <c r="AF16" s="62">
        <v>568</v>
      </c>
      <c r="AG16" s="62">
        <v>551</v>
      </c>
      <c r="AH16" s="177">
        <v>1119</v>
      </c>
      <c r="AI16" s="359"/>
      <c r="AJ16" s="32" t="s">
        <v>210</v>
      </c>
      <c r="AK16" s="62">
        <v>415</v>
      </c>
      <c r="AL16" s="239">
        <v>500</v>
      </c>
      <c r="AM16" s="62">
        <v>915</v>
      </c>
      <c r="AN16" s="62">
        <v>337</v>
      </c>
      <c r="AO16" s="62">
        <v>461</v>
      </c>
      <c r="AP16" s="62">
        <v>798</v>
      </c>
      <c r="AQ16" s="62">
        <v>330</v>
      </c>
      <c r="AR16" s="62">
        <v>402</v>
      </c>
      <c r="AS16" s="177">
        <v>732</v>
      </c>
      <c r="AT16" s="359"/>
      <c r="AU16" s="32" t="s">
        <v>210</v>
      </c>
      <c r="AV16" s="62">
        <v>301</v>
      </c>
      <c r="AW16" s="62">
        <v>357</v>
      </c>
      <c r="AX16" s="239">
        <v>658</v>
      </c>
      <c r="AY16" s="62">
        <v>261</v>
      </c>
      <c r="AZ16" s="62">
        <v>288</v>
      </c>
      <c r="BA16" s="62">
        <v>549</v>
      </c>
      <c r="BB16" s="62">
        <v>154</v>
      </c>
      <c r="BC16" s="62">
        <v>204</v>
      </c>
      <c r="BD16" s="177">
        <v>358</v>
      </c>
      <c r="BE16" s="359"/>
      <c r="BF16" s="32" t="s">
        <v>210</v>
      </c>
      <c r="BG16" s="62">
        <v>97</v>
      </c>
      <c r="BH16" s="62">
        <v>130</v>
      </c>
      <c r="BI16" s="62">
        <v>227</v>
      </c>
      <c r="BJ16" s="239">
        <v>35</v>
      </c>
      <c r="BK16" s="62">
        <v>64</v>
      </c>
      <c r="BL16" s="62">
        <v>99</v>
      </c>
      <c r="BM16" s="62">
        <v>8</v>
      </c>
      <c r="BN16" s="62">
        <v>18</v>
      </c>
      <c r="BO16" s="177">
        <v>26</v>
      </c>
      <c r="BP16" s="359"/>
      <c r="BQ16" s="32" t="s">
        <v>210</v>
      </c>
      <c r="BR16" s="62">
        <v>1</v>
      </c>
      <c r="BS16" s="62">
        <v>7</v>
      </c>
      <c r="BT16" s="62">
        <v>8</v>
      </c>
      <c r="BU16" s="62">
        <v>0</v>
      </c>
      <c r="BV16" s="62">
        <v>0</v>
      </c>
      <c r="BW16" s="62">
        <v>0</v>
      </c>
      <c r="BX16" s="62">
        <v>0</v>
      </c>
      <c r="BY16" s="62">
        <v>0</v>
      </c>
      <c r="BZ16" s="177">
        <v>0</v>
      </c>
      <c r="CA16" s="359"/>
      <c r="CB16" s="32" t="s">
        <v>210</v>
      </c>
      <c r="CC16" s="62">
        <v>2394</v>
      </c>
      <c r="CD16" s="62">
        <v>2329</v>
      </c>
      <c r="CE16" s="62">
        <v>4723</v>
      </c>
      <c r="CF16" s="62">
        <v>6283</v>
      </c>
      <c r="CG16" s="62">
        <v>6251</v>
      </c>
      <c r="CH16" s="62">
        <v>12534</v>
      </c>
      <c r="CI16" s="62">
        <v>556</v>
      </c>
      <c r="CJ16" s="62">
        <v>711</v>
      </c>
      <c r="CK16" s="177">
        <v>1267</v>
      </c>
    </row>
    <row r="17" spans="1:89" ht="16.899999999999999" customHeight="1">
      <c r="A17" s="5"/>
      <c r="B17" s="359"/>
      <c r="C17" s="32" t="s">
        <v>211</v>
      </c>
      <c r="D17" s="61">
        <v>665</v>
      </c>
      <c r="E17" s="61">
        <v>639</v>
      </c>
      <c r="F17" s="61">
        <v>1304</v>
      </c>
      <c r="G17" s="61">
        <v>529</v>
      </c>
      <c r="H17" s="61">
        <v>564</v>
      </c>
      <c r="I17" s="61">
        <v>1093</v>
      </c>
      <c r="J17" s="61">
        <v>455</v>
      </c>
      <c r="K17" s="61">
        <v>476</v>
      </c>
      <c r="L17" s="176">
        <v>931</v>
      </c>
      <c r="M17" s="359"/>
      <c r="N17" s="233" t="s">
        <v>211</v>
      </c>
      <c r="O17" s="61">
        <v>556</v>
      </c>
      <c r="P17" s="61">
        <v>549</v>
      </c>
      <c r="Q17" s="61">
        <v>1105</v>
      </c>
      <c r="R17" s="61">
        <v>609</v>
      </c>
      <c r="S17" s="61">
        <v>619</v>
      </c>
      <c r="T17" s="61">
        <v>1228</v>
      </c>
      <c r="U17" s="61">
        <v>550</v>
      </c>
      <c r="V17" s="61">
        <v>575</v>
      </c>
      <c r="W17" s="176">
        <v>1125</v>
      </c>
      <c r="X17" s="359"/>
      <c r="Y17" s="32" t="s">
        <v>211</v>
      </c>
      <c r="Z17" s="237">
        <v>625</v>
      </c>
      <c r="AA17" s="61">
        <v>531</v>
      </c>
      <c r="AB17" s="61">
        <v>1156</v>
      </c>
      <c r="AC17" s="61">
        <v>525</v>
      </c>
      <c r="AD17" s="61">
        <v>430</v>
      </c>
      <c r="AE17" s="61">
        <v>955</v>
      </c>
      <c r="AF17" s="61">
        <v>381</v>
      </c>
      <c r="AG17" s="61">
        <v>355</v>
      </c>
      <c r="AH17" s="176">
        <v>736</v>
      </c>
      <c r="AI17" s="359"/>
      <c r="AJ17" s="32" t="s">
        <v>211</v>
      </c>
      <c r="AK17" s="61">
        <v>241</v>
      </c>
      <c r="AL17" s="237">
        <v>303</v>
      </c>
      <c r="AM17" s="61">
        <v>544</v>
      </c>
      <c r="AN17" s="61">
        <v>211</v>
      </c>
      <c r="AO17" s="61">
        <v>251</v>
      </c>
      <c r="AP17" s="61">
        <v>462</v>
      </c>
      <c r="AQ17" s="61">
        <v>203</v>
      </c>
      <c r="AR17" s="61">
        <v>256</v>
      </c>
      <c r="AS17" s="176">
        <v>459</v>
      </c>
      <c r="AT17" s="359"/>
      <c r="AU17" s="32" t="s">
        <v>211</v>
      </c>
      <c r="AV17" s="61">
        <v>196</v>
      </c>
      <c r="AW17" s="61">
        <v>233</v>
      </c>
      <c r="AX17" s="237">
        <v>429</v>
      </c>
      <c r="AY17" s="61">
        <v>140</v>
      </c>
      <c r="AZ17" s="61">
        <v>148</v>
      </c>
      <c r="BA17" s="61">
        <v>288</v>
      </c>
      <c r="BB17" s="61">
        <v>86</v>
      </c>
      <c r="BC17" s="61">
        <v>116</v>
      </c>
      <c r="BD17" s="176">
        <v>202</v>
      </c>
      <c r="BE17" s="359"/>
      <c r="BF17" s="32" t="s">
        <v>211</v>
      </c>
      <c r="BG17" s="61">
        <v>48</v>
      </c>
      <c r="BH17" s="61">
        <v>76</v>
      </c>
      <c r="BI17" s="61">
        <v>124</v>
      </c>
      <c r="BJ17" s="237">
        <v>17</v>
      </c>
      <c r="BK17" s="61">
        <v>39</v>
      </c>
      <c r="BL17" s="61">
        <v>56</v>
      </c>
      <c r="BM17" s="61">
        <v>1</v>
      </c>
      <c r="BN17" s="61">
        <v>5</v>
      </c>
      <c r="BO17" s="176">
        <v>6</v>
      </c>
      <c r="BP17" s="359"/>
      <c r="BQ17" s="32" t="s">
        <v>211</v>
      </c>
      <c r="BR17" s="61">
        <v>1</v>
      </c>
      <c r="BS17" s="61">
        <v>3</v>
      </c>
      <c r="BT17" s="61">
        <v>4</v>
      </c>
      <c r="BU17" s="61">
        <v>0</v>
      </c>
      <c r="BV17" s="61">
        <v>0</v>
      </c>
      <c r="BW17" s="61">
        <v>0</v>
      </c>
      <c r="BX17" s="61">
        <v>0</v>
      </c>
      <c r="BY17" s="61">
        <v>0</v>
      </c>
      <c r="BZ17" s="176">
        <v>0</v>
      </c>
      <c r="CA17" s="359"/>
      <c r="CB17" s="32" t="s">
        <v>211</v>
      </c>
      <c r="CC17" s="61">
        <v>1649</v>
      </c>
      <c r="CD17" s="61">
        <v>1679</v>
      </c>
      <c r="CE17" s="61">
        <v>3328</v>
      </c>
      <c r="CF17" s="61">
        <v>4097</v>
      </c>
      <c r="CG17" s="61">
        <v>4102</v>
      </c>
      <c r="CH17" s="61">
        <v>8199</v>
      </c>
      <c r="CI17" s="61">
        <v>293</v>
      </c>
      <c r="CJ17" s="61">
        <v>387</v>
      </c>
      <c r="CK17" s="176">
        <v>680</v>
      </c>
    </row>
    <row r="18" spans="1:89" ht="16.899999999999999" customHeight="1">
      <c r="A18" s="5"/>
      <c r="B18" s="360"/>
      <c r="C18" s="4" t="s">
        <v>212</v>
      </c>
      <c r="D18" s="137">
        <f t="shared" ref="D18:L18" si="16">SUM(D15:D17)</f>
        <v>11364</v>
      </c>
      <c r="E18" s="137">
        <f t="shared" si="16"/>
        <v>10793</v>
      </c>
      <c r="F18" s="137">
        <f t="shared" si="16"/>
        <v>22157</v>
      </c>
      <c r="G18" s="137">
        <f t="shared" si="16"/>
        <v>7778</v>
      </c>
      <c r="H18" s="137">
        <f t="shared" si="16"/>
        <v>7623</v>
      </c>
      <c r="I18" s="137">
        <f t="shared" si="16"/>
        <v>15401</v>
      </c>
      <c r="J18" s="137">
        <f t="shared" si="16"/>
        <v>5429</v>
      </c>
      <c r="K18" s="137">
        <f t="shared" si="16"/>
        <v>5453</v>
      </c>
      <c r="L18" s="175">
        <f t="shared" si="16"/>
        <v>10882</v>
      </c>
      <c r="M18" s="360"/>
      <c r="N18" s="245" t="s">
        <v>212</v>
      </c>
      <c r="O18" s="137">
        <f t="shared" ref="O18:W18" si="17">SUM(O15:O17)</f>
        <v>6579</v>
      </c>
      <c r="P18" s="137">
        <f t="shared" si="17"/>
        <v>6249</v>
      </c>
      <c r="Q18" s="137">
        <f t="shared" si="17"/>
        <v>12828</v>
      </c>
      <c r="R18" s="137">
        <f t="shared" si="17"/>
        <v>8719</v>
      </c>
      <c r="S18" s="137">
        <f t="shared" si="17"/>
        <v>8552</v>
      </c>
      <c r="T18" s="137">
        <f t="shared" si="17"/>
        <v>17271</v>
      </c>
      <c r="U18" s="137">
        <f t="shared" si="17"/>
        <v>9683</v>
      </c>
      <c r="V18" s="137">
        <f t="shared" si="17"/>
        <v>10782</v>
      </c>
      <c r="W18" s="175">
        <f t="shared" si="17"/>
        <v>20465</v>
      </c>
      <c r="X18" s="360"/>
      <c r="Y18" s="4" t="s">
        <v>212</v>
      </c>
      <c r="Z18" s="238">
        <f t="shared" ref="Z18:AH18" si="18">SUM(Z15:Z17)</f>
        <v>10547</v>
      </c>
      <c r="AA18" s="137">
        <f t="shared" si="18"/>
        <v>9043</v>
      </c>
      <c r="AB18" s="137">
        <f t="shared" si="18"/>
        <v>19590</v>
      </c>
      <c r="AC18" s="137">
        <f t="shared" si="18"/>
        <v>7959</v>
      </c>
      <c r="AD18" s="137">
        <f t="shared" si="18"/>
        <v>6178</v>
      </c>
      <c r="AE18" s="137">
        <f t="shared" si="18"/>
        <v>14137</v>
      </c>
      <c r="AF18" s="137">
        <f t="shared" si="18"/>
        <v>4990</v>
      </c>
      <c r="AG18" s="137">
        <f t="shared" si="18"/>
        <v>4360</v>
      </c>
      <c r="AH18" s="175">
        <f t="shared" si="18"/>
        <v>9350</v>
      </c>
      <c r="AI18" s="360"/>
      <c r="AJ18" s="4" t="s">
        <v>212</v>
      </c>
      <c r="AK18" s="137">
        <f t="shared" ref="AK18:AS18" si="19">SUM(AK15:AK17)</f>
        <v>3067</v>
      </c>
      <c r="AL18" s="238">
        <f t="shared" si="19"/>
        <v>3465</v>
      </c>
      <c r="AM18" s="137">
        <f t="shared" si="19"/>
        <v>6532</v>
      </c>
      <c r="AN18" s="137">
        <f t="shared" si="19"/>
        <v>2413</v>
      </c>
      <c r="AO18" s="137">
        <f t="shared" si="19"/>
        <v>3021</v>
      </c>
      <c r="AP18" s="137">
        <f t="shared" si="19"/>
        <v>5434</v>
      </c>
      <c r="AQ18" s="137">
        <f t="shared" si="19"/>
        <v>2311</v>
      </c>
      <c r="AR18" s="137">
        <f t="shared" si="19"/>
        <v>2724</v>
      </c>
      <c r="AS18" s="175">
        <f t="shared" si="19"/>
        <v>5035</v>
      </c>
      <c r="AT18" s="360"/>
      <c r="AU18" s="4" t="s">
        <v>212</v>
      </c>
      <c r="AV18" s="137">
        <f t="shared" ref="AV18:BD18" si="20">SUM(AV15:AV17)</f>
        <v>1943</v>
      </c>
      <c r="AW18" s="137">
        <f t="shared" si="20"/>
        <v>2197</v>
      </c>
      <c r="AX18" s="238">
        <f t="shared" si="20"/>
        <v>4140</v>
      </c>
      <c r="AY18" s="137">
        <f t="shared" si="20"/>
        <v>1412</v>
      </c>
      <c r="AZ18" s="137">
        <f t="shared" si="20"/>
        <v>1631</v>
      </c>
      <c r="BA18" s="137">
        <f t="shared" si="20"/>
        <v>3043</v>
      </c>
      <c r="BB18" s="137">
        <f t="shared" si="20"/>
        <v>889</v>
      </c>
      <c r="BC18" s="137">
        <f t="shared" si="20"/>
        <v>1140</v>
      </c>
      <c r="BD18" s="175">
        <f t="shared" si="20"/>
        <v>2029</v>
      </c>
      <c r="BE18" s="360"/>
      <c r="BF18" s="4" t="s">
        <v>212</v>
      </c>
      <c r="BG18" s="137">
        <f t="shared" ref="BG18:BO18" si="21">SUM(BG15:BG17)</f>
        <v>446</v>
      </c>
      <c r="BH18" s="137">
        <f t="shared" si="21"/>
        <v>668</v>
      </c>
      <c r="BI18" s="137">
        <f t="shared" si="21"/>
        <v>1114</v>
      </c>
      <c r="BJ18" s="238">
        <f t="shared" si="21"/>
        <v>179</v>
      </c>
      <c r="BK18" s="137">
        <f t="shared" si="21"/>
        <v>331</v>
      </c>
      <c r="BL18" s="137">
        <f t="shared" si="21"/>
        <v>510</v>
      </c>
      <c r="BM18" s="137">
        <f t="shared" si="21"/>
        <v>47</v>
      </c>
      <c r="BN18" s="137">
        <f t="shared" si="21"/>
        <v>96</v>
      </c>
      <c r="BO18" s="175">
        <f t="shared" si="21"/>
        <v>143</v>
      </c>
      <c r="BP18" s="360"/>
      <c r="BQ18" s="4" t="s">
        <v>212</v>
      </c>
      <c r="BR18" s="137">
        <f t="shared" ref="BR18:BZ18" si="22">SUM(BR15:BR17)</f>
        <v>3</v>
      </c>
      <c r="BS18" s="137">
        <f t="shared" si="22"/>
        <v>34</v>
      </c>
      <c r="BT18" s="137">
        <f t="shared" si="22"/>
        <v>37</v>
      </c>
      <c r="BU18" s="137">
        <f t="shared" si="22"/>
        <v>1</v>
      </c>
      <c r="BV18" s="137">
        <f t="shared" si="22"/>
        <v>0</v>
      </c>
      <c r="BW18" s="137">
        <f t="shared" si="22"/>
        <v>1</v>
      </c>
      <c r="BX18" s="137">
        <f t="shared" si="22"/>
        <v>0</v>
      </c>
      <c r="BY18" s="137">
        <f t="shared" si="22"/>
        <v>0</v>
      </c>
      <c r="BZ18" s="175">
        <f t="shared" si="22"/>
        <v>0</v>
      </c>
      <c r="CA18" s="360"/>
      <c r="CB18" s="4" t="s">
        <v>212</v>
      </c>
      <c r="CC18" s="137">
        <f t="shared" ref="CC18:CK18" si="23">SUM(CC15:CC17)</f>
        <v>24571</v>
      </c>
      <c r="CD18" s="137">
        <f t="shared" si="23"/>
        <v>23869</v>
      </c>
      <c r="CE18" s="137">
        <f t="shared" si="23"/>
        <v>48440</v>
      </c>
      <c r="CF18" s="137">
        <f t="shared" si="23"/>
        <v>58211</v>
      </c>
      <c r="CG18" s="137">
        <f t="shared" si="23"/>
        <v>56571</v>
      </c>
      <c r="CH18" s="137">
        <f t="shared" si="23"/>
        <v>114782</v>
      </c>
      <c r="CI18" s="137">
        <f t="shared" si="23"/>
        <v>2977</v>
      </c>
      <c r="CJ18" s="137">
        <f t="shared" si="23"/>
        <v>3900</v>
      </c>
      <c r="CK18" s="175">
        <f t="shared" si="23"/>
        <v>6877</v>
      </c>
    </row>
    <row r="19" spans="1:89" ht="16.899999999999999" customHeight="1">
      <c r="A19" s="5"/>
      <c r="B19" s="3" t="s">
        <v>202</v>
      </c>
      <c r="C19" s="4" t="s">
        <v>203</v>
      </c>
      <c r="D19" s="137">
        <v>3944</v>
      </c>
      <c r="E19" s="137">
        <v>3750</v>
      </c>
      <c r="F19" s="137">
        <v>7694</v>
      </c>
      <c r="G19" s="137">
        <v>3043</v>
      </c>
      <c r="H19" s="137">
        <v>2839</v>
      </c>
      <c r="I19" s="137">
        <v>5882</v>
      </c>
      <c r="J19" s="137">
        <v>2347</v>
      </c>
      <c r="K19" s="137">
        <v>2197</v>
      </c>
      <c r="L19" s="175">
        <v>4544</v>
      </c>
      <c r="M19" s="3" t="s">
        <v>202</v>
      </c>
      <c r="N19" s="245" t="s">
        <v>203</v>
      </c>
      <c r="O19" s="137">
        <v>3394</v>
      </c>
      <c r="P19" s="137">
        <v>3267</v>
      </c>
      <c r="Q19" s="137">
        <v>6661</v>
      </c>
      <c r="R19" s="137">
        <v>5776</v>
      </c>
      <c r="S19" s="137">
        <v>5096</v>
      </c>
      <c r="T19" s="137">
        <v>10872</v>
      </c>
      <c r="U19" s="137">
        <v>5109</v>
      </c>
      <c r="V19" s="137">
        <v>4546</v>
      </c>
      <c r="W19" s="175">
        <v>9655</v>
      </c>
      <c r="X19" s="3" t="s">
        <v>202</v>
      </c>
      <c r="Y19" s="4" t="s">
        <v>203</v>
      </c>
      <c r="Z19" s="238">
        <v>3897</v>
      </c>
      <c r="AA19" s="137">
        <v>3408</v>
      </c>
      <c r="AB19" s="137">
        <v>7305</v>
      </c>
      <c r="AC19" s="137">
        <v>3170</v>
      </c>
      <c r="AD19" s="137">
        <v>2994</v>
      </c>
      <c r="AE19" s="137">
        <v>6164</v>
      </c>
      <c r="AF19" s="137">
        <v>2444</v>
      </c>
      <c r="AG19" s="137">
        <v>2276</v>
      </c>
      <c r="AH19" s="175">
        <v>4720</v>
      </c>
      <c r="AI19" s="3" t="s">
        <v>202</v>
      </c>
      <c r="AJ19" s="4" t="s">
        <v>203</v>
      </c>
      <c r="AK19" s="137">
        <v>1555</v>
      </c>
      <c r="AL19" s="238">
        <v>1789</v>
      </c>
      <c r="AM19" s="137">
        <v>3344</v>
      </c>
      <c r="AN19" s="137">
        <v>1295</v>
      </c>
      <c r="AO19" s="137">
        <v>1575</v>
      </c>
      <c r="AP19" s="137">
        <v>2870</v>
      </c>
      <c r="AQ19" s="137">
        <v>1209</v>
      </c>
      <c r="AR19" s="137">
        <v>1367</v>
      </c>
      <c r="AS19" s="175">
        <v>2576</v>
      </c>
      <c r="AT19" s="3" t="s">
        <v>202</v>
      </c>
      <c r="AU19" s="4" t="s">
        <v>203</v>
      </c>
      <c r="AV19" s="137">
        <v>1007</v>
      </c>
      <c r="AW19" s="137">
        <v>991</v>
      </c>
      <c r="AX19" s="238">
        <v>1998</v>
      </c>
      <c r="AY19" s="137">
        <v>692</v>
      </c>
      <c r="AZ19" s="137">
        <v>686</v>
      </c>
      <c r="BA19" s="137">
        <v>1378</v>
      </c>
      <c r="BB19" s="137">
        <v>380</v>
      </c>
      <c r="BC19" s="137">
        <v>468</v>
      </c>
      <c r="BD19" s="175">
        <v>848</v>
      </c>
      <c r="BE19" s="3" t="s">
        <v>202</v>
      </c>
      <c r="BF19" s="4" t="s">
        <v>203</v>
      </c>
      <c r="BG19" s="137">
        <v>166</v>
      </c>
      <c r="BH19" s="137">
        <v>255</v>
      </c>
      <c r="BI19" s="137">
        <v>421</v>
      </c>
      <c r="BJ19" s="238">
        <v>73</v>
      </c>
      <c r="BK19" s="137">
        <v>146</v>
      </c>
      <c r="BL19" s="137">
        <v>219</v>
      </c>
      <c r="BM19" s="137">
        <v>13</v>
      </c>
      <c r="BN19" s="137">
        <v>43</v>
      </c>
      <c r="BO19" s="175">
        <v>56</v>
      </c>
      <c r="BP19" s="3" t="s">
        <v>202</v>
      </c>
      <c r="BQ19" s="4" t="s">
        <v>203</v>
      </c>
      <c r="BR19" s="137">
        <v>3</v>
      </c>
      <c r="BS19" s="137">
        <v>14</v>
      </c>
      <c r="BT19" s="137">
        <v>17</v>
      </c>
      <c r="BU19" s="137">
        <v>0</v>
      </c>
      <c r="BV19" s="137">
        <v>1</v>
      </c>
      <c r="BW19" s="137">
        <v>1</v>
      </c>
      <c r="BX19" s="137">
        <v>0</v>
      </c>
      <c r="BY19" s="137">
        <v>0</v>
      </c>
      <c r="BZ19" s="175">
        <v>0</v>
      </c>
      <c r="CA19" s="3" t="s">
        <v>202</v>
      </c>
      <c r="CB19" s="4" t="s">
        <v>203</v>
      </c>
      <c r="CC19" s="137">
        <v>9334</v>
      </c>
      <c r="CD19" s="137">
        <v>8786</v>
      </c>
      <c r="CE19" s="137">
        <v>18120</v>
      </c>
      <c r="CF19" s="137">
        <v>28856</v>
      </c>
      <c r="CG19" s="137">
        <v>27309</v>
      </c>
      <c r="CH19" s="137">
        <v>56165</v>
      </c>
      <c r="CI19" s="137">
        <v>1327</v>
      </c>
      <c r="CJ19" s="137">
        <v>1613</v>
      </c>
      <c r="CK19" s="175">
        <v>2940</v>
      </c>
    </row>
    <row r="20" spans="1:89" ht="16.899999999999999" customHeight="1">
      <c r="A20" s="5"/>
      <c r="B20" s="3" t="s">
        <v>204</v>
      </c>
      <c r="C20" s="4" t="s">
        <v>205</v>
      </c>
      <c r="D20" s="137">
        <v>4300</v>
      </c>
      <c r="E20" s="137">
        <v>4184</v>
      </c>
      <c r="F20" s="137">
        <v>8484</v>
      </c>
      <c r="G20" s="137">
        <v>3216</v>
      </c>
      <c r="H20" s="137">
        <v>3009</v>
      </c>
      <c r="I20" s="137">
        <v>6225</v>
      </c>
      <c r="J20" s="137">
        <v>2128</v>
      </c>
      <c r="K20" s="137">
        <v>2121</v>
      </c>
      <c r="L20" s="175">
        <v>4249</v>
      </c>
      <c r="M20" s="3" t="s">
        <v>204</v>
      </c>
      <c r="N20" s="245" t="s">
        <v>205</v>
      </c>
      <c r="O20" s="137">
        <v>2959</v>
      </c>
      <c r="P20" s="137">
        <v>2559</v>
      </c>
      <c r="Q20" s="137">
        <v>5518</v>
      </c>
      <c r="R20" s="137">
        <v>4775</v>
      </c>
      <c r="S20" s="137">
        <v>3620</v>
      </c>
      <c r="T20" s="137">
        <v>8395</v>
      </c>
      <c r="U20" s="137">
        <v>4571</v>
      </c>
      <c r="V20" s="137">
        <v>4065</v>
      </c>
      <c r="W20" s="175">
        <v>8636</v>
      </c>
      <c r="X20" s="3" t="s">
        <v>204</v>
      </c>
      <c r="Y20" s="4" t="s">
        <v>205</v>
      </c>
      <c r="Z20" s="238">
        <v>4181</v>
      </c>
      <c r="AA20" s="137">
        <v>3577</v>
      </c>
      <c r="AB20" s="137">
        <v>7758</v>
      </c>
      <c r="AC20" s="137">
        <v>3296</v>
      </c>
      <c r="AD20" s="137">
        <v>2729</v>
      </c>
      <c r="AE20" s="137">
        <v>6025</v>
      </c>
      <c r="AF20" s="137">
        <v>2271</v>
      </c>
      <c r="AG20" s="137">
        <v>1905</v>
      </c>
      <c r="AH20" s="175">
        <v>4176</v>
      </c>
      <c r="AI20" s="3" t="s">
        <v>204</v>
      </c>
      <c r="AJ20" s="4" t="s">
        <v>205</v>
      </c>
      <c r="AK20" s="137">
        <v>1417</v>
      </c>
      <c r="AL20" s="238">
        <v>1341</v>
      </c>
      <c r="AM20" s="137">
        <v>2758</v>
      </c>
      <c r="AN20" s="137">
        <v>1004</v>
      </c>
      <c r="AO20" s="137">
        <v>1139</v>
      </c>
      <c r="AP20" s="137">
        <v>2143</v>
      </c>
      <c r="AQ20" s="137">
        <v>945</v>
      </c>
      <c r="AR20" s="137">
        <v>897</v>
      </c>
      <c r="AS20" s="175">
        <v>1842</v>
      </c>
      <c r="AT20" s="3" t="s">
        <v>204</v>
      </c>
      <c r="AU20" s="4" t="s">
        <v>205</v>
      </c>
      <c r="AV20" s="137">
        <v>661</v>
      </c>
      <c r="AW20" s="137">
        <v>668</v>
      </c>
      <c r="AX20" s="238">
        <v>1329</v>
      </c>
      <c r="AY20" s="137">
        <v>427</v>
      </c>
      <c r="AZ20" s="137">
        <v>479</v>
      </c>
      <c r="BA20" s="137">
        <v>906</v>
      </c>
      <c r="BB20" s="137">
        <v>276</v>
      </c>
      <c r="BC20" s="137">
        <v>313</v>
      </c>
      <c r="BD20" s="175">
        <v>589</v>
      </c>
      <c r="BE20" s="3" t="s">
        <v>204</v>
      </c>
      <c r="BF20" s="4" t="s">
        <v>205</v>
      </c>
      <c r="BG20" s="137">
        <v>112</v>
      </c>
      <c r="BH20" s="137">
        <v>172</v>
      </c>
      <c r="BI20" s="137">
        <v>284</v>
      </c>
      <c r="BJ20" s="238">
        <v>41</v>
      </c>
      <c r="BK20" s="137">
        <v>101</v>
      </c>
      <c r="BL20" s="137">
        <v>142</v>
      </c>
      <c r="BM20" s="137">
        <v>7</v>
      </c>
      <c r="BN20" s="137">
        <v>30</v>
      </c>
      <c r="BO20" s="175">
        <v>37</v>
      </c>
      <c r="BP20" s="3" t="s">
        <v>204</v>
      </c>
      <c r="BQ20" s="4" t="s">
        <v>205</v>
      </c>
      <c r="BR20" s="137">
        <v>4</v>
      </c>
      <c r="BS20" s="137">
        <v>10</v>
      </c>
      <c r="BT20" s="137">
        <v>14</v>
      </c>
      <c r="BU20" s="137">
        <v>0</v>
      </c>
      <c r="BV20" s="137">
        <v>1</v>
      </c>
      <c r="BW20" s="137">
        <v>1</v>
      </c>
      <c r="BX20" s="137">
        <v>0</v>
      </c>
      <c r="BY20" s="137">
        <v>0</v>
      </c>
      <c r="BZ20" s="175">
        <v>0</v>
      </c>
      <c r="CA20" s="3" t="s">
        <v>204</v>
      </c>
      <c r="CB20" s="4" t="s">
        <v>205</v>
      </c>
      <c r="CC20" s="137">
        <v>9644</v>
      </c>
      <c r="CD20" s="137">
        <v>9314</v>
      </c>
      <c r="CE20" s="137">
        <v>18958</v>
      </c>
      <c r="CF20" s="137">
        <v>26080</v>
      </c>
      <c r="CG20" s="137">
        <v>22500</v>
      </c>
      <c r="CH20" s="137">
        <v>48580</v>
      </c>
      <c r="CI20" s="137">
        <v>867</v>
      </c>
      <c r="CJ20" s="137">
        <v>1106</v>
      </c>
      <c r="CK20" s="175">
        <v>1973</v>
      </c>
    </row>
    <row r="21" spans="1:89" ht="16.899999999999999" customHeight="1">
      <c r="A21" s="5"/>
      <c r="B21" s="3" t="s">
        <v>213</v>
      </c>
      <c r="C21" s="4" t="s">
        <v>214</v>
      </c>
      <c r="D21" s="137">
        <v>4166</v>
      </c>
      <c r="E21" s="137">
        <v>4074</v>
      </c>
      <c r="F21" s="137">
        <v>8240</v>
      </c>
      <c r="G21" s="137">
        <v>3230</v>
      </c>
      <c r="H21" s="137">
        <v>3029</v>
      </c>
      <c r="I21" s="137">
        <v>6259</v>
      </c>
      <c r="J21" s="137">
        <v>1905</v>
      </c>
      <c r="K21" s="137">
        <v>1822</v>
      </c>
      <c r="L21" s="175">
        <v>3727</v>
      </c>
      <c r="M21" s="3" t="s">
        <v>213</v>
      </c>
      <c r="N21" s="245" t="s">
        <v>214</v>
      </c>
      <c r="O21" s="137">
        <v>3237</v>
      </c>
      <c r="P21" s="137">
        <v>1978</v>
      </c>
      <c r="Q21" s="137">
        <v>5215</v>
      </c>
      <c r="R21" s="137">
        <v>5610</v>
      </c>
      <c r="S21" s="137">
        <v>3202</v>
      </c>
      <c r="T21" s="137">
        <v>8812</v>
      </c>
      <c r="U21" s="137">
        <v>4151</v>
      </c>
      <c r="V21" s="137">
        <v>4039</v>
      </c>
      <c r="W21" s="175">
        <v>8190</v>
      </c>
      <c r="X21" s="3" t="s">
        <v>213</v>
      </c>
      <c r="Y21" s="4" t="s">
        <v>214</v>
      </c>
      <c r="Z21" s="238">
        <v>3955</v>
      </c>
      <c r="AA21" s="137">
        <v>3665</v>
      </c>
      <c r="AB21" s="137">
        <v>7620</v>
      </c>
      <c r="AC21" s="137">
        <v>3475</v>
      </c>
      <c r="AD21" s="137">
        <v>2746</v>
      </c>
      <c r="AE21" s="137">
        <v>6221</v>
      </c>
      <c r="AF21" s="137">
        <v>2228</v>
      </c>
      <c r="AG21" s="137">
        <v>1737</v>
      </c>
      <c r="AH21" s="175">
        <v>3965</v>
      </c>
      <c r="AI21" s="3" t="s">
        <v>213</v>
      </c>
      <c r="AJ21" s="4" t="s">
        <v>214</v>
      </c>
      <c r="AK21" s="137">
        <v>1218</v>
      </c>
      <c r="AL21" s="238">
        <v>1306</v>
      </c>
      <c r="AM21" s="137">
        <v>2524</v>
      </c>
      <c r="AN21" s="137">
        <v>921</v>
      </c>
      <c r="AO21" s="137">
        <v>1104</v>
      </c>
      <c r="AP21" s="137">
        <v>2025</v>
      </c>
      <c r="AQ21" s="137">
        <v>855</v>
      </c>
      <c r="AR21" s="137">
        <v>955</v>
      </c>
      <c r="AS21" s="175">
        <v>1810</v>
      </c>
      <c r="AT21" s="3" t="s">
        <v>213</v>
      </c>
      <c r="AU21" s="4" t="s">
        <v>214</v>
      </c>
      <c r="AV21" s="137">
        <v>646</v>
      </c>
      <c r="AW21" s="137">
        <v>687</v>
      </c>
      <c r="AX21" s="238">
        <v>1333</v>
      </c>
      <c r="AY21" s="137">
        <v>446</v>
      </c>
      <c r="AZ21" s="137">
        <v>462</v>
      </c>
      <c r="BA21" s="137">
        <v>908</v>
      </c>
      <c r="BB21" s="137">
        <v>264</v>
      </c>
      <c r="BC21" s="137">
        <v>315</v>
      </c>
      <c r="BD21" s="175">
        <v>579</v>
      </c>
      <c r="BE21" s="3" t="s">
        <v>213</v>
      </c>
      <c r="BF21" s="4" t="s">
        <v>214</v>
      </c>
      <c r="BG21" s="137">
        <v>138</v>
      </c>
      <c r="BH21" s="137">
        <v>176</v>
      </c>
      <c r="BI21" s="137">
        <v>314</v>
      </c>
      <c r="BJ21" s="238">
        <v>37</v>
      </c>
      <c r="BK21" s="137">
        <v>106</v>
      </c>
      <c r="BL21" s="137">
        <v>143</v>
      </c>
      <c r="BM21" s="137">
        <v>13</v>
      </c>
      <c r="BN21" s="137">
        <v>30</v>
      </c>
      <c r="BO21" s="175">
        <v>43</v>
      </c>
      <c r="BP21" s="3" t="s">
        <v>213</v>
      </c>
      <c r="BQ21" s="4" t="s">
        <v>214</v>
      </c>
      <c r="BR21" s="137">
        <v>2</v>
      </c>
      <c r="BS21" s="137">
        <v>8</v>
      </c>
      <c r="BT21" s="137">
        <v>10</v>
      </c>
      <c r="BU21" s="137">
        <v>0</v>
      </c>
      <c r="BV21" s="137">
        <v>0</v>
      </c>
      <c r="BW21" s="137">
        <v>0</v>
      </c>
      <c r="BX21" s="137">
        <v>0</v>
      </c>
      <c r="BY21" s="137">
        <v>0</v>
      </c>
      <c r="BZ21" s="175">
        <v>0</v>
      </c>
      <c r="CA21" s="3" t="s">
        <v>213</v>
      </c>
      <c r="CB21" s="4" t="s">
        <v>214</v>
      </c>
      <c r="CC21" s="137">
        <v>9301</v>
      </c>
      <c r="CD21" s="137">
        <v>8925</v>
      </c>
      <c r="CE21" s="137">
        <v>18226</v>
      </c>
      <c r="CF21" s="137">
        <v>26296</v>
      </c>
      <c r="CG21" s="137">
        <v>21419</v>
      </c>
      <c r="CH21" s="137">
        <v>47715</v>
      </c>
      <c r="CI21" s="137">
        <v>900</v>
      </c>
      <c r="CJ21" s="137">
        <v>1097</v>
      </c>
      <c r="CK21" s="175">
        <v>1997</v>
      </c>
    </row>
    <row r="22" spans="1:89" ht="16.899999999999999" customHeight="1">
      <c r="A22" s="5"/>
      <c r="B22" s="3" t="s">
        <v>215</v>
      </c>
      <c r="C22" s="4" t="s">
        <v>216</v>
      </c>
      <c r="D22" s="137">
        <v>2045</v>
      </c>
      <c r="E22" s="137">
        <v>1911</v>
      </c>
      <c r="F22" s="137">
        <v>3956</v>
      </c>
      <c r="G22" s="137">
        <v>1478</v>
      </c>
      <c r="H22" s="137">
        <v>1479</v>
      </c>
      <c r="I22" s="137">
        <v>2957</v>
      </c>
      <c r="J22" s="137">
        <v>974</v>
      </c>
      <c r="K22" s="137">
        <v>950</v>
      </c>
      <c r="L22" s="175">
        <v>1924</v>
      </c>
      <c r="M22" s="3" t="s">
        <v>215</v>
      </c>
      <c r="N22" s="245" t="s">
        <v>216</v>
      </c>
      <c r="O22" s="137">
        <v>1199</v>
      </c>
      <c r="P22" s="137">
        <v>1047</v>
      </c>
      <c r="Q22" s="137">
        <v>2246</v>
      </c>
      <c r="R22" s="137">
        <v>1682</v>
      </c>
      <c r="S22" s="137">
        <v>1593</v>
      </c>
      <c r="T22" s="137">
        <v>3275</v>
      </c>
      <c r="U22" s="137">
        <v>1887</v>
      </c>
      <c r="V22" s="137">
        <v>1949</v>
      </c>
      <c r="W22" s="175">
        <v>3836</v>
      </c>
      <c r="X22" s="3" t="s">
        <v>215</v>
      </c>
      <c r="Y22" s="4" t="s">
        <v>216</v>
      </c>
      <c r="Z22" s="238">
        <v>1845</v>
      </c>
      <c r="AA22" s="137">
        <v>1705</v>
      </c>
      <c r="AB22" s="137">
        <v>3550</v>
      </c>
      <c r="AC22" s="137">
        <v>1575</v>
      </c>
      <c r="AD22" s="137">
        <v>1307</v>
      </c>
      <c r="AE22" s="137">
        <v>2882</v>
      </c>
      <c r="AF22" s="137">
        <v>1056</v>
      </c>
      <c r="AG22" s="137">
        <v>881</v>
      </c>
      <c r="AH22" s="175">
        <v>1937</v>
      </c>
      <c r="AI22" s="3" t="s">
        <v>215</v>
      </c>
      <c r="AJ22" s="4" t="s">
        <v>216</v>
      </c>
      <c r="AK22" s="137">
        <v>652</v>
      </c>
      <c r="AL22" s="238">
        <v>720</v>
      </c>
      <c r="AM22" s="137">
        <v>1372</v>
      </c>
      <c r="AN22" s="137">
        <v>472</v>
      </c>
      <c r="AO22" s="137">
        <v>562</v>
      </c>
      <c r="AP22" s="137">
        <v>1034</v>
      </c>
      <c r="AQ22" s="137">
        <v>464</v>
      </c>
      <c r="AR22" s="137">
        <v>483</v>
      </c>
      <c r="AS22" s="175">
        <v>947</v>
      </c>
      <c r="AT22" s="3" t="s">
        <v>215</v>
      </c>
      <c r="AU22" s="4" t="s">
        <v>216</v>
      </c>
      <c r="AV22" s="137">
        <v>325</v>
      </c>
      <c r="AW22" s="137">
        <v>371</v>
      </c>
      <c r="AX22" s="238">
        <v>696</v>
      </c>
      <c r="AY22" s="137">
        <v>247</v>
      </c>
      <c r="AZ22" s="137">
        <v>291</v>
      </c>
      <c r="BA22" s="137">
        <v>538</v>
      </c>
      <c r="BB22" s="137">
        <v>153</v>
      </c>
      <c r="BC22" s="137">
        <v>194</v>
      </c>
      <c r="BD22" s="175">
        <v>347</v>
      </c>
      <c r="BE22" s="3" t="s">
        <v>215</v>
      </c>
      <c r="BF22" s="4" t="s">
        <v>216</v>
      </c>
      <c r="BG22" s="137">
        <v>77</v>
      </c>
      <c r="BH22" s="137">
        <v>113</v>
      </c>
      <c r="BI22" s="137">
        <v>190</v>
      </c>
      <c r="BJ22" s="238">
        <v>35</v>
      </c>
      <c r="BK22" s="137">
        <v>62</v>
      </c>
      <c r="BL22" s="137">
        <v>97</v>
      </c>
      <c r="BM22" s="137">
        <v>5</v>
      </c>
      <c r="BN22" s="137">
        <v>17</v>
      </c>
      <c r="BO22" s="175">
        <v>22</v>
      </c>
      <c r="BP22" s="3" t="s">
        <v>215</v>
      </c>
      <c r="BQ22" s="4" t="s">
        <v>216</v>
      </c>
      <c r="BR22" s="137">
        <v>3</v>
      </c>
      <c r="BS22" s="137">
        <v>2</v>
      </c>
      <c r="BT22" s="137">
        <v>5</v>
      </c>
      <c r="BU22" s="137">
        <v>0</v>
      </c>
      <c r="BV22" s="137">
        <v>0</v>
      </c>
      <c r="BW22" s="137">
        <v>0</v>
      </c>
      <c r="BX22" s="137">
        <v>0</v>
      </c>
      <c r="BY22" s="137">
        <v>0</v>
      </c>
      <c r="BZ22" s="175">
        <v>0</v>
      </c>
      <c r="CA22" s="3" t="s">
        <v>215</v>
      </c>
      <c r="CB22" s="4" t="s">
        <v>216</v>
      </c>
      <c r="CC22" s="137">
        <v>4497</v>
      </c>
      <c r="CD22" s="137">
        <v>4340</v>
      </c>
      <c r="CE22" s="137">
        <v>8837</v>
      </c>
      <c r="CF22" s="137">
        <v>11157</v>
      </c>
      <c r="CG22" s="137">
        <v>10618</v>
      </c>
      <c r="CH22" s="137">
        <v>21775</v>
      </c>
      <c r="CI22" s="137">
        <v>520</v>
      </c>
      <c r="CJ22" s="137">
        <v>679</v>
      </c>
      <c r="CK22" s="175">
        <v>1199</v>
      </c>
    </row>
    <row r="23" spans="1:89" ht="16.899999999999999" customHeight="1">
      <c r="A23" s="5"/>
      <c r="B23" s="3" t="s">
        <v>206</v>
      </c>
      <c r="C23" s="4" t="s">
        <v>207</v>
      </c>
      <c r="D23" s="137">
        <v>2491</v>
      </c>
      <c r="E23" s="137">
        <v>2383</v>
      </c>
      <c r="F23" s="137">
        <v>4874</v>
      </c>
      <c r="G23" s="137">
        <v>1938</v>
      </c>
      <c r="H23" s="137">
        <v>1792</v>
      </c>
      <c r="I23" s="137">
        <v>3730</v>
      </c>
      <c r="J23" s="137">
        <v>1166</v>
      </c>
      <c r="K23" s="137">
        <v>1127</v>
      </c>
      <c r="L23" s="175">
        <v>2293</v>
      </c>
      <c r="M23" s="3" t="s">
        <v>206</v>
      </c>
      <c r="N23" s="245" t="s">
        <v>207</v>
      </c>
      <c r="O23" s="137">
        <v>1616</v>
      </c>
      <c r="P23" s="137">
        <v>1340</v>
      </c>
      <c r="Q23" s="137">
        <v>2956</v>
      </c>
      <c r="R23" s="137">
        <v>2291</v>
      </c>
      <c r="S23" s="137">
        <v>1937</v>
      </c>
      <c r="T23" s="137">
        <v>4228</v>
      </c>
      <c r="U23" s="137">
        <v>2137</v>
      </c>
      <c r="V23" s="137">
        <v>2294</v>
      </c>
      <c r="W23" s="175">
        <v>4431</v>
      </c>
      <c r="X23" s="3" t="s">
        <v>206</v>
      </c>
      <c r="Y23" s="4" t="s">
        <v>207</v>
      </c>
      <c r="Z23" s="238">
        <v>2270</v>
      </c>
      <c r="AA23" s="137">
        <v>2251</v>
      </c>
      <c r="AB23" s="137">
        <v>4521</v>
      </c>
      <c r="AC23" s="137">
        <v>2180</v>
      </c>
      <c r="AD23" s="137">
        <v>1755</v>
      </c>
      <c r="AE23" s="137">
        <v>3935</v>
      </c>
      <c r="AF23" s="137">
        <v>1363</v>
      </c>
      <c r="AG23" s="137">
        <v>1095</v>
      </c>
      <c r="AH23" s="175">
        <v>2458</v>
      </c>
      <c r="AI23" s="3" t="s">
        <v>206</v>
      </c>
      <c r="AJ23" s="4" t="s">
        <v>207</v>
      </c>
      <c r="AK23" s="137">
        <v>788</v>
      </c>
      <c r="AL23" s="238">
        <v>859</v>
      </c>
      <c r="AM23" s="137">
        <v>1647</v>
      </c>
      <c r="AN23" s="137">
        <v>621</v>
      </c>
      <c r="AO23" s="137">
        <v>686</v>
      </c>
      <c r="AP23" s="137">
        <v>1307</v>
      </c>
      <c r="AQ23" s="137">
        <v>498</v>
      </c>
      <c r="AR23" s="137">
        <v>606</v>
      </c>
      <c r="AS23" s="175">
        <v>1104</v>
      </c>
      <c r="AT23" s="3" t="s">
        <v>206</v>
      </c>
      <c r="AU23" s="4" t="s">
        <v>207</v>
      </c>
      <c r="AV23" s="137">
        <v>416</v>
      </c>
      <c r="AW23" s="137">
        <v>397</v>
      </c>
      <c r="AX23" s="238">
        <v>813</v>
      </c>
      <c r="AY23" s="137">
        <v>264</v>
      </c>
      <c r="AZ23" s="137">
        <v>301</v>
      </c>
      <c r="BA23" s="137">
        <v>565</v>
      </c>
      <c r="BB23" s="137">
        <v>144</v>
      </c>
      <c r="BC23" s="137">
        <v>196</v>
      </c>
      <c r="BD23" s="175">
        <v>340</v>
      </c>
      <c r="BE23" s="3" t="s">
        <v>206</v>
      </c>
      <c r="BF23" s="4" t="s">
        <v>207</v>
      </c>
      <c r="BG23" s="137">
        <v>67</v>
      </c>
      <c r="BH23" s="137">
        <v>116</v>
      </c>
      <c r="BI23" s="137">
        <v>183</v>
      </c>
      <c r="BJ23" s="238">
        <v>24</v>
      </c>
      <c r="BK23" s="137">
        <v>60</v>
      </c>
      <c r="BL23" s="137">
        <v>84</v>
      </c>
      <c r="BM23" s="137">
        <v>8</v>
      </c>
      <c r="BN23" s="137">
        <v>30</v>
      </c>
      <c r="BO23" s="175">
        <v>38</v>
      </c>
      <c r="BP23" s="3" t="s">
        <v>206</v>
      </c>
      <c r="BQ23" s="4" t="s">
        <v>207</v>
      </c>
      <c r="BR23" s="137">
        <v>1</v>
      </c>
      <c r="BS23" s="137">
        <v>4</v>
      </c>
      <c r="BT23" s="137">
        <v>5</v>
      </c>
      <c r="BU23" s="137">
        <v>0</v>
      </c>
      <c r="BV23" s="137">
        <v>0</v>
      </c>
      <c r="BW23" s="137">
        <v>0</v>
      </c>
      <c r="BX23" s="137">
        <v>0</v>
      </c>
      <c r="BY23" s="137">
        <v>0</v>
      </c>
      <c r="BZ23" s="175">
        <v>0</v>
      </c>
      <c r="CA23" s="3" t="s">
        <v>206</v>
      </c>
      <c r="CB23" s="4" t="s">
        <v>207</v>
      </c>
      <c r="CC23" s="137">
        <v>5595</v>
      </c>
      <c r="CD23" s="137">
        <v>5302</v>
      </c>
      <c r="CE23" s="137">
        <v>10897</v>
      </c>
      <c r="CF23" s="137">
        <v>14180</v>
      </c>
      <c r="CG23" s="137">
        <v>13220</v>
      </c>
      <c r="CH23" s="137">
        <v>27400</v>
      </c>
      <c r="CI23" s="137">
        <v>508</v>
      </c>
      <c r="CJ23" s="137">
        <v>707</v>
      </c>
      <c r="CK23" s="175">
        <v>1215</v>
      </c>
    </row>
    <row r="24" spans="1:89" ht="16.899999999999999" customHeight="1">
      <c r="A24" s="5"/>
      <c r="B24" s="3" t="s">
        <v>217</v>
      </c>
      <c r="C24" s="4" t="s">
        <v>218</v>
      </c>
      <c r="D24" s="137">
        <v>5698</v>
      </c>
      <c r="E24" s="137">
        <v>5487</v>
      </c>
      <c r="F24" s="137">
        <v>11185</v>
      </c>
      <c r="G24" s="137">
        <v>3570</v>
      </c>
      <c r="H24" s="137">
        <v>3512</v>
      </c>
      <c r="I24" s="137">
        <v>7082</v>
      </c>
      <c r="J24" s="137">
        <v>1934</v>
      </c>
      <c r="K24" s="137">
        <v>1732</v>
      </c>
      <c r="L24" s="175">
        <v>3666</v>
      </c>
      <c r="M24" s="3" t="s">
        <v>217</v>
      </c>
      <c r="N24" s="245" t="s">
        <v>218</v>
      </c>
      <c r="O24" s="137">
        <v>2672</v>
      </c>
      <c r="P24" s="137">
        <v>2227</v>
      </c>
      <c r="Q24" s="137">
        <v>4899</v>
      </c>
      <c r="R24" s="137">
        <v>3914</v>
      </c>
      <c r="S24" s="137">
        <v>3884</v>
      </c>
      <c r="T24" s="137">
        <v>7798</v>
      </c>
      <c r="U24" s="137">
        <v>4727</v>
      </c>
      <c r="V24" s="137">
        <v>5594</v>
      </c>
      <c r="W24" s="175">
        <v>10321</v>
      </c>
      <c r="X24" s="3" t="s">
        <v>217</v>
      </c>
      <c r="Y24" s="4" t="s">
        <v>218</v>
      </c>
      <c r="Z24" s="238">
        <v>5336</v>
      </c>
      <c r="AA24" s="137">
        <v>4813</v>
      </c>
      <c r="AB24" s="137">
        <v>10149</v>
      </c>
      <c r="AC24" s="137">
        <v>4157</v>
      </c>
      <c r="AD24" s="137">
        <v>3034</v>
      </c>
      <c r="AE24" s="137">
        <v>7191</v>
      </c>
      <c r="AF24" s="137">
        <v>2341</v>
      </c>
      <c r="AG24" s="137">
        <v>1902</v>
      </c>
      <c r="AH24" s="175">
        <v>4243</v>
      </c>
      <c r="AI24" s="3" t="s">
        <v>217</v>
      </c>
      <c r="AJ24" s="4" t="s">
        <v>218</v>
      </c>
      <c r="AK24" s="137">
        <v>1282</v>
      </c>
      <c r="AL24" s="238">
        <v>1494</v>
      </c>
      <c r="AM24" s="137">
        <v>2776</v>
      </c>
      <c r="AN24" s="137">
        <v>1043</v>
      </c>
      <c r="AO24" s="137">
        <v>1263</v>
      </c>
      <c r="AP24" s="137">
        <v>2306</v>
      </c>
      <c r="AQ24" s="137">
        <v>980</v>
      </c>
      <c r="AR24" s="137">
        <v>1152</v>
      </c>
      <c r="AS24" s="175">
        <v>2132</v>
      </c>
      <c r="AT24" s="3" t="s">
        <v>217</v>
      </c>
      <c r="AU24" s="4" t="s">
        <v>218</v>
      </c>
      <c r="AV24" s="137">
        <v>745</v>
      </c>
      <c r="AW24" s="137">
        <v>830</v>
      </c>
      <c r="AX24" s="238">
        <v>1575</v>
      </c>
      <c r="AY24" s="137">
        <v>504</v>
      </c>
      <c r="AZ24" s="137">
        <v>551</v>
      </c>
      <c r="BA24" s="137">
        <v>1055</v>
      </c>
      <c r="BB24" s="137">
        <v>298</v>
      </c>
      <c r="BC24" s="137">
        <v>400</v>
      </c>
      <c r="BD24" s="175">
        <v>698</v>
      </c>
      <c r="BE24" s="3" t="s">
        <v>217</v>
      </c>
      <c r="BF24" s="4" t="s">
        <v>218</v>
      </c>
      <c r="BG24" s="137">
        <v>169</v>
      </c>
      <c r="BH24" s="137">
        <v>209</v>
      </c>
      <c r="BI24" s="137">
        <v>378</v>
      </c>
      <c r="BJ24" s="238">
        <v>52</v>
      </c>
      <c r="BK24" s="137">
        <v>126</v>
      </c>
      <c r="BL24" s="137">
        <v>178</v>
      </c>
      <c r="BM24" s="137">
        <v>17</v>
      </c>
      <c r="BN24" s="137">
        <v>41</v>
      </c>
      <c r="BO24" s="175">
        <v>58</v>
      </c>
      <c r="BP24" s="3" t="s">
        <v>217</v>
      </c>
      <c r="BQ24" s="4" t="s">
        <v>218</v>
      </c>
      <c r="BR24" s="137">
        <v>4</v>
      </c>
      <c r="BS24" s="137">
        <v>9</v>
      </c>
      <c r="BT24" s="137">
        <v>13</v>
      </c>
      <c r="BU24" s="137">
        <v>0</v>
      </c>
      <c r="BV24" s="137">
        <v>1</v>
      </c>
      <c r="BW24" s="137">
        <v>1</v>
      </c>
      <c r="BX24" s="137">
        <v>0</v>
      </c>
      <c r="BY24" s="137">
        <v>0</v>
      </c>
      <c r="BZ24" s="175">
        <v>0</v>
      </c>
      <c r="CA24" s="3" t="s">
        <v>217</v>
      </c>
      <c r="CB24" s="4" t="s">
        <v>218</v>
      </c>
      <c r="CC24" s="137">
        <v>11202</v>
      </c>
      <c r="CD24" s="137">
        <v>10731</v>
      </c>
      <c r="CE24" s="137">
        <v>21933</v>
      </c>
      <c r="CF24" s="137">
        <v>27197</v>
      </c>
      <c r="CG24" s="137">
        <v>26193</v>
      </c>
      <c r="CH24" s="137">
        <v>53390</v>
      </c>
      <c r="CI24" s="137">
        <v>1044</v>
      </c>
      <c r="CJ24" s="137">
        <v>1337</v>
      </c>
      <c r="CK24" s="175">
        <v>2381</v>
      </c>
    </row>
    <row r="25" spans="1:89" ht="16.899999999999999" customHeight="1">
      <c r="A25" s="5"/>
      <c r="B25" s="358" t="s">
        <v>219</v>
      </c>
      <c r="C25" s="32" t="s">
        <v>220</v>
      </c>
      <c r="D25" s="61">
        <v>3957</v>
      </c>
      <c r="E25" s="61">
        <v>3816</v>
      </c>
      <c r="F25" s="61">
        <v>7773</v>
      </c>
      <c r="G25" s="61">
        <v>2652</v>
      </c>
      <c r="H25" s="61">
        <v>2474</v>
      </c>
      <c r="I25" s="61">
        <v>5126</v>
      </c>
      <c r="J25" s="61">
        <v>1434</v>
      </c>
      <c r="K25" s="61">
        <v>1371</v>
      </c>
      <c r="L25" s="176">
        <v>2805</v>
      </c>
      <c r="M25" s="358" t="s">
        <v>219</v>
      </c>
      <c r="N25" s="233" t="s">
        <v>220</v>
      </c>
      <c r="O25" s="61">
        <v>1360</v>
      </c>
      <c r="P25" s="61">
        <v>1274</v>
      </c>
      <c r="Q25" s="61">
        <v>2634</v>
      </c>
      <c r="R25" s="61">
        <v>1949</v>
      </c>
      <c r="S25" s="61">
        <v>2379</v>
      </c>
      <c r="T25" s="61">
        <v>4328</v>
      </c>
      <c r="U25" s="61">
        <v>2981</v>
      </c>
      <c r="V25" s="61">
        <v>3748</v>
      </c>
      <c r="W25" s="176">
        <v>6729</v>
      </c>
      <c r="X25" s="358" t="s">
        <v>219</v>
      </c>
      <c r="Y25" s="32" t="s">
        <v>220</v>
      </c>
      <c r="Z25" s="237">
        <v>3661</v>
      </c>
      <c r="AA25" s="61">
        <v>3355</v>
      </c>
      <c r="AB25" s="61">
        <v>7016</v>
      </c>
      <c r="AC25" s="61">
        <v>2930</v>
      </c>
      <c r="AD25" s="61">
        <v>2207</v>
      </c>
      <c r="AE25" s="61">
        <v>5137</v>
      </c>
      <c r="AF25" s="61">
        <v>1671</v>
      </c>
      <c r="AG25" s="61">
        <v>1308</v>
      </c>
      <c r="AH25" s="176">
        <v>2979</v>
      </c>
      <c r="AI25" s="358" t="s">
        <v>219</v>
      </c>
      <c r="AJ25" s="32" t="s">
        <v>220</v>
      </c>
      <c r="AK25" s="61">
        <v>921</v>
      </c>
      <c r="AL25" s="237">
        <v>1005</v>
      </c>
      <c r="AM25" s="61">
        <v>1926</v>
      </c>
      <c r="AN25" s="61">
        <v>657</v>
      </c>
      <c r="AO25" s="61">
        <v>861</v>
      </c>
      <c r="AP25" s="61">
        <v>1518</v>
      </c>
      <c r="AQ25" s="61">
        <v>620</v>
      </c>
      <c r="AR25" s="61">
        <v>701</v>
      </c>
      <c r="AS25" s="176">
        <v>1321</v>
      </c>
      <c r="AT25" s="358" t="s">
        <v>219</v>
      </c>
      <c r="AU25" s="32" t="s">
        <v>220</v>
      </c>
      <c r="AV25" s="61">
        <v>487</v>
      </c>
      <c r="AW25" s="61">
        <v>549</v>
      </c>
      <c r="AX25" s="237">
        <v>1036</v>
      </c>
      <c r="AY25" s="61">
        <v>362</v>
      </c>
      <c r="AZ25" s="61">
        <v>411</v>
      </c>
      <c r="BA25" s="61">
        <v>773</v>
      </c>
      <c r="BB25" s="61">
        <v>214</v>
      </c>
      <c r="BC25" s="61">
        <v>275</v>
      </c>
      <c r="BD25" s="176">
        <v>489</v>
      </c>
      <c r="BE25" s="358" t="s">
        <v>219</v>
      </c>
      <c r="BF25" s="32" t="s">
        <v>220</v>
      </c>
      <c r="BG25" s="61">
        <v>108</v>
      </c>
      <c r="BH25" s="61">
        <v>149</v>
      </c>
      <c r="BI25" s="61">
        <v>257</v>
      </c>
      <c r="BJ25" s="237">
        <v>40</v>
      </c>
      <c r="BK25" s="61">
        <v>75</v>
      </c>
      <c r="BL25" s="61">
        <v>115</v>
      </c>
      <c r="BM25" s="61">
        <v>7</v>
      </c>
      <c r="BN25" s="61">
        <v>30</v>
      </c>
      <c r="BO25" s="176">
        <v>37</v>
      </c>
      <c r="BP25" s="358" t="s">
        <v>219</v>
      </c>
      <c r="BQ25" s="32" t="s">
        <v>220</v>
      </c>
      <c r="BR25" s="61">
        <v>3</v>
      </c>
      <c r="BS25" s="61">
        <v>7</v>
      </c>
      <c r="BT25" s="61">
        <v>10</v>
      </c>
      <c r="BU25" s="61">
        <v>0</v>
      </c>
      <c r="BV25" s="61">
        <v>1</v>
      </c>
      <c r="BW25" s="61">
        <v>1</v>
      </c>
      <c r="BX25" s="61">
        <v>0</v>
      </c>
      <c r="BY25" s="61">
        <v>1</v>
      </c>
      <c r="BZ25" s="176">
        <v>1</v>
      </c>
      <c r="CA25" s="358" t="s">
        <v>219</v>
      </c>
      <c r="CB25" s="32" t="s">
        <v>220</v>
      </c>
      <c r="CC25" s="61">
        <v>8043</v>
      </c>
      <c r="CD25" s="61">
        <v>7661</v>
      </c>
      <c r="CE25" s="61">
        <v>15704</v>
      </c>
      <c r="CF25" s="61">
        <v>17237</v>
      </c>
      <c r="CG25" s="61">
        <v>17387</v>
      </c>
      <c r="CH25" s="61">
        <v>34624</v>
      </c>
      <c r="CI25" s="61">
        <v>734</v>
      </c>
      <c r="CJ25" s="61">
        <v>949</v>
      </c>
      <c r="CK25" s="176">
        <v>1683</v>
      </c>
    </row>
    <row r="26" spans="1:89" ht="16.899999999999999" customHeight="1">
      <c r="A26" s="5"/>
      <c r="B26" s="359"/>
      <c r="C26" s="32" t="s">
        <v>182</v>
      </c>
      <c r="D26" s="61">
        <v>4956</v>
      </c>
      <c r="E26" s="61">
        <v>4757</v>
      </c>
      <c r="F26" s="61">
        <v>9713</v>
      </c>
      <c r="G26" s="61">
        <v>3698</v>
      </c>
      <c r="H26" s="61">
        <v>3566</v>
      </c>
      <c r="I26" s="61">
        <v>7264</v>
      </c>
      <c r="J26" s="61">
        <v>2006</v>
      </c>
      <c r="K26" s="61">
        <v>1905</v>
      </c>
      <c r="L26" s="176">
        <v>3911</v>
      </c>
      <c r="M26" s="359"/>
      <c r="N26" s="233" t="s">
        <v>182</v>
      </c>
      <c r="O26" s="61">
        <v>2286</v>
      </c>
      <c r="P26" s="61">
        <v>2187</v>
      </c>
      <c r="Q26" s="61">
        <v>4473</v>
      </c>
      <c r="R26" s="61">
        <v>4126</v>
      </c>
      <c r="S26" s="61">
        <v>3209</v>
      </c>
      <c r="T26" s="61">
        <v>7335</v>
      </c>
      <c r="U26" s="61">
        <v>4105</v>
      </c>
      <c r="V26" s="61">
        <v>4512</v>
      </c>
      <c r="W26" s="176">
        <v>8617</v>
      </c>
      <c r="X26" s="359"/>
      <c r="Y26" s="32" t="s">
        <v>182</v>
      </c>
      <c r="Z26" s="237">
        <v>4423</v>
      </c>
      <c r="AA26" s="61">
        <v>4466</v>
      </c>
      <c r="AB26" s="61">
        <v>8889</v>
      </c>
      <c r="AC26" s="61">
        <v>4182</v>
      </c>
      <c r="AD26" s="61">
        <v>3321</v>
      </c>
      <c r="AE26" s="61">
        <v>7503</v>
      </c>
      <c r="AF26" s="61">
        <v>2403</v>
      </c>
      <c r="AG26" s="61">
        <v>1807</v>
      </c>
      <c r="AH26" s="176">
        <v>4210</v>
      </c>
      <c r="AI26" s="359"/>
      <c r="AJ26" s="32" t="s">
        <v>182</v>
      </c>
      <c r="AK26" s="61">
        <v>1275</v>
      </c>
      <c r="AL26" s="237">
        <v>1238</v>
      </c>
      <c r="AM26" s="61">
        <v>2513</v>
      </c>
      <c r="AN26" s="61">
        <v>873</v>
      </c>
      <c r="AO26" s="61">
        <v>1060</v>
      </c>
      <c r="AP26" s="61">
        <v>1933</v>
      </c>
      <c r="AQ26" s="61">
        <v>805</v>
      </c>
      <c r="AR26" s="61">
        <v>891</v>
      </c>
      <c r="AS26" s="176">
        <v>1696</v>
      </c>
      <c r="AT26" s="359"/>
      <c r="AU26" s="32" t="s">
        <v>182</v>
      </c>
      <c r="AV26" s="61">
        <v>589</v>
      </c>
      <c r="AW26" s="61">
        <v>675</v>
      </c>
      <c r="AX26" s="237">
        <v>1264</v>
      </c>
      <c r="AY26" s="61">
        <v>435</v>
      </c>
      <c r="AZ26" s="61">
        <v>485</v>
      </c>
      <c r="BA26" s="61">
        <v>920</v>
      </c>
      <c r="BB26" s="61">
        <v>236</v>
      </c>
      <c r="BC26" s="61">
        <v>361</v>
      </c>
      <c r="BD26" s="176">
        <v>597</v>
      </c>
      <c r="BE26" s="359"/>
      <c r="BF26" s="32" t="s">
        <v>182</v>
      </c>
      <c r="BG26" s="61">
        <v>121</v>
      </c>
      <c r="BH26" s="61">
        <v>168</v>
      </c>
      <c r="BI26" s="61">
        <v>289</v>
      </c>
      <c r="BJ26" s="237">
        <v>49</v>
      </c>
      <c r="BK26" s="61">
        <v>115</v>
      </c>
      <c r="BL26" s="61">
        <v>164</v>
      </c>
      <c r="BM26" s="61">
        <v>13</v>
      </c>
      <c r="BN26" s="61">
        <v>35</v>
      </c>
      <c r="BO26" s="176">
        <v>48</v>
      </c>
      <c r="BP26" s="359"/>
      <c r="BQ26" s="32" t="s">
        <v>182</v>
      </c>
      <c r="BR26" s="61">
        <v>4</v>
      </c>
      <c r="BS26" s="61">
        <v>17</v>
      </c>
      <c r="BT26" s="61">
        <v>21</v>
      </c>
      <c r="BU26" s="61">
        <v>0</v>
      </c>
      <c r="BV26" s="61">
        <v>0</v>
      </c>
      <c r="BW26" s="61">
        <v>0</v>
      </c>
      <c r="BX26" s="61">
        <v>0</v>
      </c>
      <c r="BY26" s="61">
        <v>0</v>
      </c>
      <c r="BZ26" s="176">
        <v>0</v>
      </c>
      <c r="CA26" s="359"/>
      <c r="CB26" s="32" t="s">
        <v>182</v>
      </c>
      <c r="CC26" s="61">
        <v>10660</v>
      </c>
      <c r="CD26" s="61">
        <v>10228</v>
      </c>
      <c r="CE26" s="61">
        <v>20888</v>
      </c>
      <c r="CF26" s="61">
        <v>25067</v>
      </c>
      <c r="CG26" s="61">
        <v>23366</v>
      </c>
      <c r="CH26" s="61">
        <v>48433</v>
      </c>
      <c r="CI26" s="61">
        <v>858</v>
      </c>
      <c r="CJ26" s="61">
        <v>1181</v>
      </c>
      <c r="CK26" s="176">
        <v>2039</v>
      </c>
    </row>
    <row r="27" spans="1:89" ht="16.899999999999999" customHeight="1">
      <c r="A27" s="5"/>
      <c r="B27" s="359"/>
      <c r="C27" s="32" t="s">
        <v>221</v>
      </c>
      <c r="D27" s="61">
        <v>1096</v>
      </c>
      <c r="E27" s="61">
        <v>1040</v>
      </c>
      <c r="F27" s="61">
        <v>2136</v>
      </c>
      <c r="G27" s="61">
        <v>611</v>
      </c>
      <c r="H27" s="61">
        <v>652</v>
      </c>
      <c r="I27" s="61">
        <v>1263</v>
      </c>
      <c r="J27" s="61">
        <v>408</v>
      </c>
      <c r="K27" s="61">
        <v>391</v>
      </c>
      <c r="L27" s="176">
        <v>799</v>
      </c>
      <c r="M27" s="359"/>
      <c r="N27" s="233" t="s">
        <v>221</v>
      </c>
      <c r="O27" s="61">
        <v>552</v>
      </c>
      <c r="P27" s="61">
        <v>430</v>
      </c>
      <c r="Q27" s="61">
        <v>982</v>
      </c>
      <c r="R27" s="61">
        <v>774</v>
      </c>
      <c r="S27" s="61">
        <v>662</v>
      </c>
      <c r="T27" s="61">
        <v>1436</v>
      </c>
      <c r="U27" s="61">
        <v>852</v>
      </c>
      <c r="V27" s="61">
        <v>1041</v>
      </c>
      <c r="W27" s="176">
        <v>1893</v>
      </c>
      <c r="X27" s="359"/>
      <c r="Y27" s="32" t="s">
        <v>221</v>
      </c>
      <c r="Z27" s="237">
        <v>992</v>
      </c>
      <c r="AA27" s="61">
        <v>810</v>
      </c>
      <c r="AB27" s="61">
        <v>1802</v>
      </c>
      <c r="AC27" s="61">
        <v>759</v>
      </c>
      <c r="AD27" s="61">
        <v>504</v>
      </c>
      <c r="AE27" s="61">
        <v>1263</v>
      </c>
      <c r="AF27" s="61">
        <v>384</v>
      </c>
      <c r="AG27" s="61">
        <v>356</v>
      </c>
      <c r="AH27" s="176">
        <v>740</v>
      </c>
      <c r="AI27" s="359"/>
      <c r="AJ27" s="32" t="s">
        <v>221</v>
      </c>
      <c r="AK27" s="61">
        <v>268</v>
      </c>
      <c r="AL27" s="237">
        <v>275</v>
      </c>
      <c r="AM27" s="61">
        <v>543</v>
      </c>
      <c r="AN27" s="61">
        <v>207</v>
      </c>
      <c r="AO27" s="61">
        <v>236</v>
      </c>
      <c r="AP27" s="61">
        <v>443</v>
      </c>
      <c r="AQ27" s="61">
        <v>184</v>
      </c>
      <c r="AR27" s="61">
        <v>210</v>
      </c>
      <c r="AS27" s="176">
        <v>394</v>
      </c>
      <c r="AT27" s="359"/>
      <c r="AU27" s="32" t="s">
        <v>221</v>
      </c>
      <c r="AV27" s="61">
        <v>146</v>
      </c>
      <c r="AW27" s="61">
        <v>127</v>
      </c>
      <c r="AX27" s="237">
        <v>273</v>
      </c>
      <c r="AY27" s="61">
        <v>100</v>
      </c>
      <c r="AZ27" s="61">
        <v>130</v>
      </c>
      <c r="BA27" s="61">
        <v>230</v>
      </c>
      <c r="BB27" s="61">
        <v>66</v>
      </c>
      <c r="BC27" s="61">
        <v>78</v>
      </c>
      <c r="BD27" s="176">
        <v>144</v>
      </c>
      <c r="BE27" s="359"/>
      <c r="BF27" s="32" t="s">
        <v>221</v>
      </c>
      <c r="BG27" s="61">
        <v>36</v>
      </c>
      <c r="BH27" s="61">
        <v>45</v>
      </c>
      <c r="BI27" s="61">
        <v>81</v>
      </c>
      <c r="BJ27" s="237">
        <v>11</v>
      </c>
      <c r="BK27" s="61">
        <v>28</v>
      </c>
      <c r="BL27" s="61">
        <v>39</v>
      </c>
      <c r="BM27" s="61">
        <v>2</v>
      </c>
      <c r="BN27" s="61">
        <v>9</v>
      </c>
      <c r="BO27" s="176">
        <v>11</v>
      </c>
      <c r="BP27" s="359"/>
      <c r="BQ27" s="32" t="s">
        <v>221</v>
      </c>
      <c r="BR27" s="61">
        <v>2</v>
      </c>
      <c r="BS27" s="61">
        <v>1</v>
      </c>
      <c r="BT27" s="61">
        <v>3</v>
      </c>
      <c r="BU27" s="61">
        <v>0</v>
      </c>
      <c r="BV27" s="61">
        <v>0</v>
      </c>
      <c r="BW27" s="61">
        <v>0</v>
      </c>
      <c r="BX27" s="61">
        <v>0</v>
      </c>
      <c r="BY27" s="61">
        <v>0</v>
      </c>
      <c r="BZ27" s="176">
        <v>0</v>
      </c>
      <c r="CA27" s="359"/>
      <c r="CB27" s="32" t="s">
        <v>221</v>
      </c>
      <c r="CC27" s="61">
        <v>2115</v>
      </c>
      <c r="CD27" s="61">
        <v>2083</v>
      </c>
      <c r="CE27" s="61">
        <v>4198</v>
      </c>
      <c r="CF27" s="61">
        <v>5118</v>
      </c>
      <c r="CG27" s="61">
        <v>4651</v>
      </c>
      <c r="CH27" s="61">
        <v>9769</v>
      </c>
      <c r="CI27" s="61">
        <v>217</v>
      </c>
      <c r="CJ27" s="61">
        <v>291</v>
      </c>
      <c r="CK27" s="176">
        <v>508</v>
      </c>
    </row>
    <row r="28" spans="1:89" ht="16.899999999999999" customHeight="1">
      <c r="A28" s="13"/>
      <c r="B28" s="360"/>
      <c r="C28" s="55" t="s">
        <v>212</v>
      </c>
      <c r="D28" s="137">
        <f t="shared" ref="D28:L28" si="24">SUM(D25:D27)</f>
        <v>10009</v>
      </c>
      <c r="E28" s="137">
        <f t="shared" si="24"/>
        <v>9613</v>
      </c>
      <c r="F28" s="137">
        <f t="shared" si="24"/>
        <v>19622</v>
      </c>
      <c r="G28" s="137">
        <f t="shared" si="24"/>
        <v>6961</v>
      </c>
      <c r="H28" s="137">
        <f t="shared" si="24"/>
        <v>6692</v>
      </c>
      <c r="I28" s="137">
        <f t="shared" si="24"/>
        <v>13653</v>
      </c>
      <c r="J28" s="137">
        <f t="shared" si="24"/>
        <v>3848</v>
      </c>
      <c r="K28" s="137">
        <f t="shared" si="24"/>
        <v>3667</v>
      </c>
      <c r="L28" s="175">
        <f t="shared" si="24"/>
        <v>7515</v>
      </c>
      <c r="M28" s="360"/>
      <c r="N28" s="246" t="s">
        <v>212</v>
      </c>
      <c r="O28" s="137">
        <f t="shared" ref="O28:W28" si="25">SUM(O25:O27)</f>
        <v>4198</v>
      </c>
      <c r="P28" s="137">
        <f t="shared" si="25"/>
        <v>3891</v>
      </c>
      <c r="Q28" s="137">
        <f t="shared" si="25"/>
        <v>8089</v>
      </c>
      <c r="R28" s="137">
        <f t="shared" si="25"/>
        <v>6849</v>
      </c>
      <c r="S28" s="137">
        <f t="shared" si="25"/>
        <v>6250</v>
      </c>
      <c r="T28" s="137">
        <f t="shared" si="25"/>
        <v>13099</v>
      </c>
      <c r="U28" s="137">
        <f t="shared" si="25"/>
        <v>7938</v>
      </c>
      <c r="V28" s="137">
        <f t="shared" si="25"/>
        <v>9301</v>
      </c>
      <c r="W28" s="175">
        <f t="shared" si="25"/>
        <v>17239</v>
      </c>
      <c r="X28" s="360"/>
      <c r="Y28" s="55" t="s">
        <v>212</v>
      </c>
      <c r="Z28" s="238">
        <f t="shared" ref="Z28:AH28" si="26">SUM(Z25:Z27)</f>
        <v>9076</v>
      </c>
      <c r="AA28" s="137">
        <f t="shared" si="26"/>
        <v>8631</v>
      </c>
      <c r="AB28" s="137">
        <f t="shared" si="26"/>
        <v>17707</v>
      </c>
      <c r="AC28" s="137">
        <f t="shared" si="26"/>
        <v>7871</v>
      </c>
      <c r="AD28" s="137">
        <f t="shared" si="26"/>
        <v>6032</v>
      </c>
      <c r="AE28" s="137">
        <f t="shared" si="26"/>
        <v>13903</v>
      </c>
      <c r="AF28" s="137">
        <f t="shared" si="26"/>
        <v>4458</v>
      </c>
      <c r="AG28" s="137">
        <f t="shared" si="26"/>
        <v>3471</v>
      </c>
      <c r="AH28" s="175">
        <f t="shared" si="26"/>
        <v>7929</v>
      </c>
      <c r="AI28" s="360"/>
      <c r="AJ28" s="55" t="s">
        <v>212</v>
      </c>
      <c r="AK28" s="137">
        <f t="shared" ref="AK28:AS28" si="27">SUM(AK25:AK27)</f>
        <v>2464</v>
      </c>
      <c r="AL28" s="238">
        <f t="shared" si="27"/>
        <v>2518</v>
      </c>
      <c r="AM28" s="137">
        <f t="shared" si="27"/>
        <v>4982</v>
      </c>
      <c r="AN28" s="137">
        <f t="shared" si="27"/>
        <v>1737</v>
      </c>
      <c r="AO28" s="137">
        <f t="shared" si="27"/>
        <v>2157</v>
      </c>
      <c r="AP28" s="137">
        <f t="shared" si="27"/>
        <v>3894</v>
      </c>
      <c r="AQ28" s="137">
        <f t="shared" si="27"/>
        <v>1609</v>
      </c>
      <c r="AR28" s="137">
        <f t="shared" si="27"/>
        <v>1802</v>
      </c>
      <c r="AS28" s="175">
        <f t="shared" si="27"/>
        <v>3411</v>
      </c>
      <c r="AT28" s="360"/>
      <c r="AU28" s="55" t="s">
        <v>212</v>
      </c>
      <c r="AV28" s="137">
        <f t="shared" ref="AV28:BD28" si="28">SUM(AV25:AV27)</f>
        <v>1222</v>
      </c>
      <c r="AW28" s="137">
        <f t="shared" si="28"/>
        <v>1351</v>
      </c>
      <c r="AX28" s="238">
        <f t="shared" si="28"/>
        <v>2573</v>
      </c>
      <c r="AY28" s="137">
        <f t="shared" si="28"/>
        <v>897</v>
      </c>
      <c r="AZ28" s="137">
        <f t="shared" si="28"/>
        <v>1026</v>
      </c>
      <c r="BA28" s="137">
        <f t="shared" si="28"/>
        <v>1923</v>
      </c>
      <c r="BB28" s="137">
        <f t="shared" si="28"/>
        <v>516</v>
      </c>
      <c r="BC28" s="137">
        <f t="shared" si="28"/>
        <v>714</v>
      </c>
      <c r="BD28" s="175">
        <f t="shared" si="28"/>
        <v>1230</v>
      </c>
      <c r="BE28" s="360"/>
      <c r="BF28" s="55" t="s">
        <v>212</v>
      </c>
      <c r="BG28" s="137">
        <f t="shared" ref="BG28:BO28" si="29">SUM(BG25:BG27)</f>
        <v>265</v>
      </c>
      <c r="BH28" s="137">
        <f t="shared" si="29"/>
        <v>362</v>
      </c>
      <c r="BI28" s="137">
        <f t="shared" si="29"/>
        <v>627</v>
      </c>
      <c r="BJ28" s="238">
        <f t="shared" si="29"/>
        <v>100</v>
      </c>
      <c r="BK28" s="137">
        <f t="shared" si="29"/>
        <v>218</v>
      </c>
      <c r="BL28" s="137">
        <f t="shared" si="29"/>
        <v>318</v>
      </c>
      <c r="BM28" s="137">
        <f t="shared" si="29"/>
        <v>22</v>
      </c>
      <c r="BN28" s="137">
        <f t="shared" si="29"/>
        <v>74</v>
      </c>
      <c r="BO28" s="175">
        <f t="shared" si="29"/>
        <v>96</v>
      </c>
      <c r="BP28" s="360"/>
      <c r="BQ28" s="55" t="s">
        <v>212</v>
      </c>
      <c r="BR28" s="137">
        <f t="shared" ref="BR28:BZ28" si="30">SUM(BR25:BR27)</f>
        <v>9</v>
      </c>
      <c r="BS28" s="137">
        <f t="shared" si="30"/>
        <v>25</v>
      </c>
      <c r="BT28" s="137">
        <f t="shared" si="30"/>
        <v>34</v>
      </c>
      <c r="BU28" s="137">
        <f t="shared" si="30"/>
        <v>0</v>
      </c>
      <c r="BV28" s="137">
        <f t="shared" si="30"/>
        <v>1</v>
      </c>
      <c r="BW28" s="137">
        <f t="shared" si="30"/>
        <v>1</v>
      </c>
      <c r="BX28" s="137">
        <f t="shared" si="30"/>
        <v>0</v>
      </c>
      <c r="BY28" s="137">
        <f t="shared" si="30"/>
        <v>1</v>
      </c>
      <c r="BZ28" s="175">
        <f t="shared" si="30"/>
        <v>1</v>
      </c>
      <c r="CA28" s="360"/>
      <c r="CB28" s="55" t="s">
        <v>212</v>
      </c>
      <c r="CC28" s="137">
        <f t="shared" ref="CC28:CK28" si="31">SUM(CC25:CC27)</f>
        <v>20818</v>
      </c>
      <c r="CD28" s="137">
        <f t="shared" si="31"/>
        <v>19972</v>
      </c>
      <c r="CE28" s="137">
        <f t="shared" si="31"/>
        <v>40790</v>
      </c>
      <c r="CF28" s="137">
        <f t="shared" si="31"/>
        <v>47422</v>
      </c>
      <c r="CG28" s="137">
        <f t="shared" si="31"/>
        <v>45404</v>
      </c>
      <c r="CH28" s="137">
        <f t="shared" si="31"/>
        <v>92826</v>
      </c>
      <c r="CI28" s="137">
        <f t="shared" si="31"/>
        <v>1809</v>
      </c>
      <c r="CJ28" s="137">
        <f t="shared" si="31"/>
        <v>2421</v>
      </c>
      <c r="CK28" s="175">
        <f t="shared" si="31"/>
        <v>4230</v>
      </c>
    </row>
    <row r="29" spans="1:89" ht="16.899999999999999" customHeight="1" thickBot="1">
      <c r="A29" s="5"/>
      <c r="B29" s="361" t="s">
        <v>308</v>
      </c>
      <c r="C29" s="362"/>
      <c r="D29" s="138">
        <f t="shared" ref="D29:L29" si="32">SUM(D5:D6,D9:D10,D14,D18:D24,D28)</f>
        <v>128857</v>
      </c>
      <c r="E29" s="138">
        <f t="shared" si="32"/>
        <v>122888</v>
      </c>
      <c r="F29" s="138">
        <f t="shared" si="32"/>
        <v>251745</v>
      </c>
      <c r="G29" s="138">
        <f t="shared" si="32"/>
        <v>96279</v>
      </c>
      <c r="H29" s="138">
        <f t="shared" si="32"/>
        <v>91970</v>
      </c>
      <c r="I29" s="138">
        <f t="shared" si="32"/>
        <v>188249</v>
      </c>
      <c r="J29" s="138">
        <f t="shared" si="32"/>
        <v>65699</v>
      </c>
      <c r="K29" s="138">
        <f t="shared" si="32"/>
        <v>63297</v>
      </c>
      <c r="L29" s="178">
        <f t="shared" si="32"/>
        <v>128996</v>
      </c>
      <c r="M29" s="423" t="s">
        <v>308</v>
      </c>
      <c r="N29" s="361"/>
      <c r="O29" s="138">
        <f t="shared" ref="O29:W29" si="33">SUM(O5:O6,O9:O10,O14,O18:O24,O28)</f>
        <v>83977</v>
      </c>
      <c r="P29" s="138">
        <f t="shared" si="33"/>
        <v>74849</v>
      </c>
      <c r="Q29" s="138">
        <f t="shared" si="33"/>
        <v>158826</v>
      </c>
      <c r="R29" s="138">
        <f t="shared" si="33"/>
        <v>125109</v>
      </c>
      <c r="S29" s="138">
        <f t="shared" si="33"/>
        <v>111017</v>
      </c>
      <c r="T29" s="138">
        <f t="shared" si="33"/>
        <v>236126</v>
      </c>
      <c r="U29" s="138">
        <f t="shared" si="33"/>
        <v>123234</v>
      </c>
      <c r="V29" s="138">
        <f t="shared" si="33"/>
        <v>126951</v>
      </c>
      <c r="W29" s="178">
        <f t="shared" si="33"/>
        <v>250185</v>
      </c>
      <c r="X29" s="361" t="s">
        <v>308</v>
      </c>
      <c r="Y29" s="362"/>
      <c r="Z29" s="240">
        <f t="shared" ref="Z29:AH29" si="34">SUM(Z5:Z6,Z9:Z10,Z14,Z18:Z24,Z28)</f>
        <v>121175</v>
      </c>
      <c r="AA29" s="138">
        <f t="shared" si="34"/>
        <v>111108</v>
      </c>
      <c r="AB29" s="138">
        <f t="shared" si="34"/>
        <v>232283</v>
      </c>
      <c r="AC29" s="138">
        <f t="shared" si="34"/>
        <v>101710</v>
      </c>
      <c r="AD29" s="138">
        <f t="shared" si="34"/>
        <v>84623</v>
      </c>
      <c r="AE29" s="138">
        <f t="shared" si="34"/>
        <v>186333</v>
      </c>
      <c r="AF29" s="138">
        <f t="shared" si="34"/>
        <v>69628</v>
      </c>
      <c r="AG29" s="138">
        <f t="shared" si="34"/>
        <v>59872</v>
      </c>
      <c r="AH29" s="178">
        <f t="shared" si="34"/>
        <v>129500</v>
      </c>
      <c r="AI29" s="361" t="s">
        <v>308</v>
      </c>
      <c r="AJ29" s="362"/>
      <c r="AK29" s="138">
        <f t="shared" ref="AK29:AS29" si="35">SUM(AK5:AK6,AK9:AK10,AK14,AK18:AK24,AK28)</f>
        <v>43492</v>
      </c>
      <c r="AL29" s="240">
        <f t="shared" si="35"/>
        <v>47620</v>
      </c>
      <c r="AM29" s="138">
        <f t="shared" si="35"/>
        <v>91112</v>
      </c>
      <c r="AN29" s="138">
        <f t="shared" si="35"/>
        <v>33686</v>
      </c>
      <c r="AO29" s="138">
        <f t="shared" si="35"/>
        <v>40094</v>
      </c>
      <c r="AP29" s="138">
        <f t="shared" si="35"/>
        <v>73780</v>
      </c>
      <c r="AQ29" s="138">
        <f t="shared" si="35"/>
        <v>31755</v>
      </c>
      <c r="AR29" s="138">
        <f t="shared" si="35"/>
        <v>35301</v>
      </c>
      <c r="AS29" s="178">
        <f t="shared" si="35"/>
        <v>67056</v>
      </c>
      <c r="AT29" s="361" t="s">
        <v>308</v>
      </c>
      <c r="AU29" s="362"/>
      <c r="AV29" s="138">
        <f t="shared" ref="AV29:BD29" si="36">SUM(AV5:AV6,AV9:AV10,AV14,AV18:AV24,AV28)</f>
        <v>25073</v>
      </c>
      <c r="AW29" s="138">
        <f t="shared" si="36"/>
        <v>26433</v>
      </c>
      <c r="AX29" s="240">
        <f t="shared" si="36"/>
        <v>51506</v>
      </c>
      <c r="AY29" s="138">
        <f t="shared" si="36"/>
        <v>17997</v>
      </c>
      <c r="AZ29" s="138">
        <f t="shared" si="36"/>
        <v>19612</v>
      </c>
      <c r="BA29" s="138">
        <f t="shared" si="36"/>
        <v>37609</v>
      </c>
      <c r="BB29" s="138">
        <f t="shared" si="36"/>
        <v>11037</v>
      </c>
      <c r="BC29" s="138">
        <f t="shared" si="36"/>
        <v>13622</v>
      </c>
      <c r="BD29" s="178">
        <f t="shared" si="36"/>
        <v>24659</v>
      </c>
      <c r="BE29" s="361" t="s">
        <v>308</v>
      </c>
      <c r="BF29" s="362"/>
      <c r="BG29" s="138">
        <f t="shared" ref="BG29:BO29" si="37">SUM(BG5:BG6,BG9:BG10,BG14,BG18:BG24,BG28)</f>
        <v>5352</v>
      </c>
      <c r="BH29" s="138">
        <f t="shared" si="37"/>
        <v>7973</v>
      </c>
      <c r="BI29" s="138">
        <f t="shared" si="37"/>
        <v>13325</v>
      </c>
      <c r="BJ29" s="240">
        <f t="shared" si="37"/>
        <v>2179</v>
      </c>
      <c r="BK29" s="138">
        <f t="shared" si="37"/>
        <v>4156</v>
      </c>
      <c r="BL29" s="138">
        <f t="shared" si="37"/>
        <v>6335</v>
      </c>
      <c r="BM29" s="138">
        <f t="shared" si="37"/>
        <v>519</v>
      </c>
      <c r="BN29" s="138">
        <f t="shared" si="37"/>
        <v>1434</v>
      </c>
      <c r="BO29" s="178">
        <f t="shared" si="37"/>
        <v>1953</v>
      </c>
      <c r="BP29" s="361" t="s">
        <v>308</v>
      </c>
      <c r="BQ29" s="362"/>
      <c r="BR29" s="138">
        <f t="shared" ref="BR29:BZ29" si="38">SUM(BR5:BR6,BR9:BR10,BR14,BR18:BR24,BR28)</f>
        <v>119</v>
      </c>
      <c r="BS29" s="138">
        <f t="shared" si="38"/>
        <v>394</v>
      </c>
      <c r="BT29" s="138">
        <f t="shared" si="38"/>
        <v>513</v>
      </c>
      <c r="BU29" s="138">
        <f t="shared" si="38"/>
        <v>2</v>
      </c>
      <c r="BV29" s="138">
        <f t="shared" si="38"/>
        <v>23</v>
      </c>
      <c r="BW29" s="138">
        <f t="shared" si="38"/>
        <v>25</v>
      </c>
      <c r="BX29" s="138">
        <f t="shared" si="38"/>
        <v>1</v>
      </c>
      <c r="BY29" s="138">
        <f t="shared" si="38"/>
        <v>1</v>
      </c>
      <c r="BZ29" s="178">
        <f t="shared" si="38"/>
        <v>2</v>
      </c>
      <c r="CA29" s="361" t="s">
        <v>308</v>
      </c>
      <c r="CB29" s="362"/>
      <c r="CC29" s="138">
        <f t="shared" ref="CC29:CK29" si="39">SUM(CC5:CC6,CC9:CC10,CC14,CC18:CC24,CC28)</f>
        <v>290835</v>
      </c>
      <c r="CD29" s="138">
        <f t="shared" si="39"/>
        <v>278155</v>
      </c>
      <c r="CE29" s="138">
        <f t="shared" si="39"/>
        <v>568990</v>
      </c>
      <c r="CF29" s="138">
        <f t="shared" si="39"/>
        <v>758839</v>
      </c>
      <c r="CG29" s="138">
        <f t="shared" si="39"/>
        <v>717868</v>
      </c>
      <c r="CH29" s="138">
        <f t="shared" si="39"/>
        <v>1476707</v>
      </c>
      <c r="CI29" s="138">
        <f t="shared" si="39"/>
        <v>37206</v>
      </c>
      <c r="CJ29" s="138">
        <f t="shared" si="39"/>
        <v>47215</v>
      </c>
      <c r="CK29" s="178">
        <f t="shared" si="39"/>
        <v>84421</v>
      </c>
    </row>
    <row r="30" spans="1:89" ht="16.899999999999999" customHeight="1">
      <c r="A30" s="5"/>
      <c r="B30" s="363" t="s">
        <v>222</v>
      </c>
      <c r="C30" s="32" t="s">
        <v>223</v>
      </c>
      <c r="D30" s="62">
        <v>9314</v>
      </c>
      <c r="E30" s="62">
        <v>8709</v>
      </c>
      <c r="F30" s="62">
        <v>18023</v>
      </c>
      <c r="G30" s="62">
        <v>7082</v>
      </c>
      <c r="H30" s="62">
        <v>6602</v>
      </c>
      <c r="I30" s="62">
        <v>13684</v>
      </c>
      <c r="J30" s="62">
        <v>5467</v>
      </c>
      <c r="K30" s="62">
        <v>5319</v>
      </c>
      <c r="L30" s="177">
        <v>10786</v>
      </c>
      <c r="M30" s="363" t="s">
        <v>222</v>
      </c>
      <c r="N30" s="233" t="s">
        <v>223</v>
      </c>
      <c r="O30" s="62">
        <v>7643</v>
      </c>
      <c r="P30" s="62">
        <v>7136</v>
      </c>
      <c r="Q30" s="62">
        <v>14779</v>
      </c>
      <c r="R30" s="62">
        <v>10828</v>
      </c>
      <c r="S30" s="62">
        <v>8920</v>
      </c>
      <c r="T30" s="62">
        <v>19748</v>
      </c>
      <c r="U30" s="62">
        <v>8883</v>
      </c>
      <c r="V30" s="62">
        <v>9161</v>
      </c>
      <c r="W30" s="177">
        <v>18044</v>
      </c>
      <c r="X30" s="363" t="s">
        <v>222</v>
      </c>
      <c r="Y30" s="32" t="s">
        <v>223</v>
      </c>
      <c r="Z30" s="239">
        <v>8716</v>
      </c>
      <c r="AA30" s="62">
        <v>8005</v>
      </c>
      <c r="AB30" s="62">
        <v>16721</v>
      </c>
      <c r="AC30" s="62">
        <v>7368</v>
      </c>
      <c r="AD30" s="62">
        <v>6316</v>
      </c>
      <c r="AE30" s="62">
        <v>13684</v>
      </c>
      <c r="AF30" s="62">
        <v>5446</v>
      </c>
      <c r="AG30" s="62">
        <v>5025</v>
      </c>
      <c r="AH30" s="177">
        <v>10471</v>
      </c>
      <c r="AI30" s="363" t="s">
        <v>222</v>
      </c>
      <c r="AJ30" s="32" t="s">
        <v>223</v>
      </c>
      <c r="AK30" s="62">
        <v>3749</v>
      </c>
      <c r="AL30" s="239">
        <v>4298</v>
      </c>
      <c r="AM30" s="62">
        <v>8047</v>
      </c>
      <c r="AN30" s="62">
        <v>3110</v>
      </c>
      <c r="AO30" s="62">
        <v>3807</v>
      </c>
      <c r="AP30" s="62">
        <v>6917</v>
      </c>
      <c r="AQ30" s="62">
        <v>2909</v>
      </c>
      <c r="AR30" s="62">
        <v>3340</v>
      </c>
      <c r="AS30" s="177">
        <v>6249</v>
      </c>
      <c r="AT30" s="363" t="s">
        <v>222</v>
      </c>
      <c r="AU30" s="32" t="s">
        <v>223</v>
      </c>
      <c r="AV30" s="62">
        <v>2397</v>
      </c>
      <c r="AW30" s="62">
        <v>2524</v>
      </c>
      <c r="AX30" s="239">
        <v>4921</v>
      </c>
      <c r="AY30" s="62">
        <v>1850</v>
      </c>
      <c r="AZ30" s="62">
        <v>2005</v>
      </c>
      <c r="BA30" s="62">
        <v>3855</v>
      </c>
      <c r="BB30" s="62">
        <v>1125</v>
      </c>
      <c r="BC30" s="62">
        <v>1440</v>
      </c>
      <c r="BD30" s="177">
        <v>2565</v>
      </c>
      <c r="BE30" s="363" t="s">
        <v>222</v>
      </c>
      <c r="BF30" s="32" t="s">
        <v>223</v>
      </c>
      <c r="BG30" s="62">
        <v>587</v>
      </c>
      <c r="BH30" s="62">
        <v>899</v>
      </c>
      <c r="BI30" s="62">
        <v>1486</v>
      </c>
      <c r="BJ30" s="239">
        <v>268</v>
      </c>
      <c r="BK30" s="62">
        <v>507</v>
      </c>
      <c r="BL30" s="62">
        <v>775</v>
      </c>
      <c r="BM30" s="62">
        <v>58</v>
      </c>
      <c r="BN30" s="62">
        <v>172</v>
      </c>
      <c r="BO30" s="177">
        <v>230</v>
      </c>
      <c r="BP30" s="363" t="s">
        <v>222</v>
      </c>
      <c r="BQ30" s="32" t="s">
        <v>223</v>
      </c>
      <c r="BR30" s="62">
        <v>9</v>
      </c>
      <c r="BS30" s="62">
        <v>35</v>
      </c>
      <c r="BT30" s="62">
        <v>44</v>
      </c>
      <c r="BU30" s="62">
        <v>1</v>
      </c>
      <c r="BV30" s="62">
        <v>8</v>
      </c>
      <c r="BW30" s="62">
        <v>9</v>
      </c>
      <c r="BX30" s="62">
        <v>0</v>
      </c>
      <c r="BY30" s="62">
        <v>0</v>
      </c>
      <c r="BZ30" s="177">
        <v>0</v>
      </c>
      <c r="CA30" s="363" t="s">
        <v>222</v>
      </c>
      <c r="CB30" s="32" t="s">
        <v>223</v>
      </c>
      <c r="CC30" s="62">
        <v>21863</v>
      </c>
      <c r="CD30" s="62">
        <v>20630</v>
      </c>
      <c r="CE30" s="62">
        <v>42493</v>
      </c>
      <c r="CF30" s="62">
        <v>61049</v>
      </c>
      <c r="CG30" s="62">
        <v>58532</v>
      </c>
      <c r="CH30" s="62">
        <v>119581</v>
      </c>
      <c r="CI30" s="62">
        <v>3898</v>
      </c>
      <c r="CJ30" s="62">
        <v>5066</v>
      </c>
      <c r="CK30" s="177">
        <v>8964</v>
      </c>
    </row>
    <row r="31" spans="1:89" ht="16.899999999999999" customHeight="1">
      <c r="A31" s="5"/>
      <c r="B31" s="359"/>
      <c r="C31" s="32" t="s">
        <v>224</v>
      </c>
      <c r="D31" s="61">
        <v>1056</v>
      </c>
      <c r="E31" s="61">
        <v>1040</v>
      </c>
      <c r="F31" s="61">
        <v>2096</v>
      </c>
      <c r="G31" s="61">
        <v>889</v>
      </c>
      <c r="H31" s="61">
        <v>856</v>
      </c>
      <c r="I31" s="61">
        <v>1745</v>
      </c>
      <c r="J31" s="61">
        <v>837</v>
      </c>
      <c r="K31" s="61">
        <v>803</v>
      </c>
      <c r="L31" s="176">
        <v>1640</v>
      </c>
      <c r="M31" s="359"/>
      <c r="N31" s="233" t="s">
        <v>224</v>
      </c>
      <c r="O31" s="61">
        <v>1035</v>
      </c>
      <c r="P31" s="61">
        <v>960</v>
      </c>
      <c r="Q31" s="61">
        <v>1995</v>
      </c>
      <c r="R31" s="61">
        <v>1004</v>
      </c>
      <c r="S31" s="61">
        <v>1015</v>
      </c>
      <c r="T31" s="61">
        <v>2019</v>
      </c>
      <c r="U31" s="61">
        <v>897</v>
      </c>
      <c r="V31" s="61">
        <v>931</v>
      </c>
      <c r="W31" s="176">
        <v>1828</v>
      </c>
      <c r="X31" s="359"/>
      <c r="Y31" s="32" t="s">
        <v>224</v>
      </c>
      <c r="Z31" s="237">
        <v>969</v>
      </c>
      <c r="AA31" s="61">
        <v>828</v>
      </c>
      <c r="AB31" s="61">
        <v>1797</v>
      </c>
      <c r="AC31" s="61">
        <v>833</v>
      </c>
      <c r="AD31" s="61">
        <v>747</v>
      </c>
      <c r="AE31" s="61">
        <v>1580</v>
      </c>
      <c r="AF31" s="61">
        <v>771</v>
      </c>
      <c r="AG31" s="61">
        <v>685</v>
      </c>
      <c r="AH31" s="176">
        <v>1456</v>
      </c>
      <c r="AI31" s="359"/>
      <c r="AJ31" s="32" t="s">
        <v>224</v>
      </c>
      <c r="AK31" s="61">
        <v>519</v>
      </c>
      <c r="AL31" s="237">
        <v>636</v>
      </c>
      <c r="AM31" s="61">
        <v>1155</v>
      </c>
      <c r="AN31" s="61">
        <v>457</v>
      </c>
      <c r="AO31" s="61">
        <v>562</v>
      </c>
      <c r="AP31" s="61">
        <v>1019</v>
      </c>
      <c r="AQ31" s="61">
        <v>406</v>
      </c>
      <c r="AR31" s="61">
        <v>464</v>
      </c>
      <c r="AS31" s="176">
        <v>870</v>
      </c>
      <c r="AT31" s="359"/>
      <c r="AU31" s="32" t="s">
        <v>224</v>
      </c>
      <c r="AV31" s="61">
        <v>360</v>
      </c>
      <c r="AW31" s="61">
        <v>359</v>
      </c>
      <c r="AX31" s="237">
        <v>719</v>
      </c>
      <c r="AY31" s="61">
        <v>325</v>
      </c>
      <c r="AZ31" s="61">
        <v>330</v>
      </c>
      <c r="BA31" s="61">
        <v>655</v>
      </c>
      <c r="BB31" s="61">
        <v>233</v>
      </c>
      <c r="BC31" s="61">
        <v>262</v>
      </c>
      <c r="BD31" s="176">
        <v>495</v>
      </c>
      <c r="BE31" s="359"/>
      <c r="BF31" s="32" t="s">
        <v>224</v>
      </c>
      <c r="BG31" s="61">
        <v>133</v>
      </c>
      <c r="BH31" s="61">
        <v>197</v>
      </c>
      <c r="BI31" s="61">
        <v>330</v>
      </c>
      <c r="BJ31" s="237">
        <v>63</v>
      </c>
      <c r="BK31" s="61">
        <v>101</v>
      </c>
      <c r="BL31" s="61">
        <v>164</v>
      </c>
      <c r="BM31" s="61">
        <v>22</v>
      </c>
      <c r="BN31" s="61">
        <v>45</v>
      </c>
      <c r="BO31" s="176">
        <v>67</v>
      </c>
      <c r="BP31" s="359"/>
      <c r="BQ31" s="32" t="s">
        <v>224</v>
      </c>
      <c r="BR31" s="61">
        <v>2</v>
      </c>
      <c r="BS31" s="61">
        <v>12</v>
      </c>
      <c r="BT31" s="61">
        <v>14</v>
      </c>
      <c r="BU31" s="61">
        <v>0</v>
      </c>
      <c r="BV31" s="61">
        <v>2</v>
      </c>
      <c r="BW31" s="61">
        <v>2</v>
      </c>
      <c r="BX31" s="61">
        <v>0</v>
      </c>
      <c r="BY31" s="61">
        <v>0</v>
      </c>
      <c r="BZ31" s="176">
        <v>0</v>
      </c>
      <c r="CA31" s="359"/>
      <c r="CB31" s="32" t="s">
        <v>224</v>
      </c>
      <c r="CC31" s="61">
        <v>2782</v>
      </c>
      <c r="CD31" s="61">
        <v>2699</v>
      </c>
      <c r="CE31" s="61">
        <v>5481</v>
      </c>
      <c r="CF31" s="61">
        <v>7251</v>
      </c>
      <c r="CG31" s="61">
        <v>7187</v>
      </c>
      <c r="CH31" s="61">
        <v>14438</v>
      </c>
      <c r="CI31" s="61">
        <v>778</v>
      </c>
      <c r="CJ31" s="61">
        <v>949</v>
      </c>
      <c r="CK31" s="176">
        <v>1727</v>
      </c>
    </row>
    <row r="32" spans="1:89" ht="16.899999999999999" customHeight="1">
      <c r="A32" s="5"/>
      <c r="B32" s="359"/>
      <c r="C32" s="32" t="s">
        <v>225</v>
      </c>
      <c r="D32" s="61">
        <v>492</v>
      </c>
      <c r="E32" s="61">
        <v>461</v>
      </c>
      <c r="F32" s="61">
        <v>953</v>
      </c>
      <c r="G32" s="61">
        <v>530</v>
      </c>
      <c r="H32" s="61">
        <v>508</v>
      </c>
      <c r="I32" s="61">
        <v>1038</v>
      </c>
      <c r="J32" s="61">
        <v>693</v>
      </c>
      <c r="K32" s="61">
        <v>683</v>
      </c>
      <c r="L32" s="176">
        <v>1376</v>
      </c>
      <c r="M32" s="359"/>
      <c r="N32" s="233" t="s">
        <v>225</v>
      </c>
      <c r="O32" s="61">
        <v>866</v>
      </c>
      <c r="P32" s="61">
        <v>848</v>
      </c>
      <c r="Q32" s="61">
        <v>1714</v>
      </c>
      <c r="R32" s="61">
        <v>847</v>
      </c>
      <c r="S32" s="61">
        <v>815</v>
      </c>
      <c r="T32" s="61">
        <v>1662</v>
      </c>
      <c r="U32" s="61">
        <v>462</v>
      </c>
      <c r="V32" s="61">
        <v>413</v>
      </c>
      <c r="W32" s="176">
        <v>875</v>
      </c>
      <c r="X32" s="359"/>
      <c r="Y32" s="32" t="s">
        <v>225</v>
      </c>
      <c r="Z32" s="237">
        <v>483</v>
      </c>
      <c r="AA32" s="61">
        <v>410</v>
      </c>
      <c r="AB32" s="61">
        <v>893</v>
      </c>
      <c r="AC32" s="61">
        <v>495</v>
      </c>
      <c r="AD32" s="61">
        <v>479</v>
      </c>
      <c r="AE32" s="61">
        <v>974</v>
      </c>
      <c r="AF32" s="61">
        <v>523</v>
      </c>
      <c r="AG32" s="61">
        <v>532</v>
      </c>
      <c r="AH32" s="176">
        <v>1055</v>
      </c>
      <c r="AI32" s="359"/>
      <c r="AJ32" s="32" t="s">
        <v>225</v>
      </c>
      <c r="AK32" s="61">
        <v>415</v>
      </c>
      <c r="AL32" s="237">
        <v>518</v>
      </c>
      <c r="AM32" s="61">
        <v>933</v>
      </c>
      <c r="AN32" s="61">
        <v>360</v>
      </c>
      <c r="AO32" s="61">
        <v>428</v>
      </c>
      <c r="AP32" s="61">
        <v>788</v>
      </c>
      <c r="AQ32" s="61">
        <v>373</v>
      </c>
      <c r="AR32" s="61">
        <v>437</v>
      </c>
      <c r="AS32" s="176">
        <v>810</v>
      </c>
      <c r="AT32" s="359"/>
      <c r="AU32" s="32" t="s">
        <v>225</v>
      </c>
      <c r="AV32" s="61">
        <v>298</v>
      </c>
      <c r="AW32" s="61">
        <v>340</v>
      </c>
      <c r="AX32" s="237">
        <v>638</v>
      </c>
      <c r="AY32" s="61">
        <v>273</v>
      </c>
      <c r="AZ32" s="61">
        <v>296</v>
      </c>
      <c r="BA32" s="61">
        <v>569</v>
      </c>
      <c r="BB32" s="61">
        <v>164</v>
      </c>
      <c r="BC32" s="61">
        <v>220</v>
      </c>
      <c r="BD32" s="176">
        <v>384</v>
      </c>
      <c r="BE32" s="359"/>
      <c r="BF32" s="32" t="s">
        <v>225</v>
      </c>
      <c r="BG32" s="61">
        <v>85</v>
      </c>
      <c r="BH32" s="61">
        <v>142</v>
      </c>
      <c r="BI32" s="61">
        <v>227</v>
      </c>
      <c r="BJ32" s="237">
        <v>29</v>
      </c>
      <c r="BK32" s="61">
        <v>78</v>
      </c>
      <c r="BL32" s="61">
        <v>107</v>
      </c>
      <c r="BM32" s="61">
        <v>8</v>
      </c>
      <c r="BN32" s="61">
        <v>33</v>
      </c>
      <c r="BO32" s="176">
        <v>41</v>
      </c>
      <c r="BP32" s="359"/>
      <c r="BQ32" s="32" t="s">
        <v>225</v>
      </c>
      <c r="BR32" s="61">
        <v>5</v>
      </c>
      <c r="BS32" s="61">
        <v>6</v>
      </c>
      <c r="BT32" s="61">
        <v>11</v>
      </c>
      <c r="BU32" s="61">
        <v>0</v>
      </c>
      <c r="BV32" s="61">
        <v>1</v>
      </c>
      <c r="BW32" s="61">
        <v>1</v>
      </c>
      <c r="BX32" s="61">
        <v>0</v>
      </c>
      <c r="BY32" s="61">
        <v>0</v>
      </c>
      <c r="BZ32" s="176">
        <v>0</v>
      </c>
      <c r="CA32" s="359"/>
      <c r="CB32" s="32" t="s">
        <v>225</v>
      </c>
      <c r="CC32" s="61">
        <v>1715</v>
      </c>
      <c r="CD32" s="61">
        <v>1652</v>
      </c>
      <c r="CE32" s="61">
        <v>3367</v>
      </c>
      <c r="CF32" s="61">
        <v>5122</v>
      </c>
      <c r="CG32" s="61">
        <v>5220</v>
      </c>
      <c r="CH32" s="61">
        <v>10342</v>
      </c>
      <c r="CI32" s="61">
        <v>564</v>
      </c>
      <c r="CJ32" s="61">
        <v>776</v>
      </c>
      <c r="CK32" s="176">
        <v>1340</v>
      </c>
    </row>
    <row r="33" spans="1:89" ht="16.899999999999999" customHeight="1">
      <c r="A33" s="5"/>
      <c r="B33" s="360"/>
      <c r="C33" s="4" t="s">
        <v>212</v>
      </c>
      <c r="D33" s="137">
        <f t="shared" ref="D33:L33" si="40">SUM(D30:D32)</f>
        <v>10862</v>
      </c>
      <c r="E33" s="137">
        <f t="shared" si="40"/>
        <v>10210</v>
      </c>
      <c r="F33" s="137">
        <f t="shared" si="40"/>
        <v>21072</v>
      </c>
      <c r="G33" s="137">
        <f t="shared" si="40"/>
        <v>8501</v>
      </c>
      <c r="H33" s="137">
        <f t="shared" si="40"/>
        <v>7966</v>
      </c>
      <c r="I33" s="137">
        <f t="shared" si="40"/>
        <v>16467</v>
      </c>
      <c r="J33" s="137">
        <f t="shared" si="40"/>
        <v>6997</v>
      </c>
      <c r="K33" s="137">
        <f t="shared" si="40"/>
        <v>6805</v>
      </c>
      <c r="L33" s="175">
        <f t="shared" si="40"/>
        <v>13802</v>
      </c>
      <c r="M33" s="360"/>
      <c r="N33" s="245" t="s">
        <v>212</v>
      </c>
      <c r="O33" s="137">
        <f t="shared" ref="O33:W33" si="41">SUM(O30:O32)</f>
        <v>9544</v>
      </c>
      <c r="P33" s="137">
        <f t="shared" si="41"/>
        <v>8944</v>
      </c>
      <c r="Q33" s="137">
        <f t="shared" si="41"/>
        <v>18488</v>
      </c>
      <c r="R33" s="137">
        <f t="shared" si="41"/>
        <v>12679</v>
      </c>
      <c r="S33" s="137">
        <f t="shared" si="41"/>
        <v>10750</v>
      </c>
      <c r="T33" s="137">
        <f t="shared" si="41"/>
        <v>23429</v>
      </c>
      <c r="U33" s="137">
        <f t="shared" si="41"/>
        <v>10242</v>
      </c>
      <c r="V33" s="137">
        <f t="shared" si="41"/>
        <v>10505</v>
      </c>
      <c r="W33" s="175">
        <f t="shared" si="41"/>
        <v>20747</v>
      </c>
      <c r="X33" s="360"/>
      <c r="Y33" s="4" t="s">
        <v>212</v>
      </c>
      <c r="Z33" s="238">
        <f t="shared" ref="Z33:AH33" si="42">SUM(Z30:Z32)</f>
        <v>10168</v>
      </c>
      <c r="AA33" s="137">
        <f t="shared" si="42"/>
        <v>9243</v>
      </c>
      <c r="AB33" s="137">
        <f t="shared" si="42"/>
        <v>19411</v>
      </c>
      <c r="AC33" s="137">
        <f t="shared" si="42"/>
        <v>8696</v>
      </c>
      <c r="AD33" s="137">
        <f t="shared" si="42"/>
        <v>7542</v>
      </c>
      <c r="AE33" s="137">
        <f t="shared" si="42"/>
        <v>16238</v>
      </c>
      <c r="AF33" s="137">
        <f t="shared" si="42"/>
        <v>6740</v>
      </c>
      <c r="AG33" s="137">
        <f t="shared" si="42"/>
        <v>6242</v>
      </c>
      <c r="AH33" s="175">
        <f t="shared" si="42"/>
        <v>12982</v>
      </c>
      <c r="AI33" s="360"/>
      <c r="AJ33" s="4" t="s">
        <v>212</v>
      </c>
      <c r="AK33" s="137">
        <f t="shared" ref="AK33:AS33" si="43">SUM(AK30:AK32)</f>
        <v>4683</v>
      </c>
      <c r="AL33" s="238">
        <f t="shared" si="43"/>
        <v>5452</v>
      </c>
      <c r="AM33" s="137">
        <f t="shared" si="43"/>
        <v>10135</v>
      </c>
      <c r="AN33" s="137">
        <f t="shared" si="43"/>
        <v>3927</v>
      </c>
      <c r="AO33" s="137">
        <f t="shared" si="43"/>
        <v>4797</v>
      </c>
      <c r="AP33" s="137">
        <f t="shared" si="43"/>
        <v>8724</v>
      </c>
      <c r="AQ33" s="137">
        <f t="shared" si="43"/>
        <v>3688</v>
      </c>
      <c r="AR33" s="137">
        <f t="shared" si="43"/>
        <v>4241</v>
      </c>
      <c r="AS33" s="175">
        <f t="shared" si="43"/>
        <v>7929</v>
      </c>
      <c r="AT33" s="360"/>
      <c r="AU33" s="4" t="s">
        <v>212</v>
      </c>
      <c r="AV33" s="137">
        <f t="shared" ref="AV33:BD33" si="44">SUM(AV30:AV32)</f>
        <v>3055</v>
      </c>
      <c r="AW33" s="137">
        <f t="shared" si="44"/>
        <v>3223</v>
      </c>
      <c r="AX33" s="238">
        <f t="shared" si="44"/>
        <v>6278</v>
      </c>
      <c r="AY33" s="137">
        <f t="shared" si="44"/>
        <v>2448</v>
      </c>
      <c r="AZ33" s="137">
        <f t="shared" si="44"/>
        <v>2631</v>
      </c>
      <c r="BA33" s="137">
        <f t="shared" si="44"/>
        <v>5079</v>
      </c>
      <c r="BB33" s="137">
        <f t="shared" si="44"/>
        <v>1522</v>
      </c>
      <c r="BC33" s="137">
        <f t="shared" si="44"/>
        <v>1922</v>
      </c>
      <c r="BD33" s="175">
        <f t="shared" si="44"/>
        <v>3444</v>
      </c>
      <c r="BE33" s="360"/>
      <c r="BF33" s="4" t="s">
        <v>212</v>
      </c>
      <c r="BG33" s="137">
        <f t="shared" ref="BG33:BO33" si="45">SUM(BG30:BG32)</f>
        <v>805</v>
      </c>
      <c r="BH33" s="137">
        <f t="shared" si="45"/>
        <v>1238</v>
      </c>
      <c r="BI33" s="137">
        <f t="shared" si="45"/>
        <v>2043</v>
      </c>
      <c r="BJ33" s="238">
        <f t="shared" si="45"/>
        <v>360</v>
      </c>
      <c r="BK33" s="137">
        <f t="shared" si="45"/>
        <v>686</v>
      </c>
      <c r="BL33" s="137">
        <f t="shared" si="45"/>
        <v>1046</v>
      </c>
      <c r="BM33" s="137">
        <f t="shared" si="45"/>
        <v>88</v>
      </c>
      <c r="BN33" s="137">
        <f t="shared" si="45"/>
        <v>250</v>
      </c>
      <c r="BO33" s="175">
        <f t="shared" si="45"/>
        <v>338</v>
      </c>
      <c r="BP33" s="360"/>
      <c r="BQ33" s="4" t="s">
        <v>212</v>
      </c>
      <c r="BR33" s="137">
        <f t="shared" ref="BR33:BZ33" si="46">SUM(BR30:BR32)</f>
        <v>16</v>
      </c>
      <c r="BS33" s="137">
        <f t="shared" si="46"/>
        <v>53</v>
      </c>
      <c r="BT33" s="137">
        <f t="shared" si="46"/>
        <v>69</v>
      </c>
      <c r="BU33" s="137">
        <f t="shared" si="46"/>
        <v>1</v>
      </c>
      <c r="BV33" s="137">
        <f t="shared" si="46"/>
        <v>11</v>
      </c>
      <c r="BW33" s="137">
        <f t="shared" si="46"/>
        <v>12</v>
      </c>
      <c r="BX33" s="137">
        <f t="shared" si="46"/>
        <v>0</v>
      </c>
      <c r="BY33" s="137">
        <f t="shared" si="46"/>
        <v>0</v>
      </c>
      <c r="BZ33" s="175">
        <f t="shared" si="46"/>
        <v>0</v>
      </c>
      <c r="CA33" s="360"/>
      <c r="CB33" s="4" t="s">
        <v>212</v>
      </c>
      <c r="CC33" s="137">
        <f t="shared" ref="CC33:CK33" si="47">SUM(CC30:CC32)</f>
        <v>26360</v>
      </c>
      <c r="CD33" s="137">
        <f t="shared" si="47"/>
        <v>24981</v>
      </c>
      <c r="CE33" s="137">
        <f t="shared" si="47"/>
        <v>51341</v>
      </c>
      <c r="CF33" s="137">
        <f t="shared" si="47"/>
        <v>73422</v>
      </c>
      <c r="CG33" s="137">
        <f t="shared" si="47"/>
        <v>70939</v>
      </c>
      <c r="CH33" s="137">
        <f t="shared" si="47"/>
        <v>144361</v>
      </c>
      <c r="CI33" s="137">
        <f t="shared" si="47"/>
        <v>5240</v>
      </c>
      <c r="CJ33" s="137">
        <f t="shared" si="47"/>
        <v>6791</v>
      </c>
      <c r="CK33" s="175">
        <f t="shared" si="47"/>
        <v>12031</v>
      </c>
    </row>
    <row r="34" spans="1:89" ht="16.899999999999999" customHeight="1">
      <c r="A34" s="5"/>
      <c r="B34" s="34" t="s">
        <v>254</v>
      </c>
      <c r="C34" s="57" t="s">
        <v>255</v>
      </c>
      <c r="D34" s="137">
        <v>2727</v>
      </c>
      <c r="E34" s="137">
        <v>2533</v>
      </c>
      <c r="F34" s="137">
        <v>5260</v>
      </c>
      <c r="G34" s="137">
        <v>2412</v>
      </c>
      <c r="H34" s="137">
        <v>2288</v>
      </c>
      <c r="I34" s="137">
        <v>4700</v>
      </c>
      <c r="J34" s="137">
        <v>2486</v>
      </c>
      <c r="K34" s="137">
        <v>2371</v>
      </c>
      <c r="L34" s="175">
        <v>4857</v>
      </c>
      <c r="M34" s="34" t="s">
        <v>254</v>
      </c>
      <c r="N34" s="244" t="s">
        <v>255</v>
      </c>
      <c r="O34" s="137">
        <v>2957</v>
      </c>
      <c r="P34" s="137">
        <v>3192</v>
      </c>
      <c r="Q34" s="137">
        <v>6149</v>
      </c>
      <c r="R34" s="137">
        <v>3292</v>
      </c>
      <c r="S34" s="137">
        <v>3618</v>
      </c>
      <c r="T34" s="137">
        <v>6910</v>
      </c>
      <c r="U34" s="137">
        <v>2572</v>
      </c>
      <c r="V34" s="137">
        <v>2665</v>
      </c>
      <c r="W34" s="175">
        <v>5237</v>
      </c>
      <c r="X34" s="34" t="s">
        <v>254</v>
      </c>
      <c r="Y34" s="57" t="s">
        <v>255</v>
      </c>
      <c r="Z34" s="238">
        <v>2476</v>
      </c>
      <c r="AA34" s="137">
        <v>2288</v>
      </c>
      <c r="AB34" s="137">
        <v>4764</v>
      </c>
      <c r="AC34" s="137">
        <v>2272</v>
      </c>
      <c r="AD34" s="137">
        <v>2252</v>
      </c>
      <c r="AE34" s="137">
        <v>4524</v>
      </c>
      <c r="AF34" s="137">
        <v>2138</v>
      </c>
      <c r="AG34" s="137">
        <v>2242</v>
      </c>
      <c r="AH34" s="175">
        <v>4380</v>
      </c>
      <c r="AI34" s="34" t="s">
        <v>254</v>
      </c>
      <c r="AJ34" s="57" t="s">
        <v>255</v>
      </c>
      <c r="AK34" s="137">
        <v>1671</v>
      </c>
      <c r="AL34" s="238">
        <v>2049</v>
      </c>
      <c r="AM34" s="137">
        <v>3720</v>
      </c>
      <c r="AN34" s="137">
        <v>1438</v>
      </c>
      <c r="AO34" s="137">
        <v>1795</v>
      </c>
      <c r="AP34" s="137">
        <v>3233</v>
      </c>
      <c r="AQ34" s="137">
        <v>1340</v>
      </c>
      <c r="AR34" s="137">
        <v>1601</v>
      </c>
      <c r="AS34" s="175">
        <v>2941</v>
      </c>
      <c r="AT34" s="34" t="s">
        <v>254</v>
      </c>
      <c r="AU34" s="57" t="s">
        <v>255</v>
      </c>
      <c r="AV34" s="137">
        <v>1158</v>
      </c>
      <c r="AW34" s="137">
        <v>1252</v>
      </c>
      <c r="AX34" s="238">
        <v>2410</v>
      </c>
      <c r="AY34" s="137">
        <v>880</v>
      </c>
      <c r="AZ34" s="137">
        <v>989</v>
      </c>
      <c r="BA34" s="137">
        <v>1869</v>
      </c>
      <c r="BB34" s="137">
        <v>591</v>
      </c>
      <c r="BC34" s="137">
        <v>747</v>
      </c>
      <c r="BD34" s="175">
        <v>1338</v>
      </c>
      <c r="BE34" s="34" t="s">
        <v>254</v>
      </c>
      <c r="BF34" s="57" t="s">
        <v>255</v>
      </c>
      <c r="BG34" s="137">
        <v>285</v>
      </c>
      <c r="BH34" s="137">
        <v>468</v>
      </c>
      <c r="BI34" s="137">
        <v>753</v>
      </c>
      <c r="BJ34" s="238">
        <v>135</v>
      </c>
      <c r="BK34" s="137">
        <v>259</v>
      </c>
      <c r="BL34" s="137">
        <v>394</v>
      </c>
      <c r="BM34" s="137">
        <v>34</v>
      </c>
      <c r="BN34" s="137">
        <v>86</v>
      </c>
      <c r="BO34" s="175">
        <v>120</v>
      </c>
      <c r="BP34" s="34" t="s">
        <v>254</v>
      </c>
      <c r="BQ34" s="57" t="s">
        <v>255</v>
      </c>
      <c r="BR34" s="137">
        <v>4</v>
      </c>
      <c r="BS34" s="137">
        <v>17</v>
      </c>
      <c r="BT34" s="137">
        <v>21</v>
      </c>
      <c r="BU34" s="137">
        <v>0</v>
      </c>
      <c r="BV34" s="137">
        <v>2</v>
      </c>
      <c r="BW34" s="137">
        <v>2</v>
      </c>
      <c r="BX34" s="137">
        <v>0</v>
      </c>
      <c r="BY34" s="137">
        <v>0</v>
      </c>
      <c r="BZ34" s="175">
        <v>0</v>
      </c>
      <c r="CA34" s="34" t="s">
        <v>254</v>
      </c>
      <c r="CB34" s="57" t="s">
        <v>255</v>
      </c>
      <c r="CC34" s="137">
        <v>7625</v>
      </c>
      <c r="CD34" s="137">
        <v>7192</v>
      </c>
      <c r="CE34" s="137">
        <v>14817</v>
      </c>
      <c r="CF34" s="137">
        <v>21314</v>
      </c>
      <c r="CG34" s="137">
        <v>22954</v>
      </c>
      <c r="CH34" s="137">
        <v>44268</v>
      </c>
      <c r="CI34" s="137">
        <v>1929</v>
      </c>
      <c r="CJ34" s="137">
        <v>2568</v>
      </c>
      <c r="CK34" s="175">
        <v>4497</v>
      </c>
    </row>
    <row r="35" spans="1:89" ht="16.899999999999999" customHeight="1">
      <c r="A35" s="5"/>
      <c r="B35" s="3" t="s">
        <v>239</v>
      </c>
      <c r="C35" s="4" t="s">
        <v>240</v>
      </c>
      <c r="D35" s="137">
        <v>2465</v>
      </c>
      <c r="E35" s="137">
        <v>2345</v>
      </c>
      <c r="F35" s="137">
        <v>4810</v>
      </c>
      <c r="G35" s="137">
        <v>2162</v>
      </c>
      <c r="H35" s="137">
        <v>2092</v>
      </c>
      <c r="I35" s="137">
        <v>4254</v>
      </c>
      <c r="J35" s="137">
        <v>2132</v>
      </c>
      <c r="K35" s="137">
        <v>2021</v>
      </c>
      <c r="L35" s="175">
        <v>4153</v>
      </c>
      <c r="M35" s="3" t="s">
        <v>239</v>
      </c>
      <c r="N35" s="245" t="s">
        <v>240</v>
      </c>
      <c r="O35" s="137">
        <v>2419</v>
      </c>
      <c r="P35" s="137">
        <v>2516</v>
      </c>
      <c r="Q35" s="137">
        <v>4935</v>
      </c>
      <c r="R35" s="137">
        <v>2741</v>
      </c>
      <c r="S35" s="137">
        <v>2851</v>
      </c>
      <c r="T35" s="137">
        <v>5592</v>
      </c>
      <c r="U35" s="137">
        <v>2472</v>
      </c>
      <c r="V35" s="137">
        <v>2410</v>
      </c>
      <c r="W35" s="175">
        <v>4882</v>
      </c>
      <c r="X35" s="3" t="s">
        <v>239</v>
      </c>
      <c r="Y35" s="4" t="s">
        <v>240</v>
      </c>
      <c r="Z35" s="238">
        <v>2257</v>
      </c>
      <c r="AA35" s="137">
        <v>2064</v>
      </c>
      <c r="AB35" s="137">
        <v>4321</v>
      </c>
      <c r="AC35" s="137">
        <v>2106</v>
      </c>
      <c r="AD35" s="137">
        <v>2046</v>
      </c>
      <c r="AE35" s="137">
        <v>4152</v>
      </c>
      <c r="AF35" s="137">
        <v>1881</v>
      </c>
      <c r="AG35" s="137">
        <v>1773</v>
      </c>
      <c r="AH35" s="175">
        <v>3654</v>
      </c>
      <c r="AI35" s="3" t="s">
        <v>239</v>
      </c>
      <c r="AJ35" s="4" t="s">
        <v>240</v>
      </c>
      <c r="AK35" s="137">
        <v>1431</v>
      </c>
      <c r="AL35" s="238">
        <v>1771</v>
      </c>
      <c r="AM35" s="137">
        <v>3202</v>
      </c>
      <c r="AN35" s="137">
        <v>1243</v>
      </c>
      <c r="AO35" s="137">
        <v>1381</v>
      </c>
      <c r="AP35" s="137">
        <v>2624</v>
      </c>
      <c r="AQ35" s="137">
        <v>1067</v>
      </c>
      <c r="AR35" s="137">
        <v>1251</v>
      </c>
      <c r="AS35" s="175">
        <v>2318</v>
      </c>
      <c r="AT35" s="3" t="s">
        <v>239</v>
      </c>
      <c r="AU35" s="4" t="s">
        <v>240</v>
      </c>
      <c r="AV35" s="137">
        <v>891</v>
      </c>
      <c r="AW35" s="137">
        <v>974</v>
      </c>
      <c r="AX35" s="238">
        <v>1865</v>
      </c>
      <c r="AY35" s="137">
        <v>801</v>
      </c>
      <c r="AZ35" s="137">
        <v>859</v>
      </c>
      <c r="BA35" s="137">
        <v>1660</v>
      </c>
      <c r="BB35" s="137">
        <v>565</v>
      </c>
      <c r="BC35" s="137">
        <v>691</v>
      </c>
      <c r="BD35" s="175">
        <v>1256</v>
      </c>
      <c r="BE35" s="3" t="s">
        <v>239</v>
      </c>
      <c r="BF35" s="4" t="s">
        <v>240</v>
      </c>
      <c r="BG35" s="137">
        <v>365</v>
      </c>
      <c r="BH35" s="137">
        <v>465</v>
      </c>
      <c r="BI35" s="137">
        <v>830</v>
      </c>
      <c r="BJ35" s="238">
        <v>171</v>
      </c>
      <c r="BK35" s="137">
        <v>259</v>
      </c>
      <c r="BL35" s="137">
        <v>430</v>
      </c>
      <c r="BM35" s="137">
        <v>36</v>
      </c>
      <c r="BN35" s="137">
        <v>116</v>
      </c>
      <c r="BO35" s="175">
        <v>152</v>
      </c>
      <c r="BP35" s="3" t="s">
        <v>239</v>
      </c>
      <c r="BQ35" s="4" t="s">
        <v>240</v>
      </c>
      <c r="BR35" s="137">
        <v>11</v>
      </c>
      <c r="BS35" s="137">
        <v>23</v>
      </c>
      <c r="BT35" s="137">
        <v>34</v>
      </c>
      <c r="BU35" s="137">
        <v>1</v>
      </c>
      <c r="BV35" s="137">
        <v>5</v>
      </c>
      <c r="BW35" s="137">
        <v>6</v>
      </c>
      <c r="BX35" s="137">
        <v>0</v>
      </c>
      <c r="BY35" s="137">
        <v>0</v>
      </c>
      <c r="BZ35" s="175">
        <v>0</v>
      </c>
      <c r="CA35" s="3" t="s">
        <v>239</v>
      </c>
      <c r="CB35" s="4" t="s">
        <v>240</v>
      </c>
      <c r="CC35" s="137">
        <v>6759</v>
      </c>
      <c r="CD35" s="137">
        <v>6458</v>
      </c>
      <c r="CE35" s="137">
        <v>13217</v>
      </c>
      <c r="CF35" s="137">
        <v>18508</v>
      </c>
      <c r="CG35" s="137">
        <v>19037</v>
      </c>
      <c r="CH35" s="137">
        <v>37545</v>
      </c>
      <c r="CI35" s="137">
        <v>1950</v>
      </c>
      <c r="CJ35" s="137">
        <v>2418</v>
      </c>
      <c r="CK35" s="175">
        <v>4368</v>
      </c>
    </row>
    <row r="36" spans="1:89" ht="16.899999999999999" customHeight="1">
      <c r="A36" s="5"/>
      <c r="B36" s="3" t="s">
        <v>576</v>
      </c>
      <c r="C36" s="58" t="s">
        <v>568</v>
      </c>
      <c r="D36" s="137">
        <v>2532</v>
      </c>
      <c r="E36" s="137">
        <v>2464</v>
      </c>
      <c r="F36" s="137">
        <v>4996</v>
      </c>
      <c r="G36" s="137">
        <v>2574</v>
      </c>
      <c r="H36" s="137">
        <v>2536</v>
      </c>
      <c r="I36" s="137">
        <v>5110</v>
      </c>
      <c r="J36" s="137">
        <v>3063</v>
      </c>
      <c r="K36" s="137">
        <v>2958</v>
      </c>
      <c r="L36" s="175">
        <v>6021</v>
      </c>
      <c r="M36" s="3" t="s">
        <v>576</v>
      </c>
      <c r="N36" s="247" t="s">
        <v>568</v>
      </c>
      <c r="O36" s="137">
        <v>3562</v>
      </c>
      <c r="P36" s="137">
        <v>3616</v>
      </c>
      <c r="Q36" s="137">
        <v>7178</v>
      </c>
      <c r="R36" s="137">
        <v>3319</v>
      </c>
      <c r="S36" s="137">
        <v>3662</v>
      </c>
      <c r="T36" s="137">
        <v>6981</v>
      </c>
      <c r="U36" s="137">
        <v>2450</v>
      </c>
      <c r="V36" s="137">
        <v>2391</v>
      </c>
      <c r="W36" s="175">
        <v>4841</v>
      </c>
      <c r="X36" s="3" t="s">
        <v>576</v>
      </c>
      <c r="Y36" s="58" t="s">
        <v>568</v>
      </c>
      <c r="Z36" s="238">
        <v>2346</v>
      </c>
      <c r="AA36" s="137">
        <v>2230</v>
      </c>
      <c r="AB36" s="137">
        <v>4576</v>
      </c>
      <c r="AC36" s="137">
        <v>2476</v>
      </c>
      <c r="AD36" s="137">
        <v>2480</v>
      </c>
      <c r="AE36" s="137">
        <v>4956</v>
      </c>
      <c r="AF36" s="137">
        <v>2468</v>
      </c>
      <c r="AG36" s="137">
        <v>2443</v>
      </c>
      <c r="AH36" s="175">
        <v>4911</v>
      </c>
      <c r="AI36" s="3" t="s">
        <v>576</v>
      </c>
      <c r="AJ36" s="58" t="s">
        <v>568</v>
      </c>
      <c r="AK36" s="137">
        <v>1852</v>
      </c>
      <c r="AL36" s="238">
        <v>2252</v>
      </c>
      <c r="AM36" s="137">
        <v>4104</v>
      </c>
      <c r="AN36" s="137">
        <v>1552</v>
      </c>
      <c r="AO36" s="137">
        <v>1912</v>
      </c>
      <c r="AP36" s="137">
        <v>3464</v>
      </c>
      <c r="AQ36" s="137">
        <v>1476</v>
      </c>
      <c r="AR36" s="137">
        <v>1705</v>
      </c>
      <c r="AS36" s="175">
        <v>3181</v>
      </c>
      <c r="AT36" s="3" t="s">
        <v>576</v>
      </c>
      <c r="AU36" s="58" t="s">
        <v>568</v>
      </c>
      <c r="AV36" s="137">
        <v>1301</v>
      </c>
      <c r="AW36" s="137">
        <v>1482</v>
      </c>
      <c r="AX36" s="238">
        <v>2783</v>
      </c>
      <c r="AY36" s="137">
        <v>1106</v>
      </c>
      <c r="AZ36" s="137">
        <v>1234</v>
      </c>
      <c r="BA36" s="137">
        <v>2340</v>
      </c>
      <c r="BB36" s="137">
        <v>699</v>
      </c>
      <c r="BC36" s="137">
        <v>885</v>
      </c>
      <c r="BD36" s="175">
        <v>1584</v>
      </c>
      <c r="BE36" s="3" t="s">
        <v>576</v>
      </c>
      <c r="BF36" s="58" t="s">
        <v>568</v>
      </c>
      <c r="BG36" s="137">
        <v>419</v>
      </c>
      <c r="BH36" s="137">
        <v>595</v>
      </c>
      <c r="BI36" s="137">
        <v>1014</v>
      </c>
      <c r="BJ36" s="238">
        <v>195</v>
      </c>
      <c r="BK36" s="137">
        <v>334</v>
      </c>
      <c r="BL36" s="137">
        <v>529</v>
      </c>
      <c r="BM36" s="137">
        <v>51</v>
      </c>
      <c r="BN36" s="137">
        <v>151</v>
      </c>
      <c r="BO36" s="175">
        <v>202</v>
      </c>
      <c r="BP36" s="3" t="s">
        <v>576</v>
      </c>
      <c r="BQ36" s="58" t="s">
        <v>568</v>
      </c>
      <c r="BR36" s="137">
        <v>13</v>
      </c>
      <c r="BS36" s="137">
        <v>21</v>
      </c>
      <c r="BT36" s="137">
        <v>34</v>
      </c>
      <c r="BU36" s="137">
        <v>0</v>
      </c>
      <c r="BV36" s="137">
        <v>2</v>
      </c>
      <c r="BW36" s="137">
        <v>2</v>
      </c>
      <c r="BX36" s="137">
        <v>0</v>
      </c>
      <c r="BY36" s="137">
        <v>0</v>
      </c>
      <c r="BZ36" s="175">
        <v>0</v>
      </c>
      <c r="CA36" s="3" t="s">
        <v>576</v>
      </c>
      <c r="CB36" s="58" t="s">
        <v>568</v>
      </c>
      <c r="CC36" s="137">
        <v>8169</v>
      </c>
      <c r="CD36" s="137">
        <v>7958</v>
      </c>
      <c r="CE36" s="137">
        <v>16127</v>
      </c>
      <c r="CF36" s="137">
        <v>22802</v>
      </c>
      <c r="CG36" s="137">
        <v>24173</v>
      </c>
      <c r="CH36" s="137">
        <v>46975</v>
      </c>
      <c r="CI36" s="137">
        <v>2483</v>
      </c>
      <c r="CJ36" s="137">
        <v>3222</v>
      </c>
      <c r="CK36" s="175">
        <v>5705</v>
      </c>
    </row>
    <row r="37" spans="1:89" ht="16.899999999999999" customHeight="1">
      <c r="A37" s="5"/>
      <c r="B37" s="3" t="s">
        <v>263</v>
      </c>
      <c r="C37" s="58" t="s">
        <v>569</v>
      </c>
      <c r="D37" s="137">
        <v>281</v>
      </c>
      <c r="E37" s="137">
        <v>255</v>
      </c>
      <c r="F37" s="137">
        <v>536</v>
      </c>
      <c r="G37" s="137">
        <v>340</v>
      </c>
      <c r="H37" s="137">
        <v>298</v>
      </c>
      <c r="I37" s="137">
        <v>638</v>
      </c>
      <c r="J37" s="137">
        <v>403</v>
      </c>
      <c r="K37" s="137">
        <v>352</v>
      </c>
      <c r="L37" s="175">
        <v>755</v>
      </c>
      <c r="M37" s="3" t="s">
        <v>263</v>
      </c>
      <c r="N37" s="247" t="s">
        <v>569</v>
      </c>
      <c r="O37" s="137">
        <v>440</v>
      </c>
      <c r="P37" s="137">
        <v>394</v>
      </c>
      <c r="Q37" s="137">
        <v>834</v>
      </c>
      <c r="R37" s="137">
        <v>324</v>
      </c>
      <c r="S37" s="137">
        <v>353</v>
      </c>
      <c r="T37" s="137">
        <v>677</v>
      </c>
      <c r="U37" s="137">
        <v>250</v>
      </c>
      <c r="V37" s="137">
        <v>245</v>
      </c>
      <c r="W37" s="175">
        <v>495</v>
      </c>
      <c r="X37" s="3" t="s">
        <v>263</v>
      </c>
      <c r="Y37" s="58" t="s">
        <v>569</v>
      </c>
      <c r="Z37" s="238">
        <v>239</v>
      </c>
      <c r="AA37" s="137">
        <v>253</v>
      </c>
      <c r="AB37" s="137">
        <v>492</v>
      </c>
      <c r="AC37" s="137">
        <v>288</v>
      </c>
      <c r="AD37" s="137">
        <v>242</v>
      </c>
      <c r="AE37" s="137">
        <v>530</v>
      </c>
      <c r="AF37" s="137">
        <v>257</v>
      </c>
      <c r="AG37" s="137">
        <v>277</v>
      </c>
      <c r="AH37" s="175">
        <v>534</v>
      </c>
      <c r="AI37" s="3" t="s">
        <v>263</v>
      </c>
      <c r="AJ37" s="58" t="s">
        <v>569</v>
      </c>
      <c r="AK37" s="137">
        <v>200</v>
      </c>
      <c r="AL37" s="238">
        <v>270</v>
      </c>
      <c r="AM37" s="137">
        <v>470</v>
      </c>
      <c r="AN37" s="137">
        <v>190</v>
      </c>
      <c r="AO37" s="137">
        <v>209</v>
      </c>
      <c r="AP37" s="137">
        <v>399</v>
      </c>
      <c r="AQ37" s="137">
        <v>156</v>
      </c>
      <c r="AR37" s="137">
        <v>189</v>
      </c>
      <c r="AS37" s="175">
        <v>345</v>
      </c>
      <c r="AT37" s="3" t="s">
        <v>263</v>
      </c>
      <c r="AU37" s="58" t="s">
        <v>569</v>
      </c>
      <c r="AV37" s="137">
        <v>157</v>
      </c>
      <c r="AW37" s="137">
        <v>176</v>
      </c>
      <c r="AX37" s="238">
        <v>333</v>
      </c>
      <c r="AY37" s="137">
        <v>120</v>
      </c>
      <c r="AZ37" s="137">
        <v>118</v>
      </c>
      <c r="BA37" s="137">
        <v>238</v>
      </c>
      <c r="BB37" s="137">
        <v>82</v>
      </c>
      <c r="BC37" s="137">
        <v>109</v>
      </c>
      <c r="BD37" s="175">
        <v>191</v>
      </c>
      <c r="BE37" s="3" t="s">
        <v>263</v>
      </c>
      <c r="BF37" s="58" t="s">
        <v>569</v>
      </c>
      <c r="BG37" s="137">
        <v>57</v>
      </c>
      <c r="BH37" s="137">
        <v>76</v>
      </c>
      <c r="BI37" s="137">
        <v>133</v>
      </c>
      <c r="BJ37" s="238">
        <v>33</v>
      </c>
      <c r="BK37" s="137">
        <v>29</v>
      </c>
      <c r="BL37" s="137">
        <v>62</v>
      </c>
      <c r="BM37" s="137">
        <v>7</v>
      </c>
      <c r="BN37" s="137">
        <v>16</v>
      </c>
      <c r="BO37" s="175">
        <v>23</v>
      </c>
      <c r="BP37" s="3" t="s">
        <v>263</v>
      </c>
      <c r="BQ37" s="58" t="s">
        <v>569</v>
      </c>
      <c r="BR37" s="137">
        <v>2</v>
      </c>
      <c r="BS37" s="137">
        <v>5</v>
      </c>
      <c r="BT37" s="137">
        <v>7</v>
      </c>
      <c r="BU37" s="137">
        <v>0</v>
      </c>
      <c r="BV37" s="137">
        <v>2</v>
      </c>
      <c r="BW37" s="137">
        <v>2</v>
      </c>
      <c r="BX37" s="137">
        <v>0</v>
      </c>
      <c r="BY37" s="137">
        <v>0</v>
      </c>
      <c r="BZ37" s="175">
        <v>0</v>
      </c>
      <c r="CA37" s="3" t="s">
        <v>263</v>
      </c>
      <c r="CB37" s="58" t="s">
        <v>569</v>
      </c>
      <c r="CC37" s="137">
        <v>1024</v>
      </c>
      <c r="CD37" s="137">
        <v>905</v>
      </c>
      <c r="CE37" s="137">
        <v>1929</v>
      </c>
      <c r="CF37" s="137">
        <v>2501</v>
      </c>
      <c r="CG37" s="137">
        <v>2608</v>
      </c>
      <c r="CH37" s="137">
        <v>5109</v>
      </c>
      <c r="CI37" s="137">
        <v>301</v>
      </c>
      <c r="CJ37" s="137">
        <v>355</v>
      </c>
      <c r="CK37" s="175">
        <v>656</v>
      </c>
    </row>
    <row r="38" spans="1:89" ht="16.899999999999999" customHeight="1">
      <c r="A38" s="5"/>
      <c r="B38" s="375" t="s">
        <v>264</v>
      </c>
      <c r="C38" s="32" t="s">
        <v>265</v>
      </c>
      <c r="D38" s="61">
        <v>2251</v>
      </c>
      <c r="E38" s="61">
        <v>2267</v>
      </c>
      <c r="F38" s="61">
        <v>4518</v>
      </c>
      <c r="G38" s="61">
        <v>2023</v>
      </c>
      <c r="H38" s="61">
        <v>1939</v>
      </c>
      <c r="I38" s="61">
        <v>3962</v>
      </c>
      <c r="J38" s="61">
        <v>1956</v>
      </c>
      <c r="K38" s="61">
        <v>1897</v>
      </c>
      <c r="L38" s="176">
        <v>3853</v>
      </c>
      <c r="M38" s="375" t="s">
        <v>264</v>
      </c>
      <c r="N38" s="233" t="s">
        <v>265</v>
      </c>
      <c r="O38" s="61">
        <v>3130</v>
      </c>
      <c r="P38" s="61">
        <v>2362</v>
      </c>
      <c r="Q38" s="61">
        <v>5492</v>
      </c>
      <c r="R38" s="61">
        <v>2996</v>
      </c>
      <c r="S38" s="61">
        <v>2663</v>
      </c>
      <c r="T38" s="61">
        <v>5659</v>
      </c>
      <c r="U38" s="61">
        <v>2245</v>
      </c>
      <c r="V38" s="61">
        <v>2230</v>
      </c>
      <c r="W38" s="176">
        <v>4475</v>
      </c>
      <c r="X38" s="375" t="s">
        <v>264</v>
      </c>
      <c r="Y38" s="32" t="s">
        <v>265</v>
      </c>
      <c r="Z38" s="237">
        <v>2162</v>
      </c>
      <c r="AA38" s="61">
        <v>1943</v>
      </c>
      <c r="AB38" s="61">
        <v>4105</v>
      </c>
      <c r="AC38" s="61">
        <v>2046</v>
      </c>
      <c r="AD38" s="61">
        <v>1856</v>
      </c>
      <c r="AE38" s="61">
        <v>3902</v>
      </c>
      <c r="AF38" s="61">
        <v>1712</v>
      </c>
      <c r="AG38" s="61">
        <v>1614</v>
      </c>
      <c r="AH38" s="176">
        <v>3326</v>
      </c>
      <c r="AI38" s="375" t="s">
        <v>264</v>
      </c>
      <c r="AJ38" s="32" t="s">
        <v>265</v>
      </c>
      <c r="AK38" s="61">
        <v>1187</v>
      </c>
      <c r="AL38" s="237">
        <v>1326</v>
      </c>
      <c r="AM38" s="61">
        <v>2513</v>
      </c>
      <c r="AN38" s="61">
        <v>941</v>
      </c>
      <c r="AO38" s="61">
        <v>1109</v>
      </c>
      <c r="AP38" s="61">
        <v>2050</v>
      </c>
      <c r="AQ38" s="61">
        <v>902</v>
      </c>
      <c r="AR38" s="61">
        <v>1034</v>
      </c>
      <c r="AS38" s="176">
        <v>1936</v>
      </c>
      <c r="AT38" s="375" t="s">
        <v>264</v>
      </c>
      <c r="AU38" s="32" t="s">
        <v>265</v>
      </c>
      <c r="AV38" s="61">
        <v>775</v>
      </c>
      <c r="AW38" s="61">
        <v>780</v>
      </c>
      <c r="AX38" s="237">
        <v>1555</v>
      </c>
      <c r="AY38" s="61">
        <v>626</v>
      </c>
      <c r="AZ38" s="61">
        <v>665</v>
      </c>
      <c r="BA38" s="61">
        <v>1291</v>
      </c>
      <c r="BB38" s="61">
        <v>415</v>
      </c>
      <c r="BC38" s="61">
        <v>472</v>
      </c>
      <c r="BD38" s="176">
        <v>887</v>
      </c>
      <c r="BE38" s="375" t="s">
        <v>264</v>
      </c>
      <c r="BF38" s="32" t="s">
        <v>265</v>
      </c>
      <c r="BG38" s="61">
        <v>183</v>
      </c>
      <c r="BH38" s="61">
        <v>307</v>
      </c>
      <c r="BI38" s="61">
        <v>490</v>
      </c>
      <c r="BJ38" s="237">
        <v>96</v>
      </c>
      <c r="BK38" s="61">
        <v>183</v>
      </c>
      <c r="BL38" s="61">
        <v>279</v>
      </c>
      <c r="BM38" s="61">
        <v>20</v>
      </c>
      <c r="BN38" s="61">
        <v>51</v>
      </c>
      <c r="BO38" s="176">
        <v>71</v>
      </c>
      <c r="BP38" s="375" t="s">
        <v>264</v>
      </c>
      <c r="BQ38" s="32" t="s">
        <v>265</v>
      </c>
      <c r="BR38" s="61">
        <v>4</v>
      </c>
      <c r="BS38" s="61">
        <v>14</v>
      </c>
      <c r="BT38" s="61">
        <v>18</v>
      </c>
      <c r="BU38" s="61">
        <v>1</v>
      </c>
      <c r="BV38" s="61">
        <v>0</v>
      </c>
      <c r="BW38" s="61">
        <v>1</v>
      </c>
      <c r="BX38" s="61">
        <v>0</v>
      </c>
      <c r="BY38" s="61">
        <v>0</v>
      </c>
      <c r="BZ38" s="176">
        <v>0</v>
      </c>
      <c r="CA38" s="375" t="s">
        <v>264</v>
      </c>
      <c r="CB38" s="32" t="s">
        <v>265</v>
      </c>
      <c r="CC38" s="61">
        <v>6230</v>
      </c>
      <c r="CD38" s="61">
        <v>6103</v>
      </c>
      <c r="CE38" s="61">
        <v>12333</v>
      </c>
      <c r="CF38" s="61">
        <v>18096</v>
      </c>
      <c r="CG38" s="61">
        <v>16917</v>
      </c>
      <c r="CH38" s="61">
        <v>35013</v>
      </c>
      <c r="CI38" s="61">
        <v>1345</v>
      </c>
      <c r="CJ38" s="61">
        <v>1692</v>
      </c>
      <c r="CK38" s="176">
        <v>3037</v>
      </c>
    </row>
    <row r="39" spans="1:89" ht="16.899999999999999" customHeight="1">
      <c r="A39" s="5"/>
      <c r="B39" s="376"/>
      <c r="C39" s="32" t="s">
        <v>266</v>
      </c>
      <c r="D39" s="61">
        <v>262</v>
      </c>
      <c r="E39" s="61">
        <v>295</v>
      </c>
      <c r="F39" s="61">
        <v>557</v>
      </c>
      <c r="G39" s="61">
        <v>278</v>
      </c>
      <c r="H39" s="61">
        <v>251</v>
      </c>
      <c r="I39" s="61">
        <v>529</v>
      </c>
      <c r="J39" s="61">
        <v>362</v>
      </c>
      <c r="K39" s="61">
        <v>353</v>
      </c>
      <c r="L39" s="176">
        <v>715</v>
      </c>
      <c r="M39" s="376"/>
      <c r="N39" s="233" t="s">
        <v>266</v>
      </c>
      <c r="O39" s="61">
        <v>412</v>
      </c>
      <c r="P39" s="61">
        <v>394</v>
      </c>
      <c r="Q39" s="61">
        <v>806</v>
      </c>
      <c r="R39" s="61">
        <v>361</v>
      </c>
      <c r="S39" s="61">
        <v>384</v>
      </c>
      <c r="T39" s="61">
        <v>745</v>
      </c>
      <c r="U39" s="61">
        <v>256</v>
      </c>
      <c r="V39" s="61">
        <v>240</v>
      </c>
      <c r="W39" s="176">
        <v>496</v>
      </c>
      <c r="X39" s="376"/>
      <c r="Y39" s="32" t="s">
        <v>266</v>
      </c>
      <c r="Z39" s="237">
        <v>267</v>
      </c>
      <c r="AA39" s="61">
        <v>210</v>
      </c>
      <c r="AB39" s="61">
        <v>477</v>
      </c>
      <c r="AC39" s="61">
        <v>243</v>
      </c>
      <c r="AD39" s="61">
        <v>232</v>
      </c>
      <c r="AE39" s="61">
        <v>475</v>
      </c>
      <c r="AF39" s="61">
        <v>243</v>
      </c>
      <c r="AG39" s="61">
        <v>264</v>
      </c>
      <c r="AH39" s="176">
        <v>507</v>
      </c>
      <c r="AI39" s="376"/>
      <c r="AJ39" s="32" t="s">
        <v>266</v>
      </c>
      <c r="AK39" s="61">
        <v>199</v>
      </c>
      <c r="AL39" s="237">
        <v>267</v>
      </c>
      <c r="AM39" s="61">
        <v>466</v>
      </c>
      <c r="AN39" s="61">
        <v>178</v>
      </c>
      <c r="AO39" s="61">
        <v>224</v>
      </c>
      <c r="AP39" s="61">
        <v>402</v>
      </c>
      <c r="AQ39" s="61">
        <v>178</v>
      </c>
      <c r="AR39" s="61">
        <v>176</v>
      </c>
      <c r="AS39" s="176">
        <v>354</v>
      </c>
      <c r="AT39" s="376"/>
      <c r="AU39" s="32" t="s">
        <v>266</v>
      </c>
      <c r="AV39" s="61">
        <v>130</v>
      </c>
      <c r="AW39" s="61">
        <v>168</v>
      </c>
      <c r="AX39" s="237">
        <v>298</v>
      </c>
      <c r="AY39" s="61">
        <v>138</v>
      </c>
      <c r="AZ39" s="61">
        <v>157</v>
      </c>
      <c r="BA39" s="61">
        <v>295</v>
      </c>
      <c r="BB39" s="61">
        <v>87</v>
      </c>
      <c r="BC39" s="61">
        <v>103</v>
      </c>
      <c r="BD39" s="176">
        <v>190</v>
      </c>
      <c r="BE39" s="376"/>
      <c r="BF39" s="32" t="s">
        <v>266</v>
      </c>
      <c r="BG39" s="61">
        <v>44</v>
      </c>
      <c r="BH39" s="61">
        <v>80</v>
      </c>
      <c r="BI39" s="61">
        <v>124</v>
      </c>
      <c r="BJ39" s="237">
        <v>21</v>
      </c>
      <c r="BK39" s="61">
        <v>26</v>
      </c>
      <c r="BL39" s="61">
        <v>47</v>
      </c>
      <c r="BM39" s="61">
        <v>5</v>
      </c>
      <c r="BN39" s="61">
        <v>13</v>
      </c>
      <c r="BO39" s="176">
        <v>18</v>
      </c>
      <c r="BP39" s="376"/>
      <c r="BQ39" s="32" t="s">
        <v>266</v>
      </c>
      <c r="BR39" s="61">
        <v>0</v>
      </c>
      <c r="BS39" s="61">
        <v>4</v>
      </c>
      <c r="BT39" s="61">
        <v>4</v>
      </c>
      <c r="BU39" s="61">
        <v>0</v>
      </c>
      <c r="BV39" s="61">
        <v>0</v>
      </c>
      <c r="BW39" s="61">
        <v>0</v>
      </c>
      <c r="BX39" s="61">
        <v>0</v>
      </c>
      <c r="BY39" s="61">
        <v>0</v>
      </c>
      <c r="BZ39" s="176">
        <v>0</v>
      </c>
      <c r="CA39" s="376"/>
      <c r="CB39" s="32" t="s">
        <v>266</v>
      </c>
      <c r="CC39" s="61">
        <v>902</v>
      </c>
      <c r="CD39" s="61">
        <v>899</v>
      </c>
      <c r="CE39" s="61">
        <v>1801</v>
      </c>
      <c r="CF39" s="61">
        <v>2467</v>
      </c>
      <c r="CG39" s="61">
        <v>2559</v>
      </c>
      <c r="CH39" s="61">
        <v>5026</v>
      </c>
      <c r="CI39" s="61">
        <v>295</v>
      </c>
      <c r="CJ39" s="61">
        <v>383</v>
      </c>
      <c r="CK39" s="176">
        <v>678</v>
      </c>
    </row>
    <row r="40" spans="1:89" ht="16.899999999999999" customHeight="1">
      <c r="A40" s="5"/>
      <c r="B40" s="376"/>
      <c r="C40" s="32" t="s">
        <v>267</v>
      </c>
      <c r="D40" s="61">
        <v>448</v>
      </c>
      <c r="E40" s="61">
        <v>473</v>
      </c>
      <c r="F40" s="61">
        <v>921</v>
      </c>
      <c r="G40" s="61">
        <v>442</v>
      </c>
      <c r="H40" s="61">
        <v>413</v>
      </c>
      <c r="I40" s="61">
        <v>855</v>
      </c>
      <c r="J40" s="61">
        <v>481</v>
      </c>
      <c r="K40" s="61">
        <v>464</v>
      </c>
      <c r="L40" s="176">
        <v>945</v>
      </c>
      <c r="M40" s="376"/>
      <c r="N40" s="233" t="s">
        <v>267</v>
      </c>
      <c r="O40" s="61">
        <v>515</v>
      </c>
      <c r="P40" s="61">
        <v>512</v>
      </c>
      <c r="Q40" s="61">
        <v>1027</v>
      </c>
      <c r="R40" s="61">
        <v>485</v>
      </c>
      <c r="S40" s="61">
        <v>478</v>
      </c>
      <c r="T40" s="61">
        <v>963</v>
      </c>
      <c r="U40" s="61">
        <v>384</v>
      </c>
      <c r="V40" s="61">
        <v>393</v>
      </c>
      <c r="W40" s="176">
        <v>777</v>
      </c>
      <c r="X40" s="376"/>
      <c r="Y40" s="32" t="s">
        <v>267</v>
      </c>
      <c r="Z40" s="237">
        <v>396</v>
      </c>
      <c r="AA40" s="61">
        <v>366</v>
      </c>
      <c r="AB40" s="61">
        <v>762</v>
      </c>
      <c r="AC40" s="61">
        <v>413</v>
      </c>
      <c r="AD40" s="61">
        <v>389</v>
      </c>
      <c r="AE40" s="61">
        <v>802</v>
      </c>
      <c r="AF40" s="61">
        <v>350</v>
      </c>
      <c r="AG40" s="61">
        <v>345</v>
      </c>
      <c r="AH40" s="176">
        <v>695</v>
      </c>
      <c r="AI40" s="376"/>
      <c r="AJ40" s="32" t="s">
        <v>267</v>
      </c>
      <c r="AK40" s="61">
        <v>260</v>
      </c>
      <c r="AL40" s="237">
        <v>312</v>
      </c>
      <c r="AM40" s="61">
        <v>572</v>
      </c>
      <c r="AN40" s="61">
        <v>218</v>
      </c>
      <c r="AO40" s="61">
        <v>230</v>
      </c>
      <c r="AP40" s="61">
        <v>448</v>
      </c>
      <c r="AQ40" s="61">
        <v>189</v>
      </c>
      <c r="AR40" s="61">
        <v>248</v>
      </c>
      <c r="AS40" s="176">
        <v>437</v>
      </c>
      <c r="AT40" s="376"/>
      <c r="AU40" s="32" t="s">
        <v>267</v>
      </c>
      <c r="AV40" s="61">
        <v>192</v>
      </c>
      <c r="AW40" s="61">
        <v>225</v>
      </c>
      <c r="AX40" s="237">
        <v>417</v>
      </c>
      <c r="AY40" s="61">
        <v>166</v>
      </c>
      <c r="AZ40" s="61">
        <v>162</v>
      </c>
      <c r="BA40" s="61">
        <v>328</v>
      </c>
      <c r="BB40" s="61">
        <v>126</v>
      </c>
      <c r="BC40" s="61">
        <v>140</v>
      </c>
      <c r="BD40" s="176">
        <v>266</v>
      </c>
      <c r="BE40" s="376"/>
      <c r="BF40" s="32" t="s">
        <v>267</v>
      </c>
      <c r="BG40" s="61">
        <v>52</v>
      </c>
      <c r="BH40" s="61">
        <v>83</v>
      </c>
      <c r="BI40" s="61">
        <v>135</v>
      </c>
      <c r="BJ40" s="237">
        <v>33</v>
      </c>
      <c r="BK40" s="61">
        <v>51</v>
      </c>
      <c r="BL40" s="61">
        <v>84</v>
      </c>
      <c r="BM40" s="61">
        <v>7</v>
      </c>
      <c r="BN40" s="61">
        <v>17</v>
      </c>
      <c r="BO40" s="176">
        <v>24</v>
      </c>
      <c r="BP40" s="376"/>
      <c r="BQ40" s="32" t="s">
        <v>267</v>
      </c>
      <c r="BR40" s="61">
        <v>4</v>
      </c>
      <c r="BS40" s="61">
        <v>3</v>
      </c>
      <c r="BT40" s="61">
        <v>7</v>
      </c>
      <c r="BU40" s="61">
        <v>0</v>
      </c>
      <c r="BV40" s="61">
        <v>0</v>
      </c>
      <c r="BW40" s="61">
        <v>0</v>
      </c>
      <c r="BX40" s="61">
        <v>0</v>
      </c>
      <c r="BY40" s="61">
        <v>0</v>
      </c>
      <c r="BZ40" s="176">
        <v>0</v>
      </c>
      <c r="CA40" s="376"/>
      <c r="CB40" s="32" t="s">
        <v>267</v>
      </c>
      <c r="CC40" s="61">
        <v>1371</v>
      </c>
      <c r="CD40" s="61">
        <v>1350</v>
      </c>
      <c r="CE40" s="61">
        <v>2721</v>
      </c>
      <c r="CF40" s="61">
        <v>3402</v>
      </c>
      <c r="CG40" s="61">
        <v>3498</v>
      </c>
      <c r="CH40" s="61">
        <v>6900</v>
      </c>
      <c r="CI40" s="61">
        <v>388</v>
      </c>
      <c r="CJ40" s="61">
        <v>456</v>
      </c>
      <c r="CK40" s="176">
        <v>844</v>
      </c>
    </row>
    <row r="41" spans="1:89" ht="16.899999999999999" customHeight="1">
      <c r="A41" s="5"/>
      <c r="B41" s="376"/>
      <c r="C41" s="32" t="s">
        <v>268</v>
      </c>
      <c r="D41" s="63">
        <v>523</v>
      </c>
      <c r="E41" s="63">
        <v>463</v>
      </c>
      <c r="F41" s="63">
        <v>986</v>
      </c>
      <c r="G41" s="63">
        <v>555</v>
      </c>
      <c r="H41" s="63">
        <v>526</v>
      </c>
      <c r="I41" s="63">
        <v>1081</v>
      </c>
      <c r="J41" s="61">
        <v>651</v>
      </c>
      <c r="K41" s="63">
        <v>650</v>
      </c>
      <c r="L41" s="179">
        <v>1301</v>
      </c>
      <c r="M41" s="376"/>
      <c r="N41" s="233" t="s">
        <v>268</v>
      </c>
      <c r="O41" s="63">
        <v>854</v>
      </c>
      <c r="P41" s="63">
        <v>783</v>
      </c>
      <c r="Q41" s="63">
        <v>1637</v>
      </c>
      <c r="R41" s="63">
        <v>771</v>
      </c>
      <c r="S41" s="63">
        <v>714</v>
      </c>
      <c r="T41" s="63">
        <v>1485</v>
      </c>
      <c r="U41" s="61">
        <v>442</v>
      </c>
      <c r="V41" s="63">
        <v>376</v>
      </c>
      <c r="W41" s="179">
        <v>818</v>
      </c>
      <c r="X41" s="376"/>
      <c r="Y41" s="32" t="s">
        <v>268</v>
      </c>
      <c r="Z41" s="237">
        <v>442</v>
      </c>
      <c r="AA41" s="63">
        <v>389</v>
      </c>
      <c r="AB41" s="63">
        <v>831</v>
      </c>
      <c r="AC41" s="63">
        <v>449</v>
      </c>
      <c r="AD41" s="63">
        <v>454</v>
      </c>
      <c r="AE41" s="63">
        <v>903</v>
      </c>
      <c r="AF41" s="61">
        <v>499</v>
      </c>
      <c r="AG41" s="63">
        <v>486</v>
      </c>
      <c r="AH41" s="179">
        <v>985</v>
      </c>
      <c r="AI41" s="376"/>
      <c r="AJ41" s="32" t="s">
        <v>268</v>
      </c>
      <c r="AK41" s="61">
        <v>389</v>
      </c>
      <c r="AL41" s="237">
        <v>478</v>
      </c>
      <c r="AM41" s="63">
        <v>867</v>
      </c>
      <c r="AN41" s="63">
        <v>318</v>
      </c>
      <c r="AO41" s="63">
        <v>401</v>
      </c>
      <c r="AP41" s="63">
        <v>719</v>
      </c>
      <c r="AQ41" s="61">
        <v>300</v>
      </c>
      <c r="AR41" s="63">
        <v>350</v>
      </c>
      <c r="AS41" s="179">
        <v>650</v>
      </c>
      <c r="AT41" s="376"/>
      <c r="AU41" s="32" t="s">
        <v>268</v>
      </c>
      <c r="AV41" s="63">
        <v>291</v>
      </c>
      <c r="AW41" s="61">
        <v>312</v>
      </c>
      <c r="AX41" s="237">
        <v>603</v>
      </c>
      <c r="AY41" s="63">
        <v>250</v>
      </c>
      <c r="AZ41" s="63">
        <v>276</v>
      </c>
      <c r="BA41" s="63">
        <v>526</v>
      </c>
      <c r="BB41" s="61">
        <v>152</v>
      </c>
      <c r="BC41" s="63">
        <v>181</v>
      </c>
      <c r="BD41" s="179">
        <v>333</v>
      </c>
      <c r="BE41" s="376"/>
      <c r="BF41" s="32" t="s">
        <v>268</v>
      </c>
      <c r="BG41" s="63">
        <v>92</v>
      </c>
      <c r="BH41" s="63">
        <v>116</v>
      </c>
      <c r="BI41" s="61">
        <v>208</v>
      </c>
      <c r="BJ41" s="237">
        <v>36</v>
      </c>
      <c r="BK41" s="63">
        <v>59</v>
      </c>
      <c r="BL41" s="63">
        <v>95</v>
      </c>
      <c r="BM41" s="61">
        <v>4</v>
      </c>
      <c r="BN41" s="63">
        <v>26</v>
      </c>
      <c r="BO41" s="179">
        <v>30</v>
      </c>
      <c r="BP41" s="376"/>
      <c r="BQ41" s="32" t="s">
        <v>268</v>
      </c>
      <c r="BR41" s="63">
        <v>3</v>
      </c>
      <c r="BS41" s="63">
        <v>10</v>
      </c>
      <c r="BT41" s="63">
        <v>13</v>
      </c>
      <c r="BU41" s="63">
        <v>0</v>
      </c>
      <c r="BV41" s="63">
        <v>1</v>
      </c>
      <c r="BW41" s="63">
        <v>1</v>
      </c>
      <c r="BX41" s="61">
        <v>0</v>
      </c>
      <c r="BY41" s="63">
        <v>0</v>
      </c>
      <c r="BZ41" s="179">
        <v>0</v>
      </c>
      <c r="CA41" s="376"/>
      <c r="CB41" s="32" t="s">
        <v>268</v>
      </c>
      <c r="CC41" s="63">
        <v>1729</v>
      </c>
      <c r="CD41" s="63">
        <v>1639</v>
      </c>
      <c r="CE41" s="63">
        <v>3368</v>
      </c>
      <c r="CF41" s="63">
        <v>4755</v>
      </c>
      <c r="CG41" s="63">
        <v>4743</v>
      </c>
      <c r="CH41" s="63">
        <v>9498</v>
      </c>
      <c r="CI41" s="61">
        <v>537</v>
      </c>
      <c r="CJ41" s="63">
        <v>669</v>
      </c>
      <c r="CK41" s="179">
        <v>1206</v>
      </c>
    </row>
    <row r="42" spans="1:89" ht="16.899999999999999" customHeight="1">
      <c r="A42" s="5"/>
      <c r="B42" s="377"/>
      <c r="C42" s="4" t="s">
        <v>212</v>
      </c>
      <c r="D42" s="137">
        <f t="shared" ref="D42:L42" si="48">SUM(D38:D41)</f>
        <v>3484</v>
      </c>
      <c r="E42" s="137">
        <f t="shared" si="48"/>
        <v>3498</v>
      </c>
      <c r="F42" s="137">
        <f t="shared" si="48"/>
        <v>6982</v>
      </c>
      <c r="G42" s="137">
        <f t="shared" si="48"/>
        <v>3298</v>
      </c>
      <c r="H42" s="137">
        <f t="shared" si="48"/>
        <v>3129</v>
      </c>
      <c r="I42" s="137">
        <f t="shared" si="48"/>
        <v>6427</v>
      </c>
      <c r="J42" s="137">
        <f t="shared" si="48"/>
        <v>3450</v>
      </c>
      <c r="K42" s="137">
        <f t="shared" si="48"/>
        <v>3364</v>
      </c>
      <c r="L42" s="175">
        <f t="shared" si="48"/>
        <v>6814</v>
      </c>
      <c r="M42" s="377"/>
      <c r="N42" s="245" t="s">
        <v>212</v>
      </c>
      <c r="O42" s="137">
        <f t="shared" ref="O42:W42" si="49">SUM(O38:O41)</f>
        <v>4911</v>
      </c>
      <c r="P42" s="137">
        <f t="shared" si="49"/>
        <v>4051</v>
      </c>
      <c r="Q42" s="137">
        <f t="shared" si="49"/>
        <v>8962</v>
      </c>
      <c r="R42" s="137">
        <f t="shared" si="49"/>
        <v>4613</v>
      </c>
      <c r="S42" s="137">
        <f t="shared" si="49"/>
        <v>4239</v>
      </c>
      <c r="T42" s="137">
        <f t="shared" si="49"/>
        <v>8852</v>
      </c>
      <c r="U42" s="137">
        <f t="shared" si="49"/>
        <v>3327</v>
      </c>
      <c r="V42" s="137">
        <f t="shared" si="49"/>
        <v>3239</v>
      </c>
      <c r="W42" s="175">
        <f t="shared" si="49"/>
        <v>6566</v>
      </c>
      <c r="X42" s="377"/>
      <c r="Y42" s="4" t="s">
        <v>212</v>
      </c>
      <c r="Z42" s="238">
        <f t="shared" ref="Z42:AH42" si="50">SUM(Z38:Z41)</f>
        <v>3267</v>
      </c>
      <c r="AA42" s="137">
        <f t="shared" si="50"/>
        <v>2908</v>
      </c>
      <c r="AB42" s="137">
        <f t="shared" si="50"/>
        <v>6175</v>
      </c>
      <c r="AC42" s="137">
        <f t="shared" si="50"/>
        <v>3151</v>
      </c>
      <c r="AD42" s="137">
        <f t="shared" si="50"/>
        <v>2931</v>
      </c>
      <c r="AE42" s="137">
        <f t="shared" si="50"/>
        <v>6082</v>
      </c>
      <c r="AF42" s="137">
        <f t="shared" si="50"/>
        <v>2804</v>
      </c>
      <c r="AG42" s="137">
        <f t="shared" si="50"/>
        <v>2709</v>
      </c>
      <c r="AH42" s="175">
        <f t="shared" si="50"/>
        <v>5513</v>
      </c>
      <c r="AI42" s="377"/>
      <c r="AJ42" s="4" t="s">
        <v>212</v>
      </c>
      <c r="AK42" s="137">
        <f t="shared" ref="AK42:AS42" si="51">SUM(AK38:AK41)</f>
        <v>2035</v>
      </c>
      <c r="AL42" s="238">
        <f t="shared" si="51"/>
        <v>2383</v>
      </c>
      <c r="AM42" s="137">
        <f t="shared" si="51"/>
        <v>4418</v>
      </c>
      <c r="AN42" s="137">
        <f t="shared" si="51"/>
        <v>1655</v>
      </c>
      <c r="AO42" s="137">
        <f t="shared" si="51"/>
        <v>1964</v>
      </c>
      <c r="AP42" s="137">
        <f t="shared" si="51"/>
        <v>3619</v>
      </c>
      <c r="AQ42" s="137">
        <f t="shared" si="51"/>
        <v>1569</v>
      </c>
      <c r="AR42" s="137">
        <f t="shared" si="51"/>
        <v>1808</v>
      </c>
      <c r="AS42" s="175">
        <f t="shared" si="51"/>
        <v>3377</v>
      </c>
      <c r="AT42" s="377"/>
      <c r="AU42" s="4" t="s">
        <v>212</v>
      </c>
      <c r="AV42" s="137">
        <f t="shared" ref="AV42:BD42" si="52">SUM(AV38:AV41)</f>
        <v>1388</v>
      </c>
      <c r="AW42" s="137">
        <f t="shared" si="52"/>
        <v>1485</v>
      </c>
      <c r="AX42" s="238">
        <f t="shared" si="52"/>
        <v>2873</v>
      </c>
      <c r="AY42" s="137">
        <f t="shared" si="52"/>
        <v>1180</v>
      </c>
      <c r="AZ42" s="137">
        <f t="shared" si="52"/>
        <v>1260</v>
      </c>
      <c r="BA42" s="137">
        <f t="shared" si="52"/>
        <v>2440</v>
      </c>
      <c r="BB42" s="137">
        <f t="shared" si="52"/>
        <v>780</v>
      </c>
      <c r="BC42" s="137">
        <f t="shared" si="52"/>
        <v>896</v>
      </c>
      <c r="BD42" s="175">
        <f t="shared" si="52"/>
        <v>1676</v>
      </c>
      <c r="BE42" s="377"/>
      <c r="BF42" s="4" t="s">
        <v>212</v>
      </c>
      <c r="BG42" s="137">
        <f t="shared" ref="BG42:BO42" si="53">SUM(BG38:BG41)</f>
        <v>371</v>
      </c>
      <c r="BH42" s="137">
        <f t="shared" si="53"/>
        <v>586</v>
      </c>
      <c r="BI42" s="137">
        <f t="shared" si="53"/>
        <v>957</v>
      </c>
      <c r="BJ42" s="238">
        <f t="shared" si="53"/>
        <v>186</v>
      </c>
      <c r="BK42" s="137">
        <f t="shared" si="53"/>
        <v>319</v>
      </c>
      <c r="BL42" s="137">
        <f t="shared" si="53"/>
        <v>505</v>
      </c>
      <c r="BM42" s="137">
        <f t="shared" si="53"/>
        <v>36</v>
      </c>
      <c r="BN42" s="137">
        <f t="shared" si="53"/>
        <v>107</v>
      </c>
      <c r="BO42" s="175">
        <f t="shared" si="53"/>
        <v>143</v>
      </c>
      <c r="BP42" s="377"/>
      <c r="BQ42" s="4" t="s">
        <v>212</v>
      </c>
      <c r="BR42" s="137">
        <f t="shared" ref="BR42:BZ42" si="54">SUM(BR38:BR41)</f>
        <v>11</v>
      </c>
      <c r="BS42" s="137">
        <f t="shared" si="54"/>
        <v>31</v>
      </c>
      <c r="BT42" s="137">
        <f t="shared" si="54"/>
        <v>42</v>
      </c>
      <c r="BU42" s="137">
        <f t="shared" si="54"/>
        <v>1</v>
      </c>
      <c r="BV42" s="137">
        <f t="shared" si="54"/>
        <v>1</v>
      </c>
      <c r="BW42" s="137">
        <f t="shared" si="54"/>
        <v>2</v>
      </c>
      <c r="BX42" s="137">
        <f t="shared" si="54"/>
        <v>0</v>
      </c>
      <c r="BY42" s="137">
        <f t="shared" si="54"/>
        <v>0</v>
      </c>
      <c r="BZ42" s="175">
        <f t="shared" si="54"/>
        <v>0</v>
      </c>
      <c r="CA42" s="377"/>
      <c r="CB42" s="4" t="s">
        <v>212</v>
      </c>
      <c r="CC42" s="137">
        <f t="shared" ref="CC42:CK42" si="55">SUM(CC38:CC41)</f>
        <v>10232</v>
      </c>
      <c r="CD42" s="137">
        <f t="shared" si="55"/>
        <v>9991</v>
      </c>
      <c r="CE42" s="137">
        <f t="shared" si="55"/>
        <v>20223</v>
      </c>
      <c r="CF42" s="137">
        <f t="shared" si="55"/>
        <v>28720</v>
      </c>
      <c r="CG42" s="137">
        <f t="shared" si="55"/>
        <v>27717</v>
      </c>
      <c r="CH42" s="137">
        <f t="shared" si="55"/>
        <v>56437</v>
      </c>
      <c r="CI42" s="137">
        <f t="shared" si="55"/>
        <v>2565</v>
      </c>
      <c r="CJ42" s="137">
        <f t="shared" si="55"/>
        <v>3200</v>
      </c>
      <c r="CK42" s="175">
        <f t="shared" si="55"/>
        <v>5765</v>
      </c>
    </row>
    <row r="43" spans="1:89" ht="16.899999999999999" customHeight="1">
      <c r="A43" s="5"/>
      <c r="B43" s="3" t="s">
        <v>230</v>
      </c>
      <c r="C43" s="4" t="s">
        <v>231</v>
      </c>
      <c r="D43" s="139">
        <v>3397</v>
      </c>
      <c r="E43" s="139">
        <v>3181</v>
      </c>
      <c r="F43" s="139">
        <v>6578</v>
      </c>
      <c r="G43" s="139">
        <v>2484</v>
      </c>
      <c r="H43" s="139">
        <v>2333</v>
      </c>
      <c r="I43" s="139">
        <v>4817</v>
      </c>
      <c r="J43" s="139">
        <v>1996</v>
      </c>
      <c r="K43" s="139">
        <v>1799</v>
      </c>
      <c r="L43" s="174">
        <v>3795</v>
      </c>
      <c r="M43" s="3" t="s">
        <v>230</v>
      </c>
      <c r="N43" s="245" t="s">
        <v>231</v>
      </c>
      <c r="O43" s="139">
        <v>3005</v>
      </c>
      <c r="P43" s="139">
        <v>2317</v>
      </c>
      <c r="Q43" s="139">
        <v>5322</v>
      </c>
      <c r="R43" s="139">
        <v>4597</v>
      </c>
      <c r="S43" s="139">
        <v>2984</v>
      </c>
      <c r="T43" s="139">
        <v>7581</v>
      </c>
      <c r="U43" s="139">
        <v>3558</v>
      </c>
      <c r="V43" s="139">
        <v>3409</v>
      </c>
      <c r="W43" s="174">
        <v>6967</v>
      </c>
      <c r="X43" s="3" t="s">
        <v>230</v>
      </c>
      <c r="Y43" s="4" t="s">
        <v>231</v>
      </c>
      <c r="Z43" s="236">
        <v>3227</v>
      </c>
      <c r="AA43" s="139">
        <v>2727</v>
      </c>
      <c r="AB43" s="139">
        <v>5954</v>
      </c>
      <c r="AC43" s="139">
        <v>2551</v>
      </c>
      <c r="AD43" s="139">
        <v>2166</v>
      </c>
      <c r="AE43" s="139">
        <v>4717</v>
      </c>
      <c r="AF43" s="139">
        <v>2017</v>
      </c>
      <c r="AG43" s="139">
        <v>1773</v>
      </c>
      <c r="AH43" s="174">
        <v>3790</v>
      </c>
      <c r="AI43" s="3" t="s">
        <v>230</v>
      </c>
      <c r="AJ43" s="4" t="s">
        <v>231</v>
      </c>
      <c r="AK43" s="139">
        <v>1328</v>
      </c>
      <c r="AL43" s="236">
        <v>1418</v>
      </c>
      <c r="AM43" s="139">
        <v>2746</v>
      </c>
      <c r="AN43" s="139">
        <v>1057</v>
      </c>
      <c r="AO43" s="139">
        <v>1167</v>
      </c>
      <c r="AP43" s="139">
        <v>2224</v>
      </c>
      <c r="AQ43" s="139">
        <v>894</v>
      </c>
      <c r="AR43" s="139">
        <v>1042</v>
      </c>
      <c r="AS43" s="174">
        <v>1936</v>
      </c>
      <c r="AT43" s="3" t="s">
        <v>230</v>
      </c>
      <c r="AU43" s="4" t="s">
        <v>231</v>
      </c>
      <c r="AV43" s="139">
        <v>694</v>
      </c>
      <c r="AW43" s="139">
        <v>795</v>
      </c>
      <c r="AX43" s="236">
        <v>1489</v>
      </c>
      <c r="AY43" s="139">
        <v>593</v>
      </c>
      <c r="AZ43" s="139">
        <v>625</v>
      </c>
      <c r="BA43" s="139">
        <v>1218</v>
      </c>
      <c r="BB43" s="139">
        <v>354</v>
      </c>
      <c r="BC43" s="139">
        <v>444</v>
      </c>
      <c r="BD43" s="174">
        <v>798</v>
      </c>
      <c r="BE43" s="3" t="s">
        <v>230</v>
      </c>
      <c r="BF43" s="4" t="s">
        <v>231</v>
      </c>
      <c r="BG43" s="139">
        <v>246</v>
      </c>
      <c r="BH43" s="139">
        <v>322</v>
      </c>
      <c r="BI43" s="139">
        <v>568</v>
      </c>
      <c r="BJ43" s="236">
        <v>95</v>
      </c>
      <c r="BK43" s="139">
        <v>181</v>
      </c>
      <c r="BL43" s="139">
        <v>276</v>
      </c>
      <c r="BM43" s="139">
        <v>24</v>
      </c>
      <c r="BN43" s="139">
        <v>63</v>
      </c>
      <c r="BO43" s="174">
        <v>87</v>
      </c>
      <c r="BP43" s="3" t="s">
        <v>230</v>
      </c>
      <c r="BQ43" s="4" t="s">
        <v>231</v>
      </c>
      <c r="BR43" s="139">
        <v>4</v>
      </c>
      <c r="BS43" s="139">
        <v>19</v>
      </c>
      <c r="BT43" s="139">
        <v>23</v>
      </c>
      <c r="BU43" s="139">
        <v>0</v>
      </c>
      <c r="BV43" s="139">
        <v>0</v>
      </c>
      <c r="BW43" s="139">
        <v>0</v>
      </c>
      <c r="BX43" s="139">
        <v>0</v>
      </c>
      <c r="BY43" s="139">
        <v>0</v>
      </c>
      <c r="BZ43" s="174">
        <v>0</v>
      </c>
      <c r="CA43" s="3" t="s">
        <v>230</v>
      </c>
      <c r="CB43" s="4" t="s">
        <v>231</v>
      </c>
      <c r="CC43" s="139">
        <v>7877</v>
      </c>
      <c r="CD43" s="139">
        <v>7313</v>
      </c>
      <c r="CE43" s="139">
        <v>15190</v>
      </c>
      <c r="CF43" s="139">
        <v>22928</v>
      </c>
      <c r="CG43" s="139">
        <v>19798</v>
      </c>
      <c r="CH43" s="139">
        <v>42726</v>
      </c>
      <c r="CI43" s="139">
        <v>1316</v>
      </c>
      <c r="CJ43" s="139">
        <v>1654</v>
      </c>
      <c r="CK43" s="174">
        <v>2970</v>
      </c>
    </row>
    <row r="44" spans="1:89" ht="16.899999999999999" customHeight="1">
      <c r="A44" s="5"/>
      <c r="B44" s="3" t="s">
        <v>257</v>
      </c>
      <c r="C44" s="4" t="s">
        <v>258</v>
      </c>
      <c r="D44" s="137">
        <v>1777</v>
      </c>
      <c r="E44" s="137">
        <v>1659</v>
      </c>
      <c r="F44" s="137">
        <v>3436</v>
      </c>
      <c r="G44" s="137">
        <v>1763</v>
      </c>
      <c r="H44" s="137">
        <v>1671</v>
      </c>
      <c r="I44" s="137">
        <v>3434</v>
      </c>
      <c r="J44" s="137">
        <v>1874</v>
      </c>
      <c r="K44" s="137">
        <v>1760</v>
      </c>
      <c r="L44" s="175">
        <v>3634</v>
      </c>
      <c r="M44" s="3" t="s">
        <v>257</v>
      </c>
      <c r="N44" s="245" t="s">
        <v>258</v>
      </c>
      <c r="O44" s="137">
        <v>1931</v>
      </c>
      <c r="P44" s="137">
        <v>2880</v>
      </c>
      <c r="Q44" s="137">
        <v>4811</v>
      </c>
      <c r="R44" s="137">
        <v>2141</v>
      </c>
      <c r="S44" s="137">
        <v>2629</v>
      </c>
      <c r="T44" s="137">
        <v>4770</v>
      </c>
      <c r="U44" s="137">
        <v>1693</v>
      </c>
      <c r="V44" s="137">
        <v>1671</v>
      </c>
      <c r="W44" s="175">
        <v>3364</v>
      </c>
      <c r="X44" s="3" t="s">
        <v>257</v>
      </c>
      <c r="Y44" s="4" t="s">
        <v>258</v>
      </c>
      <c r="Z44" s="238">
        <v>1629</v>
      </c>
      <c r="AA44" s="137">
        <v>1638</v>
      </c>
      <c r="AB44" s="137">
        <v>3267</v>
      </c>
      <c r="AC44" s="137">
        <v>1734</v>
      </c>
      <c r="AD44" s="137">
        <v>1648</v>
      </c>
      <c r="AE44" s="137">
        <v>3382</v>
      </c>
      <c r="AF44" s="137">
        <v>1513</v>
      </c>
      <c r="AG44" s="137">
        <v>1523</v>
      </c>
      <c r="AH44" s="175">
        <v>3036</v>
      </c>
      <c r="AI44" s="3" t="s">
        <v>257</v>
      </c>
      <c r="AJ44" s="4" t="s">
        <v>258</v>
      </c>
      <c r="AK44" s="137">
        <v>1164</v>
      </c>
      <c r="AL44" s="238">
        <v>1502</v>
      </c>
      <c r="AM44" s="137">
        <v>2666</v>
      </c>
      <c r="AN44" s="137">
        <v>997</v>
      </c>
      <c r="AO44" s="137">
        <v>1243</v>
      </c>
      <c r="AP44" s="137">
        <v>2240</v>
      </c>
      <c r="AQ44" s="137">
        <v>954</v>
      </c>
      <c r="AR44" s="137">
        <v>1121</v>
      </c>
      <c r="AS44" s="175">
        <v>2075</v>
      </c>
      <c r="AT44" s="3" t="s">
        <v>257</v>
      </c>
      <c r="AU44" s="4" t="s">
        <v>258</v>
      </c>
      <c r="AV44" s="137">
        <v>770</v>
      </c>
      <c r="AW44" s="137">
        <v>884</v>
      </c>
      <c r="AX44" s="238">
        <v>1654</v>
      </c>
      <c r="AY44" s="137">
        <v>620</v>
      </c>
      <c r="AZ44" s="137">
        <v>725</v>
      </c>
      <c r="BA44" s="137">
        <v>1345</v>
      </c>
      <c r="BB44" s="137">
        <v>385</v>
      </c>
      <c r="BC44" s="137">
        <v>513</v>
      </c>
      <c r="BD44" s="175">
        <v>898</v>
      </c>
      <c r="BE44" s="3" t="s">
        <v>257</v>
      </c>
      <c r="BF44" s="4" t="s">
        <v>258</v>
      </c>
      <c r="BG44" s="137">
        <v>226</v>
      </c>
      <c r="BH44" s="137">
        <v>341</v>
      </c>
      <c r="BI44" s="137">
        <v>567</v>
      </c>
      <c r="BJ44" s="238">
        <v>105</v>
      </c>
      <c r="BK44" s="137">
        <v>193</v>
      </c>
      <c r="BL44" s="137">
        <v>298</v>
      </c>
      <c r="BM44" s="137">
        <v>29</v>
      </c>
      <c r="BN44" s="137">
        <v>70</v>
      </c>
      <c r="BO44" s="175">
        <v>99</v>
      </c>
      <c r="BP44" s="3" t="s">
        <v>257</v>
      </c>
      <c r="BQ44" s="4" t="s">
        <v>258</v>
      </c>
      <c r="BR44" s="137">
        <v>9</v>
      </c>
      <c r="BS44" s="137">
        <v>16</v>
      </c>
      <c r="BT44" s="137">
        <v>25</v>
      </c>
      <c r="BU44" s="137">
        <v>0</v>
      </c>
      <c r="BV44" s="137">
        <v>0</v>
      </c>
      <c r="BW44" s="137">
        <v>0</v>
      </c>
      <c r="BX44" s="137">
        <v>0</v>
      </c>
      <c r="BY44" s="137">
        <v>0</v>
      </c>
      <c r="BZ44" s="175">
        <v>0</v>
      </c>
      <c r="CA44" s="3" t="s">
        <v>257</v>
      </c>
      <c r="CB44" s="4" t="s">
        <v>258</v>
      </c>
      <c r="CC44" s="137">
        <v>5414</v>
      </c>
      <c r="CD44" s="137">
        <v>5090</v>
      </c>
      <c r="CE44" s="137">
        <v>10504</v>
      </c>
      <c r="CF44" s="137">
        <v>14526</v>
      </c>
      <c r="CG44" s="137">
        <v>16739</v>
      </c>
      <c r="CH44" s="137">
        <v>31265</v>
      </c>
      <c r="CI44" s="137">
        <v>1374</v>
      </c>
      <c r="CJ44" s="137">
        <v>1858</v>
      </c>
      <c r="CK44" s="175">
        <v>3232</v>
      </c>
    </row>
    <row r="45" spans="1:89" ht="16.899999999999999" customHeight="1">
      <c r="A45" s="5"/>
      <c r="B45" s="35" t="s">
        <v>184</v>
      </c>
      <c r="C45" s="4" t="s">
        <v>241</v>
      </c>
      <c r="D45" s="137">
        <v>3151</v>
      </c>
      <c r="E45" s="137">
        <v>3036</v>
      </c>
      <c r="F45" s="137">
        <v>6187</v>
      </c>
      <c r="G45" s="137">
        <v>2705</v>
      </c>
      <c r="H45" s="137">
        <v>2521</v>
      </c>
      <c r="I45" s="137">
        <v>5226</v>
      </c>
      <c r="J45" s="137">
        <v>2442</v>
      </c>
      <c r="K45" s="137">
        <v>2311</v>
      </c>
      <c r="L45" s="175">
        <v>4753</v>
      </c>
      <c r="M45" s="35" t="s">
        <v>184</v>
      </c>
      <c r="N45" s="245" t="s">
        <v>241</v>
      </c>
      <c r="O45" s="137">
        <v>3423</v>
      </c>
      <c r="P45" s="137">
        <v>3396</v>
      </c>
      <c r="Q45" s="137">
        <v>6819</v>
      </c>
      <c r="R45" s="137">
        <v>3834</v>
      </c>
      <c r="S45" s="137">
        <v>3834</v>
      </c>
      <c r="T45" s="137">
        <v>7668</v>
      </c>
      <c r="U45" s="137">
        <v>3170</v>
      </c>
      <c r="V45" s="137">
        <v>3118</v>
      </c>
      <c r="W45" s="175">
        <v>6288</v>
      </c>
      <c r="X45" s="35" t="s">
        <v>184</v>
      </c>
      <c r="Y45" s="4" t="s">
        <v>241</v>
      </c>
      <c r="Z45" s="238">
        <v>2910</v>
      </c>
      <c r="AA45" s="137">
        <v>2637</v>
      </c>
      <c r="AB45" s="137">
        <v>5547</v>
      </c>
      <c r="AC45" s="137">
        <v>2592</v>
      </c>
      <c r="AD45" s="137">
        <v>2357</v>
      </c>
      <c r="AE45" s="137">
        <v>4949</v>
      </c>
      <c r="AF45" s="137">
        <v>2191</v>
      </c>
      <c r="AG45" s="137">
        <v>2062</v>
      </c>
      <c r="AH45" s="175">
        <v>4253</v>
      </c>
      <c r="AI45" s="35" t="s">
        <v>184</v>
      </c>
      <c r="AJ45" s="4" t="s">
        <v>241</v>
      </c>
      <c r="AK45" s="137">
        <v>1520</v>
      </c>
      <c r="AL45" s="238">
        <v>1787</v>
      </c>
      <c r="AM45" s="137">
        <v>3307</v>
      </c>
      <c r="AN45" s="137">
        <v>1276</v>
      </c>
      <c r="AO45" s="137">
        <v>1592</v>
      </c>
      <c r="AP45" s="137">
        <v>2868</v>
      </c>
      <c r="AQ45" s="137">
        <v>1243</v>
      </c>
      <c r="AR45" s="137">
        <v>1400</v>
      </c>
      <c r="AS45" s="175">
        <v>2643</v>
      </c>
      <c r="AT45" s="35" t="s">
        <v>184</v>
      </c>
      <c r="AU45" s="4" t="s">
        <v>241</v>
      </c>
      <c r="AV45" s="137">
        <v>1015</v>
      </c>
      <c r="AW45" s="137">
        <v>1089</v>
      </c>
      <c r="AX45" s="238">
        <v>2104</v>
      </c>
      <c r="AY45" s="137">
        <v>763</v>
      </c>
      <c r="AZ45" s="137">
        <v>818</v>
      </c>
      <c r="BA45" s="137">
        <v>1581</v>
      </c>
      <c r="BB45" s="137">
        <v>496</v>
      </c>
      <c r="BC45" s="137">
        <v>580</v>
      </c>
      <c r="BD45" s="175">
        <v>1076</v>
      </c>
      <c r="BE45" s="35" t="s">
        <v>184</v>
      </c>
      <c r="BF45" s="4" t="s">
        <v>241</v>
      </c>
      <c r="BG45" s="137">
        <v>248</v>
      </c>
      <c r="BH45" s="137">
        <v>375</v>
      </c>
      <c r="BI45" s="137">
        <v>623</v>
      </c>
      <c r="BJ45" s="238">
        <v>102</v>
      </c>
      <c r="BK45" s="137">
        <v>195</v>
      </c>
      <c r="BL45" s="137">
        <v>297</v>
      </c>
      <c r="BM45" s="137">
        <v>23</v>
      </c>
      <c r="BN45" s="137">
        <v>81</v>
      </c>
      <c r="BO45" s="175">
        <v>104</v>
      </c>
      <c r="BP45" s="35" t="s">
        <v>184</v>
      </c>
      <c r="BQ45" s="4" t="s">
        <v>241</v>
      </c>
      <c r="BR45" s="137">
        <v>6</v>
      </c>
      <c r="BS45" s="137">
        <v>19</v>
      </c>
      <c r="BT45" s="137">
        <v>25</v>
      </c>
      <c r="BU45" s="137">
        <v>0</v>
      </c>
      <c r="BV45" s="137">
        <v>0</v>
      </c>
      <c r="BW45" s="137">
        <v>0</v>
      </c>
      <c r="BX45" s="137">
        <v>0</v>
      </c>
      <c r="BY45" s="137">
        <v>0</v>
      </c>
      <c r="BZ45" s="175">
        <v>0</v>
      </c>
      <c r="CA45" s="35" t="s">
        <v>184</v>
      </c>
      <c r="CB45" s="4" t="s">
        <v>241</v>
      </c>
      <c r="CC45" s="137">
        <v>8298</v>
      </c>
      <c r="CD45" s="137">
        <v>7868</v>
      </c>
      <c r="CE45" s="137">
        <v>16166</v>
      </c>
      <c r="CF45" s="137">
        <v>23174</v>
      </c>
      <c r="CG45" s="137">
        <v>23272</v>
      </c>
      <c r="CH45" s="137">
        <v>46446</v>
      </c>
      <c r="CI45" s="137">
        <v>1638</v>
      </c>
      <c r="CJ45" s="137">
        <v>2068</v>
      </c>
      <c r="CK45" s="175">
        <v>3706</v>
      </c>
    </row>
    <row r="46" spans="1:89" ht="16.899999999999999" customHeight="1">
      <c r="A46" s="5"/>
      <c r="B46" s="358" t="s">
        <v>232</v>
      </c>
      <c r="C46" s="32" t="s">
        <v>233</v>
      </c>
      <c r="D46" s="61">
        <v>8319</v>
      </c>
      <c r="E46" s="61">
        <v>7960</v>
      </c>
      <c r="F46" s="61">
        <v>16279</v>
      </c>
      <c r="G46" s="61">
        <v>4860</v>
      </c>
      <c r="H46" s="61">
        <v>4725</v>
      </c>
      <c r="I46" s="61">
        <v>9585</v>
      </c>
      <c r="J46" s="61">
        <v>2972</v>
      </c>
      <c r="K46" s="61">
        <v>2816</v>
      </c>
      <c r="L46" s="176">
        <v>5788</v>
      </c>
      <c r="M46" s="358" t="s">
        <v>232</v>
      </c>
      <c r="N46" s="233" t="s">
        <v>233</v>
      </c>
      <c r="O46" s="61">
        <v>3810</v>
      </c>
      <c r="P46" s="61">
        <v>3249</v>
      </c>
      <c r="Q46" s="61">
        <v>7059</v>
      </c>
      <c r="R46" s="61">
        <v>5055</v>
      </c>
      <c r="S46" s="61">
        <v>5344</v>
      </c>
      <c r="T46" s="61">
        <v>10399</v>
      </c>
      <c r="U46" s="61">
        <v>6971</v>
      </c>
      <c r="V46" s="61">
        <v>8464</v>
      </c>
      <c r="W46" s="176">
        <v>15435</v>
      </c>
      <c r="X46" s="358" t="s">
        <v>232</v>
      </c>
      <c r="Y46" s="32" t="s">
        <v>233</v>
      </c>
      <c r="Z46" s="237">
        <v>8253</v>
      </c>
      <c r="AA46" s="61">
        <v>6588</v>
      </c>
      <c r="AB46" s="61">
        <v>14841</v>
      </c>
      <c r="AC46" s="61">
        <v>5674</v>
      </c>
      <c r="AD46" s="61">
        <v>4203</v>
      </c>
      <c r="AE46" s="61">
        <v>9877</v>
      </c>
      <c r="AF46" s="61">
        <v>3244</v>
      </c>
      <c r="AG46" s="61">
        <v>2646</v>
      </c>
      <c r="AH46" s="176">
        <v>5890</v>
      </c>
      <c r="AI46" s="358" t="s">
        <v>232</v>
      </c>
      <c r="AJ46" s="32" t="s">
        <v>233</v>
      </c>
      <c r="AK46" s="61">
        <v>1958</v>
      </c>
      <c r="AL46" s="237">
        <v>2022</v>
      </c>
      <c r="AM46" s="61">
        <v>3980</v>
      </c>
      <c r="AN46" s="61">
        <v>1446</v>
      </c>
      <c r="AO46" s="61">
        <v>1728</v>
      </c>
      <c r="AP46" s="61">
        <v>3174</v>
      </c>
      <c r="AQ46" s="61">
        <v>1355</v>
      </c>
      <c r="AR46" s="61">
        <v>1469</v>
      </c>
      <c r="AS46" s="176">
        <v>2824</v>
      </c>
      <c r="AT46" s="358" t="s">
        <v>232</v>
      </c>
      <c r="AU46" s="32" t="s">
        <v>233</v>
      </c>
      <c r="AV46" s="61">
        <v>969</v>
      </c>
      <c r="AW46" s="61">
        <v>1123</v>
      </c>
      <c r="AX46" s="237">
        <v>2092</v>
      </c>
      <c r="AY46" s="61">
        <v>725</v>
      </c>
      <c r="AZ46" s="61">
        <v>800</v>
      </c>
      <c r="BA46" s="61">
        <v>1525</v>
      </c>
      <c r="BB46" s="61">
        <v>453</v>
      </c>
      <c r="BC46" s="61">
        <v>568</v>
      </c>
      <c r="BD46" s="176">
        <v>1021</v>
      </c>
      <c r="BE46" s="358" t="s">
        <v>232</v>
      </c>
      <c r="BF46" s="32" t="s">
        <v>233</v>
      </c>
      <c r="BG46" s="61">
        <v>241</v>
      </c>
      <c r="BH46" s="61">
        <v>324</v>
      </c>
      <c r="BI46" s="61">
        <v>565</v>
      </c>
      <c r="BJ46" s="237">
        <v>108</v>
      </c>
      <c r="BK46" s="61">
        <v>221</v>
      </c>
      <c r="BL46" s="61">
        <v>329</v>
      </c>
      <c r="BM46" s="61">
        <v>20</v>
      </c>
      <c r="BN46" s="61">
        <v>83</v>
      </c>
      <c r="BO46" s="176">
        <v>103</v>
      </c>
      <c r="BP46" s="358" t="s">
        <v>232</v>
      </c>
      <c r="BQ46" s="32" t="s">
        <v>233</v>
      </c>
      <c r="BR46" s="61">
        <v>4</v>
      </c>
      <c r="BS46" s="61">
        <v>21</v>
      </c>
      <c r="BT46" s="61">
        <v>25</v>
      </c>
      <c r="BU46" s="61">
        <v>0</v>
      </c>
      <c r="BV46" s="61">
        <v>1</v>
      </c>
      <c r="BW46" s="61">
        <v>1</v>
      </c>
      <c r="BX46" s="61">
        <v>0</v>
      </c>
      <c r="BY46" s="61">
        <v>0</v>
      </c>
      <c r="BZ46" s="176">
        <v>0</v>
      </c>
      <c r="CA46" s="358" t="s">
        <v>232</v>
      </c>
      <c r="CB46" s="32" t="s">
        <v>233</v>
      </c>
      <c r="CC46" s="61">
        <v>16151</v>
      </c>
      <c r="CD46" s="61">
        <v>15501</v>
      </c>
      <c r="CE46" s="61">
        <v>31652</v>
      </c>
      <c r="CF46" s="61">
        <v>38735</v>
      </c>
      <c r="CG46" s="61">
        <v>36836</v>
      </c>
      <c r="CH46" s="61">
        <v>75571</v>
      </c>
      <c r="CI46" s="61">
        <v>1551</v>
      </c>
      <c r="CJ46" s="61">
        <v>2018</v>
      </c>
      <c r="CK46" s="176">
        <v>3569</v>
      </c>
    </row>
    <row r="47" spans="1:89" ht="16.899999999999999" customHeight="1">
      <c r="A47" s="5"/>
      <c r="B47" s="359"/>
      <c r="C47" s="32" t="s">
        <v>234</v>
      </c>
      <c r="D47" s="61">
        <v>619</v>
      </c>
      <c r="E47" s="61">
        <v>582</v>
      </c>
      <c r="F47" s="61">
        <v>1201</v>
      </c>
      <c r="G47" s="61">
        <v>408</v>
      </c>
      <c r="H47" s="61">
        <v>438</v>
      </c>
      <c r="I47" s="61">
        <v>846</v>
      </c>
      <c r="J47" s="61">
        <v>344</v>
      </c>
      <c r="K47" s="61">
        <v>354</v>
      </c>
      <c r="L47" s="176">
        <v>698</v>
      </c>
      <c r="M47" s="359"/>
      <c r="N47" s="233" t="s">
        <v>234</v>
      </c>
      <c r="O47" s="61">
        <v>436</v>
      </c>
      <c r="P47" s="61">
        <v>371</v>
      </c>
      <c r="Q47" s="61">
        <v>807</v>
      </c>
      <c r="R47" s="61">
        <v>456</v>
      </c>
      <c r="S47" s="61">
        <v>452</v>
      </c>
      <c r="T47" s="61">
        <v>908</v>
      </c>
      <c r="U47" s="61">
        <v>595</v>
      </c>
      <c r="V47" s="61">
        <v>604</v>
      </c>
      <c r="W47" s="176">
        <v>1199</v>
      </c>
      <c r="X47" s="359"/>
      <c r="Y47" s="32" t="s">
        <v>234</v>
      </c>
      <c r="Z47" s="237">
        <v>535</v>
      </c>
      <c r="AA47" s="61">
        <v>447</v>
      </c>
      <c r="AB47" s="61">
        <v>982</v>
      </c>
      <c r="AC47" s="61">
        <v>420</v>
      </c>
      <c r="AD47" s="61">
        <v>346</v>
      </c>
      <c r="AE47" s="61">
        <v>766</v>
      </c>
      <c r="AF47" s="61">
        <v>325</v>
      </c>
      <c r="AG47" s="61">
        <v>259</v>
      </c>
      <c r="AH47" s="176">
        <v>584</v>
      </c>
      <c r="AI47" s="359"/>
      <c r="AJ47" s="32" t="s">
        <v>234</v>
      </c>
      <c r="AK47" s="61">
        <v>212</v>
      </c>
      <c r="AL47" s="237">
        <v>256</v>
      </c>
      <c r="AM47" s="61">
        <v>468</v>
      </c>
      <c r="AN47" s="61">
        <v>184</v>
      </c>
      <c r="AO47" s="61">
        <v>207</v>
      </c>
      <c r="AP47" s="61">
        <v>391</v>
      </c>
      <c r="AQ47" s="61">
        <v>154</v>
      </c>
      <c r="AR47" s="61">
        <v>205</v>
      </c>
      <c r="AS47" s="176">
        <v>359</v>
      </c>
      <c r="AT47" s="359"/>
      <c r="AU47" s="32" t="s">
        <v>234</v>
      </c>
      <c r="AV47" s="61">
        <v>127</v>
      </c>
      <c r="AW47" s="61">
        <v>146</v>
      </c>
      <c r="AX47" s="237">
        <v>273</v>
      </c>
      <c r="AY47" s="61">
        <v>117</v>
      </c>
      <c r="AZ47" s="61">
        <v>141</v>
      </c>
      <c r="BA47" s="61">
        <v>258</v>
      </c>
      <c r="BB47" s="61">
        <v>94</v>
      </c>
      <c r="BC47" s="61">
        <v>93</v>
      </c>
      <c r="BD47" s="176">
        <v>187</v>
      </c>
      <c r="BE47" s="359"/>
      <c r="BF47" s="32" t="s">
        <v>234</v>
      </c>
      <c r="BG47" s="61">
        <v>46</v>
      </c>
      <c r="BH47" s="61">
        <v>72</v>
      </c>
      <c r="BI47" s="61">
        <v>118</v>
      </c>
      <c r="BJ47" s="237">
        <v>14</v>
      </c>
      <c r="BK47" s="61">
        <v>31</v>
      </c>
      <c r="BL47" s="61">
        <v>45</v>
      </c>
      <c r="BM47" s="61">
        <v>5</v>
      </c>
      <c r="BN47" s="61">
        <v>13</v>
      </c>
      <c r="BO47" s="176">
        <v>18</v>
      </c>
      <c r="BP47" s="359"/>
      <c r="BQ47" s="32" t="s">
        <v>234</v>
      </c>
      <c r="BR47" s="61">
        <v>0</v>
      </c>
      <c r="BS47" s="61">
        <v>4</v>
      </c>
      <c r="BT47" s="61">
        <v>4</v>
      </c>
      <c r="BU47" s="61">
        <v>0</v>
      </c>
      <c r="BV47" s="61">
        <v>0</v>
      </c>
      <c r="BW47" s="61">
        <v>0</v>
      </c>
      <c r="BX47" s="61">
        <v>0</v>
      </c>
      <c r="BY47" s="61">
        <v>0</v>
      </c>
      <c r="BZ47" s="176">
        <v>0</v>
      </c>
      <c r="CA47" s="359"/>
      <c r="CB47" s="32" t="s">
        <v>234</v>
      </c>
      <c r="CC47" s="61">
        <v>1371</v>
      </c>
      <c r="CD47" s="61">
        <v>1374</v>
      </c>
      <c r="CE47" s="61">
        <v>2745</v>
      </c>
      <c r="CF47" s="61">
        <v>3444</v>
      </c>
      <c r="CG47" s="61">
        <v>3293</v>
      </c>
      <c r="CH47" s="61">
        <v>6737</v>
      </c>
      <c r="CI47" s="61">
        <v>276</v>
      </c>
      <c r="CJ47" s="61">
        <v>354</v>
      </c>
      <c r="CK47" s="176">
        <v>630</v>
      </c>
    </row>
    <row r="48" spans="1:89" ht="16.899999999999999" customHeight="1">
      <c r="A48" s="5"/>
      <c r="B48" s="360"/>
      <c r="C48" s="4" t="s">
        <v>212</v>
      </c>
      <c r="D48" s="137">
        <f t="shared" ref="D48:L48" si="56">SUM(D46:D47)</f>
        <v>8938</v>
      </c>
      <c r="E48" s="137">
        <f t="shared" si="56"/>
        <v>8542</v>
      </c>
      <c r="F48" s="137">
        <f t="shared" si="56"/>
        <v>17480</v>
      </c>
      <c r="G48" s="137">
        <f t="shared" si="56"/>
        <v>5268</v>
      </c>
      <c r="H48" s="137">
        <f t="shared" si="56"/>
        <v>5163</v>
      </c>
      <c r="I48" s="137">
        <f t="shared" si="56"/>
        <v>10431</v>
      </c>
      <c r="J48" s="137">
        <f t="shared" si="56"/>
        <v>3316</v>
      </c>
      <c r="K48" s="137">
        <f t="shared" si="56"/>
        <v>3170</v>
      </c>
      <c r="L48" s="175">
        <f t="shared" si="56"/>
        <v>6486</v>
      </c>
      <c r="M48" s="360"/>
      <c r="N48" s="245" t="s">
        <v>212</v>
      </c>
      <c r="O48" s="137">
        <f t="shared" ref="O48:W48" si="57">SUM(O46:O47)</f>
        <v>4246</v>
      </c>
      <c r="P48" s="137">
        <f t="shared" si="57"/>
        <v>3620</v>
      </c>
      <c r="Q48" s="137">
        <f t="shared" si="57"/>
        <v>7866</v>
      </c>
      <c r="R48" s="137">
        <f t="shared" si="57"/>
        <v>5511</v>
      </c>
      <c r="S48" s="137">
        <f t="shared" si="57"/>
        <v>5796</v>
      </c>
      <c r="T48" s="137">
        <f t="shared" si="57"/>
        <v>11307</v>
      </c>
      <c r="U48" s="137">
        <f t="shared" si="57"/>
        <v>7566</v>
      </c>
      <c r="V48" s="137">
        <f t="shared" si="57"/>
        <v>9068</v>
      </c>
      <c r="W48" s="175">
        <f t="shared" si="57"/>
        <v>16634</v>
      </c>
      <c r="X48" s="360"/>
      <c r="Y48" s="4" t="s">
        <v>212</v>
      </c>
      <c r="Z48" s="238">
        <f t="shared" ref="Z48:AH48" si="58">SUM(Z46:Z47)</f>
        <v>8788</v>
      </c>
      <c r="AA48" s="137">
        <f t="shared" si="58"/>
        <v>7035</v>
      </c>
      <c r="AB48" s="137">
        <f t="shared" si="58"/>
        <v>15823</v>
      </c>
      <c r="AC48" s="137">
        <f t="shared" si="58"/>
        <v>6094</v>
      </c>
      <c r="AD48" s="137">
        <f t="shared" si="58"/>
        <v>4549</v>
      </c>
      <c r="AE48" s="137">
        <f t="shared" si="58"/>
        <v>10643</v>
      </c>
      <c r="AF48" s="137">
        <f t="shared" si="58"/>
        <v>3569</v>
      </c>
      <c r="AG48" s="137">
        <f t="shared" si="58"/>
        <v>2905</v>
      </c>
      <c r="AH48" s="175">
        <f t="shared" si="58"/>
        <v>6474</v>
      </c>
      <c r="AI48" s="360"/>
      <c r="AJ48" s="4" t="s">
        <v>212</v>
      </c>
      <c r="AK48" s="137">
        <f t="shared" ref="AK48:AS48" si="59">SUM(AK46:AK47)</f>
        <v>2170</v>
      </c>
      <c r="AL48" s="238">
        <f t="shared" si="59"/>
        <v>2278</v>
      </c>
      <c r="AM48" s="137">
        <f t="shared" si="59"/>
        <v>4448</v>
      </c>
      <c r="AN48" s="137">
        <f t="shared" si="59"/>
        <v>1630</v>
      </c>
      <c r="AO48" s="137">
        <f t="shared" si="59"/>
        <v>1935</v>
      </c>
      <c r="AP48" s="137">
        <f t="shared" si="59"/>
        <v>3565</v>
      </c>
      <c r="AQ48" s="137">
        <f t="shared" si="59"/>
        <v>1509</v>
      </c>
      <c r="AR48" s="137">
        <f t="shared" si="59"/>
        <v>1674</v>
      </c>
      <c r="AS48" s="175">
        <f t="shared" si="59"/>
        <v>3183</v>
      </c>
      <c r="AT48" s="360"/>
      <c r="AU48" s="4" t="s">
        <v>212</v>
      </c>
      <c r="AV48" s="137">
        <f t="shared" ref="AV48:BD48" si="60">SUM(AV46:AV47)</f>
        <v>1096</v>
      </c>
      <c r="AW48" s="137">
        <f t="shared" si="60"/>
        <v>1269</v>
      </c>
      <c r="AX48" s="238">
        <f t="shared" si="60"/>
        <v>2365</v>
      </c>
      <c r="AY48" s="137">
        <f t="shared" si="60"/>
        <v>842</v>
      </c>
      <c r="AZ48" s="137">
        <f t="shared" si="60"/>
        <v>941</v>
      </c>
      <c r="BA48" s="137">
        <f t="shared" si="60"/>
        <v>1783</v>
      </c>
      <c r="BB48" s="137">
        <f t="shared" si="60"/>
        <v>547</v>
      </c>
      <c r="BC48" s="137">
        <f t="shared" si="60"/>
        <v>661</v>
      </c>
      <c r="BD48" s="175">
        <f t="shared" si="60"/>
        <v>1208</v>
      </c>
      <c r="BE48" s="360"/>
      <c r="BF48" s="4" t="s">
        <v>212</v>
      </c>
      <c r="BG48" s="137">
        <f t="shared" ref="BG48:BO48" si="61">SUM(BG46:BG47)</f>
        <v>287</v>
      </c>
      <c r="BH48" s="137">
        <f t="shared" si="61"/>
        <v>396</v>
      </c>
      <c r="BI48" s="137">
        <f t="shared" si="61"/>
        <v>683</v>
      </c>
      <c r="BJ48" s="238">
        <f t="shared" si="61"/>
        <v>122</v>
      </c>
      <c r="BK48" s="137">
        <f t="shared" si="61"/>
        <v>252</v>
      </c>
      <c r="BL48" s="137">
        <f t="shared" si="61"/>
        <v>374</v>
      </c>
      <c r="BM48" s="137">
        <f t="shared" si="61"/>
        <v>25</v>
      </c>
      <c r="BN48" s="137">
        <f t="shared" si="61"/>
        <v>96</v>
      </c>
      <c r="BO48" s="175">
        <f t="shared" si="61"/>
        <v>121</v>
      </c>
      <c r="BP48" s="360"/>
      <c r="BQ48" s="4" t="s">
        <v>212</v>
      </c>
      <c r="BR48" s="137">
        <f t="shared" ref="BR48:BZ48" si="62">SUM(BR46:BR47)</f>
        <v>4</v>
      </c>
      <c r="BS48" s="137">
        <f t="shared" si="62"/>
        <v>25</v>
      </c>
      <c r="BT48" s="137">
        <f t="shared" si="62"/>
        <v>29</v>
      </c>
      <c r="BU48" s="137">
        <f t="shared" si="62"/>
        <v>0</v>
      </c>
      <c r="BV48" s="137">
        <f t="shared" si="62"/>
        <v>1</v>
      </c>
      <c r="BW48" s="137">
        <f t="shared" si="62"/>
        <v>1</v>
      </c>
      <c r="BX48" s="137">
        <f t="shared" si="62"/>
        <v>0</v>
      </c>
      <c r="BY48" s="137">
        <f t="shared" si="62"/>
        <v>0</v>
      </c>
      <c r="BZ48" s="175">
        <f t="shared" si="62"/>
        <v>0</v>
      </c>
      <c r="CA48" s="360"/>
      <c r="CB48" s="4" t="s">
        <v>212</v>
      </c>
      <c r="CC48" s="137">
        <f t="shared" ref="CC48:CK48" si="63">SUM(CC46:CC47)</f>
        <v>17522</v>
      </c>
      <c r="CD48" s="137">
        <f t="shared" si="63"/>
        <v>16875</v>
      </c>
      <c r="CE48" s="137">
        <f t="shared" si="63"/>
        <v>34397</v>
      </c>
      <c r="CF48" s="137">
        <f t="shared" si="63"/>
        <v>42179</v>
      </c>
      <c r="CG48" s="137">
        <f t="shared" si="63"/>
        <v>40129</v>
      </c>
      <c r="CH48" s="137">
        <f t="shared" si="63"/>
        <v>82308</v>
      </c>
      <c r="CI48" s="137">
        <f t="shared" si="63"/>
        <v>1827</v>
      </c>
      <c r="CJ48" s="137">
        <f t="shared" si="63"/>
        <v>2372</v>
      </c>
      <c r="CK48" s="175">
        <f t="shared" si="63"/>
        <v>4199</v>
      </c>
    </row>
    <row r="49" spans="1:89" ht="16.899999999999999" customHeight="1">
      <c r="A49" s="5"/>
      <c r="B49" s="3" t="s">
        <v>235</v>
      </c>
      <c r="C49" s="4" t="s">
        <v>236</v>
      </c>
      <c r="D49" s="137">
        <v>3834</v>
      </c>
      <c r="E49" s="137">
        <v>3600</v>
      </c>
      <c r="F49" s="137">
        <v>7434</v>
      </c>
      <c r="G49" s="137">
        <v>2988</v>
      </c>
      <c r="H49" s="137">
        <v>2839</v>
      </c>
      <c r="I49" s="137">
        <v>5827</v>
      </c>
      <c r="J49" s="137">
        <v>2190</v>
      </c>
      <c r="K49" s="137">
        <v>2137</v>
      </c>
      <c r="L49" s="175">
        <v>4327</v>
      </c>
      <c r="M49" s="3" t="s">
        <v>235</v>
      </c>
      <c r="N49" s="245" t="s">
        <v>236</v>
      </c>
      <c r="O49" s="137">
        <v>2675</v>
      </c>
      <c r="P49" s="137">
        <v>3068</v>
      </c>
      <c r="Q49" s="137">
        <v>5743</v>
      </c>
      <c r="R49" s="137">
        <v>3670</v>
      </c>
      <c r="S49" s="137">
        <v>3197</v>
      </c>
      <c r="T49" s="137">
        <v>6867</v>
      </c>
      <c r="U49" s="137">
        <v>3349</v>
      </c>
      <c r="V49" s="137">
        <v>3446</v>
      </c>
      <c r="W49" s="175">
        <v>6795</v>
      </c>
      <c r="X49" s="3" t="s">
        <v>235</v>
      </c>
      <c r="Y49" s="4" t="s">
        <v>236</v>
      </c>
      <c r="Z49" s="238">
        <v>3539</v>
      </c>
      <c r="AA49" s="137">
        <v>3122</v>
      </c>
      <c r="AB49" s="137">
        <v>6661</v>
      </c>
      <c r="AC49" s="137">
        <v>3037</v>
      </c>
      <c r="AD49" s="137">
        <v>2633</v>
      </c>
      <c r="AE49" s="137">
        <v>5670</v>
      </c>
      <c r="AF49" s="137">
        <v>2113</v>
      </c>
      <c r="AG49" s="137">
        <v>1910</v>
      </c>
      <c r="AH49" s="175">
        <v>4023</v>
      </c>
      <c r="AI49" s="3" t="s">
        <v>235</v>
      </c>
      <c r="AJ49" s="4" t="s">
        <v>236</v>
      </c>
      <c r="AK49" s="137">
        <v>1387</v>
      </c>
      <c r="AL49" s="238">
        <v>1601</v>
      </c>
      <c r="AM49" s="137">
        <v>2988</v>
      </c>
      <c r="AN49" s="137">
        <v>1108</v>
      </c>
      <c r="AO49" s="137">
        <v>1229</v>
      </c>
      <c r="AP49" s="137">
        <v>2337</v>
      </c>
      <c r="AQ49" s="137">
        <v>946</v>
      </c>
      <c r="AR49" s="137">
        <v>1074</v>
      </c>
      <c r="AS49" s="175">
        <v>2020</v>
      </c>
      <c r="AT49" s="3" t="s">
        <v>235</v>
      </c>
      <c r="AU49" s="4" t="s">
        <v>236</v>
      </c>
      <c r="AV49" s="137">
        <v>762</v>
      </c>
      <c r="AW49" s="137">
        <v>822</v>
      </c>
      <c r="AX49" s="238">
        <v>1584</v>
      </c>
      <c r="AY49" s="137">
        <v>591</v>
      </c>
      <c r="AZ49" s="137">
        <v>618</v>
      </c>
      <c r="BA49" s="137">
        <v>1209</v>
      </c>
      <c r="BB49" s="137">
        <v>410</v>
      </c>
      <c r="BC49" s="137">
        <v>515</v>
      </c>
      <c r="BD49" s="175">
        <v>925</v>
      </c>
      <c r="BE49" s="3" t="s">
        <v>235</v>
      </c>
      <c r="BF49" s="4" t="s">
        <v>236</v>
      </c>
      <c r="BG49" s="137">
        <v>241</v>
      </c>
      <c r="BH49" s="137">
        <v>312</v>
      </c>
      <c r="BI49" s="137">
        <v>553</v>
      </c>
      <c r="BJ49" s="238">
        <v>97</v>
      </c>
      <c r="BK49" s="137">
        <v>193</v>
      </c>
      <c r="BL49" s="137">
        <v>290</v>
      </c>
      <c r="BM49" s="137">
        <v>24</v>
      </c>
      <c r="BN49" s="137">
        <v>70</v>
      </c>
      <c r="BO49" s="175">
        <v>94</v>
      </c>
      <c r="BP49" s="3" t="s">
        <v>235</v>
      </c>
      <c r="BQ49" s="4" t="s">
        <v>236</v>
      </c>
      <c r="BR49" s="137">
        <v>5</v>
      </c>
      <c r="BS49" s="137">
        <v>16</v>
      </c>
      <c r="BT49" s="137">
        <v>21</v>
      </c>
      <c r="BU49" s="137">
        <v>0</v>
      </c>
      <c r="BV49" s="137">
        <v>1</v>
      </c>
      <c r="BW49" s="137">
        <v>1</v>
      </c>
      <c r="BX49" s="137">
        <v>0</v>
      </c>
      <c r="BY49" s="137">
        <v>0</v>
      </c>
      <c r="BZ49" s="175">
        <v>0</v>
      </c>
      <c r="CA49" s="3" t="s">
        <v>235</v>
      </c>
      <c r="CB49" s="4" t="s">
        <v>236</v>
      </c>
      <c r="CC49" s="137">
        <v>9012</v>
      </c>
      <c r="CD49" s="137">
        <v>8576</v>
      </c>
      <c r="CE49" s="137">
        <v>17588</v>
      </c>
      <c r="CF49" s="137">
        <v>22586</v>
      </c>
      <c r="CG49" s="137">
        <v>22102</v>
      </c>
      <c r="CH49" s="137">
        <v>44688</v>
      </c>
      <c r="CI49" s="137">
        <v>1368</v>
      </c>
      <c r="CJ49" s="137">
        <v>1725</v>
      </c>
      <c r="CK49" s="175">
        <v>3093</v>
      </c>
    </row>
    <row r="50" spans="1:89" ht="16.899999999999999" customHeight="1">
      <c r="A50" s="5"/>
      <c r="B50" s="3" t="s">
        <v>242</v>
      </c>
      <c r="C50" s="4" t="s">
        <v>243</v>
      </c>
      <c r="D50" s="137">
        <v>2300</v>
      </c>
      <c r="E50" s="137">
        <v>2111</v>
      </c>
      <c r="F50" s="137">
        <v>4411</v>
      </c>
      <c r="G50" s="137">
        <v>1767</v>
      </c>
      <c r="H50" s="137">
        <v>1618</v>
      </c>
      <c r="I50" s="137">
        <v>3385</v>
      </c>
      <c r="J50" s="137">
        <v>1409</v>
      </c>
      <c r="K50" s="137">
        <v>1298</v>
      </c>
      <c r="L50" s="175">
        <v>2707</v>
      </c>
      <c r="M50" s="3" t="s">
        <v>242</v>
      </c>
      <c r="N50" s="245" t="s">
        <v>243</v>
      </c>
      <c r="O50" s="137">
        <v>1497</v>
      </c>
      <c r="P50" s="137">
        <v>1392</v>
      </c>
      <c r="Q50" s="137">
        <v>2889</v>
      </c>
      <c r="R50" s="137">
        <v>1870</v>
      </c>
      <c r="S50" s="137">
        <v>1966</v>
      </c>
      <c r="T50" s="137">
        <v>3836</v>
      </c>
      <c r="U50" s="137">
        <v>2047</v>
      </c>
      <c r="V50" s="137">
        <v>2097</v>
      </c>
      <c r="W50" s="175">
        <v>4144</v>
      </c>
      <c r="X50" s="3" t="s">
        <v>242</v>
      </c>
      <c r="Y50" s="4" t="s">
        <v>243</v>
      </c>
      <c r="Z50" s="238">
        <v>2115</v>
      </c>
      <c r="AA50" s="137">
        <v>1997</v>
      </c>
      <c r="AB50" s="137">
        <v>4112</v>
      </c>
      <c r="AC50" s="137">
        <v>1820</v>
      </c>
      <c r="AD50" s="137">
        <v>1571</v>
      </c>
      <c r="AE50" s="137">
        <v>3391</v>
      </c>
      <c r="AF50" s="137">
        <v>1380</v>
      </c>
      <c r="AG50" s="137">
        <v>1135</v>
      </c>
      <c r="AH50" s="175">
        <v>2515</v>
      </c>
      <c r="AI50" s="3" t="s">
        <v>242</v>
      </c>
      <c r="AJ50" s="4" t="s">
        <v>243</v>
      </c>
      <c r="AK50" s="137">
        <v>844</v>
      </c>
      <c r="AL50" s="238">
        <v>909</v>
      </c>
      <c r="AM50" s="137">
        <v>1753</v>
      </c>
      <c r="AN50" s="137">
        <v>651</v>
      </c>
      <c r="AO50" s="137">
        <v>820</v>
      </c>
      <c r="AP50" s="137">
        <v>1471</v>
      </c>
      <c r="AQ50" s="137">
        <v>655</v>
      </c>
      <c r="AR50" s="137">
        <v>715</v>
      </c>
      <c r="AS50" s="175">
        <v>1370</v>
      </c>
      <c r="AT50" s="3" t="s">
        <v>242</v>
      </c>
      <c r="AU50" s="4" t="s">
        <v>243</v>
      </c>
      <c r="AV50" s="137">
        <v>488</v>
      </c>
      <c r="AW50" s="137">
        <v>474</v>
      </c>
      <c r="AX50" s="238">
        <v>962</v>
      </c>
      <c r="AY50" s="137">
        <v>343</v>
      </c>
      <c r="AZ50" s="137">
        <v>393</v>
      </c>
      <c r="BA50" s="137">
        <v>736</v>
      </c>
      <c r="BB50" s="137">
        <v>257</v>
      </c>
      <c r="BC50" s="137">
        <v>275</v>
      </c>
      <c r="BD50" s="175">
        <v>532</v>
      </c>
      <c r="BE50" s="3" t="s">
        <v>242</v>
      </c>
      <c r="BF50" s="4" t="s">
        <v>243</v>
      </c>
      <c r="BG50" s="137">
        <v>114</v>
      </c>
      <c r="BH50" s="137">
        <v>194</v>
      </c>
      <c r="BI50" s="137">
        <v>308</v>
      </c>
      <c r="BJ50" s="238">
        <v>44</v>
      </c>
      <c r="BK50" s="137">
        <v>93</v>
      </c>
      <c r="BL50" s="137">
        <v>137</v>
      </c>
      <c r="BM50" s="137">
        <v>10</v>
      </c>
      <c r="BN50" s="137">
        <v>31</v>
      </c>
      <c r="BO50" s="175">
        <v>41</v>
      </c>
      <c r="BP50" s="3" t="s">
        <v>242</v>
      </c>
      <c r="BQ50" s="4" t="s">
        <v>243</v>
      </c>
      <c r="BR50" s="137">
        <v>4</v>
      </c>
      <c r="BS50" s="137">
        <v>12</v>
      </c>
      <c r="BT50" s="137">
        <v>16</v>
      </c>
      <c r="BU50" s="137">
        <v>0</v>
      </c>
      <c r="BV50" s="137">
        <v>1</v>
      </c>
      <c r="BW50" s="137">
        <v>1</v>
      </c>
      <c r="BX50" s="137">
        <v>0</v>
      </c>
      <c r="BY50" s="137">
        <v>0</v>
      </c>
      <c r="BZ50" s="175">
        <v>0</v>
      </c>
      <c r="CA50" s="3" t="s">
        <v>242</v>
      </c>
      <c r="CB50" s="4" t="s">
        <v>243</v>
      </c>
      <c r="CC50" s="137">
        <v>5476</v>
      </c>
      <c r="CD50" s="137">
        <v>5027</v>
      </c>
      <c r="CE50" s="137">
        <v>10503</v>
      </c>
      <c r="CF50" s="137">
        <v>13367</v>
      </c>
      <c r="CG50" s="137">
        <v>13076</v>
      </c>
      <c r="CH50" s="137">
        <v>26443</v>
      </c>
      <c r="CI50" s="137">
        <v>772</v>
      </c>
      <c r="CJ50" s="137">
        <v>999</v>
      </c>
      <c r="CK50" s="175">
        <v>1771</v>
      </c>
    </row>
    <row r="51" spans="1:89" ht="16.899999999999999" customHeight="1">
      <c r="A51" s="5"/>
      <c r="B51" s="35" t="s">
        <v>578</v>
      </c>
      <c r="C51" s="4" t="s">
        <v>359</v>
      </c>
      <c r="D51" s="137">
        <v>3428</v>
      </c>
      <c r="E51" s="137">
        <v>3269</v>
      </c>
      <c r="F51" s="137">
        <v>6697</v>
      </c>
      <c r="G51" s="137">
        <v>3102</v>
      </c>
      <c r="H51" s="137">
        <v>2967</v>
      </c>
      <c r="I51" s="137">
        <v>6069</v>
      </c>
      <c r="J51" s="137">
        <v>3028</v>
      </c>
      <c r="K51" s="137">
        <v>2865</v>
      </c>
      <c r="L51" s="175">
        <v>5893</v>
      </c>
      <c r="M51" s="35" t="s">
        <v>578</v>
      </c>
      <c r="N51" s="245" t="s">
        <v>359</v>
      </c>
      <c r="O51" s="137">
        <v>3486</v>
      </c>
      <c r="P51" s="137">
        <v>3461</v>
      </c>
      <c r="Q51" s="137">
        <v>6947</v>
      </c>
      <c r="R51" s="137">
        <v>3849</v>
      </c>
      <c r="S51" s="137">
        <v>3802</v>
      </c>
      <c r="T51" s="137">
        <v>7651</v>
      </c>
      <c r="U51" s="137">
        <v>3212</v>
      </c>
      <c r="V51" s="137">
        <v>3276</v>
      </c>
      <c r="W51" s="175">
        <v>6488</v>
      </c>
      <c r="X51" s="35" t="s">
        <v>578</v>
      </c>
      <c r="Y51" s="4" t="s">
        <v>359</v>
      </c>
      <c r="Z51" s="238">
        <v>3293</v>
      </c>
      <c r="AA51" s="137">
        <v>3081</v>
      </c>
      <c r="AB51" s="137">
        <v>6374</v>
      </c>
      <c r="AC51" s="137">
        <v>3001</v>
      </c>
      <c r="AD51" s="137">
        <v>2727</v>
      </c>
      <c r="AE51" s="137">
        <v>5728</v>
      </c>
      <c r="AF51" s="137">
        <v>2561</v>
      </c>
      <c r="AG51" s="137">
        <v>2424</v>
      </c>
      <c r="AH51" s="175">
        <v>4985</v>
      </c>
      <c r="AI51" s="35" t="s">
        <v>578</v>
      </c>
      <c r="AJ51" s="4" t="s">
        <v>359</v>
      </c>
      <c r="AK51" s="137">
        <v>1886</v>
      </c>
      <c r="AL51" s="238">
        <v>2128</v>
      </c>
      <c r="AM51" s="137">
        <v>4014</v>
      </c>
      <c r="AN51" s="137">
        <v>1508</v>
      </c>
      <c r="AO51" s="137">
        <v>1768</v>
      </c>
      <c r="AP51" s="137">
        <v>3276</v>
      </c>
      <c r="AQ51" s="137">
        <v>1412</v>
      </c>
      <c r="AR51" s="137">
        <v>1639</v>
      </c>
      <c r="AS51" s="175">
        <v>3051</v>
      </c>
      <c r="AT51" s="35" t="s">
        <v>578</v>
      </c>
      <c r="AU51" s="4" t="s">
        <v>359</v>
      </c>
      <c r="AV51" s="137">
        <v>1168</v>
      </c>
      <c r="AW51" s="137">
        <v>1272</v>
      </c>
      <c r="AX51" s="238">
        <v>2440</v>
      </c>
      <c r="AY51" s="137">
        <v>928</v>
      </c>
      <c r="AZ51" s="137">
        <v>1040</v>
      </c>
      <c r="BA51" s="137">
        <v>1968</v>
      </c>
      <c r="BB51" s="137">
        <v>655</v>
      </c>
      <c r="BC51" s="137">
        <v>795</v>
      </c>
      <c r="BD51" s="175">
        <v>1450</v>
      </c>
      <c r="BE51" s="35" t="s">
        <v>578</v>
      </c>
      <c r="BF51" s="4" t="s">
        <v>359</v>
      </c>
      <c r="BG51" s="137">
        <v>328</v>
      </c>
      <c r="BH51" s="137">
        <v>507</v>
      </c>
      <c r="BI51" s="137">
        <v>835</v>
      </c>
      <c r="BJ51" s="238">
        <v>155</v>
      </c>
      <c r="BK51" s="137">
        <v>257</v>
      </c>
      <c r="BL51" s="137">
        <v>412</v>
      </c>
      <c r="BM51" s="137">
        <v>40</v>
      </c>
      <c r="BN51" s="137">
        <v>116</v>
      </c>
      <c r="BO51" s="175">
        <v>156</v>
      </c>
      <c r="BP51" s="35" t="s">
        <v>578</v>
      </c>
      <c r="BQ51" s="4" t="s">
        <v>359</v>
      </c>
      <c r="BR51" s="137">
        <v>10</v>
      </c>
      <c r="BS51" s="137">
        <v>29</v>
      </c>
      <c r="BT51" s="137">
        <v>39</v>
      </c>
      <c r="BU51" s="137">
        <v>1</v>
      </c>
      <c r="BV51" s="137">
        <v>3</v>
      </c>
      <c r="BW51" s="137">
        <v>4</v>
      </c>
      <c r="BX51" s="137">
        <v>0</v>
      </c>
      <c r="BY51" s="137">
        <v>0</v>
      </c>
      <c r="BZ51" s="175">
        <v>0</v>
      </c>
      <c r="CA51" s="35" t="s">
        <v>578</v>
      </c>
      <c r="CB51" s="4" t="s">
        <v>359</v>
      </c>
      <c r="CC51" s="137">
        <v>9558</v>
      </c>
      <c r="CD51" s="137">
        <v>9101</v>
      </c>
      <c r="CE51" s="137">
        <v>18659</v>
      </c>
      <c r="CF51" s="137">
        <v>25376</v>
      </c>
      <c r="CG51" s="137">
        <v>25578</v>
      </c>
      <c r="CH51" s="137">
        <v>50954</v>
      </c>
      <c r="CI51" s="137">
        <v>2117</v>
      </c>
      <c r="CJ51" s="137">
        <v>2747</v>
      </c>
      <c r="CK51" s="175">
        <v>4864</v>
      </c>
    </row>
    <row r="52" spans="1:89" ht="16.899999999999999" customHeight="1">
      <c r="A52" s="5"/>
      <c r="B52" s="3" t="s">
        <v>245</v>
      </c>
      <c r="C52" s="4" t="s">
        <v>246</v>
      </c>
      <c r="D52" s="137">
        <v>2094</v>
      </c>
      <c r="E52" s="137">
        <v>1998</v>
      </c>
      <c r="F52" s="137">
        <v>4092</v>
      </c>
      <c r="G52" s="137">
        <v>1449</v>
      </c>
      <c r="H52" s="137">
        <v>1432</v>
      </c>
      <c r="I52" s="137">
        <v>2881</v>
      </c>
      <c r="J52" s="137">
        <v>1052</v>
      </c>
      <c r="K52" s="137">
        <v>960</v>
      </c>
      <c r="L52" s="175">
        <v>2012</v>
      </c>
      <c r="M52" s="3" t="s">
        <v>245</v>
      </c>
      <c r="N52" s="245" t="s">
        <v>246</v>
      </c>
      <c r="O52" s="137">
        <v>1196</v>
      </c>
      <c r="P52" s="137">
        <v>1029</v>
      </c>
      <c r="Q52" s="137">
        <v>2225</v>
      </c>
      <c r="R52" s="137">
        <v>1487</v>
      </c>
      <c r="S52" s="137">
        <v>1521</v>
      </c>
      <c r="T52" s="137">
        <v>3008</v>
      </c>
      <c r="U52" s="137">
        <v>1683</v>
      </c>
      <c r="V52" s="137">
        <v>1836</v>
      </c>
      <c r="W52" s="175">
        <v>3519</v>
      </c>
      <c r="X52" s="3" t="s">
        <v>245</v>
      </c>
      <c r="Y52" s="4" t="s">
        <v>246</v>
      </c>
      <c r="Z52" s="238">
        <v>1958</v>
      </c>
      <c r="AA52" s="137">
        <v>1745</v>
      </c>
      <c r="AB52" s="137">
        <v>3703</v>
      </c>
      <c r="AC52" s="137">
        <v>1543</v>
      </c>
      <c r="AD52" s="137">
        <v>1249</v>
      </c>
      <c r="AE52" s="137">
        <v>2792</v>
      </c>
      <c r="AF52" s="137">
        <v>1057</v>
      </c>
      <c r="AG52" s="137">
        <v>848</v>
      </c>
      <c r="AH52" s="175">
        <v>1905</v>
      </c>
      <c r="AI52" s="3" t="s">
        <v>245</v>
      </c>
      <c r="AJ52" s="4" t="s">
        <v>246</v>
      </c>
      <c r="AK52" s="137">
        <v>612</v>
      </c>
      <c r="AL52" s="238">
        <v>706</v>
      </c>
      <c r="AM52" s="137">
        <v>1318</v>
      </c>
      <c r="AN52" s="137">
        <v>544</v>
      </c>
      <c r="AO52" s="137">
        <v>644</v>
      </c>
      <c r="AP52" s="137">
        <v>1188</v>
      </c>
      <c r="AQ52" s="137">
        <v>515</v>
      </c>
      <c r="AR52" s="137">
        <v>544</v>
      </c>
      <c r="AS52" s="175">
        <v>1059</v>
      </c>
      <c r="AT52" s="3" t="s">
        <v>245</v>
      </c>
      <c r="AU52" s="4" t="s">
        <v>246</v>
      </c>
      <c r="AV52" s="137">
        <v>398</v>
      </c>
      <c r="AW52" s="137">
        <v>430</v>
      </c>
      <c r="AX52" s="238">
        <v>828</v>
      </c>
      <c r="AY52" s="137">
        <v>242</v>
      </c>
      <c r="AZ52" s="137">
        <v>255</v>
      </c>
      <c r="BA52" s="137">
        <v>497</v>
      </c>
      <c r="BB52" s="137">
        <v>155</v>
      </c>
      <c r="BC52" s="137">
        <v>177</v>
      </c>
      <c r="BD52" s="175">
        <v>332</v>
      </c>
      <c r="BE52" s="3" t="s">
        <v>245</v>
      </c>
      <c r="BF52" s="4" t="s">
        <v>246</v>
      </c>
      <c r="BG52" s="137">
        <v>84</v>
      </c>
      <c r="BH52" s="137">
        <v>117</v>
      </c>
      <c r="BI52" s="137">
        <v>201</v>
      </c>
      <c r="BJ52" s="238">
        <v>27</v>
      </c>
      <c r="BK52" s="137">
        <v>75</v>
      </c>
      <c r="BL52" s="137">
        <v>102</v>
      </c>
      <c r="BM52" s="137">
        <v>5</v>
      </c>
      <c r="BN52" s="137">
        <v>23</v>
      </c>
      <c r="BO52" s="175">
        <v>28</v>
      </c>
      <c r="BP52" s="3" t="s">
        <v>245</v>
      </c>
      <c r="BQ52" s="4" t="s">
        <v>246</v>
      </c>
      <c r="BR52" s="137">
        <v>2</v>
      </c>
      <c r="BS52" s="137">
        <v>6</v>
      </c>
      <c r="BT52" s="137">
        <v>8</v>
      </c>
      <c r="BU52" s="137">
        <v>0</v>
      </c>
      <c r="BV52" s="137">
        <v>1</v>
      </c>
      <c r="BW52" s="137">
        <v>1</v>
      </c>
      <c r="BX52" s="137">
        <v>0</v>
      </c>
      <c r="BY52" s="137">
        <v>0</v>
      </c>
      <c r="BZ52" s="175">
        <v>0</v>
      </c>
      <c r="CA52" s="3" t="s">
        <v>245</v>
      </c>
      <c r="CB52" s="4" t="s">
        <v>246</v>
      </c>
      <c r="CC52" s="137">
        <v>4595</v>
      </c>
      <c r="CD52" s="137">
        <v>4390</v>
      </c>
      <c r="CE52" s="137">
        <v>8985</v>
      </c>
      <c r="CF52" s="137">
        <v>10993</v>
      </c>
      <c r="CG52" s="137">
        <v>10552</v>
      </c>
      <c r="CH52" s="137">
        <v>21545</v>
      </c>
      <c r="CI52" s="137">
        <v>515</v>
      </c>
      <c r="CJ52" s="137">
        <v>654</v>
      </c>
      <c r="CK52" s="175">
        <v>1169</v>
      </c>
    </row>
    <row r="53" spans="1:89" ht="16.899999999999999" customHeight="1">
      <c r="A53" s="5"/>
      <c r="B53" s="358" t="s">
        <v>237</v>
      </c>
      <c r="C53" s="32" t="s">
        <v>238</v>
      </c>
      <c r="D53" s="61">
        <v>1674</v>
      </c>
      <c r="E53" s="61">
        <v>1613</v>
      </c>
      <c r="F53" s="61">
        <v>3287</v>
      </c>
      <c r="G53" s="61">
        <v>1352</v>
      </c>
      <c r="H53" s="61">
        <v>1317</v>
      </c>
      <c r="I53" s="61">
        <v>2669</v>
      </c>
      <c r="J53" s="61">
        <v>1062</v>
      </c>
      <c r="K53" s="61">
        <v>1067</v>
      </c>
      <c r="L53" s="176">
        <v>2129</v>
      </c>
      <c r="M53" s="358" t="s">
        <v>237</v>
      </c>
      <c r="N53" s="233" t="s">
        <v>238</v>
      </c>
      <c r="O53" s="61">
        <v>1368</v>
      </c>
      <c r="P53" s="61">
        <v>1345</v>
      </c>
      <c r="Q53" s="61">
        <v>2713</v>
      </c>
      <c r="R53" s="61">
        <v>1712</v>
      </c>
      <c r="S53" s="61">
        <v>1619</v>
      </c>
      <c r="T53" s="61">
        <v>3331</v>
      </c>
      <c r="U53" s="61">
        <v>1585</v>
      </c>
      <c r="V53" s="61">
        <v>1625</v>
      </c>
      <c r="W53" s="176">
        <v>3210</v>
      </c>
      <c r="X53" s="358" t="s">
        <v>237</v>
      </c>
      <c r="Y53" s="32" t="s">
        <v>238</v>
      </c>
      <c r="Z53" s="237">
        <v>1658</v>
      </c>
      <c r="AA53" s="61">
        <v>1508</v>
      </c>
      <c r="AB53" s="61">
        <v>3166</v>
      </c>
      <c r="AC53" s="61">
        <v>1465</v>
      </c>
      <c r="AD53" s="61">
        <v>1194</v>
      </c>
      <c r="AE53" s="61">
        <v>2659</v>
      </c>
      <c r="AF53" s="61">
        <v>1058</v>
      </c>
      <c r="AG53" s="61">
        <v>975</v>
      </c>
      <c r="AH53" s="176">
        <v>2033</v>
      </c>
      <c r="AI53" s="358" t="s">
        <v>237</v>
      </c>
      <c r="AJ53" s="32" t="s">
        <v>238</v>
      </c>
      <c r="AK53" s="61">
        <v>739</v>
      </c>
      <c r="AL53" s="237">
        <v>802</v>
      </c>
      <c r="AM53" s="61">
        <v>1541</v>
      </c>
      <c r="AN53" s="61">
        <v>604</v>
      </c>
      <c r="AO53" s="61">
        <v>718</v>
      </c>
      <c r="AP53" s="61">
        <v>1322</v>
      </c>
      <c r="AQ53" s="61">
        <v>612</v>
      </c>
      <c r="AR53" s="61">
        <v>665</v>
      </c>
      <c r="AS53" s="176">
        <v>1277</v>
      </c>
      <c r="AT53" s="358" t="s">
        <v>237</v>
      </c>
      <c r="AU53" s="32" t="s">
        <v>238</v>
      </c>
      <c r="AV53" s="61">
        <v>473</v>
      </c>
      <c r="AW53" s="61">
        <v>473</v>
      </c>
      <c r="AX53" s="237">
        <v>946</v>
      </c>
      <c r="AY53" s="61">
        <v>358</v>
      </c>
      <c r="AZ53" s="61">
        <v>352</v>
      </c>
      <c r="BA53" s="61">
        <v>710</v>
      </c>
      <c r="BB53" s="61">
        <v>226</v>
      </c>
      <c r="BC53" s="61">
        <v>247</v>
      </c>
      <c r="BD53" s="176">
        <v>473</v>
      </c>
      <c r="BE53" s="358" t="s">
        <v>237</v>
      </c>
      <c r="BF53" s="32" t="s">
        <v>238</v>
      </c>
      <c r="BG53" s="61">
        <v>106</v>
      </c>
      <c r="BH53" s="61">
        <v>189</v>
      </c>
      <c r="BI53" s="61">
        <v>295</v>
      </c>
      <c r="BJ53" s="237">
        <v>40</v>
      </c>
      <c r="BK53" s="61">
        <v>80</v>
      </c>
      <c r="BL53" s="61">
        <v>120</v>
      </c>
      <c r="BM53" s="61">
        <v>13</v>
      </c>
      <c r="BN53" s="61">
        <v>33</v>
      </c>
      <c r="BO53" s="176">
        <v>46</v>
      </c>
      <c r="BP53" s="358" t="s">
        <v>237</v>
      </c>
      <c r="BQ53" s="32" t="s">
        <v>238</v>
      </c>
      <c r="BR53" s="61">
        <v>1</v>
      </c>
      <c r="BS53" s="61">
        <v>7</v>
      </c>
      <c r="BT53" s="61">
        <v>8</v>
      </c>
      <c r="BU53" s="61">
        <v>0</v>
      </c>
      <c r="BV53" s="61">
        <v>0</v>
      </c>
      <c r="BW53" s="61">
        <v>0</v>
      </c>
      <c r="BX53" s="61">
        <v>0</v>
      </c>
      <c r="BY53" s="61">
        <v>0</v>
      </c>
      <c r="BZ53" s="176">
        <v>0</v>
      </c>
      <c r="CA53" s="358" t="s">
        <v>237</v>
      </c>
      <c r="CB53" s="32" t="s">
        <v>238</v>
      </c>
      <c r="CC53" s="61">
        <v>4088</v>
      </c>
      <c r="CD53" s="61">
        <v>3997</v>
      </c>
      <c r="CE53" s="61">
        <v>8085</v>
      </c>
      <c r="CF53" s="61">
        <v>11274</v>
      </c>
      <c r="CG53" s="61">
        <v>10924</v>
      </c>
      <c r="CH53" s="61">
        <v>22198</v>
      </c>
      <c r="CI53" s="61">
        <v>744</v>
      </c>
      <c r="CJ53" s="61">
        <v>908</v>
      </c>
      <c r="CK53" s="176">
        <v>1652</v>
      </c>
    </row>
    <row r="54" spans="1:89" ht="16.899999999999999" customHeight="1">
      <c r="A54" s="5"/>
      <c r="B54" s="359"/>
      <c r="C54" s="32" t="s">
        <v>556</v>
      </c>
      <c r="D54" s="61">
        <v>1103</v>
      </c>
      <c r="E54" s="61">
        <v>1049</v>
      </c>
      <c r="F54" s="61">
        <v>2152</v>
      </c>
      <c r="G54" s="61">
        <v>901</v>
      </c>
      <c r="H54" s="61">
        <v>837</v>
      </c>
      <c r="I54" s="61">
        <v>1738</v>
      </c>
      <c r="J54" s="61">
        <v>878</v>
      </c>
      <c r="K54" s="61">
        <v>819</v>
      </c>
      <c r="L54" s="176">
        <v>1697</v>
      </c>
      <c r="M54" s="359"/>
      <c r="N54" s="233" t="s">
        <v>556</v>
      </c>
      <c r="O54" s="61">
        <v>998</v>
      </c>
      <c r="P54" s="61">
        <v>920</v>
      </c>
      <c r="Q54" s="61">
        <v>1918</v>
      </c>
      <c r="R54" s="61">
        <v>1135</v>
      </c>
      <c r="S54" s="61">
        <v>1067</v>
      </c>
      <c r="T54" s="61">
        <v>2202</v>
      </c>
      <c r="U54" s="61">
        <v>1067</v>
      </c>
      <c r="V54" s="61">
        <v>1064</v>
      </c>
      <c r="W54" s="176">
        <v>2131</v>
      </c>
      <c r="X54" s="359"/>
      <c r="Y54" s="32" t="s">
        <v>556</v>
      </c>
      <c r="Z54" s="237">
        <v>1048</v>
      </c>
      <c r="AA54" s="61">
        <v>974</v>
      </c>
      <c r="AB54" s="61">
        <v>2022</v>
      </c>
      <c r="AC54" s="61">
        <v>954</v>
      </c>
      <c r="AD54" s="61">
        <v>825</v>
      </c>
      <c r="AE54" s="61">
        <v>1779</v>
      </c>
      <c r="AF54" s="61">
        <v>750</v>
      </c>
      <c r="AG54" s="61">
        <v>666</v>
      </c>
      <c r="AH54" s="176">
        <v>1416</v>
      </c>
      <c r="AI54" s="359"/>
      <c r="AJ54" s="32" t="s">
        <v>556</v>
      </c>
      <c r="AK54" s="61">
        <v>532</v>
      </c>
      <c r="AL54" s="237">
        <v>577</v>
      </c>
      <c r="AM54" s="61">
        <v>1109</v>
      </c>
      <c r="AN54" s="61">
        <v>425</v>
      </c>
      <c r="AO54" s="61">
        <v>508</v>
      </c>
      <c r="AP54" s="61">
        <v>933</v>
      </c>
      <c r="AQ54" s="61">
        <v>432</v>
      </c>
      <c r="AR54" s="61">
        <v>488</v>
      </c>
      <c r="AS54" s="176">
        <v>920</v>
      </c>
      <c r="AT54" s="359"/>
      <c r="AU54" s="32" t="s">
        <v>556</v>
      </c>
      <c r="AV54" s="61">
        <v>359</v>
      </c>
      <c r="AW54" s="61">
        <v>347</v>
      </c>
      <c r="AX54" s="237">
        <v>706</v>
      </c>
      <c r="AY54" s="61">
        <v>256</v>
      </c>
      <c r="AZ54" s="61">
        <v>255</v>
      </c>
      <c r="BA54" s="61">
        <v>511</v>
      </c>
      <c r="BB54" s="61">
        <v>166</v>
      </c>
      <c r="BC54" s="61">
        <v>211</v>
      </c>
      <c r="BD54" s="176">
        <v>377</v>
      </c>
      <c r="BE54" s="359"/>
      <c r="BF54" s="32" t="s">
        <v>556</v>
      </c>
      <c r="BG54" s="61">
        <v>97</v>
      </c>
      <c r="BH54" s="61">
        <v>116</v>
      </c>
      <c r="BI54" s="61">
        <v>213</v>
      </c>
      <c r="BJ54" s="237">
        <v>40</v>
      </c>
      <c r="BK54" s="61">
        <v>75</v>
      </c>
      <c r="BL54" s="61">
        <v>115</v>
      </c>
      <c r="BM54" s="61">
        <v>17</v>
      </c>
      <c r="BN54" s="61">
        <v>22</v>
      </c>
      <c r="BO54" s="176">
        <v>39</v>
      </c>
      <c r="BP54" s="359"/>
      <c r="BQ54" s="32" t="s">
        <v>556</v>
      </c>
      <c r="BR54" s="61">
        <v>6</v>
      </c>
      <c r="BS54" s="61">
        <v>6</v>
      </c>
      <c r="BT54" s="61">
        <v>12</v>
      </c>
      <c r="BU54" s="61">
        <v>0</v>
      </c>
      <c r="BV54" s="61">
        <v>0</v>
      </c>
      <c r="BW54" s="61">
        <v>0</v>
      </c>
      <c r="BX54" s="61">
        <v>0</v>
      </c>
      <c r="BY54" s="61">
        <v>0</v>
      </c>
      <c r="BZ54" s="176">
        <v>0</v>
      </c>
      <c r="CA54" s="359"/>
      <c r="CB54" s="32" t="s">
        <v>556</v>
      </c>
      <c r="CC54" s="61">
        <v>2882</v>
      </c>
      <c r="CD54" s="61">
        <v>2705</v>
      </c>
      <c r="CE54" s="61">
        <v>5587</v>
      </c>
      <c r="CF54" s="61">
        <v>7700</v>
      </c>
      <c r="CG54" s="61">
        <v>7436</v>
      </c>
      <c r="CH54" s="61">
        <v>15136</v>
      </c>
      <c r="CI54" s="61">
        <v>582</v>
      </c>
      <c r="CJ54" s="61">
        <v>685</v>
      </c>
      <c r="CK54" s="176">
        <v>1267</v>
      </c>
    </row>
    <row r="55" spans="1:89" ht="16.899999999999999" customHeight="1">
      <c r="A55" s="5"/>
      <c r="B55" s="360"/>
      <c r="C55" s="4" t="s">
        <v>212</v>
      </c>
      <c r="D55" s="137">
        <f t="shared" ref="D55:L55" si="64">SUM(D53:D54)</f>
        <v>2777</v>
      </c>
      <c r="E55" s="137">
        <f t="shared" si="64"/>
        <v>2662</v>
      </c>
      <c r="F55" s="137">
        <f t="shared" si="64"/>
        <v>5439</v>
      </c>
      <c r="G55" s="137">
        <f t="shared" si="64"/>
        <v>2253</v>
      </c>
      <c r="H55" s="137">
        <f t="shared" si="64"/>
        <v>2154</v>
      </c>
      <c r="I55" s="137">
        <f t="shared" si="64"/>
        <v>4407</v>
      </c>
      <c r="J55" s="137">
        <f t="shared" si="64"/>
        <v>1940</v>
      </c>
      <c r="K55" s="137">
        <f t="shared" si="64"/>
        <v>1886</v>
      </c>
      <c r="L55" s="175">
        <f t="shared" si="64"/>
        <v>3826</v>
      </c>
      <c r="M55" s="360"/>
      <c r="N55" s="245" t="s">
        <v>212</v>
      </c>
      <c r="O55" s="137">
        <f t="shared" ref="O55:W55" si="65">SUM(O53:O54)</f>
        <v>2366</v>
      </c>
      <c r="P55" s="137">
        <f t="shared" si="65"/>
        <v>2265</v>
      </c>
      <c r="Q55" s="137">
        <f t="shared" si="65"/>
        <v>4631</v>
      </c>
      <c r="R55" s="137">
        <f t="shared" si="65"/>
        <v>2847</v>
      </c>
      <c r="S55" s="137">
        <f t="shared" si="65"/>
        <v>2686</v>
      </c>
      <c r="T55" s="137">
        <f t="shared" si="65"/>
        <v>5533</v>
      </c>
      <c r="U55" s="137">
        <f t="shared" si="65"/>
        <v>2652</v>
      </c>
      <c r="V55" s="137">
        <f t="shared" si="65"/>
        <v>2689</v>
      </c>
      <c r="W55" s="175">
        <f t="shared" si="65"/>
        <v>5341</v>
      </c>
      <c r="X55" s="360"/>
      <c r="Y55" s="4" t="s">
        <v>212</v>
      </c>
      <c r="Z55" s="238">
        <f t="shared" ref="Z55:AH55" si="66">SUM(Z53:Z54)</f>
        <v>2706</v>
      </c>
      <c r="AA55" s="137">
        <f t="shared" si="66"/>
        <v>2482</v>
      </c>
      <c r="AB55" s="137">
        <f t="shared" si="66"/>
        <v>5188</v>
      </c>
      <c r="AC55" s="137">
        <f t="shared" si="66"/>
        <v>2419</v>
      </c>
      <c r="AD55" s="137">
        <f t="shared" si="66"/>
        <v>2019</v>
      </c>
      <c r="AE55" s="137">
        <f t="shared" si="66"/>
        <v>4438</v>
      </c>
      <c r="AF55" s="137">
        <f t="shared" si="66"/>
        <v>1808</v>
      </c>
      <c r="AG55" s="137">
        <f t="shared" si="66"/>
        <v>1641</v>
      </c>
      <c r="AH55" s="175">
        <f t="shared" si="66"/>
        <v>3449</v>
      </c>
      <c r="AI55" s="360"/>
      <c r="AJ55" s="4" t="s">
        <v>212</v>
      </c>
      <c r="AK55" s="137">
        <f t="shared" ref="AK55:AS55" si="67">SUM(AK53:AK54)</f>
        <v>1271</v>
      </c>
      <c r="AL55" s="238">
        <f t="shared" si="67"/>
        <v>1379</v>
      </c>
      <c r="AM55" s="137">
        <f t="shared" si="67"/>
        <v>2650</v>
      </c>
      <c r="AN55" s="137">
        <f t="shared" si="67"/>
        <v>1029</v>
      </c>
      <c r="AO55" s="137">
        <f t="shared" si="67"/>
        <v>1226</v>
      </c>
      <c r="AP55" s="137">
        <f t="shared" si="67"/>
        <v>2255</v>
      </c>
      <c r="AQ55" s="137">
        <f t="shared" si="67"/>
        <v>1044</v>
      </c>
      <c r="AR55" s="137">
        <f t="shared" si="67"/>
        <v>1153</v>
      </c>
      <c r="AS55" s="175">
        <f t="shared" si="67"/>
        <v>2197</v>
      </c>
      <c r="AT55" s="360"/>
      <c r="AU55" s="4" t="s">
        <v>212</v>
      </c>
      <c r="AV55" s="137">
        <f t="shared" ref="AV55:BD55" si="68">SUM(AV53:AV54)</f>
        <v>832</v>
      </c>
      <c r="AW55" s="137">
        <f t="shared" si="68"/>
        <v>820</v>
      </c>
      <c r="AX55" s="238">
        <f t="shared" si="68"/>
        <v>1652</v>
      </c>
      <c r="AY55" s="137">
        <f t="shared" si="68"/>
        <v>614</v>
      </c>
      <c r="AZ55" s="137">
        <f t="shared" si="68"/>
        <v>607</v>
      </c>
      <c r="BA55" s="137">
        <f t="shared" si="68"/>
        <v>1221</v>
      </c>
      <c r="BB55" s="137">
        <f t="shared" si="68"/>
        <v>392</v>
      </c>
      <c r="BC55" s="137">
        <f t="shared" si="68"/>
        <v>458</v>
      </c>
      <c r="BD55" s="175">
        <f t="shared" si="68"/>
        <v>850</v>
      </c>
      <c r="BE55" s="360"/>
      <c r="BF55" s="4" t="s">
        <v>212</v>
      </c>
      <c r="BG55" s="137">
        <f t="shared" ref="BG55:BO55" si="69">SUM(BG53:BG54)</f>
        <v>203</v>
      </c>
      <c r="BH55" s="137">
        <f t="shared" si="69"/>
        <v>305</v>
      </c>
      <c r="BI55" s="137">
        <f t="shared" si="69"/>
        <v>508</v>
      </c>
      <c r="BJ55" s="238">
        <f t="shared" si="69"/>
        <v>80</v>
      </c>
      <c r="BK55" s="137">
        <f t="shared" si="69"/>
        <v>155</v>
      </c>
      <c r="BL55" s="137">
        <f t="shared" si="69"/>
        <v>235</v>
      </c>
      <c r="BM55" s="137">
        <f t="shared" si="69"/>
        <v>30</v>
      </c>
      <c r="BN55" s="137">
        <f t="shared" si="69"/>
        <v>55</v>
      </c>
      <c r="BO55" s="175">
        <f t="shared" si="69"/>
        <v>85</v>
      </c>
      <c r="BP55" s="360"/>
      <c r="BQ55" s="4" t="s">
        <v>212</v>
      </c>
      <c r="BR55" s="137">
        <f t="shared" ref="BR55:BZ55" si="70">SUM(BR53:BR54)</f>
        <v>7</v>
      </c>
      <c r="BS55" s="137">
        <f t="shared" si="70"/>
        <v>13</v>
      </c>
      <c r="BT55" s="137">
        <f t="shared" si="70"/>
        <v>20</v>
      </c>
      <c r="BU55" s="137">
        <f t="shared" si="70"/>
        <v>0</v>
      </c>
      <c r="BV55" s="137">
        <f t="shared" si="70"/>
        <v>0</v>
      </c>
      <c r="BW55" s="137">
        <f t="shared" si="70"/>
        <v>0</v>
      </c>
      <c r="BX55" s="137">
        <f t="shared" si="70"/>
        <v>0</v>
      </c>
      <c r="BY55" s="137">
        <f t="shared" si="70"/>
        <v>0</v>
      </c>
      <c r="BZ55" s="175">
        <f t="shared" si="70"/>
        <v>0</v>
      </c>
      <c r="CA55" s="360"/>
      <c r="CB55" s="4" t="s">
        <v>212</v>
      </c>
      <c r="CC55" s="137">
        <f t="shared" ref="CC55:CK55" si="71">SUM(CC53:CC54)</f>
        <v>6970</v>
      </c>
      <c r="CD55" s="137">
        <f t="shared" si="71"/>
        <v>6702</v>
      </c>
      <c r="CE55" s="137">
        <f t="shared" si="71"/>
        <v>13672</v>
      </c>
      <c r="CF55" s="137">
        <f t="shared" si="71"/>
        <v>18974</v>
      </c>
      <c r="CG55" s="137">
        <f t="shared" si="71"/>
        <v>18360</v>
      </c>
      <c r="CH55" s="137">
        <f t="shared" si="71"/>
        <v>37334</v>
      </c>
      <c r="CI55" s="137">
        <f t="shared" si="71"/>
        <v>1326</v>
      </c>
      <c r="CJ55" s="137">
        <f t="shared" si="71"/>
        <v>1593</v>
      </c>
      <c r="CK55" s="175">
        <f t="shared" si="71"/>
        <v>2919</v>
      </c>
    </row>
    <row r="56" spans="1:89" ht="16.899999999999999" customHeight="1">
      <c r="A56" s="5"/>
      <c r="B56" s="358" t="s">
        <v>247</v>
      </c>
      <c r="C56" s="32" t="s">
        <v>248</v>
      </c>
      <c r="D56" s="62">
        <v>1196</v>
      </c>
      <c r="E56" s="62">
        <v>1129</v>
      </c>
      <c r="F56" s="62">
        <v>2325</v>
      </c>
      <c r="G56" s="62">
        <v>1062</v>
      </c>
      <c r="H56" s="62">
        <v>981</v>
      </c>
      <c r="I56" s="62">
        <v>2043</v>
      </c>
      <c r="J56" s="62">
        <v>1069</v>
      </c>
      <c r="K56" s="62">
        <v>1009</v>
      </c>
      <c r="L56" s="177">
        <v>2078</v>
      </c>
      <c r="M56" s="358" t="s">
        <v>247</v>
      </c>
      <c r="N56" s="233" t="s">
        <v>248</v>
      </c>
      <c r="O56" s="62">
        <v>1462</v>
      </c>
      <c r="P56" s="62">
        <v>1457</v>
      </c>
      <c r="Q56" s="62">
        <v>2919</v>
      </c>
      <c r="R56" s="62">
        <v>1544</v>
      </c>
      <c r="S56" s="62">
        <v>1458</v>
      </c>
      <c r="T56" s="62">
        <v>3002</v>
      </c>
      <c r="U56" s="62">
        <v>1149</v>
      </c>
      <c r="V56" s="62">
        <v>1149</v>
      </c>
      <c r="W56" s="177">
        <v>2298</v>
      </c>
      <c r="X56" s="358" t="s">
        <v>247</v>
      </c>
      <c r="Y56" s="32" t="s">
        <v>248</v>
      </c>
      <c r="Z56" s="239">
        <v>1096</v>
      </c>
      <c r="AA56" s="62">
        <v>967</v>
      </c>
      <c r="AB56" s="62">
        <v>2063</v>
      </c>
      <c r="AC56" s="62">
        <v>994</v>
      </c>
      <c r="AD56" s="62">
        <v>898</v>
      </c>
      <c r="AE56" s="62">
        <v>1892</v>
      </c>
      <c r="AF56" s="62">
        <v>904</v>
      </c>
      <c r="AG56" s="62">
        <v>873</v>
      </c>
      <c r="AH56" s="177">
        <v>1777</v>
      </c>
      <c r="AI56" s="358" t="s">
        <v>247</v>
      </c>
      <c r="AJ56" s="32" t="s">
        <v>248</v>
      </c>
      <c r="AK56" s="62">
        <v>666</v>
      </c>
      <c r="AL56" s="239">
        <v>803</v>
      </c>
      <c r="AM56" s="62">
        <v>1469</v>
      </c>
      <c r="AN56" s="62">
        <v>561</v>
      </c>
      <c r="AO56" s="62">
        <v>693</v>
      </c>
      <c r="AP56" s="62">
        <v>1254</v>
      </c>
      <c r="AQ56" s="62">
        <v>568</v>
      </c>
      <c r="AR56" s="62">
        <v>679</v>
      </c>
      <c r="AS56" s="177">
        <v>1247</v>
      </c>
      <c r="AT56" s="358" t="s">
        <v>247</v>
      </c>
      <c r="AU56" s="32" t="s">
        <v>248</v>
      </c>
      <c r="AV56" s="62">
        <v>498</v>
      </c>
      <c r="AW56" s="62">
        <v>509</v>
      </c>
      <c r="AX56" s="239">
        <v>1007</v>
      </c>
      <c r="AY56" s="62">
        <v>371</v>
      </c>
      <c r="AZ56" s="62">
        <v>406</v>
      </c>
      <c r="BA56" s="62">
        <v>777</v>
      </c>
      <c r="BB56" s="62">
        <v>257</v>
      </c>
      <c r="BC56" s="62">
        <v>298</v>
      </c>
      <c r="BD56" s="177">
        <v>555</v>
      </c>
      <c r="BE56" s="358" t="s">
        <v>247</v>
      </c>
      <c r="BF56" s="32" t="s">
        <v>248</v>
      </c>
      <c r="BG56" s="62">
        <v>135</v>
      </c>
      <c r="BH56" s="62">
        <v>214</v>
      </c>
      <c r="BI56" s="62">
        <v>349</v>
      </c>
      <c r="BJ56" s="239">
        <v>63</v>
      </c>
      <c r="BK56" s="62">
        <v>116</v>
      </c>
      <c r="BL56" s="62">
        <v>179</v>
      </c>
      <c r="BM56" s="62">
        <v>19</v>
      </c>
      <c r="BN56" s="62">
        <v>40</v>
      </c>
      <c r="BO56" s="177">
        <v>59</v>
      </c>
      <c r="BP56" s="358" t="s">
        <v>247</v>
      </c>
      <c r="BQ56" s="32" t="s">
        <v>248</v>
      </c>
      <c r="BR56" s="62">
        <v>3</v>
      </c>
      <c r="BS56" s="62">
        <v>11</v>
      </c>
      <c r="BT56" s="62">
        <v>14</v>
      </c>
      <c r="BU56" s="62">
        <v>0</v>
      </c>
      <c r="BV56" s="62">
        <v>1</v>
      </c>
      <c r="BW56" s="62">
        <v>1</v>
      </c>
      <c r="BX56" s="62">
        <v>0</v>
      </c>
      <c r="BY56" s="62">
        <v>0</v>
      </c>
      <c r="BZ56" s="177">
        <v>0</v>
      </c>
      <c r="CA56" s="358" t="s">
        <v>247</v>
      </c>
      <c r="CB56" s="32" t="s">
        <v>248</v>
      </c>
      <c r="CC56" s="62">
        <v>3327</v>
      </c>
      <c r="CD56" s="62">
        <v>3119</v>
      </c>
      <c r="CE56" s="62">
        <v>6446</v>
      </c>
      <c r="CF56" s="62">
        <v>9442</v>
      </c>
      <c r="CG56" s="62">
        <v>9486</v>
      </c>
      <c r="CH56" s="62">
        <v>18928</v>
      </c>
      <c r="CI56" s="62">
        <v>848</v>
      </c>
      <c r="CJ56" s="62">
        <v>1086</v>
      </c>
      <c r="CK56" s="177">
        <v>1934</v>
      </c>
    </row>
    <row r="57" spans="1:89" ht="16.899999999999999" customHeight="1">
      <c r="A57" s="5"/>
      <c r="B57" s="359"/>
      <c r="C57" s="32" t="s">
        <v>249</v>
      </c>
      <c r="D57" s="62">
        <v>943</v>
      </c>
      <c r="E57" s="62">
        <v>898</v>
      </c>
      <c r="F57" s="62">
        <v>1841</v>
      </c>
      <c r="G57" s="62">
        <v>588</v>
      </c>
      <c r="H57" s="62">
        <v>633</v>
      </c>
      <c r="I57" s="62">
        <v>1221</v>
      </c>
      <c r="J57" s="62">
        <v>382</v>
      </c>
      <c r="K57" s="62">
        <v>420</v>
      </c>
      <c r="L57" s="177">
        <v>802</v>
      </c>
      <c r="M57" s="359"/>
      <c r="N57" s="233" t="s">
        <v>249</v>
      </c>
      <c r="O57" s="62">
        <v>673</v>
      </c>
      <c r="P57" s="62">
        <v>508</v>
      </c>
      <c r="Q57" s="62">
        <v>1181</v>
      </c>
      <c r="R57" s="62">
        <v>918</v>
      </c>
      <c r="S57" s="62">
        <v>740</v>
      </c>
      <c r="T57" s="62">
        <v>1658</v>
      </c>
      <c r="U57" s="62">
        <v>812</v>
      </c>
      <c r="V57" s="62">
        <v>902</v>
      </c>
      <c r="W57" s="177">
        <v>1714</v>
      </c>
      <c r="X57" s="359"/>
      <c r="Y57" s="32" t="s">
        <v>249</v>
      </c>
      <c r="Z57" s="239">
        <v>904</v>
      </c>
      <c r="AA57" s="62">
        <v>728</v>
      </c>
      <c r="AB57" s="62">
        <v>1632</v>
      </c>
      <c r="AC57" s="62">
        <v>613</v>
      </c>
      <c r="AD57" s="62">
        <v>504</v>
      </c>
      <c r="AE57" s="62">
        <v>1117</v>
      </c>
      <c r="AF57" s="62">
        <v>446</v>
      </c>
      <c r="AG57" s="62">
        <v>375</v>
      </c>
      <c r="AH57" s="177">
        <v>821</v>
      </c>
      <c r="AI57" s="359"/>
      <c r="AJ57" s="32" t="s">
        <v>249</v>
      </c>
      <c r="AK57" s="62">
        <v>275</v>
      </c>
      <c r="AL57" s="239">
        <v>310</v>
      </c>
      <c r="AM57" s="62">
        <v>585</v>
      </c>
      <c r="AN57" s="62">
        <v>228</v>
      </c>
      <c r="AO57" s="62">
        <v>271</v>
      </c>
      <c r="AP57" s="62">
        <v>499</v>
      </c>
      <c r="AQ57" s="62">
        <v>218</v>
      </c>
      <c r="AR57" s="62">
        <v>275</v>
      </c>
      <c r="AS57" s="177">
        <v>493</v>
      </c>
      <c r="AT57" s="359"/>
      <c r="AU57" s="32" t="s">
        <v>249</v>
      </c>
      <c r="AV57" s="62">
        <v>186</v>
      </c>
      <c r="AW57" s="62">
        <v>181</v>
      </c>
      <c r="AX57" s="239">
        <v>367</v>
      </c>
      <c r="AY57" s="62">
        <v>147</v>
      </c>
      <c r="AZ57" s="62">
        <v>158</v>
      </c>
      <c r="BA57" s="62">
        <v>305</v>
      </c>
      <c r="BB57" s="62">
        <v>97</v>
      </c>
      <c r="BC57" s="62">
        <v>102</v>
      </c>
      <c r="BD57" s="177">
        <v>199</v>
      </c>
      <c r="BE57" s="359"/>
      <c r="BF57" s="32" t="s">
        <v>249</v>
      </c>
      <c r="BG57" s="62">
        <v>48</v>
      </c>
      <c r="BH57" s="62">
        <v>61</v>
      </c>
      <c r="BI57" s="62">
        <v>109</v>
      </c>
      <c r="BJ57" s="239">
        <v>22</v>
      </c>
      <c r="BK57" s="62">
        <v>36</v>
      </c>
      <c r="BL57" s="62">
        <v>58</v>
      </c>
      <c r="BM57" s="62">
        <v>9</v>
      </c>
      <c r="BN57" s="62">
        <v>18</v>
      </c>
      <c r="BO57" s="177">
        <v>27</v>
      </c>
      <c r="BP57" s="359"/>
      <c r="BQ57" s="32" t="s">
        <v>249</v>
      </c>
      <c r="BR57" s="62">
        <v>0</v>
      </c>
      <c r="BS57" s="62">
        <v>4</v>
      </c>
      <c r="BT57" s="62">
        <v>4</v>
      </c>
      <c r="BU57" s="62">
        <v>0</v>
      </c>
      <c r="BV57" s="62">
        <v>1</v>
      </c>
      <c r="BW57" s="62">
        <v>1</v>
      </c>
      <c r="BX57" s="62">
        <v>0</v>
      </c>
      <c r="BY57" s="62">
        <v>0</v>
      </c>
      <c r="BZ57" s="177">
        <v>0</v>
      </c>
      <c r="CA57" s="359"/>
      <c r="CB57" s="32" t="s">
        <v>249</v>
      </c>
      <c r="CC57" s="62">
        <v>1913</v>
      </c>
      <c r="CD57" s="62">
        <v>1951</v>
      </c>
      <c r="CE57" s="62">
        <v>3864</v>
      </c>
      <c r="CF57" s="62">
        <v>5273</v>
      </c>
      <c r="CG57" s="62">
        <v>4794</v>
      </c>
      <c r="CH57" s="62">
        <v>10067</v>
      </c>
      <c r="CI57" s="62">
        <v>323</v>
      </c>
      <c r="CJ57" s="62">
        <v>380</v>
      </c>
      <c r="CK57" s="177">
        <v>703</v>
      </c>
    </row>
    <row r="58" spans="1:89" ht="16.899999999999999" customHeight="1">
      <c r="A58" s="5"/>
      <c r="B58" s="360"/>
      <c r="C58" s="4" t="s">
        <v>212</v>
      </c>
      <c r="D58" s="137">
        <f t="shared" ref="D58:L58" si="72">SUM(D56:D57)</f>
        <v>2139</v>
      </c>
      <c r="E58" s="137">
        <f t="shared" si="72"/>
        <v>2027</v>
      </c>
      <c r="F58" s="137">
        <f t="shared" si="72"/>
        <v>4166</v>
      </c>
      <c r="G58" s="137">
        <f t="shared" si="72"/>
        <v>1650</v>
      </c>
      <c r="H58" s="137">
        <f t="shared" si="72"/>
        <v>1614</v>
      </c>
      <c r="I58" s="137">
        <f t="shared" si="72"/>
        <v>3264</v>
      </c>
      <c r="J58" s="137">
        <f t="shared" si="72"/>
        <v>1451</v>
      </c>
      <c r="K58" s="137">
        <f t="shared" si="72"/>
        <v>1429</v>
      </c>
      <c r="L58" s="175">
        <f t="shared" si="72"/>
        <v>2880</v>
      </c>
      <c r="M58" s="360"/>
      <c r="N58" s="245" t="s">
        <v>212</v>
      </c>
      <c r="O58" s="137">
        <f t="shared" ref="O58:W58" si="73">SUM(O56:O57)</f>
        <v>2135</v>
      </c>
      <c r="P58" s="137">
        <f t="shared" si="73"/>
        <v>1965</v>
      </c>
      <c r="Q58" s="137">
        <f t="shared" si="73"/>
        <v>4100</v>
      </c>
      <c r="R58" s="137">
        <f t="shared" si="73"/>
        <v>2462</v>
      </c>
      <c r="S58" s="137">
        <f t="shared" si="73"/>
        <v>2198</v>
      </c>
      <c r="T58" s="137">
        <f t="shared" si="73"/>
        <v>4660</v>
      </c>
      <c r="U58" s="137">
        <f t="shared" si="73"/>
        <v>1961</v>
      </c>
      <c r="V58" s="137">
        <f t="shared" si="73"/>
        <v>2051</v>
      </c>
      <c r="W58" s="175">
        <f t="shared" si="73"/>
        <v>4012</v>
      </c>
      <c r="X58" s="360"/>
      <c r="Y58" s="4" t="s">
        <v>212</v>
      </c>
      <c r="Z58" s="238">
        <f t="shared" ref="Z58:AH58" si="74">SUM(Z56:Z57)</f>
        <v>2000</v>
      </c>
      <c r="AA58" s="137">
        <f t="shared" si="74"/>
        <v>1695</v>
      </c>
      <c r="AB58" s="137">
        <f t="shared" si="74"/>
        <v>3695</v>
      </c>
      <c r="AC58" s="137">
        <f t="shared" si="74"/>
        <v>1607</v>
      </c>
      <c r="AD58" s="137">
        <f t="shared" si="74"/>
        <v>1402</v>
      </c>
      <c r="AE58" s="137">
        <f t="shared" si="74"/>
        <v>3009</v>
      </c>
      <c r="AF58" s="137">
        <f t="shared" si="74"/>
        <v>1350</v>
      </c>
      <c r="AG58" s="137">
        <f t="shared" si="74"/>
        <v>1248</v>
      </c>
      <c r="AH58" s="175">
        <f t="shared" si="74"/>
        <v>2598</v>
      </c>
      <c r="AI58" s="360"/>
      <c r="AJ58" s="4" t="s">
        <v>212</v>
      </c>
      <c r="AK58" s="137">
        <f t="shared" ref="AK58:AS58" si="75">SUM(AK56:AK57)</f>
        <v>941</v>
      </c>
      <c r="AL58" s="238">
        <f t="shared" si="75"/>
        <v>1113</v>
      </c>
      <c r="AM58" s="137">
        <f t="shared" si="75"/>
        <v>2054</v>
      </c>
      <c r="AN58" s="137">
        <f t="shared" si="75"/>
        <v>789</v>
      </c>
      <c r="AO58" s="137">
        <f t="shared" si="75"/>
        <v>964</v>
      </c>
      <c r="AP58" s="137">
        <f t="shared" si="75"/>
        <v>1753</v>
      </c>
      <c r="AQ58" s="137">
        <f t="shared" si="75"/>
        <v>786</v>
      </c>
      <c r="AR58" s="137">
        <f t="shared" si="75"/>
        <v>954</v>
      </c>
      <c r="AS58" s="175">
        <f t="shared" si="75"/>
        <v>1740</v>
      </c>
      <c r="AT58" s="360"/>
      <c r="AU58" s="4" t="s">
        <v>212</v>
      </c>
      <c r="AV58" s="137">
        <f t="shared" ref="AV58:BD58" si="76">SUM(AV56:AV57)</f>
        <v>684</v>
      </c>
      <c r="AW58" s="137">
        <f t="shared" si="76"/>
        <v>690</v>
      </c>
      <c r="AX58" s="238">
        <f t="shared" si="76"/>
        <v>1374</v>
      </c>
      <c r="AY58" s="137">
        <f t="shared" si="76"/>
        <v>518</v>
      </c>
      <c r="AZ58" s="137">
        <f t="shared" si="76"/>
        <v>564</v>
      </c>
      <c r="BA58" s="137">
        <f t="shared" si="76"/>
        <v>1082</v>
      </c>
      <c r="BB58" s="137">
        <f t="shared" si="76"/>
        <v>354</v>
      </c>
      <c r="BC58" s="137">
        <f t="shared" si="76"/>
        <v>400</v>
      </c>
      <c r="BD58" s="175">
        <f t="shared" si="76"/>
        <v>754</v>
      </c>
      <c r="BE58" s="360"/>
      <c r="BF58" s="4" t="s">
        <v>212</v>
      </c>
      <c r="BG58" s="137">
        <f t="shared" ref="BG58:BO58" si="77">SUM(BG56:BG57)</f>
        <v>183</v>
      </c>
      <c r="BH58" s="137">
        <f t="shared" si="77"/>
        <v>275</v>
      </c>
      <c r="BI58" s="137">
        <f t="shared" si="77"/>
        <v>458</v>
      </c>
      <c r="BJ58" s="238">
        <f t="shared" si="77"/>
        <v>85</v>
      </c>
      <c r="BK58" s="137">
        <f t="shared" si="77"/>
        <v>152</v>
      </c>
      <c r="BL58" s="137">
        <f t="shared" si="77"/>
        <v>237</v>
      </c>
      <c r="BM58" s="137">
        <f t="shared" si="77"/>
        <v>28</v>
      </c>
      <c r="BN58" s="137">
        <f t="shared" si="77"/>
        <v>58</v>
      </c>
      <c r="BO58" s="175">
        <f t="shared" si="77"/>
        <v>86</v>
      </c>
      <c r="BP58" s="360"/>
      <c r="BQ58" s="4" t="s">
        <v>212</v>
      </c>
      <c r="BR58" s="137">
        <f t="shared" ref="BR58:BZ58" si="78">SUM(BR56:BR57)</f>
        <v>3</v>
      </c>
      <c r="BS58" s="137">
        <f t="shared" si="78"/>
        <v>15</v>
      </c>
      <c r="BT58" s="137">
        <f t="shared" si="78"/>
        <v>18</v>
      </c>
      <c r="BU58" s="137">
        <f t="shared" si="78"/>
        <v>0</v>
      </c>
      <c r="BV58" s="137">
        <f t="shared" si="78"/>
        <v>2</v>
      </c>
      <c r="BW58" s="137">
        <f t="shared" si="78"/>
        <v>2</v>
      </c>
      <c r="BX58" s="137">
        <f t="shared" si="78"/>
        <v>0</v>
      </c>
      <c r="BY58" s="137">
        <f t="shared" si="78"/>
        <v>0</v>
      </c>
      <c r="BZ58" s="175">
        <f t="shared" si="78"/>
        <v>0</v>
      </c>
      <c r="CA58" s="360"/>
      <c r="CB58" s="4" t="s">
        <v>212</v>
      </c>
      <c r="CC58" s="137">
        <f t="shared" ref="CC58:CK58" si="79">SUM(CC56:CC57)</f>
        <v>5240</v>
      </c>
      <c r="CD58" s="137">
        <f t="shared" si="79"/>
        <v>5070</v>
      </c>
      <c r="CE58" s="137">
        <f t="shared" si="79"/>
        <v>10310</v>
      </c>
      <c r="CF58" s="137">
        <f t="shared" si="79"/>
        <v>14715</v>
      </c>
      <c r="CG58" s="137">
        <f t="shared" si="79"/>
        <v>14280</v>
      </c>
      <c r="CH58" s="137">
        <f t="shared" si="79"/>
        <v>28995</v>
      </c>
      <c r="CI58" s="137">
        <f t="shared" si="79"/>
        <v>1171</v>
      </c>
      <c r="CJ58" s="137">
        <f t="shared" si="79"/>
        <v>1466</v>
      </c>
      <c r="CK58" s="175">
        <f t="shared" si="79"/>
        <v>2637</v>
      </c>
    </row>
    <row r="59" spans="1:89" ht="16.899999999999999" customHeight="1">
      <c r="A59" s="5"/>
      <c r="B59" s="358" t="s">
        <v>250</v>
      </c>
      <c r="C59" s="32" t="s">
        <v>251</v>
      </c>
      <c r="D59" s="61">
        <v>1295</v>
      </c>
      <c r="E59" s="61">
        <v>1306</v>
      </c>
      <c r="F59" s="61">
        <v>2601</v>
      </c>
      <c r="G59" s="61">
        <v>1202</v>
      </c>
      <c r="H59" s="61">
        <v>1030</v>
      </c>
      <c r="I59" s="61">
        <v>2232</v>
      </c>
      <c r="J59" s="61">
        <v>1038</v>
      </c>
      <c r="K59" s="61">
        <v>1051</v>
      </c>
      <c r="L59" s="176">
        <v>2089</v>
      </c>
      <c r="M59" s="358" t="s">
        <v>250</v>
      </c>
      <c r="N59" s="233" t="s">
        <v>251</v>
      </c>
      <c r="O59" s="61">
        <v>1296</v>
      </c>
      <c r="P59" s="61">
        <v>1456</v>
      </c>
      <c r="Q59" s="61">
        <v>2752</v>
      </c>
      <c r="R59" s="61">
        <v>1468</v>
      </c>
      <c r="S59" s="61">
        <v>1590</v>
      </c>
      <c r="T59" s="61">
        <v>3058</v>
      </c>
      <c r="U59" s="61">
        <v>1312</v>
      </c>
      <c r="V59" s="61">
        <v>1191</v>
      </c>
      <c r="W59" s="176">
        <v>2503</v>
      </c>
      <c r="X59" s="358" t="s">
        <v>250</v>
      </c>
      <c r="Y59" s="32" t="s">
        <v>251</v>
      </c>
      <c r="Z59" s="237">
        <v>1170</v>
      </c>
      <c r="AA59" s="61">
        <v>1079</v>
      </c>
      <c r="AB59" s="61">
        <v>2249</v>
      </c>
      <c r="AC59" s="61">
        <v>1130</v>
      </c>
      <c r="AD59" s="61">
        <v>944</v>
      </c>
      <c r="AE59" s="61">
        <v>2074</v>
      </c>
      <c r="AF59" s="61">
        <v>892</v>
      </c>
      <c r="AG59" s="61">
        <v>864</v>
      </c>
      <c r="AH59" s="176">
        <v>1756</v>
      </c>
      <c r="AI59" s="358" t="s">
        <v>250</v>
      </c>
      <c r="AJ59" s="32" t="s">
        <v>251</v>
      </c>
      <c r="AK59" s="61">
        <v>624</v>
      </c>
      <c r="AL59" s="237">
        <v>766</v>
      </c>
      <c r="AM59" s="61">
        <v>1390</v>
      </c>
      <c r="AN59" s="61">
        <v>542</v>
      </c>
      <c r="AO59" s="61">
        <v>676</v>
      </c>
      <c r="AP59" s="61">
        <v>1218</v>
      </c>
      <c r="AQ59" s="61">
        <v>536</v>
      </c>
      <c r="AR59" s="61">
        <v>665</v>
      </c>
      <c r="AS59" s="176">
        <v>1201</v>
      </c>
      <c r="AT59" s="358" t="s">
        <v>250</v>
      </c>
      <c r="AU59" s="32" t="s">
        <v>251</v>
      </c>
      <c r="AV59" s="61">
        <v>465</v>
      </c>
      <c r="AW59" s="61">
        <v>511</v>
      </c>
      <c r="AX59" s="237">
        <v>976</v>
      </c>
      <c r="AY59" s="61">
        <v>361</v>
      </c>
      <c r="AZ59" s="61">
        <v>425</v>
      </c>
      <c r="BA59" s="61">
        <v>786</v>
      </c>
      <c r="BB59" s="61">
        <v>240</v>
      </c>
      <c r="BC59" s="61">
        <v>279</v>
      </c>
      <c r="BD59" s="176">
        <v>519</v>
      </c>
      <c r="BE59" s="358" t="s">
        <v>250</v>
      </c>
      <c r="BF59" s="32" t="s">
        <v>251</v>
      </c>
      <c r="BG59" s="61">
        <v>95</v>
      </c>
      <c r="BH59" s="61">
        <v>191</v>
      </c>
      <c r="BI59" s="61">
        <v>286</v>
      </c>
      <c r="BJ59" s="237">
        <v>52</v>
      </c>
      <c r="BK59" s="61">
        <v>114</v>
      </c>
      <c r="BL59" s="61">
        <v>166</v>
      </c>
      <c r="BM59" s="61">
        <v>20</v>
      </c>
      <c r="BN59" s="61">
        <v>30</v>
      </c>
      <c r="BO59" s="176">
        <v>50</v>
      </c>
      <c r="BP59" s="358" t="s">
        <v>250</v>
      </c>
      <c r="BQ59" s="32" t="s">
        <v>251</v>
      </c>
      <c r="BR59" s="61">
        <v>5</v>
      </c>
      <c r="BS59" s="61">
        <v>9</v>
      </c>
      <c r="BT59" s="61">
        <v>14</v>
      </c>
      <c r="BU59" s="61">
        <v>2</v>
      </c>
      <c r="BV59" s="61">
        <v>1</v>
      </c>
      <c r="BW59" s="61">
        <v>3</v>
      </c>
      <c r="BX59" s="61">
        <v>0</v>
      </c>
      <c r="BY59" s="61">
        <v>0</v>
      </c>
      <c r="BZ59" s="176">
        <v>0</v>
      </c>
      <c r="CA59" s="358" t="s">
        <v>250</v>
      </c>
      <c r="CB59" s="32" t="s">
        <v>251</v>
      </c>
      <c r="CC59" s="61">
        <v>3535</v>
      </c>
      <c r="CD59" s="61">
        <v>3387</v>
      </c>
      <c r="CE59" s="61">
        <v>6922</v>
      </c>
      <c r="CF59" s="61">
        <v>9435</v>
      </c>
      <c r="CG59" s="61">
        <v>9742</v>
      </c>
      <c r="CH59" s="61">
        <v>19177</v>
      </c>
      <c r="CI59" s="61">
        <v>775</v>
      </c>
      <c r="CJ59" s="61">
        <v>1049</v>
      </c>
      <c r="CK59" s="176">
        <v>1824</v>
      </c>
    </row>
    <row r="60" spans="1:89" ht="16.899999999999999" customHeight="1">
      <c r="A60" s="5"/>
      <c r="B60" s="359"/>
      <c r="C60" s="32" t="s">
        <v>252</v>
      </c>
      <c r="D60" s="61">
        <v>931</v>
      </c>
      <c r="E60" s="61">
        <v>866</v>
      </c>
      <c r="F60" s="61">
        <v>1797</v>
      </c>
      <c r="G60" s="61">
        <v>743</v>
      </c>
      <c r="H60" s="61">
        <v>701</v>
      </c>
      <c r="I60" s="61">
        <v>1444</v>
      </c>
      <c r="J60" s="61">
        <v>587</v>
      </c>
      <c r="K60" s="61">
        <v>585</v>
      </c>
      <c r="L60" s="176">
        <v>1172</v>
      </c>
      <c r="M60" s="359"/>
      <c r="N60" s="233" t="s">
        <v>252</v>
      </c>
      <c r="O60" s="61">
        <v>900</v>
      </c>
      <c r="P60" s="61">
        <v>683</v>
      </c>
      <c r="Q60" s="61">
        <v>1583</v>
      </c>
      <c r="R60" s="61">
        <v>881</v>
      </c>
      <c r="S60" s="61">
        <v>832</v>
      </c>
      <c r="T60" s="61">
        <v>1713</v>
      </c>
      <c r="U60" s="61">
        <v>771</v>
      </c>
      <c r="V60" s="61">
        <v>814</v>
      </c>
      <c r="W60" s="176">
        <v>1585</v>
      </c>
      <c r="X60" s="359"/>
      <c r="Y60" s="32" t="s">
        <v>252</v>
      </c>
      <c r="Z60" s="237">
        <v>851</v>
      </c>
      <c r="AA60" s="61">
        <v>791</v>
      </c>
      <c r="AB60" s="61">
        <v>1642</v>
      </c>
      <c r="AC60" s="61">
        <v>721</v>
      </c>
      <c r="AD60" s="61">
        <v>623</v>
      </c>
      <c r="AE60" s="61">
        <v>1344</v>
      </c>
      <c r="AF60" s="61">
        <v>561</v>
      </c>
      <c r="AG60" s="61">
        <v>497</v>
      </c>
      <c r="AH60" s="176">
        <v>1058</v>
      </c>
      <c r="AI60" s="359"/>
      <c r="AJ60" s="32" t="s">
        <v>252</v>
      </c>
      <c r="AK60" s="61">
        <v>351</v>
      </c>
      <c r="AL60" s="237">
        <v>381</v>
      </c>
      <c r="AM60" s="61">
        <v>732</v>
      </c>
      <c r="AN60" s="61">
        <v>261</v>
      </c>
      <c r="AO60" s="61">
        <v>338</v>
      </c>
      <c r="AP60" s="61">
        <v>599</v>
      </c>
      <c r="AQ60" s="61">
        <v>295</v>
      </c>
      <c r="AR60" s="61">
        <v>324</v>
      </c>
      <c r="AS60" s="176">
        <v>619</v>
      </c>
      <c r="AT60" s="359"/>
      <c r="AU60" s="32" t="s">
        <v>252</v>
      </c>
      <c r="AV60" s="61">
        <v>236</v>
      </c>
      <c r="AW60" s="61">
        <v>233</v>
      </c>
      <c r="AX60" s="237">
        <v>469</v>
      </c>
      <c r="AY60" s="61">
        <v>167</v>
      </c>
      <c r="AZ60" s="61">
        <v>219</v>
      </c>
      <c r="BA60" s="61">
        <v>386</v>
      </c>
      <c r="BB60" s="61">
        <v>100</v>
      </c>
      <c r="BC60" s="61">
        <v>130</v>
      </c>
      <c r="BD60" s="176">
        <v>230</v>
      </c>
      <c r="BE60" s="359"/>
      <c r="BF60" s="32" t="s">
        <v>252</v>
      </c>
      <c r="BG60" s="61">
        <v>54</v>
      </c>
      <c r="BH60" s="61">
        <v>109</v>
      </c>
      <c r="BI60" s="61">
        <v>163</v>
      </c>
      <c r="BJ60" s="237">
        <v>38</v>
      </c>
      <c r="BK60" s="61">
        <v>58</v>
      </c>
      <c r="BL60" s="61">
        <v>96</v>
      </c>
      <c r="BM60" s="61">
        <v>6</v>
      </c>
      <c r="BN60" s="61">
        <v>16</v>
      </c>
      <c r="BO60" s="176">
        <v>22</v>
      </c>
      <c r="BP60" s="359"/>
      <c r="BQ60" s="32" t="s">
        <v>252</v>
      </c>
      <c r="BR60" s="61">
        <v>0</v>
      </c>
      <c r="BS60" s="61">
        <v>2</v>
      </c>
      <c r="BT60" s="61">
        <v>2</v>
      </c>
      <c r="BU60" s="61">
        <v>0</v>
      </c>
      <c r="BV60" s="61">
        <v>0</v>
      </c>
      <c r="BW60" s="61">
        <v>0</v>
      </c>
      <c r="BX60" s="61">
        <v>0</v>
      </c>
      <c r="BY60" s="61">
        <v>0</v>
      </c>
      <c r="BZ60" s="176">
        <v>0</v>
      </c>
      <c r="CA60" s="359"/>
      <c r="CB60" s="32" t="s">
        <v>252</v>
      </c>
      <c r="CC60" s="61">
        <v>2261</v>
      </c>
      <c r="CD60" s="61">
        <v>2152</v>
      </c>
      <c r="CE60" s="61">
        <v>4413</v>
      </c>
      <c r="CF60" s="61">
        <v>5828</v>
      </c>
      <c r="CG60" s="61">
        <v>5516</v>
      </c>
      <c r="CH60" s="61">
        <v>11344</v>
      </c>
      <c r="CI60" s="61">
        <v>365</v>
      </c>
      <c r="CJ60" s="61">
        <v>534</v>
      </c>
      <c r="CK60" s="176">
        <v>899</v>
      </c>
    </row>
    <row r="61" spans="1:89" ht="16.899999999999999" customHeight="1">
      <c r="A61" s="5"/>
      <c r="B61" s="359"/>
      <c r="C61" s="32" t="s">
        <v>253</v>
      </c>
      <c r="D61" s="61">
        <v>957</v>
      </c>
      <c r="E61" s="61">
        <v>911</v>
      </c>
      <c r="F61" s="61">
        <v>1868</v>
      </c>
      <c r="G61" s="61">
        <v>816</v>
      </c>
      <c r="H61" s="61">
        <v>789</v>
      </c>
      <c r="I61" s="61">
        <v>1605</v>
      </c>
      <c r="J61" s="61">
        <v>807</v>
      </c>
      <c r="K61" s="61">
        <v>764</v>
      </c>
      <c r="L61" s="176">
        <v>1571</v>
      </c>
      <c r="M61" s="359"/>
      <c r="N61" s="233" t="s">
        <v>253</v>
      </c>
      <c r="O61" s="61">
        <v>1044</v>
      </c>
      <c r="P61" s="61">
        <v>1010</v>
      </c>
      <c r="Q61" s="61">
        <v>2054</v>
      </c>
      <c r="R61" s="61">
        <v>1095</v>
      </c>
      <c r="S61" s="61">
        <v>1082</v>
      </c>
      <c r="T61" s="61">
        <v>2177</v>
      </c>
      <c r="U61" s="61">
        <v>915</v>
      </c>
      <c r="V61" s="61">
        <v>903</v>
      </c>
      <c r="W61" s="176">
        <v>1818</v>
      </c>
      <c r="X61" s="359"/>
      <c r="Y61" s="32" t="s">
        <v>253</v>
      </c>
      <c r="Z61" s="237">
        <v>913</v>
      </c>
      <c r="AA61" s="61">
        <v>765</v>
      </c>
      <c r="AB61" s="61">
        <v>1678</v>
      </c>
      <c r="AC61" s="61">
        <v>773</v>
      </c>
      <c r="AD61" s="61">
        <v>682</v>
      </c>
      <c r="AE61" s="61">
        <v>1455</v>
      </c>
      <c r="AF61" s="61">
        <v>668</v>
      </c>
      <c r="AG61" s="61">
        <v>619</v>
      </c>
      <c r="AH61" s="176">
        <v>1287</v>
      </c>
      <c r="AI61" s="359"/>
      <c r="AJ61" s="32" t="s">
        <v>253</v>
      </c>
      <c r="AK61" s="61">
        <v>444</v>
      </c>
      <c r="AL61" s="237">
        <v>548</v>
      </c>
      <c r="AM61" s="61">
        <v>992</v>
      </c>
      <c r="AN61" s="61">
        <v>369</v>
      </c>
      <c r="AO61" s="61">
        <v>451</v>
      </c>
      <c r="AP61" s="61">
        <v>820</v>
      </c>
      <c r="AQ61" s="61">
        <v>337</v>
      </c>
      <c r="AR61" s="61">
        <v>486</v>
      </c>
      <c r="AS61" s="176">
        <v>823</v>
      </c>
      <c r="AT61" s="359"/>
      <c r="AU61" s="32" t="s">
        <v>253</v>
      </c>
      <c r="AV61" s="61">
        <v>369</v>
      </c>
      <c r="AW61" s="61">
        <v>403</v>
      </c>
      <c r="AX61" s="237">
        <v>772</v>
      </c>
      <c r="AY61" s="61">
        <v>249</v>
      </c>
      <c r="AZ61" s="61">
        <v>284</v>
      </c>
      <c r="BA61" s="61">
        <v>533</v>
      </c>
      <c r="BB61" s="61">
        <v>181</v>
      </c>
      <c r="BC61" s="61">
        <v>237</v>
      </c>
      <c r="BD61" s="176">
        <v>418</v>
      </c>
      <c r="BE61" s="359"/>
      <c r="BF61" s="32" t="s">
        <v>253</v>
      </c>
      <c r="BG61" s="61">
        <v>86</v>
      </c>
      <c r="BH61" s="61">
        <v>133</v>
      </c>
      <c r="BI61" s="61">
        <v>219</v>
      </c>
      <c r="BJ61" s="237">
        <v>42</v>
      </c>
      <c r="BK61" s="61">
        <v>77</v>
      </c>
      <c r="BL61" s="61">
        <v>119</v>
      </c>
      <c r="BM61" s="61">
        <v>11</v>
      </c>
      <c r="BN61" s="61">
        <v>17</v>
      </c>
      <c r="BO61" s="176">
        <v>28</v>
      </c>
      <c r="BP61" s="359"/>
      <c r="BQ61" s="32" t="s">
        <v>253</v>
      </c>
      <c r="BR61" s="61">
        <v>2</v>
      </c>
      <c r="BS61" s="61">
        <v>5</v>
      </c>
      <c r="BT61" s="61">
        <v>7</v>
      </c>
      <c r="BU61" s="61">
        <v>0</v>
      </c>
      <c r="BV61" s="61">
        <v>0</v>
      </c>
      <c r="BW61" s="61">
        <v>0</v>
      </c>
      <c r="BX61" s="61">
        <v>0</v>
      </c>
      <c r="BY61" s="61">
        <v>0</v>
      </c>
      <c r="BZ61" s="176">
        <v>0</v>
      </c>
      <c r="CA61" s="359"/>
      <c r="CB61" s="32" t="s">
        <v>253</v>
      </c>
      <c r="CC61" s="61">
        <v>2580</v>
      </c>
      <c r="CD61" s="61">
        <v>2464</v>
      </c>
      <c r="CE61" s="61">
        <v>5044</v>
      </c>
      <c r="CF61" s="61">
        <v>6927</v>
      </c>
      <c r="CG61" s="61">
        <v>6949</v>
      </c>
      <c r="CH61" s="61">
        <v>13876</v>
      </c>
      <c r="CI61" s="61">
        <v>571</v>
      </c>
      <c r="CJ61" s="61">
        <v>753</v>
      </c>
      <c r="CK61" s="176">
        <v>1324</v>
      </c>
    </row>
    <row r="62" spans="1:89" ht="16.899999999999999" customHeight="1">
      <c r="A62" s="5"/>
      <c r="B62" s="360"/>
      <c r="C62" s="4" t="s">
        <v>212</v>
      </c>
      <c r="D62" s="137">
        <f t="shared" ref="D62:L62" si="80">SUM(D59:D61)</f>
        <v>3183</v>
      </c>
      <c r="E62" s="137">
        <f t="shared" si="80"/>
        <v>3083</v>
      </c>
      <c r="F62" s="137">
        <f t="shared" si="80"/>
        <v>6266</v>
      </c>
      <c r="G62" s="137">
        <f t="shared" si="80"/>
        <v>2761</v>
      </c>
      <c r="H62" s="137">
        <f t="shared" si="80"/>
        <v>2520</v>
      </c>
      <c r="I62" s="137">
        <f t="shared" si="80"/>
        <v>5281</v>
      </c>
      <c r="J62" s="137">
        <f t="shared" si="80"/>
        <v>2432</v>
      </c>
      <c r="K62" s="137">
        <f t="shared" si="80"/>
        <v>2400</v>
      </c>
      <c r="L62" s="175">
        <f t="shared" si="80"/>
        <v>4832</v>
      </c>
      <c r="M62" s="360"/>
      <c r="N62" s="245" t="s">
        <v>212</v>
      </c>
      <c r="O62" s="137">
        <f t="shared" ref="O62:W62" si="81">SUM(O59:O61)</f>
        <v>3240</v>
      </c>
      <c r="P62" s="137">
        <f t="shared" si="81"/>
        <v>3149</v>
      </c>
      <c r="Q62" s="137">
        <f t="shared" si="81"/>
        <v>6389</v>
      </c>
      <c r="R62" s="137">
        <f t="shared" si="81"/>
        <v>3444</v>
      </c>
      <c r="S62" s="137">
        <f t="shared" si="81"/>
        <v>3504</v>
      </c>
      <c r="T62" s="137">
        <f t="shared" si="81"/>
        <v>6948</v>
      </c>
      <c r="U62" s="137">
        <f t="shared" si="81"/>
        <v>2998</v>
      </c>
      <c r="V62" s="137">
        <f t="shared" si="81"/>
        <v>2908</v>
      </c>
      <c r="W62" s="175">
        <f t="shared" si="81"/>
        <v>5906</v>
      </c>
      <c r="X62" s="360"/>
      <c r="Y62" s="4" t="s">
        <v>212</v>
      </c>
      <c r="Z62" s="238">
        <f t="shared" ref="Z62:AH62" si="82">SUM(Z59:Z61)</f>
        <v>2934</v>
      </c>
      <c r="AA62" s="137">
        <f t="shared" si="82"/>
        <v>2635</v>
      </c>
      <c r="AB62" s="137">
        <f t="shared" si="82"/>
        <v>5569</v>
      </c>
      <c r="AC62" s="137">
        <f t="shared" si="82"/>
        <v>2624</v>
      </c>
      <c r="AD62" s="137">
        <f t="shared" si="82"/>
        <v>2249</v>
      </c>
      <c r="AE62" s="137">
        <f t="shared" si="82"/>
        <v>4873</v>
      </c>
      <c r="AF62" s="137">
        <f t="shared" si="82"/>
        <v>2121</v>
      </c>
      <c r="AG62" s="137">
        <f t="shared" si="82"/>
        <v>1980</v>
      </c>
      <c r="AH62" s="175">
        <f t="shared" si="82"/>
        <v>4101</v>
      </c>
      <c r="AI62" s="360"/>
      <c r="AJ62" s="4" t="s">
        <v>212</v>
      </c>
      <c r="AK62" s="137">
        <f t="shared" ref="AK62:AS62" si="83">SUM(AK59:AK61)</f>
        <v>1419</v>
      </c>
      <c r="AL62" s="238">
        <f t="shared" si="83"/>
        <v>1695</v>
      </c>
      <c r="AM62" s="137">
        <f t="shared" si="83"/>
        <v>3114</v>
      </c>
      <c r="AN62" s="137">
        <f t="shared" si="83"/>
        <v>1172</v>
      </c>
      <c r="AO62" s="137">
        <f t="shared" si="83"/>
        <v>1465</v>
      </c>
      <c r="AP62" s="137">
        <f t="shared" si="83"/>
        <v>2637</v>
      </c>
      <c r="AQ62" s="137">
        <f t="shared" si="83"/>
        <v>1168</v>
      </c>
      <c r="AR62" s="137">
        <f t="shared" si="83"/>
        <v>1475</v>
      </c>
      <c r="AS62" s="175">
        <f t="shared" si="83"/>
        <v>2643</v>
      </c>
      <c r="AT62" s="360"/>
      <c r="AU62" s="4" t="s">
        <v>212</v>
      </c>
      <c r="AV62" s="137">
        <f t="shared" ref="AV62:BD62" si="84">SUM(AV59:AV61)</f>
        <v>1070</v>
      </c>
      <c r="AW62" s="137">
        <f t="shared" si="84"/>
        <v>1147</v>
      </c>
      <c r="AX62" s="238">
        <f t="shared" si="84"/>
        <v>2217</v>
      </c>
      <c r="AY62" s="137">
        <f t="shared" si="84"/>
        <v>777</v>
      </c>
      <c r="AZ62" s="137">
        <f t="shared" si="84"/>
        <v>928</v>
      </c>
      <c r="BA62" s="137">
        <f t="shared" si="84"/>
        <v>1705</v>
      </c>
      <c r="BB62" s="137">
        <f t="shared" si="84"/>
        <v>521</v>
      </c>
      <c r="BC62" s="137">
        <f t="shared" si="84"/>
        <v>646</v>
      </c>
      <c r="BD62" s="175">
        <f t="shared" si="84"/>
        <v>1167</v>
      </c>
      <c r="BE62" s="360"/>
      <c r="BF62" s="4" t="s">
        <v>212</v>
      </c>
      <c r="BG62" s="137">
        <f t="shared" ref="BG62:BO62" si="85">SUM(BG59:BG61)</f>
        <v>235</v>
      </c>
      <c r="BH62" s="137">
        <f t="shared" si="85"/>
        <v>433</v>
      </c>
      <c r="BI62" s="137">
        <f t="shared" si="85"/>
        <v>668</v>
      </c>
      <c r="BJ62" s="238">
        <f t="shared" si="85"/>
        <v>132</v>
      </c>
      <c r="BK62" s="137">
        <f t="shared" si="85"/>
        <v>249</v>
      </c>
      <c r="BL62" s="137">
        <f t="shared" si="85"/>
        <v>381</v>
      </c>
      <c r="BM62" s="137">
        <f t="shared" si="85"/>
        <v>37</v>
      </c>
      <c r="BN62" s="137">
        <f t="shared" si="85"/>
        <v>63</v>
      </c>
      <c r="BO62" s="175">
        <f t="shared" si="85"/>
        <v>100</v>
      </c>
      <c r="BP62" s="360"/>
      <c r="BQ62" s="4" t="s">
        <v>212</v>
      </c>
      <c r="BR62" s="137">
        <f t="shared" ref="BR62:BZ62" si="86">SUM(BR59:BR61)</f>
        <v>7</v>
      </c>
      <c r="BS62" s="137">
        <f t="shared" si="86"/>
        <v>16</v>
      </c>
      <c r="BT62" s="137">
        <f t="shared" si="86"/>
        <v>23</v>
      </c>
      <c r="BU62" s="137">
        <f t="shared" si="86"/>
        <v>2</v>
      </c>
      <c r="BV62" s="137">
        <f t="shared" si="86"/>
        <v>1</v>
      </c>
      <c r="BW62" s="137">
        <f t="shared" si="86"/>
        <v>3</v>
      </c>
      <c r="BX62" s="137">
        <f t="shared" si="86"/>
        <v>0</v>
      </c>
      <c r="BY62" s="137">
        <f t="shared" si="86"/>
        <v>0</v>
      </c>
      <c r="BZ62" s="175">
        <f t="shared" si="86"/>
        <v>0</v>
      </c>
      <c r="CA62" s="360"/>
      <c r="CB62" s="4" t="s">
        <v>212</v>
      </c>
      <c r="CC62" s="137">
        <f t="shared" ref="CC62:CK62" si="87">SUM(CC59:CC61)</f>
        <v>8376</v>
      </c>
      <c r="CD62" s="137">
        <f t="shared" si="87"/>
        <v>8003</v>
      </c>
      <c r="CE62" s="137">
        <f t="shared" si="87"/>
        <v>16379</v>
      </c>
      <c r="CF62" s="137">
        <f t="shared" si="87"/>
        <v>22190</v>
      </c>
      <c r="CG62" s="137">
        <f t="shared" si="87"/>
        <v>22207</v>
      </c>
      <c r="CH62" s="137">
        <f t="shared" si="87"/>
        <v>44397</v>
      </c>
      <c r="CI62" s="137">
        <f t="shared" si="87"/>
        <v>1711</v>
      </c>
      <c r="CJ62" s="137">
        <f t="shared" si="87"/>
        <v>2336</v>
      </c>
      <c r="CK62" s="175">
        <f t="shared" si="87"/>
        <v>4047</v>
      </c>
    </row>
    <row r="63" spans="1:89" ht="17.25" customHeight="1">
      <c r="A63" s="5"/>
      <c r="B63" s="3" t="s">
        <v>281</v>
      </c>
      <c r="C63" s="59" t="s">
        <v>291</v>
      </c>
      <c r="D63" s="137">
        <v>1085</v>
      </c>
      <c r="E63" s="137">
        <v>1005</v>
      </c>
      <c r="F63" s="137">
        <v>2090</v>
      </c>
      <c r="G63" s="137">
        <v>1008</v>
      </c>
      <c r="H63" s="137">
        <v>946</v>
      </c>
      <c r="I63" s="137">
        <v>1954</v>
      </c>
      <c r="J63" s="137">
        <v>1118</v>
      </c>
      <c r="K63" s="137">
        <v>1058</v>
      </c>
      <c r="L63" s="175">
        <v>2176</v>
      </c>
      <c r="M63" s="3" t="s">
        <v>281</v>
      </c>
      <c r="N63" s="248" t="s">
        <v>291</v>
      </c>
      <c r="O63" s="137">
        <v>1305</v>
      </c>
      <c r="P63" s="137">
        <v>1245</v>
      </c>
      <c r="Q63" s="137">
        <v>2550</v>
      </c>
      <c r="R63" s="137">
        <v>1166</v>
      </c>
      <c r="S63" s="137">
        <v>1350</v>
      </c>
      <c r="T63" s="137">
        <v>2516</v>
      </c>
      <c r="U63" s="137">
        <v>921</v>
      </c>
      <c r="V63" s="137">
        <v>934</v>
      </c>
      <c r="W63" s="175">
        <v>1855</v>
      </c>
      <c r="X63" s="3" t="s">
        <v>281</v>
      </c>
      <c r="Y63" s="59" t="s">
        <v>291</v>
      </c>
      <c r="Z63" s="238">
        <v>868</v>
      </c>
      <c r="AA63" s="137">
        <v>816</v>
      </c>
      <c r="AB63" s="137">
        <v>1684</v>
      </c>
      <c r="AC63" s="137">
        <v>912</v>
      </c>
      <c r="AD63" s="137">
        <v>890</v>
      </c>
      <c r="AE63" s="137">
        <v>1802</v>
      </c>
      <c r="AF63" s="137">
        <v>923</v>
      </c>
      <c r="AG63" s="137">
        <v>943</v>
      </c>
      <c r="AH63" s="175">
        <v>1866</v>
      </c>
      <c r="AI63" s="3" t="s">
        <v>281</v>
      </c>
      <c r="AJ63" s="59" t="s">
        <v>291</v>
      </c>
      <c r="AK63" s="137">
        <v>667</v>
      </c>
      <c r="AL63" s="238">
        <v>900</v>
      </c>
      <c r="AM63" s="137">
        <v>1567</v>
      </c>
      <c r="AN63" s="137">
        <v>607</v>
      </c>
      <c r="AO63" s="137">
        <v>686</v>
      </c>
      <c r="AP63" s="137">
        <v>1293</v>
      </c>
      <c r="AQ63" s="137">
        <v>519</v>
      </c>
      <c r="AR63" s="137">
        <v>630</v>
      </c>
      <c r="AS63" s="175">
        <v>1149</v>
      </c>
      <c r="AT63" s="3" t="s">
        <v>281</v>
      </c>
      <c r="AU63" s="59" t="s">
        <v>291</v>
      </c>
      <c r="AV63" s="137">
        <v>484</v>
      </c>
      <c r="AW63" s="137">
        <v>555</v>
      </c>
      <c r="AX63" s="238">
        <v>1039</v>
      </c>
      <c r="AY63" s="137">
        <v>400</v>
      </c>
      <c r="AZ63" s="137">
        <v>435</v>
      </c>
      <c r="BA63" s="137">
        <v>835</v>
      </c>
      <c r="BB63" s="137">
        <v>284</v>
      </c>
      <c r="BC63" s="137">
        <v>345</v>
      </c>
      <c r="BD63" s="175">
        <v>629</v>
      </c>
      <c r="BE63" s="3" t="s">
        <v>281</v>
      </c>
      <c r="BF63" s="59" t="s">
        <v>291</v>
      </c>
      <c r="BG63" s="137">
        <v>167</v>
      </c>
      <c r="BH63" s="137">
        <v>211</v>
      </c>
      <c r="BI63" s="137">
        <v>378</v>
      </c>
      <c r="BJ63" s="238">
        <v>63</v>
      </c>
      <c r="BK63" s="137">
        <v>114</v>
      </c>
      <c r="BL63" s="137">
        <v>177</v>
      </c>
      <c r="BM63" s="137">
        <v>27</v>
      </c>
      <c r="BN63" s="137">
        <v>40</v>
      </c>
      <c r="BO63" s="175">
        <v>67</v>
      </c>
      <c r="BP63" s="3" t="s">
        <v>281</v>
      </c>
      <c r="BQ63" s="59" t="s">
        <v>291</v>
      </c>
      <c r="BR63" s="137">
        <v>4</v>
      </c>
      <c r="BS63" s="137">
        <v>10</v>
      </c>
      <c r="BT63" s="137">
        <v>14</v>
      </c>
      <c r="BU63" s="137">
        <v>0</v>
      </c>
      <c r="BV63" s="137">
        <v>0</v>
      </c>
      <c r="BW63" s="137">
        <v>0</v>
      </c>
      <c r="BX63" s="137">
        <v>0</v>
      </c>
      <c r="BY63" s="137">
        <v>0</v>
      </c>
      <c r="BZ63" s="175">
        <v>0</v>
      </c>
      <c r="CA63" s="3" t="s">
        <v>281</v>
      </c>
      <c r="CB63" s="59" t="s">
        <v>291</v>
      </c>
      <c r="CC63" s="137">
        <v>3211</v>
      </c>
      <c r="CD63" s="137">
        <v>3009</v>
      </c>
      <c r="CE63" s="137">
        <v>6220</v>
      </c>
      <c r="CF63" s="137">
        <v>8372</v>
      </c>
      <c r="CG63" s="137">
        <v>8949</v>
      </c>
      <c r="CH63" s="137">
        <v>17321</v>
      </c>
      <c r="CI63" s="137">
        <v>945</v>
      </c>
      <c r="CJ63" s="137">
        <v>1155</v>
      </c>
      <c r="CK63" s="175">
        <v>2100</v>
      </c>
    </row>
    <row r="64" spans="1:89" ht="16.899999999999999" customHeight="1">
      <c r="A64" s="5"/>
      <c r="B64" s="368" t="s">
        <v>259</v>
      </c>
      <c r="C64" s="32" t="s">
        <v>260</v>
      </c>
      <c r="D64" s="61">
        <v>1045</v>
      </c>
      <c r="E64" s="61">
        <v>958</v>
      </c>
      <c r="F64" s="61">
        <v>2003</v>
      </c>
      <c r="G64" s="61">
        <v>837</v>
      </c>
      <c r="H64" s="61">
        <v>802</v>
      </c>
      <c r="I64" s="61">
        <v>1639</v>
      </c>
      <c r="J64" s="61">
        <v>692</v>
      </c>
      <c r="K64" s="61">
        <v>652</v>
      </c>
      <c r="L64" s="176">
        <v>1344</v>
      </c>
      <c r="M64" s="368" t="s">
        <v>259</v>
      </c>
      <c r="N64" s="233" t="s">
        <v>260</v>
      </c>
      <c r="O64" s="61">
        <v>864</v>
      </c>
      <c r="P64" s="61">
        <v>1093</v>
      </c>
      <c r="Q64" s="61">
        <v>1957</v>
      </c>
      <c r="R64" s="61">
        <v>1023</v>
      </c>
      <c r="S64" s="61">
        <v>1098</v>
      </c>
      <c r="T64" s="61">
        <v>2121</v>
      </c>
      <c r="U64" s="61">
        <v>855</v>
      </c>
      <c r="V64" s="61">
        <v>946</v>
      </c>
      <c r="W64" s="176">
        <v>1801</v>
      </c>
      <c r="X64" s="368" t="s">
        <v>259</v>
      </c>
      <c r="Y64" s="32" t="s">
        <v>260</v>
      </c>
      <c r="Z64" s="237">
        <v>955</v>
      </c>
      <c r="AA64" s="61">
        <v>892</v>
      </c>
      <c r="AB64" s="61">
        <v>1847</v>
      </c>
      <c r="AC64" s="61">
        <v>884</v>
      </c>
      <c r="AD64" s="61">
        <v>743</v>
      </c>
      <c r="AE64" s="61">
        <v>1627</v>
      </c>
      <c r="AF64" s="61">
        <v>705</v>
      </c>
      <c r="AG64" s="61">
        <v>560</v>
      </c>
      <c r="AH64" s="176">
        <v>1265</v>
      </c>
      <c r="AI64" s="368" t="s">
        <v>259</v>
      </c>
      <c r="AJ64" s="32" t="s">
        <v>260</v>
      </c>
      <c r="AK64" s="61">
        <v>477</v>
      </c>
      <c r="AL64" s="237">
        <v>537</v>
      </c>
      <c r="AM64" s="61">
        <v>1014</v>
      </c>
      <c r="AN64" s="61">
        <v>360</v>
      </c>
      <c r="AO64" s="61">
        <v>454</v>
      </c>
      <c r="AP64" s="61">
        <v>814</v>
      </c>
      <c r="AQ64" s="61">
        <v>362</v>
      </c>
      <c r="AR64" s="61">
        <v>411</v>
      </c>
      <c r="AS64" s="176">
        <v>773</v>
      </c>
      <c r="AT64" s="368" t="s">
        <v>259</v>
      </c>
      <c r="AU64" s="32" t="s">
        <v>260</v>
      </c>
      <c r="AV64" s="61">
        <v>270</v>
      </c>
      <c r="AW64" s="61">
        <v>319</v>
      </c>
      <c r="AX64" s="237">
        <v>589</v>
      </c>
      <c r="AY64" s="61">
        <v>244</v>
      </c>
      <c r="AZ64" s="61">
        <v>268</v>
      </c>
      <c r="BA64" s="61">
        <v>512</v>
      </c>
      <c r="BB64" s="61">
        <v>162</v>
      </c>
      <c r="BC64" s="61">
        <v>170</v>
      </c>
      <c r="BD64" s="176">
        <v>332</v>
      </c>
      <c r="BE64" s="368" t="s">
        <v>259</v>
      </c>
      <c r="BF64" s="32" t="s">
        <v>260</v>
      </c>
      <c r="BG64" s="61">
        <v>103</v>
      </c>
      <c r="BH64" s="61">
        <v>110</v>
      </c>
      <c r="BI64" s="61">
        <v>213</v>
      </c>
      <c r="BJ64" s="237">
        <v>33</v>
      </c>
      <c r="BK64" s="61">
        <v>73</v>
      </c>
      <c r="BL64" s="61">
        <v>106</v>
      </c>
      <c r="BM64" s="61">
        <v>12</v>
      </c>
      <c r="BN64" s="61">
        <v>27</v>
      </c>
      <c r="BO64" s="176">
        <v>39</v>
      </c>
      <c r="BP64" s="368" t="s">
        <v>259</v>
      </c>
      <c r="BQ64" s="32" t="s">
        <v>260</v>
      </c>
      <c r="BR64" s="61">
        <v>3</v>
      </c>
      <c r="BS64" s="61">
        <v>7</v>
      </c>
      <c r="BT64" s="61">
        <v>10</v>
      </c>
      <c r="BU64" s="61">
        <v>0</v>
      </c>
      <c r="BV64" s="61">
        <v>0</v>
      </c>
      <c r="BW64" s="61">
        <v>0</v>
      </c>
      <c r="BX64" s="61">
        <v>0</v>
      </c>
      <c r="BY64" s="61">
        <v>0</v>
      </c>
      <c r="BZ64" s="176">
        <v>0</v>
      </c>
      <c r="CA64" s="368" t="s">
        <v>259</v>
      </c>
      <c r="CB64" s="32" t="s">
        <v>260</v>
      </c>
      <c r="CC64" s="61">
        <v>2574</v>
      </c>
      <c r="CD64" s="61">
        <v>2412</v>
      </c>
      <c r="CE64" s="61">
        <v>4986</v>
      </c>
      <c r="CF64" s="61">
        <v>6755</v>
      </c>
      <c r="CG64" s="61">
        <v>7053</v>
      </c>
      <c r="CH64" s="61">
        <v>13808</v>
      </c>
      <c r="CI64" s="61">
        <v>557</v>
      </c>
      <c r="CJ64" s="61">
        <v>655</v>
      </c>
      <c r="CK64" s="176">
        <v>1212</v>
      </c>
    </row>
    <row r="65" spans="1:89" ht="16.899999999999999" customHeight="1">
      <c r="A65" s="5"/>
      <c r="B65" s="369"/>
      <c r="C65" s="32" t="s">
        <v>261</v>
      </c>
      <c r="D65" s="61">
        <v>432</v>
      </c>
      <c r="E65" s="61">
        <v>323</v>
      </c>
      <c r="F65" s="61">
        <v>755</v>
      </c>
      <c r="G65" s="61">
        <v>388</v>
      </c>
      <c r="H65" s="61">
        <v>380</v>
      </c>
      <c r="I65" s="61">
        <v>768</v>
      </c>
      <c r="J65" s="61">
        <v>486</v>
      </c>
      <c r="K65" s="61">
        <v>469</v>
      </c>
      <c r="L65" s="176">
        <v>955</v>
      </c>
      <c r="M65" s="369"/>
      <c r="N65" s="233" t="s">
        <v>261</v>
      </c>
      <c r="O65" s="61">
        <v>539</v>
      </c>
      <c r="P65" s="61">
        <v>510</v>
      </c>
      <c r="Q65" s="61">
        <v>1049</v>
      </c>
      <c r="R65" s="61">
        <v>498</v>
      </c>
      <c r="S65" s="61">
        <v>469</v>
      </c>
      <c r="T65" s="61">
        <v>967</v>
      </c>
      <c r="U65" s="61">
        <v>316</v>
      </c>
      <c r="V65" s="61">
        <v>334</v>
      </c>
      <c r="W65" s="176">
        <v>650</v>
      </c>
      <c r="X65" s="369"/>
      <c r="Y65" s="32" t="s">
        <v>261</v>
      </c>
      <c r="Z65" s="237">
        <v>328</v>
      </c>
      <c r="AA65" s="61">
        <v>296</v>
      </c>
      <c r="AB65" s="61">
        <v>624</v>
      </c>
      <c r="AC65" s="61">
        <v>326</v>
      </c>
      <c r="AD65" s="61">
        <v>338</v>
      </c>
      <c r="AE65" s="61">
        <v>664</v>
      </c>
      <c r="AF65" s="61">
        <v>381</v>
      </c>
      <c r="AG65" s="61">
        <v>370</v>
      </c>
      <c r="AH65" s="176">
        <v>751</v>
      </c>
      <c r="AI65" s="369"/>
      <c r="AJ65" s="32" t="s">
        <v>261</v>
      </c>
      <c r="AK65" s="61">
        <v>289</v>
      </c>
      <c r="AL65" s="237">
        <v>380</v>
      </c>
      <c r="AM65" s="61">
        <v>669</v>
      </c>
      <c r="AN65" s="61">
        <v>238</v>
      </c>
      <c r="AO65" s="61">
        <v>260</v>
      </c>
      <c r="AP65" s="61">
        <v>498</v>
      </c>
      <c r="AQ65" s="61">
        <v>196</v>
      </c>
      <c r="AR65" s="61">
        <v>257</v>
      </c>
      <c r="AS65" s="176">
        <v>453</v>
      </c>
      <c r="AT65" s="369"/>
      <c r="AU65" s="32" t="s">
        <v>261</v>
      </c>
      <c r="AV65" s="61">
        <v>208</v>
      </c>
      <c r="AW65" s="61">
        <v>220</v>
      </c>
      <c r="AX65" s="237">
        <v>428</v>
      </c>
      <c r="AY65" s="61">
        <v>171</v>
      </c>
      <c r="AZ65" s="61">
        <v>179</v>
      </c>
      <c r="BA65" s="61">
        <v>350</v>
      </c>
      <c r="BB65" s="61">
        <v>119</v>
      </c>
      <c r="BC65" s="61">
        <v>155</v>
      </c>
      <c r="BD65" s="176">
        <v>274</v>
      </c>
      <c r="BE65" s="369"/>
      <c r="BF65" s="32" t="s">
        <v>261</v>
      </c>
      <c r="BG65" s="61">
        <v>70</v>
      </c>
      <c r="BH65" s="61">
        <v>93</v>
      </c>
      <c r="BI65" s="61">
        <v>163</v>
      </c>
      <c r="BJ65" s="237">
        <v>35</v>
      </c>
      <c r="BK65" s="61">
        <v>53</v>
      </c>
      <c r="BL65" s="61">
        <v>88</v>
      </c>
      <c r="BM65" s="61">
        <v>11</v>
      </c>
      <c r="BN65" s="61">
        <v>20</v>
      </c>
      <c r="BO65" s="176">
        <v>31</v>
      </c>
      <c r="BP65" s="369"/>
      <c r="BQ65" s="32" t="s">
        <v>261</v>
      </c>
      <c r="BR65" s="61">
        <v>1</v>
      </c>
      <c r="BS65" s="61">
        <v>9</v>
      </c>
      <c r="BT65" s="61">
        <v>10</v>
      </c>
      <c r="BU65" s="61">
        <v>0</v>
      </c>
      <c r="BV65" s="61">
        <v>0</v>
      </c>
      <c r="BW65" s="61">
        <v>0</v>
      </c>
      <c r="BX65" s="61">
        <v>0</v>
      </c>
      <c r="BY65" s="61">
        <v>0</v>
      </c>
      <c r="BZ65" s="176">
        <v>0</v>
      </c>
      <c r="CA65" s="369"/>
      <c r="CB65" s="32" t="s">
        <v>261</v>
      </c>
      <c r="CC65" s="61">
        <v>1306</v>
      </c>
      <c r="CD65" s="61">
        <v>1172</v>
      </c>
      <c r="CE65" s="61">
        <v>2478</v>
      </c>
      <c r="CF65" s="61">
        <v>3319</v>
      </c>
      <c r="CG65" s="61">
        <v>3434</v>
      </c>
      <c r="CH65" s="61">
        <v>6753</v>
      </c>
      <c r="CI65" s="61">
        <v>407</v>
      </c>
      <c r="CJ65" s="61">
        <v>509</v>
      </c>
      <c r="CK65" s="176">
        <v>916</v>
      </c>
    </row>
    <row r="66" spans="1:89" ht="16.899999999999999" customHeight="1">
      <c r="A66" s="5"/>
      <c r="B66" s="369"/>
      <c r="C66" s="32" t="s">
        <v>262</v>
      </c>
      <c r="D66" s="61">
        <v>150</v>
      </c>
      <c r="E66" s="61">
        <v>131</v>
      </c>
      <c r="F66" s="61">
        <v>281</v>
      </c>
      <c r="G66" s="61">
        <v>184</v>
      </c>
      <c r="H66" s="61">
        <v>174</v>
      </c>
      <c r="I66" s="61">
        <v>358</v>
      </c>
      <c r="J66" s="61">
        <v>233</v>
      </c>
      <c r="K66" s="61">
        <v>216</v>
      </c>
      <c r="L66" s="176">
        <v>449</v>
      </c>
      <c r="M66" s="369"/>
      <c r="N66" s="233" t="s">
        <v>262</v>
      </c>
      <c r="O66" s="61">
        <v>281</v>
      </c>
      <c r="P66" s="61">
        <v>260</v>
      </c>
      <c r="Q66" s="61">
        <v>541</v>
      </c>
      <c r="R66" s="61">
        <v>218</v>
      </c>
      <c r="S66" s="61">
        <v>192</v>
      </c>
      <c r="T66" s="61">
        <v>410</v>
      </c>
      <c r="U66" s="61">
        <v>136</v>
      </c>
      <c r="V66" s="61">
        <v>128</v>
      </c>
      <c r="W66" s="176">
        <v>264</v>
      </c>
      <c r="X66" s="369"/>
      <c r="Y66" s="32" t="s">
        <v>262</v>
      </c>
      <c r="Z66" s="237">
        <v>125</v>
      </c>
      <c r="AA66" s="61">
        <v>124</v>
      </c>
      <c r="AB66" s="61">
        <v>249</v>
      </c>
      <c r="AC66" s="61">
        <v>152</v>
      </c>
      <c r="AD66" s="61">
        <v>131</v>
      </c>
      <c r="AE66" s="61">
        <v>283</v>
      </c>
      <c r="AF66" s="61">
        <v>172</v>
      </c>
      <c r="AG66" s="61">
        <v>178</v>
      </c>
      <c r="AH66" s="176">
        <v>350</v>
      </c>
      <c r="AI66" s="369"/>
      <c r="AJ66" s="32" t="s">
        <v>262</v>
      </c>
      <c r="AK66" s="61">
        <v>142</v>
      </c>
      <c r="AL66" s="237">
        <v>160</v>
      </c>
      <c r="AM66" s="61">
        <v>302</v>
      </c>
      <c r="AN66" s="61">
        <v>118</v>
      </c>
      <c r="AO66" s="61">
        <v>139</v>
      </c>
      <c r="AP66" s="61">
        <v>257</v>
      </c>
      <c r="AQ66" s="61">
        <v>101</v>
      </c>
      <c r="AR66" s="61">
        <v>124</v>
      </c>
      <c r="AS66" s="176">
        <v>225</v>
      </c>
      <c r="AT66" s="369"/>
      <c r="AU66" s="32" t="s">
        <v>262</v>
      </c>
      <c r="AV66" s="61">
        <v>96</v>
      </c>
      <c r="AW66" s="61">
        <v>97</v>
      </c>
      <c r="AX66" s="237">
        <v>193</v>
      </c>
      <c r="AY66" s="61">
        <v>70</v>
      </c>
      <c r="AZ66" s="61">
        <v>98</v>
      </c>
      <c r="BA66" s="61">
        <v>168</v>
      </c>
      <c r="BB66" s="61">
        <v>63</v>
      </c>
      <c r="BC66" s="61">
        <v>87</v>
      </c>
      <c r="BD66" s="176">
        <v>150</v>
      </c>
      <c r="BE66" s="369"/>
      <c r="BF66" s="32" t="s">
        <v>262</v>
      </c>
      <c r="BG66" s="61">
        <v>39</v>
      </c>
      <c r="BH66" s="61">
        <v>54</v>
      </c>
      <c r="BI66" s="61">
        <v>93</v>
      </c>
      <c r="BJ66" s="237">
        <v>15</v>
      </c>
      <c r="BK66" s="61">
        <v>27</v>
      </c>
      <c r="BL66" s="61">
        <v>42</v>
      </c>
      <c r="BM66" s="61">
        <v>5</v>
      </c>
      <c r="BN66" s="61">
        <v>12</v>
      </c>
      <c r="BO66" s="176">
        <v>17</v>
      </c>
      <c r="BP66" s="369"/>
      <c r="BQ66" s="32" t="s">
        <v>262</v>
      </c>
      <c r="BR66" s="61">
        <v>0</v>
      </c>
      <c r="BS66" s="61">
        <v>2</v>
      </c>
      <c r="BT66" s="61">
        <v>2</v>
      </c>
      <c r="BU66" s="61">
        <v>0</v>
      </c>
      <c r="BV66" s="61">
        <v>0</v>
      </c>
      <c r="BW66" s="61">
        <v>0</v>
      </c>
      <c r="BX66" s="61">
        <v>0</v>
      </c>
      <c r="BY66" s="61">
        <v>0</v>
      </c>
      <c r="BZ66" s="176">
        <v>0</v>
      </c>
      <c r="CA66" s="369"/>
      <c r="CB66" s="32" t="s">
        <v>262</v>
      </c>
      <c r="CC66" s="61">
        <v>567</v>
      </c>
      <c r="CD66" s="61">
        <v>521</v>
      </c>
      <c r="CE66" s="61">
        <v>1088</v>
      </c>
      <c r="CF66" s="61">
        <v>1541</v>
      </c>
      <c r="CG66" s="61">
        <v>1533</v>
      </c>
      <c r="CH66" s="61">
        <v>3074</v>
      </c>
      <c r="CI66" s="61">
        <v>192</v>
      </c>
      <c r="CJ66" s="61">
        <v>280</v>
      </c>
      <c r="CK66" s="176">
        <v>472</v>
      </c>
    </row>
    <row r="67" spans="1:89" ht="16.899999999999999" customHeight="1">
      <c r="A67" s="5"/>
      <c r="B67" s="370"/>
      <c r="C67" s="4" t="s">
        <v>212</v>
      </c>
      <c r="D67" s="137">
        <f t="shared" ref="D67:L67" si="88">SUM(D64:D66)</f>
        <v>1627</v>
      </c>
      <c r="E67" s="137">
        <f t="shared" si="88"/>
        <v>1412</v>
      </c>
      <c r="F67" s="137">
        <f t="shared" si="88"/>
        <v>3039</v>
      </c>
      <c r="G67" s="137">
        <f t="shared" si="88"/>
        <v>1409</v>
      </c>
      <c r="H67" s="137">
        <f t="shared" si="88"/>
        <v>1356</v>
      </c>
      <c r="I67" s="137">
        <f t="shared" si="88"/>
        <v>2765</v>
      </c>
      <c r="J67" s="137">
        <f t="shared" si="88"/>
        <v>1411</v>
      </c>
      <c r="K67" s="137">
        <f t="shared" si="88"/>
        <v>1337</v>
      </c>
      <c r="L67" s="175">
        <f t="shared" si="88"/>
        <v>2748</v>
      </c>
      <c r="M67" s="370"/>
      <c r="N67" s="245" t="s">
        <v>212</v>
      </c>
      <c r="O67" s="137">
        <f t="shared" ref="O67:W67" si="89">SUM(O64:O66)</f>
        <v>1684</v>
      </c>
      <c r="P67" s="137">
        <f t="shared" si="89"/>
        <v>1863</v>
      </c>
      <c r="Q67" s="137">
        <f t="shared" si="89"/>
        <v>3547</v>
      </c>
      <c r="R67" s="137">
        <f t="shared" si="89"/>
        <v>1739</v>
      </c>
      <c r="S67" s="137">
        <f t="shared" si="89"/>
        <v>1759</v>
      </c>
      <c r="T67" s="137">
        <f t="shared" si="89"/>
        <v>3498</v>
      </c>
      <c r="U67" s="137">
        <f t="shared" si="89"/>
        <v>1307</v>
      </c>
      <c r="V67" s="137">
        <f t="shared" si="89"/>
        <v>1408</v>
      </c>
      <c r="W67" s="175">
        <f t="shared" si="89"/>
        <v>2715</v>
      </c>
      <c r="X67" s="370"/>
      <c r="Y67" s="4" t="s">
        <v>212</v>
      </c>
      <c r="Z67" s="238">
        <f t="shared" ref="Z67:AH67" si="90">SUM(Z64:Z66)</f>
        <v>1408</v>
      </c>
      <c r="AA67" s="137">
        <f t="shared" si="90"/>
        <v>1312</v>
      </c>
      <c r="AB67" s="137">
        <f t="shared" si="90"/>
        <v>2720</v>
      </c>
      <c r="AC67" s="137">
        <f t="shared" si="90"/>
        <v>1362</v>
      </c>
      <c r="AD67" s="137">
        <f t="shared" si="90"/>
        <v>1212</v>
      </c>
      <c r="AE67" s="137">
        <f t="shared" si="90"/>
        <v>2574</v>
      </c>
      <c r="AF67" s="137">
        <f t="shared" si="90"/>
        <v>1258</v>
      </c>
      <c r="AG67" s="137">
        <f t="shared" si="90"/>
        <v>1108</v>
      </c>
      <c r="AH67" s="175">
        <f t="shared" si="90"/>
        <v>2366</v>
      </c>
      <c r="AI67" s="370"/>
      <c r="AJ67" s="4" t="s">
        <v>212</v>
      </c>
      <c r="AK67" s="137">
        <f t="shared" ref="AK67:AS67" si="91">SUM(AK64:AK66)</f>
        <v>908</v>
      </c>
      <c r="AL67" s="238">
        <f t="shared" si="91"/>
        <v>1077</v>
      </c>
      <c r="AM67" s="137">
        <f t="shared" si="91"/>
        <v>1985</v>
      </c>
      <c r="AN67" s="137">
        <f t="shared" si="91"/>
        <v>716</v>
      </c>
      <c r="AO67" s="137">
        <f t="shared" si="91"/>
        <v>853</v>
      </c>
      <c r="AP67" s="137">
        <f t="shared" si="91"/>
        <v>1569</v>
      </c>
      <c r="AQ67" s="137">
        <f t="shared" si="91"/>
        <v>659</v>
      </c>
      <c r="AR67" s="137">
        <f t="shared" si="91"/>
        <v>792</v>
      </c>
      <c r="AS67" s="175">
        <f t="shared" si="91"/>
        <v>1451</v>
      </c>
      <c r="AT67" s="370"/>
      <c r="AU67" s="4" t="s">
        <v>212</v>
      </c>
      <c r="AV67" s="137">
        <f t="shared" ref="AV67:BD67" si="92">SUM(AV64:AV66)</f>
        <v>574</v>
      </c>
      <c r="AW67" s="137">
        <f t="shared" si="92"/>
        <v>636</v>
      </c>
      <c r="AX67" s="238">
        <f t="shared" si="92"/>
        <v>1210</v>
      </c>
      <c r="AY67" s="137">
        <f t="shared" si="92"/>
        <v>485</v>
      </c>
      <c r="AZ67" s="137">
        <f t="shared" si="92"/>
        <v>545</v>
      </c>
      <c r="BA67" s="137">
        <f t="shared" si="92"/>
        <v>1030</v>
      </c>
      <c r="BB67" s="137">
        <f t="shared" si="92"/>
        <v>344</v>
      </c>
      <c r="BC67" s="137">
        <f t="shared" si="92"/>
        <v>412</v>
      </c>
      <c r="BD67" s="175">
        <f t="shared" si="92"/>
        <v>756</v>
      </c>
      <c r="BE67" s="370"/>
      <c r="BF67" s="4" t="s">
        <v>212</v>
      </c>
      <c r="BG67" s="137">
        <f t="shared" ref="BG67:BO67" si="93">SUM(BG64:BG66)</f>
        <v>212</v>
      </c>
      <c r="BH67" s="137">
        <f t="shared" si="93"/>
        <v>257</v>
      </c>
      <c r="BI67" s="137">
        <f t="shared" si="93"/>
        <v>469</v>
      </c>
      <c r="BJ67" s="238">
        <f t="shared" si="93"/>
        <v>83</v>
      </c>
      <c r="BK67" s="137">
        <f t="shared" si="93"/>
        <v>153</v>
      </c>
      <c r="BL67" s="137">
        <f t="shared" si="93"/>
        <v>236</v>
      </c>
      <c r="BM67" s="137">
        <f t="shared" si="93"/>
        <v>28</v>
      </c>
      <c r="BN67" s="137">
        <f t="shared" si="93"/>
        <v>59</v>
      </c>
      <c r="BO67" s="175">
        <f t="shared" si="93"/>
        <v>87</v>
      </c>
      <c r="BP67" s="370"/>
      <c r="BQ67" s="4" t="s">
        <v>212</v>
      </c>
      <c r="BR67" s="137">
        <f t="shared" ref="BR67:BZ67" si="94">SUM(BR64:BR66)</f>
        <v>4</v>
      </c>
      <c r="BS67" s="137">
        <f t="shared" si="94"/>
        <v>18</v>
      </c>
      <c r="BT67" s="137">
        <f t="shared" si="94"/>
        <v>22</v>
      </c>
      <c r="BU67" s="137">
        <f t="shared" si="94"/>
        <v>0</v>
      </c>
      <c r="BV67" s="137">
        <f t="shared" si="94"/>
        <v>0</v>
      </c>
      <c r="BW67" s="137">
        <f t="shared" si="94"/>
        <v>0</v>
      </c>
      <c r="BX67" s="137">
        <f t="shared" si="94"/>
        <v>0</v>
      </c>
      <c r="BY67" s="137">
        <f t="shared" si="94"/>
        <v>0</v>
      </c>
      <c r="BZ67" s="175">
        <f t="shared" si="94"/>
        <v>0</v>
      </c>
      <c r="CA67" s="370"/>
      <c r="CB67" s="4" t="s">
        <v>212</v>
      </c>
      <c r="CC67" s="137">
        <f t="shared" ref="CC67:CK67" si="95">SUM(CC64:CC66)</f>
        <v>4447</v>
      </c>
      <c r="CD67" s="137">
        <f t="shared" si="95"/>
        <v>4105</v>
      </c>
      <c r="CE67" s="137">
        <f t="shared" si="95"/>
        <v>8552</v>
      </c>
      <c r="CF67" s="137">
        <f t="shared" si="95"/>
        <v>11615</v>
      </c>
      <c r="CG67" s="137">
        <f t="shared" si="95"/>
        <v>12020</v>
      </c>
      <c r="CH67" s="137">
        <f t="shared" si="95"/>
        <v>23635</v>
      </c>
      <c r="CI67" s="137">
        <f t="shared" si="95"/>
        <v>1156</v>
      </c>
      <c r="CJ67" s="137">
        <f t="shared" si="95"/>
        <v>1444</v>
      </c>
      <c r="CK67" s="175">
        <f t="shared" si="95"/>
        <v>2600</v>
      </c>
    </row>
    <row r="68" spans="1:89" ht="16.899999999999999" customHeight="1">
      <c r="A68" s="5"/>
      <c r="B68" s="56" t="s">
        <v>521</v>
      </c>
      <c r="C68" s="55" t="s">
        <v>183</v>
      </c>
      <c r="D68" s="137">
        <v>350</v>
      </c>
      <c r="E68" s="137">
        <v>322</v>
      </c>
      <c r="F68" s="137">
        <v>672</v>
      </c>
      <c r="G68" s="137">
        <v>417</v>
      </c>
      <c r="H68" s="137">
        <v>432</v>
      </c>
      <c r="I68" s="137">
        <v>849</v>
      </c>
      <c r="J68" s="137">
        <v>552</v>
      </c>
      <c r="K68" s="137">
        <v>553</v>
      </c>
      <c r="L68" s="175">
        <v>1105</v>
      </c>
      <c r="M68" s="311" t="s">
        <v>521</v>
      </c>
      <c r="N68" s="246" t="s">
        <v>183</v>
      </c>
      <c r="O68" s="137">
        <v>516</v>
      </c>
      <c r="P68" s="137">
        <v>558</v>
      </c>
      <c r="Q68" s="137">
        <v>1074</v>
      </c>
      <c r="R68" s="137">
        <v>423</v>
      </c>
      <c r="S68" s="137">
        <v>415</v>
      </c>
      <c r="T68" s="137">
        <v>838</v>
      </c>
      <c r="U68" s="137">
        <v>307</v>
      </c>
      <c r="V68" s="137">
        <v>243</v>
      </c>
      <c r="W68" s="175">
        <v>550</v>
      </c>
      <c r="X68" s="56" t="s">
        <v>521</v>
      </c>
      <c r="Y68" s="55" t="s">
        <v>183</v>
      </c>
      <c r="Z68" s="238">
        <v>276</v>
      </c>
      <c r="AA68" s="137">
        <v>278</v>
      </c>
      <c r="AB68" s="137">
        <v>554</v>
      </c>
      <c r="AC68" s="137">
        <v>347</v>
      </c>
      <c r="AD68" s="137">
        <v>343</v>
      </c>
      <c r="AE68" s="137">
        <v>690</v>
      </c>
      <c r="AF68" s="137">
        <v>434</v>
      </c>
      <c r="AG68" s="137">
        <v>418</v>
      </c>
      <c r="AH68" s="175">
        <v>852</v>
      </c>
      <c r="AI68" s="56" t="s">
        <v>521</v>
      </c>
      <c r="AJ68" s="55" t="s">
        <v>183</v>
      </c>
      <c r="AK68" s="137">
        <v>303</v>
      </c>
      <c r="AL68" s="238">
        <v>365</v>
      </c>
      <c r="AM68" s="137">
        <v>668</v>
      </c>
      <c r="AN68" s="137">
        <v>256</v>
      </c>
      <c r="AO68" s="137">
        <v>305</v>
      </c>
      <c r="AP68" s="137">
        <v>561</v>
      </c>
      <c r="AQ68" s="137">
        <v>237</v>
      </c>
      <c r="AR68" s="137">
        <v>262</v>
      </c>
      <c r="AS68" s="175">
        <v>499</v>
      </c>
      <c r="AT68" s="56" t="s">
        <v>521</v>
      </c>
      <c r="AU68" s="55" t="s">
        <v>183</v>
      </c>
      <c r="AV68" s="137">
        <v>217</v>
      </c>
      <c r="AW68" s="137">
        <v>246</v>
      </c>
      <c r="AX68" s="238">
        <v>463</v>
      </c>
      <c r="AY68" s="137">
        <v>180</v>
      </c>
      <c r="AZ68" s="137">
        <v>232</v>
      </c>
      <c r="BA68" s="137">
        <v>412</v>
      </c>
      <c r="BB68" s="137">
        <v>142</v>
      </c>
      <c r="BC68" s="137">
        <v>149</v>
      </c>
      <c r="BD68" s="175">
        <v>291</v>
      </c>
      <c r="BE68" s="56" t="s">
        <v>521</v>
      </c>
      <c r="BF68" s="55" t="s">
        <v>183</v>
      </c>
      <c r="BG68" s="137">
        <v>78</v>
      </c>
      <c r="BH68" s="137">
        <v>121</v>
      </c>
      <c r="BI68" s="137">
        <v>199</v>
      </c>
      <c r="BJ68" s="238">
        <v>33</v>
      </c>
      <c r="BK68" s="137">
        <v>56</v>
      </c>
      <c r="BL68" s="137">
        <v>89</v>
      </c>
      <c r="BM68" s="137">
        <v>15</v>
      </c>
      <c r="BN68" s="137">
        <v>22</v>
      </c>
      <c r="BO68" s="175">
        <v>37</v>
      </c>
      <c r="BP68" s="56" t="s">
        <v>521</v>
      </c>
      <c r="BQ68" s="55" t="s">
        <v>183</v>
      </c>
      <c r="BR68" s="137">
        <v>3</v>
      </c>
      <c r="BS68" s="137">
        <v>7</v>
      </c>
      <c r="BT68" s="137">
        <v>10</v>
      </c>
      <c r="BU68" s="137">
        <v>0</v>
      </c>
      <c r="BV68" s="137">
        <v>1</v>
      </c>
      <c r="BW68" s="137">
        <v>1</v>
      </c>
      <c r="BX68" s="137">
        <v>0</v>
      </c>
      <c r="BY68" s="137">
        <v>0</v>
      </c>
      <c r="BZ68" s="175">
        <v>0</v>
      </c>
      <c r="CA68" s="56" t="s">
        <v>521</v>
      </c>
      <c r="CB68" s="55" t="s">
        <v>183</v>
      </c>
      <c r="CC68" s="137">
        <v>1319</v>
      </c>
      <c r="CD68" s="137">
        <v>1307</v>
      </c>
      <c r="CE68" s="137">
        <v>2626</v>
      </c>
      <c r="CF68" s="137">
        <v>3316</v>
      </c>
      <c r="CG68" s="137">
        <v>3433</v>
      </c>
      <c r="CH68" s="137">
        <v>6749</v>
      </c>
      <c r="CI68" s="137">
        <v>451</v>
      </c>
      <c r="CJ68" s="137">
        <v>588</v>
      </c>
      <c r="CK68" s="175">
        <v>1039</v>
      </c>
    </row>
    <row r="69" spans="1:89" ht="16.899999999999999" customHeight="1" thickBot="1">
      <c r="A69" s="5"/>
      <c r="B69" s="361" t="s">
        <v>309</v>
      </c>
      <c r="C69" s="362"/>
      <c r="D69" s="138">
        <f t="shared" ref="D69:L69" si="96">SUM(D33:D37,D42:D45,D48:D52,D55,D58,D62:D63,D67:D68)</f>
        <v>62431</v>
      </c>
      <c r="E69" s="138">
        <f t="shared" si="96"/>
        <v>59212</v>
      </c>
      <c r="F69" s="138">
        <f t="shared" si="96"/>
        <v>121643</v>
      </c>
      <c r="G69" s="138">
        <f t="shared" si="96"/>
        <v>50311</v>
      </c>
      <c r="H69" s="138">
        <f t="shared" si="96"/>
        <v>47875</v>
      </c>
      <c r="I69" s="138">
        <f t="shared" si="96"/>
        <v>98186</v>
      </c>
      <c r="J69" s="138">
        <f t="shared" si="96"/>
        <v>44742</v>
      </c>
      <c r="K69" s="138">
        <f t="shared" si="96"/>
        <v>42834</v>
      </c>
      <c r="L69" s="178">
        <f t="shared" si="96"/>
        <v>87576</v>
      </c>
      <c r="M69" s="423" t="s">
        <v>309</v>
      </c>
      <c r="N69" s="361"/>
      <c r="O69" s="138">
        <f t="shared" ref="O69:W69" si="97">SUM(O33:O37,O42:O45,O48:O52,O55,O58,O62:O63,O67:O68)</f>
        <v>56538</v>
      </c>
      <c r="P69" s="138">
        <f t="shared" si="97"/>
        <v>54921</v>
      </c>
      <c r="Q69" s="138">
        <f t="shared" si="97"/>
        <v>111459</v>
      </c>
      <c r="R69" s="138">
        <f t="shared" si="97"/>
        <v>66008</v>
      </c>
      <c r="S69" s="138">
        <f t="shared" si="97"/>
        <v>63114</v>
      </c>
      <c r="T69" s="138">
        <f t="shared" si="97"/>
        <v>129122</v>
      </c>
      <c r="U69" s="138">
        <f t="shared" si="97"/>
        <v>57737</v>
      </c>
      <c r="V69" s="138">
        <f t="shared" si="97"/>
        <v>59609</v>
      </c>
      <c r="W69" s="178">
        <f t="shared" si="97"/>
        <v>117346</v>
      </c>
      <c r="X69" s="361" t="s">
        <v>309</v>
      </c>
      <c r="Y69" s="362"/>
      <c r="Z69" s="240">
        <f t="shared" ref="Z69:AH69" si="98">SUM(Z33:Z37,Z42:Z45,Z48:Z52,Z55,Z58,Z62:Z63,Z67:Z68)</f>
        <v>58404</v>
      </c>
      <c r="AA69" s="138">
        <f t="shared" si="98"/>
        <v>52186</v>
      </c>
      <c r="AB69" s="138">
        <f t="shared" si="98"/>
        <v>110590</v>
      </c>
      <c r="AC69" s="138">
        <f t="shared" si="98"/>
        <v>50632</v>
      </c>
      <c r="AD69" s="138">
        <f t="shared" si="98"/>
        <v>44508</v>
      </c>
      <c r="AE69" s="138">
        <f t="shared" si="98"/>
        <v>95140</v>
      </c>
      <c r="AF69" s="138">
        <f t="shared" si="98"/>
        <v>40583</v>
      </c>
      <c r="AG69" s="138">
        <f t="shared" si="98"/>
        <v>37604</v>
      </c>
      <c r="AH69" s="178">
        <f t="shared" si="98"/>
        <v>78187</v>
      </c>
      <c r="AI69" s="361" t="s">
        <v>309</v>
      </c>
      <c r="AJ69" s="362"/>
      <c r="AK69" s="138">
        <f t="shared" ref="AK69:AS69" si="99">SUM(AK33:AK37,AK42:AK45,AK48:AK52,AK55,AK58,AK62:AK63,AK67:AK68)</f>
        <v>28292</v>
      </c>
      <c r="AL69" s="240">
        <f t="shared" si="99"/>
        <v>33035</v>
      </c>
      <c r="AM69" s="138">
        <f t="shared" si="99"/>
        <v>61327</v>
      </c>
      <c r="AN69" s="138">
        <f t="shared" si="99"/>
        <v>23345</v>
      </c>
      <c r="AO69" s="138">
        <f t="shared" si="99"/>
        <v>27955</v>
      </c>
      <c r="AP69" s="138">
        <f t="shared" si="99"/>
        <v>51300</v>
      </c>
      <c r="AQ69" s="138">
        <f t="shared" si="99"/>
        <v>21837</v>
      </c>
      <c r="AR69" s="138">
        <f t="shared" si="99"/>
        <v>25270</v>
      </c>
      <c r="AS69" s="178">
        <f t="shared" si="99"/>
        <v>47107</v>
      </c>
      <c r="AT69" s="361" t="s">
        <v>309</v>
      </c>
      <c r="AU69" s="362"/>
      <c r="AV69" s="138">
        <f t="shared" ref="AV69:BD69" si="100">SUM(AV33:AV37,AV42:AV45,AV48:AV52,AV55,AV58,AV62:AV63,AV67:AV68)</f>
        <v>18202</v>
      </c>
      <c r="AW69" s="138">
        <f t="shared" si="100"/>
        <v>19721</v>
      </c>
      <c r="AX69" s="240">
        <f t="shared" si="100"/>
        <v>37923</v>
      </c>
      <c r="AY69" s="138">
        <f t="shared" si="100"/>
        <v>14431</v>
      </c>
      <c r="AZ69" s="138">
        <f t="shared" si="100"/>
        <v>15817</v>
      </c>
      <c r="BA69" s="138">
        <f t="shared" si="100"/>
        <v>30248</v>
      </c>
      <c r="BB69" s="138">
        <f t="shared" si="100"/>
        <v>9535</v>
      </c>
      <c r="BC69" s="138">
        <f t="shared" si="100"/>
        <v>11620</v>
      </c>
      <c r="BD69" s="178">
        <f t="shared" si="100"/>
        <v>21155</v>
      </c>
      <c r="BE69" s="361" t="s">
        <v>309</v>
      </c>
      <c r="BF69" s="362"/>
      <c r="BG69" s="138">
        <f t="shared" ref="BG69:BO69" si="101">SUM(BG33:BG37,BG42:BG45,BG48:BG52,BG55,BG58,BG62:BG63,BG67:BG68)</f>
        <v>5154</v>
      </c>
      <c r="BH69" s="138">
        <f t="shared" si="101"/>
        <v>7594</v>
      </c>
      <c r="BI69" s="138">
        <f t="shared" si="101"/>
        <v>12748</v>
      </c>
      <c r="BJ69" s="240">
        <f t="shared" si="101"/>
        <v>2303</v>
      </c>
      <c r="BK69" s="138">
        <f t="shared" si="101"/>
        <v>4204</v>
      </c>
      <c r="BL69" s="138">
        <f t="shared" si="101"/>
        <v>6507</v>
      </c>
      <c r="BM69" s="138">
        <f t="shared" si="101"/>
        <v>597</v>
      </c>
      <c r="BN69" s="138">
        <f t="shared" si="101"/>
        <v>1573</v>
      </c>
      <c r="BO69" s="178">
        <f t="shared" si="101"/>
        <v>2170</v>
      </c>
      <c r="BP69" s="361" t="s">
        <v>309</v>
      </c>
      <c r="BQ69" s="362"/>
      <c r="BR69" s="138">
        <f t="shared" ref="BR69:BZ69" si="102">SUM(BR33:BR37,BR42:BR45,BR48:BR52,BR55,BR58,BR62:BR63,BR67:BR68)</f>
        <v>129</v>
      </c>
      <c r="BS69" s="138">
        <f t="shared" si="102"/>
        <v>371</v>
      </c>
      <c r="BT69" s="138">
        <f t="shared" si="102"/>
        <v>500</v>
      </c>
      <c r="BU69" s="138">
        <f t="shared" si="102"/>
        <v>6</v>
      </c>
      <c r="BV69" s="138">
        <f t="shared" si="102"/>
        <v>34</v>
      </c>
      <c r="BW69" s="138">
        <f t="shared" si="102"/>
        <v>40</v>
      </c>
      <c r="BX69" s="138">
        <f t="shared" si="102"/>
        <v>0</v>
      </c>
      <c r="BY69" s="138">
        <f t="shared" si="102"/>
        <v>0</v>
      </c>
      <c r="BZ69" s="178">
        <f t="shared" si="102"/>
        <v>0</v>
      </c>
      <c r="CA69" s="361" t="s">
        <v>309</v>
      </c>
      <c r="CB69" s="362"/>
      <c r="CC69" s="138">
        <f t="shared" ref="CC69:CK69" si="103">SUM(CC33:CC37,CC42:CC45,CC48:CC52,CC55,CC58,CC62:CC63,CC67:CC68)</f>
        <v>157484</v>
      </c>
      <c r="CD69" s="138">
        <f t="shared" si="103"/>
        <v>149921</v>
      </c>
      <c r="CE69" s="138">
        <f t="shared" si="103"/>
        <v>307405</v>
      </c>
      <c r="CF69" s="138">
        <f t="shared" si="103"/>
        <v>421578</v>
      </c>
      <c r="CG69" s="138">
        <f t="shared" si="103"/>
        <v>417923</v>
      </c>
      <c r="CH69" s="138">
        <f t="shared" si="103"/>
        <v>839501</v>
      </c>
      <c r="CI69" s="138">
        <f t="shared" si="103"/>
        <v>32155</v>
      </c>
      <c r="CJ69" s="138">
        <f t="shared" si="103"/>
        <v>41213</v>
      </c>
      <c r="CK69" s="178">
        <f t="shared" si="103"/>
        <v>73368</v>
      </c>
    </row>
    <row r="70" spans="1:89" ht="16.899999999999999" customHeight="1">
      <c r="A70" s="5"/>
      <c r="B70" s="227" t="s">
        <v>269</v>
      </c>
      <c r="C70" s="216" t="s">
        <v>270</v>
      </c>
      <c r="D70" s="217">
        <v>6775</v>
      </c>
      <c r="E70" s="217">
        <v>6486</v>
      </c>
      <c r="F70" s="217">
        <v>13261</v>
      </c>
      <c r="G70" s="217">
        <v>6252</v>
      </c>
      <c r="H70" s="217">
        <v>5815</v>
      </c>
      <c r="I70" s="217">
        <v>12067</v>
      </c>
      <c r="J70" s="217">
        <v>6125</v>
      </c>
      <c r="K70" s="217">
        <v>5908</v>
      </c>
      <c r="L70" s="218">
        <v>12033</v>
      </c>
      <c r="M70" s="227" t="s">
        <v>269</v>
      </c>
      <c r="N70" s="249" t="s">
        <v>270</v>
      </c>
      <c r="O70" s="217">
        <v>9098</v>
      </c>
      <c r="P70" s="217">
        <v>7249</v>
      </c>
      <c r="Q70" s="217">
        <v>16347</v>
      </c>
      <c r="R70" s="217">
        <v>8936</v>
      </c>
      <c r="S70" s="217">
        <v>8217</v>
      </c>
      <c r="T70" s="217">
        <v>17153</v>
      </c>
      <c r="U70" s="217">
        <v>6812</v>
      </c>
      <c r="V70" s="217">
        <v>6786</v>
      </c>
      <c r="W70" s="218">
        <v>13598</v>
      </c>
      <c r="X70" s="227" t="s">
        <v>269</v>
      </c>
      <c r="Y70" s="216" t="s">
        <v>270</v>
      </c>
      <c r="Z70" s="243">
        <v>6382</v>
      </c>
      <c r="AA70" s="217">
        <v>6042</v>
      </c>
      <c r="AB70" s="217">
        <v>12424</v>
      </c>
      <c r="AC70" s="217">
        <v>5995</v>
      </c>
      <c r="AD70" s="217">
        <v>5788</v>
      </c>
      <c r="AE70" s="217">
        <v>11783</v>
      </c>
      <c r="AF70" s="217">
        <v>5290</v>
      </c>
      <c r="AG70" s="217">
        <v>5252</v>
      </c>
      <c r="AH70" s="218">
        <v>10542</v>
      </c>
      <c r="AI70" s="227" t="s">
        <v>269</v>
      </c>
      <c r="AJ70" s="216" t="s">
        <v>270</v>
      </c>
      <c r="AK70" s="217">
        <v>3880</v>
      </c>
      <c r="AL70" s="217">
        <v>4618</v>
      </c>
      <c r="AM70" s="217">
        <v>8498</v>
      </c>
      <c r="AN70" s="217">
        <v>3322</v>
      </c>
      <c r="AO70" s="217">
        <v>3932</v>
      </c>
      <c r="AP70" s="217">
        <v>7254</v>
      </c>
      <c r="AQ70" s="217">
        <v>3063</v>
      </c>
      <c r="AR70" s="217">
        <v>3484</v>
      </c>
      <c r="AS70" s="218">
        <v>6547</v>
      </c>
      <c r="AT70" s="227" t="s">
        <v>269</v>
      </c>
      <c r="AU70" s="216" t="s">
        <v>270</v>
      </c>
      <c r="AV70" s="217">
        <v>2560</v>
      </c>
      <c r="AW70" s="217">
        <v>2733</v>
      </c>
      <c r="AX70" s="217">
        <v>5293</v>
      </c>
      <c r="AY70" s="217">
        <v>2091</v>
      </c>
      <c r="AZ70" s="217">
        <v>2296</v>
      </c>
      <c r="BA70" s="217">
        <v>4387</v>
      </c>
      <c r="BB70" s="217">
        <v>1246</v>
      </c>
      <c r="BC70" s="217">
        <v>1635</v>
      </c>
      <c r="BD70" s="218">
        <v>2881</v>
      </c>
      <c r="BE70" s="227" t="s">
        <v>269</v>
      </c>
      <c r="BF70" s="216" t="s">
        <v>270</v>
      </c>
      <c r="BG70" s="217">
        <v>618</v>
      </c>
      <c r="BH70" s="217">
        <v>1040</v>
      </c>
      <c r="BI70" s="217">
        <v>1658</v>
      </c>
      <c r="BJ70" s="243">
        <v>313</v>
      </c>
      <c r="BK70" s="217">
        <v>544</v>
      </c>
      <c r="BL70" s="217">
        <v>857</v>
      </c>
      <c r="BM70" s="217">
        <v>66</v>
      </c>
      <c r="BN70" s="217">
        <v>227</v>
      </c>
      <c r="BO70" s="218">
        <v>293</v>
      </c>
      <c r="BP70" s="227" t="s">
        <v>269</v>
      </c>
      <c r="BQ70" s="216" t="s">
        <v>270</v>
      </c>
      <c r="BR70" s="217">
        <v>14</v>
      </c>
      <c r="BS70" s="217">
        <v>57</v>
      </c>
      <c r="BT70" s="217">
        <v>71</v>
      </c>
      <c r="BU70" s="217">
        <v>3</v>
      </c>
      <c r="BV70" s="217">
        <v>5</v>
      </c>
      <c r="BW70" s="217">
        <v>8</v>
      </c>
      <c r="BX70" s="217">
        <v>0</v>
      </c>
      <c r="BY70" s="217">
        <v>0</v>
      </c>
      <c r="BZ70" s="218">
        <v>0</v>
      </c>
      <c r="CA70" s="227" t="s">
        <v>269</v>
      </c>
      <c r="CB70" s="216" t="s">
        <v>270</v>
      </c>
      <c r="CC70" s="217">
        <v>19152</v>
      </c>
      <c r="CD70" s="217">
        <v>18209</v>
      </c>
      <c r="CE70" s="217">
        <v>37361</v>
      </c>
      <c r="CF70" s="217">
        <v>55338</v>
      </c>
      <c r="CG70" s="217">
        <v>54101</v>
      </c>
      <c r="CH70" s="217">
        <v>109439</v>
      </c>
      <c r="CI70" s="217">
        <v>4351</v>
      </c>
      <c r="CJ70" s="217">
        <v>5804</v>
      </c>
      <c r="CK70" s="218">
        <v>10155</v>
      </c>
    </row>
    <row r="71" spans="1:89" ht="16.899999999999999" customHeight="1">
      <c r="A71" s="5"/>
      <c r="B71" s="35"/>
      <c r="C71" s="32" t="s">
        <v>279</v>
      </c>
      <c r="D71" s="62">
        <v>2801</v>
      </c>
      <c r="E71" s="62">
        <v>2738</v>
      </c>
      <c r="F71" s="62">
        <v>5539</v>
      </c>
      <c r="G71" s="62">
        <v>2594</v>
      </c>
      <c r="H71" s="62">
        <v>2530</v>
      </c>
      <c r="I71" s="62">
        <v>5124</v>
      </c>
      <c r="J71" s="62">
        <v>2532</v>
      </c>
      <c r="K71" s="62">
        <v>2514</v>
      </c>
      <c r="L71" s="177">
        <v>5046</v>
      </c>
      <c r="M71" s="35"/>
      <c r="N71" s="233" t="s">
        <v>279</v>
      </c>
      <c r="O71" s="62">
        <v>2830</v>
      </c>
      <c r="P71" s="62">
        <v>2966</v>
      </c>
      <c r="Q71" s="62">
        <v>5796</v>
      </c>
      <c r="R71" s="62">
        <v>2887</v>
      </c>
      <c r="S71" s="62">
        <v>3377</v>
      </c>
      <c r="T71" s="62">
        <v>6264</v>
      </c>
      <c r="U71" s="62">
        <v>2598</v>
      </c>
      <c r="V71" s="62">
        <v>2653</v>
      </c>
      <c r="W71" s="177">
        <v>5251</v>
      </c>
      <c r="X71" s="35"/>
      <c r="Y71" s="32" t="s">
        <v>279</v>
      </c>
      <c r="Z71" s="239">
        <v>2448</v>
      </c>
      <c r="AA71" s="62">
        <v>2417</v>
      </c>
      <c r="AB71" s="62">
        <v>4865</v>
      </c>
      <c r="AC71" s="62">
        <v>2527</v>
      </c>
      <c r="AD71" s="62">
        <v>2501</v>
      </c>
      <c r="AE71" s="62">
        <v>5028</v>
      </c>
      <c r="AF71" s="62">
        <v>2306</v>
      </c>
      <c r="AG71" s="62">
        <v>2307</v>
      </c>
      <c r="AH71" s="177">
        <v>4613</v>
      </c>
      <c r="AI71" s="35"/>
      <c r="AJ71" s="32" t="s">
        <v>279</v>
      </c>
      <c r="AK71" s="62">
        <v>1656</v>
      </c>
      <c r="AL71" s="62">
        <v>2087</v>
      </c>
      <c r="AM71" s="62">
        <v>3743</v>
      </c>
      <c r="AN71" s="62">
        <v>1451</v>
      </c>
      <c r="AO71" s="62">
        <v>1747</v>
      </c>
      <c r="AP71" s="62">
        <v>3198</v>
      </c>
      <c r="AQ71" s="62">
        <v>1326</v>
      </c>
      <c r="AR71" s="62">
        <v>1645</v>
      </c>
      <c r="AS71" s="177">
        <v>2971</v>
      </c>
      <c r="AT71" s="35"/>
      <c r="AU71" s="32" t="s">
        <v>279</v>
      </c>
      <c r="AV71" s="62">
        <v>1219</v>
      </c>
      <c r="AW71" s="62">
        <v>1328</v>
      </c>
      <c r="AX71" s="62">
        <v>2547</v>
      </c>
      <c r="AY71" s="62">
        <v>959</v>
      </c>
      <c r="AZ71" s="62">
        <v>1177</v>
      </c>
      <c r="BA71" s="62">
        <v>2136</v>
      </c>
      <c r="BB71" s="62">
        <v>696</v>
      </c>
      <c r="BC71" s="62">
        <v>895</v>
      </c>
      <c r="BD71" s="177">
        <v>1591</v>
      </c>
      <c r="BE71" s="35"/>
      <c r="BF71" s="32" t="s">
        <v>279</v>
      </c>
      <c r="BG71" s="62">
        <v>355</v>
      </c>
      <c r="BH71" s="62">
        <v>494</v>
      </c>
      <c r="BI71" s="62">
        <v>849</v>
      </c>
      <c r="BJ71" s="239">
        <v>164</v>
      </c>
      <c r="BK71" s="62">
        <v>275</v>
      </c>
      <c r="BL71" s="62">
        <v>439</v>
      </c>
      <c r="BM71" s="62">
        <v>45</v>
      </c>
      <c r="BN71" s="62">
        <v>87</v>
      </c>
      <c r="BO71" s="177">
        <v>132</v>
      </c>
      <c r="BP71" s="35"/>
      <c r="BQ71" s="32" t="s">
        <v>279</v>
      </c>
      <c r="BR71" s="62">
        <v>11</v>
      </c>
      <c r="BS71" s="62">
        <v>32</v>
      </c>
      <c r="BT71" s="62">
        <v>43</v>
      </c>
      <c r="BU71" s="62">
        <v>1</v>
      </c>
      <c r="BV71" s="62">
        <v>1</v>
      </c>
      <c r="BW71" s="62">
        <v>2</v>
      </c>
      <c r="BX71" s="62">
        <v>0</v>
      </c>
      <c r="BY71" s="62">
        <v>0</v>
      </c>
      <c r="BZ71" s="177">
        <v>0</v>
      </c>
      <c r="CA71" s="35"/>
      <c r="CB71" s="32" t="s">
        <v>279</v>
      </c>
      <c r="CC71" s="62">
        <v>7927</v>
      </c>
      <c r="CD71" s="62">
        <v>7782</v>
      </c>
      <c r="CE71" s="62">
        <v>15709</v>
      </c>
      <c r="CF71" s="62">
        <v>21248</v>
      </c>
      <c r="CG71" s="62">
        <v>23028</v>
      </c>
      <c r="CH71" s="62">
        <v>44276</v>
      </c>
      <c r="CI71" s="62">
        <v>2231</v>
      </c>
      <c r="CJ71" s="62">
        <v>2961</v>
      </c>
      <c r="CK71" s="177">
        <v>5192</v>
      </c>
    </row>
    <row r="72" spans="1:89" ht="16.899999999999999" customHeight="1" thickBot="1">
      <c r="A72" s="5"/>
      <c r="B72" s="3" t="s">
        <v>278</v>
      </c>
      <c r="C72" s="4" t="s">
        <v>572</v>
      </c>
      <c r="D72" s="137">
        <v>2125</v>
      </c>
      <c r="E72" s="137">
        <v>2097</v>
      </c>
      <c r="F72" s="137">
        <v>4222</v>
      </c>
      <c r="G72" s="137">
        <v>1929</v>
      </c>
      <c r="H72" s="137">
        <v>1831</v>
      </c>
      <c r="I72" s="137">
        <v>3760</v>
      </c>
      <c r="J72" s="137">
        <v>1729</v>
      </c>
      <c r="K72" s="137">
        <v>1680</v>
      </c>
      <c r="L72" s="175">
        <v>3409</v>
      </c>
      <c r="M72" s="3" t="s">
        <v>278</v>
      </c>
      <c r="N72" s="245" t="s">
        <v>572</v>
      </c>
      <c r="O72" s="137">
        <v>1932</v>
      </c>
      <c r="P72" s="137">
        <v>2070</v>
      </c>
      <c r="Q72" s="137">
        <v>4002</v>
      </c>
      <c r="R72" s="137">
        <v>2111</v>
      </c>
      <c r="S72" s="137">
        <v>2546</v>
      </c>
      <c r="T72" s="137">
        <v>4657</v>
      </c>
      <c r="U72" s="137">
        <v>2051</v>
      </c>
      <c r="V72" s="137">
        <v>2126</v>
      </c>
      <c r="W72" s="175">
        <v>4177</v>
      </c>
      <c r="X72" s="3" t="s">
        <v>278</v>
      </c>
      <c r="Y72" s="4" t="s">
        <v>572</v>
      </c>
      <c r="Z72" s="238">
        <v>1889</v>
      </c>
      <c r="AA72" s="137">
        <v>1887</v>
      </c>
      <c r="AB72" s="137">
        <v>3776</v>
      </c>
      <c r="AC72" s="137">
        <v>1917</v>
      </c>
      <c r="AD72" s="137">
        <v>1864</v>
      </c>
      <c r="AE72" s="137">
        <v>3781</v>
      </c>
      <c r="AF72" s="137">
        <v>1637</v>
      </c>
      <c r="AG72" s="137">
        <v>1645</v>
      </c>
      <c r="AH72" s="175">
        <v>3282</v>
      </c>
      <c r="AI72" s="3" t="s">
        <v>278</v>
      </c>
      <c r="AJ72" s="4" t="s">
        <v>572</v>
      </c>
      <c r="AK72" s="137">
        <v>1123</v>
      </c>
      <c r="AL72" s="137">
        <v>1404</v>
      </c>
      <c r="AM72" s="137">
        <v>2527</v>
      </c>
      <c r="AN72" s="137">
        <v>1016</v>
      </c>
      <c r="AO72" s="137">
        <v>1192</v>
      </c>
      <c r="AP72" s="137">
        <v>2208</v>
      </c>
      <c r="AQ72" s="137">
        <v>886</v>
      </c>
      <c r="AR72" s="137">
        <v>1120</v>
      </c>
      <c r="AS72" s="175">
        <v>2006</v>
      </c>
      <c r="AT72" s="3" t="s">
        <v>278</v>
      </c>
      <c r="AU72" s="4" t="s">
        <v>572</v>
      </c>
      <c r="AV72" s="137">
        <v>872</v>
      </c>
      <c r="AW72" s="137">
        <v>969</v>
      </c>
      <c r="AX72" s="137">
        <v>1841</v>
      </c>
      <c r="AY72" s="137">
        <v>643</v>
      </c>
      <c r="AZ72" s="137">
        <v>805</v>
      </c>
      <c r="BA72" s="137">
        <v>1448</v>
      </c>
      <c r="BB72" s="137">
        <v>464</v>
      </c>
      <c r="BC72" s="137">
        <v>604</v>
      </c>
      <c r="BD72" s="175">
        <v>1068</v>
      </c>
      <c r="BE72" s="3" t="s">
        <v>278</v>
      </c>
      <c r="BF72" s="4" t="s">
        <v>572</v>
      </c>
      <c r="BG72" s="137">
        <v>209</v>
      </c>
      <c r="BH72" s="137">
        <v>340</v>
      </c>
      <c r="BI72" s="137">
        <v>549</v>
      </c>
      <c r="BJ72" s="238">
        <v>105</v>
      </c>
      <c r="BK72" s="137">
        <v>174</v>
      </c>
      <c r="BL72" s="137">
        <v>279</v>
      </c>
      <c r="BM72" s="137">
        <v>26</v>
      </c>
      <c r="BN72" s="137">
        <v>63</v>
      </c>
      <c r="BO72" s="175">
        <v>89</v>
      </c>
      <c r="BP72" s="3" t="s">
        <v>278</v>
      </c>
      <c r="BQ72" s="4" t="s">
        <v>572</v>
      </c>
      <c r="BR72" s="137">
        <v>7</v>
      </c>
      <c r="BS72" s="137">
        <v>27</v>
      </c>
      <c r="BT72" s="137">
        <v>34</v>
      </c>
      <c r="BU72" s="137">
        <v>0</v>
      </c>
      <c r="BV72" s="137">
        <v>1</v>
      </c>
      <c r="BW72" s="137">
        <v>1</v>
      </c>
      <c r="BX72" s="137">
        <v>0</v>
      </c>
      <c r="BY72" s="137">
        <v>0</v>
      </c>
      <c r="BZ72" s="175">
        <v>0</v>
      </c>
      <c r="CA72" s="3" t="s">
        <v>278</v>
      </c>
      <c r="CB72" s="4" t="s">
        <v>572</v>
      </c>
      <c r="CC72" s="137">
        <v>5783</v>
      </c>
      <c r="CD72" s="137">
        <v>5608</v>
      </c>
      <c r="CE72" s="137">
        <v>11391</v>
      </c>
      <c r="CF72" s="137">
        <v>15434</v>
      </c>
      <c r="CG72" s="137">
        <v>16823</v>
      </c>
      <c r="CH72" s="137">
        <v>32257</v>
      </c>
      <c r="CI72" s="137">
        <v>1454</v>
      </c>
      <c r="CJ72" s="137">
        <v>2014</v>
      </c>
      <c r="CK72" s="175">
        <v>3468</v>
      </c>
    </row>
    <row r="73" spans="1:89" s="303" customFormat="1" ht="16.899999999999999" customHeight="1">
      <c r="A73" s="297"/>
      <c r="B73" s="34"/>
      <c r="C73" s="136" t="s">
        <v>272</v>
      </c>
      <c r="D73" s="62">
        <v>4313</v>
      </c>
      <c r="E73" s="62">
        <v>4140</v>
      </c>
      <c r="F73" s="62">
        <v>8453</v>
      </c>
      <c r="G73" s="62">
        <v>3857</v>
      </c>
      <c r="H73" s="62">
        <v>3677</v>
      </c>
      <c r="I73" s="62">
        <v>7534</v>
      </c>
      <c r="J73" s="62">
        <v>4223</v>
      </c>
      <c r="K73" s="62">
        <v>3986</v>
      </c>
      <c r="L73" s="177">
        <v>8209</v>
      </c>
      <c r="M73" s="34"/>
      <c r="N73" s="253" t="s">
        <v>272</v>
      </c>
      <c r="O73" s="62">
        <v>5120</v>
      </c>
      <c r="P73" s="62">
        <v>5663</v>
      </c>
      <c r="Q73" s="62">
        <v>10783</v>
      </c>
      <c r="R73" s="62">
        <v>5383</v>
      </c>
      <c r="S73" s="62">
        <v>5558</v>
      </c>
      <c r="T73" s="62">
        <v>10941</v>
      </c>
      <c r="U73" s="62">
        <v>4156</v>
      </c>
      <c r="V73" s="62">
        <v>3838</v>
      </c>
      <c r="W73" s="177">
        <v>7994</v>
      </c>
      <c r="X73" s="34"/>
      <c r="Y73" s="136" t="s">
        <v>272</v>
      </c>
      <c r="Z73" s="239">
        <v>3777</v>
      </c>
      <c r="AA73" s="62">
        <v>3529</v>
      </c>
      <c r="AB73" s="62">
        <v>7306</v>
      </c>
      <c r="AC73" s="62">
        <v>3636</v>
      </c>
      <c r="AD73" s="62">
        <v>3449</v>
      </c>
      <c r="AE73" s="62">
        <v>7085</v>
      </c>
      <c r="AF73" s="62">
        <v>3325</v>
      </c>
      <c r="AG73" s="62">
        <v>3348</v>
      </c>
      <c r="AH73" s="177">
        <v>6673</v>
      </c>
      <c r="AI73" s="34"/>
      <c r="AJ73" s="136" t="s">
        <v>272</v>
      </c>
      <c r="AK73" s="62">
        <v>2630</v>
      </c>
      <c r="AL73" s="239">
        <v>3262</v>
      </c>
      <c r="AM73" s="62">
        <v>5892</v>
      </c>
      <c r="AN73" s="62">
        <v>2286</v>
      </c>
      <c r="AO73" s="62">
        <v>2704</v>
      </c>
      <c r="AP73" s="62">
        <v>4990</v>
      </c>
      <c r="AQ73" s="62">
        <v>2160</v>
      </c>
      <c r="AR73" s="62">
        <v>2333</v>
      </c>
      <c r="AS73" s="177">
        <v>4493</v>
      </c>
      <c r="AT73" s="34"/>
      <c r="AU73" s="136" t="s">
        <v>272</v>
      </c>
      <c r="AV73" s="62">
        <v>1713</v>
      </c>
      <c r="AW73" s="62">
        <v>1953</v>
      </c>
      <c r="AX73" s="239">
        <v>3666</v>
      </c>
      <c r="AY73" s="62">
        <v>1451</v>
      </c>
      <c r="AZ73" s="62">
        <v>1723</v>
      </c>
      <c r="BA73" s="62">
        <v>3174</v>
      </c>
      <c r="BB73" s="62">
        <v>932</v>
      </c>
      <c r="BC73" s="62">
        <v>1203</v>
      </c>
      <c r="BD73" s="177">
        <v>2135</v>
      </c>
      <c r="BE73" s="34"/>
      <c r="BF73" s="136" t="s">
        <v>272</v>
      </c>
      <c r="BG73" s="62">
        <v>502</v>
      </c>
      <c r="BH73" s="62">
        <v>709</v>
      </c>
      <c r="BI73" s="62">
        <v>1211</v>
      </c>
      <c r="BJ73" s="239">
        <v>202</v>
      </c>
      <c r="BK73" s="62">
        <v>436</v>
      </c>
      <c r="BL73" s="62">
        <v>638</v>
      </c>
      <c r="BM73" s="62">
        <v>56</v>
      </c>
      <c r="BN73" s="62">
        <v>167</v>
      </c>
      <c r="BO73" s="177">
        <v>223</v>
      </c>
      <c r="BP73" s="34"/>
      <c r="BQ73" s="136" t="s">
        <v>272</v>
      </c>
      <c r="BR73" s="62">
        <v>18</v>
      </c>
      <c r="BS73" s="62">
        <v>36</v>
      </c>
      <c r="BT73" s="62">
        <v>54</v>
      </c>
      <c r="BU73" s="62">
        <v>0</v>
      </c>
      <c r="BV73" s="62">
        <v>5</v>
      </c>
      <c r="BW73" s="62">
        <v>5</v>
      </c>
      <c r="BX73" s="62">
        <v>0</v>
      </c>
      <c r="BY73" s="62">
        <v>0</v>
      </c>
      <c r="BZ73" s="177">
        <v>0</v>
      </c>
      <c r="CA73" s="34"/>
      <c r="CB73" s="136" t="s">
        <v>272</v>
      </c>
      <c r="CC73" s="62">
        <v>12393</v>
      </c>
      <c r="CD73" s="62">
        <v>11803</v>
      </c>
      <c r="CE73" s="62">
        <v>24196</v>
      </c>
      <c r="CF73" s="62">
        <v>34186</v>
      </c>
      <c r="CG73" s="62">
        <v>35637</v>
      </c>
      <c r="CH73" s="62">
        <v>69823</v>
      </c>
      <c r="CI73" s="62">
        <v>3161</v>
      </c>
      <c r="CJ73" s="62">
        <v>4279</v>
      </c>
      <c r="CK73" s="177">
        <v>7440</v>
      </c>
    </row>
    <row r="74" spans="1:89" ht="16.899999999999999" customHeight="1">
      <c r="A74" s="5"/>
      <c r="B74" s="35" t="s">
        <v>271</v>
      </c>
      <c r="C74" s="58" t="s">
        <v>573</v>
      </c>
      <c r="D74" s="137">
        <v>3947</v>
      </c>
      <c r="E74" s="137">
        <v>3845</v>
      </c>
      <c r="F74" s="137">
        <v>7792</v>
      </c>
      <c r="G74" s="137">
        <v>3528</v>
      </c>
      <c r="H74" s="137">
        <v>3382</v>
      </c>
      <c r="I74" s="137">
        <v>6910</v>
      </c>
      <c r="J74" s="137">
        <v>3817</v>
      </c>
      <c r="K74" s="137">
        <v>3630</v>
      </c>
      <c r="L74" s="175">
        <v>7447</v>
      </c>
      <c r="M74" s="35" t="s">
        <v>271</v>
      </c>
      <c r="N74" s="247" t="s">
        <v>573</v>
      </c>
      <c r="O74" s="137">
        <v>4698</v>
      </c>
      <c r="P74" s="137">
        <v>5238</v>
      </c>
      <c r="Q74" s="137">
        <v>9936</v>
      </c>
      <c r="R74" s="137">
        <v>5019</v>
      </c>
      <c r="S74" s="137">
        <v>5151</v>
      </c>
      <c r="T74" s="137">
        <v>10170</v>
      </c>
      <c r="U74" s="137">
        <v>3892</v>
      </c>
      <c r="V74" s="137">
        <v>3582</v>
      </c>
      <c r="W74" s="175">
        <v>7474</v>
      </c>
      <c r="X74" s="35" t="s">
        <v>271</v>
      </c>
      <c r="Y74" s="58" t="s">
        <v>573</v>
      </c>
      <c r="Z74" s="238">
        <v>3498</v>
      </c>
      <c r="AA74" s="137">
        <v>3266</v>
      </c>
      <c r="AB74" s="137">
        <v>6764</v>
      </c>
      <c r="AC74" s="137">
        <v>3359</v>
      </c>
      <c r="AD74" s="137">
        <v>3189</v>
      </c>
      <c r="AE74" s="137">
        <v>6548</v>
      </c>
      <c r="AF74" s="137">
        <v>3083</v>
      </c>
      <c r="AG74" s="137">
        <v>3111</v>
      </c>
      <c r="AH74" s="175">
        <v>6194</v>
      </c>
      <c r="AI74" s="35" t="s">
        <v>271</v>
      </c>
      <c r="AJ74" s="58" t="s">
        <v>573</v>
      </c>
      <c r="AK74" s="137">
        <v>2434</v>
      </c>
      <c r="AL74" s="238">
        <v>2989</v>
      </c>
      <c r="AM74" s="137">
        <v>5423</v>
      </c>
      <c r="AN74" s="137">
        <v>2087</v>
      </c>
      <c r="AO74" s="137">
        <v>2490</v>
      </c>
      <c r="AP74" s="137">
        <v>4577</v>
      </c>
      <c r="AQ74" s="137">
        <v>1968</v>
      </c>
      <c r="AR74" s="137">
        <v>2115</v>
      </c>
      <c r="AS74" s="175">
        <v>4083</v>
      </c>
      <c r="AT74" s="35" t="s">
        <v>271</v>
      </c>
      <c r="AU74" s="58" t="s">
        <v>573</v>
      </c>
      <c r="AV74" s="137">
        <v>1559</v>
      </c>
      <c r="AW74" s="137">
        <v>1789</v>
      </c>
      <c r="AX74" s="238">
        <v>3348</v>
      </c>
      <c r="AY74" s="137">
        <v>1334</v>
      </c>
      <c r="AZ74" s="137">
        <v>1583</v>
      </c>
      <c r="BA74" s="137">
        <v>2917</v>
      </c>
      <c r="BB74" s="137">
        <v>864</v>
      </c>
      <c r="BC74" s="137">
        <v>1104</v>
      </c>
      <c r="BD74" s="175">
        <v>1968</v>
      </c>
      <c r="BE74" s="35" t="s">
        <v>271</v>
      </c>
      <c r="BF74" s="58" t="s">
        <v>573</v>
      </c>
      <c r="BG74" s="137">
        <v>461</v>
      </c>
      <c r="BH74" s="137">
        <v>654</v>
      </c>
      <c r="BI74" s="137">
        <v>1115</v>
      </c>
      <c r="BJ74" s="238">
        <v>182</v>
      </c>
      <c r="BK74" s="137">
        <v>404</v>
      </c>
      <c r="BL74" s="137">
        <v>586</v>
      </c>
      <c r="BM74" s="137">
        <v>48</v>
      </c>
      <c r="BN74" s="137">
        <v>150</v>
      </c>
      <c r="BO74" s="175">
        <v>198</v>
      </c>
      <c r="BP74" s="35" t="s">
        <v>271</v>
      </c>
      <c r="BQ74" s="58" t="s">
        <v>573</v>
      </c>
      <c r="BR74" s="137">
        <v>17</v>
      </c>
      <c r="BS74" s="137">
        <v>29</v>
      </c>
      <c r="BT74" s="137">
        <v>46</v>
      </c>
      <c r="BU74" s="137">
        <v>0</v>
      </c>
      <c r="BV74" s="137">
        <v>5</v>
      </c>
      <c r="BW74" s="137">
        <v>5</v>
      </c>
      <c r="BX74" s="137">
        <v>0</v>
      </c>
      <c r="BY74" s="137">
        <v>0</v>
      </c>
      <c r="BZ74" s="175">
        <v>0</v>
      </c>
      <c r="CA74" s="35" t="s">
        <v>271</v>
      </c>
      <c r="CB74" s="58" t="s">
        <v>573</v>
      </c>
      <c r="CC74" s="137">
        <v>11292</v>
      </c>
      <c r="CD74" s="137">
        <v>10857</v>
      </c>
      <c r="CE74" s="137">
        <v>22149</v>
      </c>
      <c r="CF74" s="137">
        <v>31597</v>
      </c>
      <c r="CG74" s="137">
        <v>32920</v>
      </c>
      <c r="CH74" s="137">
        <v>64517</v>
      </c>
      <c r="CI74" s="137">
        <v>2906</v>
      </c>
      <c r="CJ74" s="137">
        <v>3929</v>
      </c>
      <c r="CK74" s="175">
        <v>6835</v>
      </c>
    </row>
    <row r="75" spans="1:89" ht="16.899999999999999" customHeight="1">
      <c r="A75" s="5"/>
      <c r="B75" s="358" t="s">
        <v>280</v>
      </c>
      <c r="C75" s="38" t="s">
        <v>574</v>
      </c>
      <c r="D75" s="61">
        <v>676</v>
      </c>
      <c r="E75" s="61">
        <v>641</v>
      </c>
      <c r="F75" s="61">
        <v>1317</v>
      </c>
      <c r="G75" s="61">
        <v>665</v>
      </c>
      <c r="H75" s="61">
        <v>699</v>
      </c>
      <c r="I75" s="61">
        <v>1364</v>
      </c>
      <c r="J75" s="61">
        <v>803</v>
      </c>
      <c r="K75" s="61">
        <v>834</v>
      </c>
      <c r="L75" s="176">
        <v>1637</v>
      </c>
      <c r="M75" s="358" t="s">
        <v>280</v>
      </c>
      <c r="N75" s="250" t="s">
        <v>574</v>
      </c>
      <c r="O75" s="61">
        <v>898</v>
      </c>
      <c r="P75" s="61">
        <v>896</v>
      </c>
      <c r="Q75" s="61">
        <v>1794</v>
      </c>
      <c r="R75" s="61">
        <v>776</v>
      </c>
      <c r="S75" s="61">
        <v>831</v>
      </c>
      <c r="T75" s="61">
        <v>1607</v>
      </c>
      <c r="U75" s="61">
        <v>547</v>
      </c>
      <c r="V75" s="61">
        <v>527</v>
      </c>
      <c r="W75" s="176">
        <v>1074</v>
      </c>
      <c r="X75" s="358" t="s">
        <v>280</v>
      </c>
      <c r="Y75" s="38" t="s">
        <v>574</v>
      </c>
      <c r="Z75" s="237">
        <v>559</v>
      </c>
      <c r="AA75" s="61">
        <v>530</v>
      </c>
      <c r="AB75" s="61">
        <v>1089</v>
      </c>
      <c r="AC75" s="61">
        <v>610</v>
      </c>
      <c r="AD75" s="61">
        <v>637</v>
      </c>
      <c r="AE75" s="61">
        <v>1247</v>
      </c>
      <c r="AF75" s="61">
        <v>669</v>
      </c>
      <c r="AG75" s="61">
        <v>662</v>
      </c>
      <c r="AH75" s="176">
        <v>1331</v>
      </c>
      <c r="AI75" s="358" t="s">
        <v>280</v>
      </c>
      <c r="AJ75" s="38" t="s">
        <v>574</v>
      </c>
      <c r="AK75" s="61">
        <v>533</v>
      </c>
      <c r="AL75" s="237">
        <v>683</v>
      </c>
      <c r="AM75" s="61">
        <v>1216</v>
      </c>
      <c r="AN75" s="61">
        <v>435</v>
      </c>
      <c r="AO75" s="61">
        <v>555</v>
      </c>
      <c r="AP75" s="61">
        <v>990</v>
      </c>
      <c r="AQ75" s="61">
        <v>440</v>
      </c>
      <c r="AR75" s="61">
        <v>525</v>
      </c>
      <c r="AS75" s="176">
        <v>965</v>
      </c>
      <c r="AT75" s="358" t="s">
        <v>280</v>
      </c>
      <c r="AU75" s="38" t="s">
        <v>574</v>
      </c>
      <c r="AV75" s="61">
        <v>347</v>
      </c>
      <c r="AW75" s="61">
        <v>359</v>
      </c>
      <c r="AX75" s="237">
        <v>706</v>
      </c>
      <c r="AY75" s="61">
        <v>316</v>
      </c>
      <c r="AZ75" s="61">
        <v>372</v>
      </c>
      <c r="BA75" s="61">
        <v>688</v>
      </c>
      <c r="BB75" s="61">
        <v>232</v>
      </c>
      <c r="BC75" s="61">
        <v>291</v>
      </c>
      <c r="BD75" s="176">
        <v>523</v>
      </c>
      <c r="BE75" s="358" t="s">
        <v>280</v>
      </c>
      <c r="BF75" s="38" t="s">
        <v>574</v>
      </c>
      <c r="BG75" s="61">
        <v>146</v>
      </c>
      <c r="BH75" s="61">
        <v>154</v>
      </c>
      <c r="BI75" s="61">
        <v>300</v>
      </c>
      <c r="BJ75" s="237">
        <v>59</v>
      </c>
      <c r="BK75" s="61">
        <v>101</v>
      </c>
      <c r="BL75" s="61">
        <v>160</v>
      </c>
      <c r="BM75" s="61">
        <v>19</v>
      </c>
      <c r="BN75" s="61">
        <v>24</v>
      </c>
      <c r="BO75" s="176">
        <v>43</v>
      </c>
      <c r="BP75" s="358" t="s">
        <v>280</v>
      </c>
      <c r="BQ75" s="38" t="s">
        <v>574</v>
      </c>
      <c r="BR75" s="61">
        <v>4</v>
      </c>
      <c r="BS75" s="61">
        <v>5</v>
      </c>
      <c r="BT75" s="61">
        <v>9</v>
      </c>
      <c r="BU75" s="61">
        <v>1</v>
      </c>
      <c r="BV75" s="61">
        <v>0</v>
      </c>
      <c r="BW75" s="61">
        <v>1</v>
      </c>
      <c r="BX75" s="61">
        <v>0</v>
      </c>
      <c r="BY75" s="61">
        <v>0</v>
      </c>
      <c r="BZ75" s="176">
        <v>0</v>
      </c>
      <c r="CA75" s="358" t="s">
        <v>280</v>
      </c>
      <c r="CB75" s="38" t="s">
        <v>574</v>
      </c>
      <c r="CC75" s="61">
        <v>2144</v>
      </c>
      <c r="CD75" s="61">
        <v>2174</v>
      </c>
      <c r="CE75" s="61">
        <v>4318</v>
      </c>
      <c r="CF75" s="61">
        <v>5814</v>
      </c>
      <c r="CG75" s="61">
        <v>6205</v>
      </c>
      <c r="CH75" s="61">
        <v>12019</v>
      </c>
      <c r="CI75" s="61">
        <v>777</v>
      </c>
      <c r="CJ75" s="61">
        <v>947</v>
      </c>
      <c r="CK75" s="176">
        <v>1724</v>
      </c>
    </row>
    <row r="76" spans="1:89" ht="16.899999999999999" customHeight="1">
      <c r="A76" s="5"/>
      <c r="B76" s="359"/>
      <c r="C76" s="33" t="s">
        <v>288</v>
      </c>
      <c r="D76" s="61">
        <v>341</v>
      </c>
      <c r="E76" s="61">
        <v>296</v>
      </c>
      <c r="F76" s="61">
        <v>637</v>
      </c>
      <c r="G76" s="61">
        <v>419</v>
      </c>
      <c r="H76" s="61">
        <v>366</v>
      </c>
      <c r="I76" s="61">
        <v>785</v>
      </c>
      <c r="J76" s="61">
        <v>510</v>
      </c>
      <c r="K76" s="61">
        <v>465</v>
      </c>
      <c r="L76" s="176">
        <v>975</v>
      </c>
      <c r="M76" s="359"/>
      <c r="N76" s="251" t="s">
        <v>288</v>
      </c>
      <c r="O76" s="61">
        <v>532</v>
      </c>
      <c r="P76" s="61">
        <v>539</v>
      </c>
      <c r="Q76" s="61">
        <v>1071</v>
      </c>
      <c r="R76" s="61">
        <v>411</v>
      </c>
      <c r="S76" s="61">
        <v>499</v>
      </c>
      <c r="T76" s="61">
        <v>910</v>
      </c>
      <c r="U76" s="61">
        <v>299</v>
      </c>
      <c r="V76" s="61">
        <v>255</v>
      </c>
      <c r="W76" s="176">
        <v>554</v>
      </c>
      <c r="X76" s="359"/>
      <c r="Y76" s="33" t="s">
        <v>288</v>
      </c>
      <c r="Z76" s="237">
        <v>294</v>
      </c>
      <c r="AA76" s="61">
        <v>304</v>
      </c>
      <c r="AB76" s="61">
        <v>598</v>
      </c>
      <c r="AC76" s="61">
        <v>349</v>
      </c>
      <c r="AD76" s="61">
        <v>339</v>
      </c>
      <c r="AE76" s="61">
        <v>688</v>
      </c>
      <c r="AF76" s="61">
        <v>415</v>
      </c>
      <c r="AG76" s="61">
        <v>384</v>
      </c>
      <c r="AH76" s="176">
        <v>799</v>
      </c>
      <c r="AI76" s="359"/>
      <c r="AJ76" s="33" t="s">
        <v>288</v>
      </c>
      <c r="AK76" s="61">
        <v>285</v>
      </c>
      <c r="AL76" s="237">
        <v>399</v>
      </c>
      <c r="AM76" s="61">
        <v>684</v>
      </c>
      <c r="AN76" s="61">
        <v>269</v>
      </c>
      <c r="AO76" s="61">
        <v>301</v>
      </c>
      <c r="AP76" s="61">
        <v>570</v>
      </c>
      <c r="AQ76" s="61">
        <v>266</v>
      </c>
      <c r="AR76" s="61">
        <v>310</v>
      </c>
      <c r="AS76" s="176">
        <v>576</v>
      </c>
      <c r="AT76" s="359"/>
      <c r="AU76" s="33" t="s">
        <v>288</v>
      </c>
      <c r="AV76" s="61">
        <v>243</v>
      </c>
      <c r="AW76" s="61">
        <v>266</v>
      </c>
      <c r="AX76" s="237">
        <v>509</v>
      </c>
      <c r="AY76" s="61">
        <v>196</v>
      </c>
      <c r="AZ76" s="61">
        <v>237</v>
      </c>
      <c r="BA76" s="61">
        <v>433</v>
      </c>
      <c r="BB76" s="61">
        <v>155</v>
      </c>
      <c r="BC76" s="61">
        <v>188</v>
      </c>
      <c r="BD76" s="176">
        <v>343</v>
      </c>
      <c r="BE76" s="359"/>
      <c r="BF76" s="33" t="s">
        <v>288</v>
      </c>
      <c r="BG76" s="61">
        <v>88</v>
      </c>
      <c r="BH76" s="61">
        <v>122</v>
      </c>
      <c r="BI76" s="61">
        <v>210</v>
      </c>
      <c r="BJ76" s="237">
        <v>45</v>
      </c>
      <c r="BK76" s="61">
        <v>70</v>
      </c>
      <c r="BL76" s="61">
        <v>115</v>
      </c>
      <c r="BM76" s="61">
        <v>10</v>
      </c>
      <c r="BN76" s="61">
        <v>18</v>
      </c>
      <c r="BO76" s="176">
        <v>28</v>
      </c>
      <c r="BP76" s="359"/>
      <c r="BQ76" s="33" t="s">
        <v>288</v>
      </c>
      <c r="BR76" s="61">
        <v>2</v>
      </c>
      <c r="BS76" s="61">
        <v>5</v>
      </c>
      <c r="BT76" s="61">
        <v>7</v>
      </c>
      <c r="BU76" s="61">
        <v>0</v>
      </c>
      <c r="BV76" s="61">
        <v>1</v>
      </c>
      <c r="BW76" s="61">
        <v>1</v>
      </c>
      <c r="BX76" s="61">
        <v>0</v>
      </c>
      <c r="BY76" s="61">
        <v>0</v>
      </c>
      <c r="BZ76" s="176">
        <v>0</v>
      </c>
      <c r="CA76" s="359"/>
      <c r="CB76" s="33" t="s">
        <v>288</v>
      </c>
      <c r="CC76" s="61">
        <v>1270</v>
      </c>
      <c r="CD76" s="61">
        <v>1127</v>
      </c>
      <c r="CE76" s="61">
        <v>2397</v>
      </c>
      <c r="CF76" s="61">
        <v>3363</v>
      </c>
      <c r="CG76" s="61">
        <v>3596</v>
      </c>
      <c r="CH76" s="61">
        <v>6959</v>
      </c>
      <c r="CI76" s="61">
        <v>496</v>
      </c>
      <c r="CJ76" s="61">
        <v>641</v>
      </c>
      <c r="CK76" s="176">
        <v>1137</v>
      </c>
    </row>
    <row r="77" spans="1:89" ht="16.899999999999999" customHeight="1">
      <c r="A77" s="5"/>
      <c r="B77" s="359"/>
      <c r="C77" s="31" t="s">
        <v>289</v>
      </c>
      <c r="D77" s="61">
        <v>399</v>
      </c>
      <c r="E77" s="61">
        <v>398</v>
      </c>
      <c r="F77" s="61">
        <v>797</v>
      </c>
      <c r="G77" s="61">
        <v>451</v>
      </c>
      <c r="H77" s="61">
        <v>460</v>
      </c>
      <c r="I77" s="61">
        <v>911</v>
      </c>
      <c r="J77" s="61">
        <v>557</v>
      </c>
      <c r="K77" s="61">
        <v>493</v>
      </c>
      <c r="L77" s="176">
        <v>1050</v>
      </c>
      <c r="M77" s="359"/>
      <c r="N77" s="234" t="s">
        <v>289</v>
      </c>
      <c r="O77" s="61">
        <v>643</v>
      </c>
      <c r="P77" s="61">
        <v>556</v>
      </c>
      <c r="Q77" s="61">
        <v>1199</v>
      </c>
      <c r="R77" s="61">
        <v>483</v>
      </c>
      <c r="S77" s="61">
        <v>485</v>
      </c>
      <c r="T77" s="61">
        <v>968</v>
      </c>
      <c r="U77" s="61">
        <v>346</v>
      </c>
      <c r="V77" s="61">
        <v>328</v>
      </c>
      <c r="W77" s="176">
        <v>674</v>
      </c>
      <c r="X77" s="359"/>
      <c r="Y77" s="31" t="s">
        <v>289</v>
      </c>
      <c r="Z77" s="237">
        <v>365</v>
      </c>
      <c r="AA77" s="61">
        <v>327</v>
      </c>
      <c r="AB77" s="61">
        <v>692</v>
      </c>
      <c r="AC77" s="61">
        <v>412</v>
      </c>
      <c r="AD77" s="61">
        <v>401</v>
      </c>
      <c r="AE77" s="61">
        <v>813</v>
      </c>
      <c r="AF77" s="61">
        <v>407</v>
      </c>
      <c r="AG77" s="61">
        <v>405</v>
      </c>
      <c r="AH77" s="176">
        <v>812</v>
      </c>
      <c r="AI77" s="359"/>
      <c r="AJ77" s="31" t="s">
        <v>289</v>
      </c>
      <c r="AK77" s="61">
        <v>306</v>
      </c>
      <c r="AL77" s="237">
        <v>413</v>
      </c>
      <c r="AM77" s="61">
        <v>719</v>
      </c>
      <c r="AN77" s="61">
        <v>307</v>
      </c>
      <c r="AO77" s="61">
        <v>347</v>
      </c>
      <c r="AP77" s="61">
        <v>654</v>
      </c>
      <c r="AQ77" s="61">
        <v>291</v>
      </c>
      <c r="AR77" s="61">
        <v>297</v>
      </c>
      <c r="AS77" s="176">
        <v>588</v>
      </c>
      <c r="AT77" s="359"/>
      <c r="AU77" s="31" t="s">
        <v>289</v>
      </c>
      <c r="AV77" s="61">
        <v>224</v>
      </c>
      <c r="AW77" s="61">
        <v>252</v>
      </c>
      <c r="AX77" s="237">
        <v>476</v>
      </c>
      <c r="AY77" s="61">
        <v>216</v>
      </c>
      <c r="AZ77" s="61">
        <v>216</v>
      </c>
      <c r="BA77" s="61">
        <v>432</v>
      </c>
      <c r="BB77" s="61">
        <v>131</v>
      </c>
      <c r="BC77" s="61">
        <v>180</v>
      </c>
      <c r="BD77" s="176">
        <v>311</v>
      </c>
      <c r="BE77" s="359"/>
      <c r="BF77" s="31" t="s">
        <v>289</v>
      </c>
      <c r="BG77" s="61">
        <v>88</v>
      </c>
      <c r="BH77" s="61">
        <v>121</v>
      </c>
      <c r="BI77" s="61">
        <v>209</v>
      </c>
      <c r="BJ77" s="237">
        <v>34</v>
      </c>
      <c r="BK77" s="61">
        <v>65</v>
      </c>
      <c r="BL77" s="61">
        <v>99</v>
      </c>
      <c r="BM77" s="61">
        <v>10</v>
      </c>
      <c r="BN77" s="61">
        <v>24</v>
      </c>
      <c r="BO77" s="176">
        <v>34</v>
      </c>
      <c r="BP77" s="359"/>
      <c r="BQ77" s="31" t="s">
        <v>289</v>
      </c>
      <c r="BR77" s="61">
        <v>0</v>
      </c>
      <c r="BS77" s="61">
        <v>10</v>
      </c>
      <c r="BT77" s="61">
        <v>10</v>
      </c>
      <c r="BU77" s="61">
        <v>0</v>
      </c>
      <c r="BV77" s="61">
        <v>0</v>
      </c>
      <c r="BW77" s="61">
        <v>0</v>
      </c>
      <c r="BX77" s="61">
        <v>0</v>
      </c>
      <c r="BY77" s="61">
        <v>0</v>
      </c>
      <c r="BZ77" s="176">
        <v>0</v>
      </c>
      <c r="CA77" s="359"/>
      <c r="CB77" s="31" t="s">
        <v>289</v>
      </c>
      <c r="CC77" s="61">
        <v>1407</v>
      </c>
      <c r="CD77" s="61">
        <v>1351</v>
      </c>
      <c r="CE77" s="61">
        <v>2758</v>
      </c>
      <c r="CF77" s="61">
        <v>3784</v>
      </c>
      <c r="CG77" s="61">
        <v>3811</v>
      </c>
      <c r="CH77" s="61">
        <v>7595</v>
      </c>
      <c r="CI77" s="61">
        <v>479</v>
      </c>
      <c r="CJ77" s="61">
        <v>616</v>
      </c>
      <c r="CK77" s="176">
        <v>1095</v>
      </c>
    </row>
    <row r="78" spans="1:89" ht="16.899999999999999" customHeight="1">
      <c r="A78" s="5"/>
      <c r="B78" s="359"/>
      <c r="C78" s="33" t="s">
        <v>290</v>
      </c>
      <c r="D78" s="61">
        <v>612</v>
      </c>
      <c r="E78" s="61">
        <v>535</v>
      </c>
      <c r="F78" s="61">
        <v>1147</v>
      </c>
      <c r="G78" s="61">
        <v>594</v>
      </c>
      <c r="H78" s="61">
        <v>629</v>
      </c>
      <c r="I78" s="61">
        <v>1223</v>
      </c>
      <c r="J78" s="61">
        <v>730</v>
      </c>
      <c r="K78" s="61">
        <v>654</v>
      </c>
      <c r="L78" s="176">
        <v>1384</v>
      </c>
      <c r="M78" s="359"/>
      <c r="N78" s="251" t="s">
        <v>290</v>
      </c>
      <c r="O78" s="61">
        <v>753</v>
      </c>
      <c r="P78" s="61">
        <v>833</v>
      </c>
      <c r="Q78" s="61">
        <v>1586</v>
      </c>
      <c r="R78" s="61">
        <v>733</v>
      </c>
      <c r="S78" s="61">
        <v>837</v>
      </c>
      <c r="T78" s="61">
        <v>1570</v>
      </c>
      <c r="U78" s="61">
        <v>564</v>
      </c>
      <c r="V78" s="61">
        <v>500</v>
      </c>
      <c r="W78" s="176">
        <v>1064</v>
      </c>
      <c r="X78" s="359"/>
      <c r="Y78" s="33" t="s">
        <v>290</v>
      </c>
      <c r="Z78" s="237">
        <v>489</v>
      </c>
      <c r="AA78" s="61">
        <v>478</v>
      </c>
      <c r="AB78" s="61">
        <v>967</v>
      </c>
      <c r="AC78" s="61">
        <v>562</v>
      </c>
      <c r="AD78" s="61">
        <v>551</v>
      </c>
      <c r="AE78" s="61">
        <v>1113</v>
      </c>
      <c r="AF78" s="61">
        <v>541</v>
      </c>
      <c r="AG78" s="61">
        <v>523</v>
      </c>
      <c r="AH78" s="176">
        <v>1064</v>
      </c>
      <c r="AI78" s="359"/>
      <c r="AJ78" s="33" t="s">
        <v>290</v>
      </c>
      <c r="AK78" s="61">
        <v>461</v>
      </c>
      <c r="AL78" s="237">
        <v>560</v>
      </c>
      <c r="AM78" s="61">
        <v>1021</v>
      </c>
      <c r="AN78" s="61">
        <v>368</v>
      </c>
      <c r="AO78" s="61">
        <v>455</v>
      </c>
      <c r="AP78" s="61">
        <v>823</v>
      </c>
      <c r="AQ78" s="61">
        <v>343</v>
      </c>
      <c r="AR78" s="61">
        <v>374</v>
      </c>
      <c r="AS78" s="176">
        <v>717</v>
      </c>
      <c r="AT78" s="359"/>
      <c r="AU78" s="33" t="s">
        <v>290</v>
      </c>
      <c r="AV78" s="61">
        <v>286</v>
      </c>
      <c r="AW78" s="61">
        <v>326</v>
      </c>
      <c r="AX78" s="237">
        <v>612</v>
      </c>
      <c r="AY78" s="61">
        <v>270</v>
      </c>
      <c r="AZ78" s="61">
        <v>301</v>
      </c>
      <c r="BA78" s="61">
        <v>571</v>
      </c>
      <c r="BB78" s="61">
        <v>169</v>
      </c>
      <c r="BC78" s="61">
        <v>215</v>
      </c>
      <c r="BD78" s="176">
        <v>384</v>
      </c>
      <c r="BE78" s="359"/>
      <c r="BF78" s="33" t="s">
        <v>290</v>
      </c>
      <c r="BG78" s="61">
        <v>88</v>
      </c>
      <c r="BH78" s="61">
        <v>131</v>
      </c>
      <c r="BI78" s="61">
        <v>219</v>
      </c>
      <c r="BJ78" s="237">
        <v>60</v>
      </c>
      <c r="BK78" s="61">
        <v>76</v>
      </c>
      <c r="BL78" s="61">
        <v>136</v>
      </c>
      <c r="BM78" s="61">
        <v>19</v>
      </c>
      <c r="BN78" s="61">
        <v>25</v>
      </c>
      <c r="BO78" s="176">
        <v>44</v>
      </c>
      <c r="BP78" s="359"/>
      <c r="BQ78" s="33" t="s">
        <v>290</v>
      </c>
      <c r="BR78" s="61">
        <v>0</v>
      </c>
      <c r="BS78" s="61">
        <v>6</v>
      </c>
      <c r="BT78" s="61">
        <v>6</v>
      </c>
      <c r="BU78" s="61">
        <v>0</v>
      </c>
      <c r="BV78" s="61">
        <v>1</v>
      </c>
      <c r="BW78" s="61">
        <v>1</v>
      </c>
      <c r="BX78" s="61">
        <v>0</v>
      </c>
      <c r="BY78" s="61">
        <v>0</v>
      </c>
      <c r="BZ78" s="176">
        <v>0</v>
      </c>
      <c r="CA78" s="359"/>
      <c r="CB78" s="33" t="s">
        <v>290</v>
      </c>
      <c r="CC78" s="61">
        <v>1936</v>
      </c>
      <c r="CD78" s="61">
        <v>1818</v>
      </c>
      <c r="CE78" s="61">
        <v>3754</v>
      </c>
      <c r="CF78" s="61">
        <v>5100</v>
      </c>
      <c r="CG78" s="61">
        <v>5437</v>
      </c>
      <c r="CH78" s="61">
        <v>10537</v>
      </c>
      <c r="CI78" s="61">
        <v>606</v>
      </c>
      <c r="CJ78" s="61">
        <v>755</v>
      </c>
      <c r="CK78" s="176">
        <v>1361</v>
      </c>
    </row>
    <row r="79" spans="1:89" ht="16.899999999999999" customHeight="1">
      <c r="A79" s="5"/>
      <c r="B79" s="360"/>
      <c r="C79" s="4" t="s">
        <v>212</v>
      </c>
      <c r="D79" s="137">
        <f t="shared" ref="D79:L79" si="104">SUM(D75:D78)</f>
        <v>2028</v>
      </c>
      <c r="E79" s="137">
        <f t="shared" si="104"/>
        <v>1870</v>
      </c>
      <c r="F79" s="137">
        <f t="shared" si="104"/>
        <v>3898</v>
      </c>
      <c r="G79" s="137">
        <f t="shared" si="104"/>
        <v>2129</v>
      </c>
      <c r="H79" s="137">
        <f t="shared" si="104"/>
        <v>2154</v>
      </c>
      <c r="I79" s="137">
        <f t="shared" si="104"/>
        <v>4283</v>
      </c>
      <c r="J79" s="137">
        <f t="shared" si="104"/>
        <v>2600</v>
      </c>
      <c r="K79" s="137">
        <f t="shared" si="104"/>
        <v>2446</v>
      </c>
      <c r="L79" s="175">
        <f t="shared" si="104"/>
        <v>5046</v>
      </c>
      <c r="M79" s="360"/>
      <c r="N79" s="245" t="s">
        <v>212</v>
      </c>
      <c r="O79" s="137">
        <f t="shared" ref="O79:W79" si="105">SUM(O75:O78)</f>
        <v>2826</v>
      </c>
      <c r="P79" s="137">
        <f t="shared" si="105"/>
        <v>2824</v>
      </c>
      <c r="Q79" s="137">
        <f t="shared" si="105"/>
        <v>5650</v>
      </c>
      <c r="R79" s="137">
        <f t="shared" si="105"/>
        <v>2403</v>
      </c>
      <c r="S79" s="137">
        <f t="shared" si="105"/>
        <v>2652</v>
      </c>
      <c r="T79" s="137">
        <f t="shared" si="105"/>
        <v>5055</v>
      </c>
      <c r="U79" s="137">
        <f t="shared" si="105"/>
        <v>1756</v>
      </c>
      <c r="V79" s="137">
        <f t="shared" si="105"/>
        <v>1610</v>
      </c>
      <c r="W79" s="175">
        <f t="shared" si="105"/>
        <v>3366</v>
      </c>
      <c r="X79" s="360"/>
      <c r="Y79" s="4" t="s">
        <v>212</v>
      </c>
      <c r="Z79" s="238">
        <f t="shared" ref="Z79:AH79" si="106">SUM(Z75:Z78)</f>
        <v>1707</v>
      </c>
      <c r="AA79" s="137">
        <f t="shared" si="106"/>
        <v>1639</v>
      </c>
      <c r="AB79" s="137">
        <f t="shared" si="106"/>
        <v>3346</v>
      </c>
      <c r="AC79" s="137">
        <f t="shared" si="106"/>
        <v>1933</v>
      </c>
      <c r="AD79" s="137">
        <f t="shared" si="106"/>
        <v>1928</v>
      </c>
      <c r="AE79" s="137">
        <f t="shared" si="106"/>
        <v>3861</v>
      </c>
      <c r="AF79" s="137">
        <f t="shared" si="106"/>
        <v>2032</v>
      </c>
      <c r="AG79" s="137">
        <f t="shared" si="106"/>
        <v>1974</v>
      </c>
      <c r="AH79" s="175">
        <f t="shared" si="106"/>
        <v>4006</v>
      </c>
      <c r="AI79" s="360"/>
      <c r="AJ79" s="4" t="s">
        <v>212</v>
      </c>
      <c r="AK79" s="137">
        <f t="shared" ref="AK79:AS79" si="107">SUM(AK75:AK78)</f>
        <v>1585</v>
      </c>
      <c r="AL79" s="238">
        <f t="shared" si="107"/>
        <v>2055</v>
      </c>
      <c r="AM79" s="137">
        <f t="shared" si="107"/>
        <v>3640</v>
      </c>
      <c r="AN79" s="137">
        <f t="shared" si="107"/>
        <v>1379</v>
      </c>
      <c r="AO79" s="137">
        <f t="shared" si="107"/>
        <v>1658</v>
      </c>
      <c r="AP79" s="137">
        <f t="shared" si="107"/>
        <v>3037</v>
      </c>
      <c r="AQ79" s="137">
        <f t="shared" si="107"/>
        <v>1340</v>
      </c>
      <c r="AR79" s="137">
        <f t="shared" si="107"/>
        <v>1506</v>
      </c>
      <c r="AS79" s="175">
        <f t="shared" si="107"/>
        <v>2846</v>
      </c>
      <c r="AT79" s="360"/>
      <c r="AU79" s="4" t="s">
        <v>212</v>
      </c>
      <c r="AV79" s="137">
        <f t="shared" ref="AV79:BD79" si="108">SUM(AV75:AV78)</f>
        <v>1100</v>
      </c>
      <c r="AW79" s="137">
        <f t="shared" si="108"/>
        <v>1203</v>
      </c>
      <c r="AX79" s="238">
        <f t="shared" si="108"/>
        <v>2303</v>
      </c>
      <c r="AY79" s="137">
        <f t="shared" si="108"/>
        <v>998</v>
      </c>
      <c r="AZ79" s="137">
        <f t="shared" si="108"/>
        <v>1126</v>
      </c>
      <c r="BA79" s="137">
        <f t="shared" si="108"/>
        <v>2124</v>
      </c>
      <c r="BB79" s="137">
        <f t="shared" si="108"/>
        <v>687</v>
      </c>
      <c r="BC79" s="137">
        <f t="shared" si="108"/>
        <v>874</v>
      </c>
      <c r="BD79" s="175">
        <f t="shared" si="108"/>
        <v>1561</v>
      </c>
      <c r="BE79" s="360"/>
      <c r="BF79" s="4" t="s">
        <v>212</v>
      </c>
      <c r="BG79" s="137">
        <f t="shared" ref="BG79:BO79" si="109">SUM(BG75:BG78)</f>
        <v>410</v>
      </c>
      <c r="BH79" s="137">
        <f t="shared" si="109"/>
        <v>528</v>
      </c>
      <c r="BI79" s="137">
        <f t="shared" si="109"/>
        <v>938</v>
      </c>
      <c r="BJ79" s="238">
        <f t="shared" si="109"/>
        <v>198</v>
      </c>
      <c r="BK79" s="137">
        <f t="shared" si="109"/>
        <v>312</v>
      </c>
      <c r="BL79" s="137">
        <f t="shared" si="109"/>
        <v>510</v>
      </c>
      <c r="BM79" s="137">
        <f t="shared" si="109"/>
        <v>58</v>
      </c>
      <c r="BN79" s="137">
        <f t="shared" si="109"/>
        <v>91</v>
      </c>
      <c r="BO79" s="175">
        <f t="shared" si="109"/>
        <v>149</v>
      </c>
      <c r="BP79" s="360"/>
      <c r="BQ79" s="4" t="s">
        <v>212</v>
      </c>
      <c r="BR79" s="137">
        <f t="shared" ref="BR79:BZ79" si="110">SUM(BR75:BR78)</f>
        <v>6</v>
      </c>
      <c r="BS79" s="137">
        <f t="shared" si="110"/>
        <v>26</v>
      </c>
      <c r="BT79" s="137">
        <f t="shared" si="110"/>
        <v>32</v>
      </c>
      <c r="BU79" s="137">
        <f t="shared" si="110"/>
        <v>1</v>
      </c>
      <c r="BV79" s="137">
        <f t="shared" si="110"/>
        <v>2</v>
      </c>
      <c r="BW79" s="137">
        <f t="shared" si="110"/>
        <v>3</v>
      </c>
      <c r="BX79" s="137">
        <f t="shared" si="110"/>
        <v>0</v>
      </c>
      <c r="BY79" s="137">
        <f t="shared" si="110"/>
        <v>0</v>
      </c>
      <c r="BZ79" s="175">
        <f t="shared" si="110"/>
        <v>0</v>
      </c>
      <c r="CA79" s="360"/>
      <c r="CB79" s="4" t="s">
        <v>212</v>
      </c>
      <c r="CC79" s="137">
        <f t="shared" ref="CC79:CK79" si="111">SUM(CC75:CC78)</f>
        <v>6757</v>
      </c>
      <c r="CD79" s="137">
        <f t="shared" si="111"/>
        <v>6470</v>
      </c>
      <c r="CE79" s="137">
        <f t="shared" si="111"/>
        <v>13227</v>
      </c>
      <c r="CF79" s="137">
        <f t="shared" si="111"/>
        <v>18061</v>
      </c>
      <c r="CG79" s="137">
        <f t="shared" si="111"/>
        <v>19049</v>
      </c>
      <c r="CH79" s="137">
        <f t="shared" si="111"/>
        <v>37110</v>
      </c>
      <c r="CI79" s="137">
        <f t="shared" si="111"/>
        <v>2358</v>
      </c>
      <c r="CJ79" s="137">
        <f t="shared" si="111"/>
        <v>2959</v>
      </c>
      <c r="CK79" s="175">
        <f t="shared" si="111"/>
        <v>5317</v>
      </c>
    </row>
    <row r="80" spans="1:89" ht="16.899999999999999" customHeight="1">
      <c r="A80" s="5"/>
      <c r="B80" s="358" t="s">
        <v>273</v>
      </c>
      <c r="C80" s="38" t="s">
        <v>575</v>
      </c>
      <c r="D80" s="61">
        <v>366</v>
      </c>
      <c r="E80" s="61">
        <v>295</v>
      </c>
      <c r="F80" s="61">
        <v>661</v>
      </c>
      <c r="G80" s="61">
        <v>329</v>
      </c>
      <c r="H80" s="61">
        <v>295</v>
      </c>
      <c r="I80" s="61">
        <v>624</v>
      </c>
      <c r="J80" s="61">
        <v>406</v>
      </c>
      <c r="K80" s="61">
        <v>356</v>
      </c>
      <c r="L80" s="176">
        <v>762</v>
      </c>
      <c r="M80" s="358" t="s">
        <v>273</v>
      </c>
      <c r="N80" s="250" t="s">
        <v>575</v>
      </c>
      <c r="O80" s="61">
        <v>422</v>
      </c>
      <c r="P80" s="61">
        <v>425</v>
      </c>
      <c r="Q80" s="61">
        <v>847</v>
      </c>
      <c r="R80" s="61">
        <v>364</v>
      </c>
      <c r="S80" s="61">
        <v>407</v>
      </c>
      <c r="T80" s="61">
        <v>771</v>
      </c>
      <c r="U80" s="61">
        <v>264</v>
      </c>
      <c r="V80" s="61">
        <v>256</v>
      </c>
      <c r="W80" s="176">
        <v>520</v>
      </c>
      <c r="X80" s="358" t="s">
        <v>273</v>
      </c>
      <c r="Y80" s="38" t="s">
        <v>575</v>
      </c>
      <c r="Z80" s="237">
        <v>279</v>
      </c>
      <c r="AA80" s="61">
        <v>263</v>
      </c>
      <c r="AB80" s="61">
        <v>542</v>
      </c>
      <c r="AC80" s="61">
        <v>277</v>
      </c>
      <c r="AD80" s="61">
        <v>260</v>
      </c>
      <c r="AE80" s="61">
        <v>537</v>
      </c>
      <c r="AF80" s="61">
        <v>242</v>
      </c>
      <c r="AG80" s="61">
        <v>237</v>
      </c>
      <c r="AH80" s="176">
        <v>479</v>
      </c>
      <c r="AI80" s="358" t="s">
        <v>273</v>
      </c>
      <c r="AJ80" s="38" t="s">
        <v>575</v>
      </c>
      <c r="AK80" s="61">
        <v>196</v>
      </c>
      <c r="AL80" s="237">
        <v>273</v>
      </c>
      <c r="AM80" s="61">
        <v>469</v>
      </c>
      <c r="AN80" s="61">
        <v>199</v>
      </c>
      <c r="AO80" s="61">
        <v>214</v>
      </c>
      <c r="AP80" s="61">
        <v>413</v>
      </c>
      <c r="AQ80" s="61">
        <v>192</v>
      </c>
      <c r="AR80" s="61">
        <v>218</v>
      </c>
      <c r="AS80" s="176">
        <v>410</v>
      </c>
      <c r="AT80" s="358" t="s">
        <v>273</v>
      </c>
      <c r="AU80" s="38" t="s">
        <v>575</v>
      </c>
      <c r="AV80" s="61">
        <v>154</v>
      </c>
      <c r="AW80" s="61">
        <v>164</v>
      </c>
      <c r="AX80" s="237">
        <v>318</v>
      </c>
      <c r="AY80" s="61">
        <v>117</v>
      </c>
      <c r="AZ80" s="61">
        <v>140</v>
      </c>
      <c r="BA80" s="61">
        <v>257</v>
      </c>
      <c r="BB80" s="61">
        <v>68</v>
      </c>
      <c r="BC80" s="61">
        <v>99</v>
      </c>
      <c r="BD80" s="176">
        <v>167</v>
      </c>
      <c r="BE80" s="358" t="s">
        <v>273</v>
      </c>
      <c r="BF80" s="38" t="s">
        <v>575</v>
      </c>
      <c r="BG80" s="61">
        <v>41</v>
      </c>
      <c r="BH80" s="61">
        <v>55</v>
      </c>
      <c r="BI80" s="61">
        <v>96</v>
      </c>
      <c r="BJ80" s="237">
        <v>20</v>
      </c>
      <c r="BK80" s="61">
        <v>32</v>
      </c>
      <c r="BL80" s="61">
        <v>52</v>
      </c>
      <c r="BM80" s="61">
        <v>8</v>
      </c>
      <c r="BN80" s="61">
        <v>17</v>
      </c>
      <c r="BO80" s="176">
        <v>25</v>
      </c>
      <c r="BP80" s="358" t="s">
        <v>273</v>
      </c>
      <c r="BQ80" s="38" t="s">
        <v>575</v>
      </c>
      <c r="BR80" s="61">
        <v>1</v>
      </c>
      <c r="BS80" s="61">
        <v>7</v>
      </c>
      <c r="BT80" s="61">
        <v>8</v>
      </c>
      <c r="BU80" s="61">
        <v>0</v>
      </c>
      <c r="BV80" s="61">
        <v>0</v>
      </c>
      <c r="BW80" s="61">
        <v>0</v>
      </c>
      <c r="BX80" s="61">
        <v>0</v>
      </c>
      <c r="BY80" s="61">
        <v>0</v>
      </c>
      <c r="BZ80" s="176">
        <v>0</v>
      </c>
      <c r="CA80" s="358" t="s">
        <v>273</v>
      </c>
      <c r="CB80" s="38" t="s">
        <v>575</v>
      </c>
      <c r="CC80" s="61">
        <v>1101</v>
      </c>
      <c r="CD80" s="61">
        <v>946</v>
      </c>
      <c r="CE80" s="61">
        <v>2047</v>
      </c>
      <c r="CF80" s="61">
        <v>2589</v>
      </c>
      <c r="CG80" s="61">
        <v>2717</v>
      </c>
      <c r="CH80" s="61">
        <v>5306</v>
      </c>
      <c r="CI80" s="61">
        <v>255</v>
      </c>
      <c r="CJ80" s="61">
        <v>350</v>
      </c>
      <c r="CK80" s="176">
        <v>605</v>
      </c>
    </row>
    <row r="81" spans="1:89" ht="16.899999999999999" customHeight="1">
      <c r="A81" s="5"/>
      <c r="B81" s="359"/>
      <c r="C81" s="32" t="s">
        <v>274</v>
      </c>
      <c r="D81" s="61">
        <v>993</v>
      </c>
      <c r="E81" s="61">
        <v>903</v>
      </c>
      <c r="F81" s="61">
        <v>1896</v>
      </c>
      <c r="G81" s="61">
        <v>934</v>
      </c>
      <c r="H81" s="61">
        <v>947</v>
      </c>
      <c r="I81" s="61">
        <v>1881</v>
      </c>
      <c r="J81" s="61">
        <v>1232</v>
      </c>
      <c r="K81" s="61">
        <v>1156</v>
      </c>
      <c r="L81" s="176">
        <v>2388</v>
      </c>
      <c r="M81" s="359"/>
      <c r="N81" s="233" t="s">
        <v>274</v>
      </c>
      <c r="O81" s="61">
        <v>1262</v>
      </c>
      <c r="P81" s="61">
        <v>1339</v>
      </c>
      <c r="Q81" s="61">
        <v>2601</v>
      </c>
      <c r="R81" s="61">
        <v>1041</v>
      </c>
      <c r="S81" s="61">
        <v>1187</v>
      </c>
      <c r="T81" s="61">
        <v>2228</v>
      </c>
      <c r="U81" s="61">
        <v>868</v>
      </c>
      <c r="V81" s="61">
        <v>813</v>
      </c>
      <c r="W81" s="176">
        <v>1681</v>
      </c>
      <c r="X81" s="359"/>
      <c r="Y81" s="32" t="s">
        <v>274</v>
      </c>
      <c r="Z81" s="237">
        <v>769</v>
      </c>
      <c r="AA81" s="61">
        <v>754</v>
      </c>
      <c r="AB81" s="61">
        <v>1523</v>
      </c>
      <c r="AC81" s="61">
        <v>834</v>
      </c>
      <c r="AD81" s="61">
        <v>897</v>
      </c>
      <c r="AE81" s="61">
        <v>1731</v>
      </c>
      <c r="AF81" s="61">
        <v>916</v>
      </c>
      <c r="AG81" s="61">
        <v>902</v>
      </c>
      <c r="AH81" s="176">
        <v>1818</v>
      </c>
      <c r="AI81" s="359"/>
      <c r="AJ81" s="32" t="s">
        <v>274</v>
      </c>
      <c r="AK81" s="61">
        <v>709</v>
      </c>
      <c r="AL81" s="237">
        <v>895</v>
      </c>
      <c r="AM81" s="61">
        <v>1604</v>
      </c>
      <c r="AN81" s="61">
        <v>589</v>
      </c>
      <c r="AO81" s="61">
        <v>707</v>
      </c>
      <c r="AP81" s="61">
        <v>1296</v>
      </c>
      <c r="AQ81" s="61">
        <v>535</v>
      </c>
      <c r="AR81" s="61">
        <v>602</v>
      </c>
      <c r="AS81" s="176">
        <v>1137</v>
      </c>
      <c r="AT81" s="359"/>
      <c r="AU81" s="32" t="s">
        <v>274</v>
      </c>
      <c r="AV81" s="61">
        <v>478</v>
      </c>
      <c r="AW81" s="61">
        <v>552</v>
      </c>
      <c r="AX81" s="237">
        <v>1030</v>
      </c>
      <c r="AY81" s="61">
        <v>448</v>
      </c>
      <c r="AZ81" s="61">
        <v>498</v>
      </c>
      <c r="BA81" s="61">
        <v>946</v>
      </c>
      <c r="BB81" s="61">
        <v>321</v>
      </c>
      <c r="BC81" s="61">
        <v>401</v>
      </c>
      <c r="BD81" s="176">
        <v>722</v>
      </c>
      <c r="BE81" s="359"/>
      <c r="BF81" s="32" t="s">
        <v>274</v>
      </c>
      <c r="BG81" s="61">
        <v>150</v>
      </c>
      <c r="BH81" s="61">
        <v>209</v>
      </c>
      <c r="BI81" s="61">
        <v>359</v>
      </c>
      <c r="BJ81" s="237">
        <v>82</v>
      </c>
      <c r="BK81" s="61">
        <v>124</v>
      </c>
      <c r="BL81" s="61">
        <v>206</v>
      </c>
      <c r="BM81" s="61">
        <v>26</v>
      </c>
      <c r="BN81" s="61">
        <v>40</v>
      </c>
      <c r="BO81" s="176">
        <v>66</v>
      </c>
      <c r="BP81" s="359"/>
      <c r="BQ81" s="32" t="s">
        <v>274</v>
      </c>
      <c r="BR81" s="61">
        <v>9</v>
      </c>
      <c r="BS81" s="61">
        <v>14</v>
      </c>
      <c r="BT81" s="61">
        <v>3</v>
      </c>
      <c r="BU81" s="61">
        <v>0</v>
      </c>
      <c r="BV81" s="61">
        <v>1</v>
      </c>
      <c r="BW81" s="61">
        <v>1</v>
      </c>
      <c r="BX81" s="61">
        <v>0</v>
      </c>
      <c r="BY81" s="61">
        <v>0</v>
      </c>
      <c r="BZ81" s="176">
        <v>0</v>
      </c>
      <c r="CA81" s="359"/>
      <c r="CB81" s="32" t="s">
        <v>274</v>
      </c>
      <c r="CC81" s="61">
        <v>3159</v>
      </c>
      <c r="CD81" s="61">
        <v>3006</v>
      </c>
      <c r="CE81" s="61">
        <v>6165</v>
      </c>
      <c r="CF81" s="61">
        <v>8001</v>
      </c>
      <c r="CG81" s="61">
        <v>8648</v>
      </c>
      <c r="CH81" s="61">
        <v>16649</v>
      </c>
      <c r="CI81" s="61">
        <v>1036</v>
      </c>
      <c r="CJ81" s="61">
        <v>1287</v>
      </c>
      <c r="CK81" s="176">
        <v>2323</v>
      </c>
    </row>
    <row r="82" spans="1:89" ht="16.899999999999999" customHeight="1">
      <c r="A82" s="5"/>
      <c r="B82" s="360"/>
      <c r="C82" s="55" t="s">
        <v>212</v>
      </c>
      <c r="D82" s="137">
        <f t="shared" ref="D82:L82" si="112">SUM(D80:D81)</f>
        <v>1359</v>
      </c>
      <c r="E82" s="137">
        <f t="shared" si="112"/>
        <v>1198</v>
      </c>
      <c r="F82" s="137">
        <f t="shared" si="112"/>
        <v>2557</v>
      </c>
      <c r="G82" s="137">
        <f t="shared" si="112"/>
        <v>1263</v>
      </c>
      <c r="H82" s="137">
        <f t="shared" si="112"/>
        <v>1242</v>
      </c>
      <c r="I82" s="137">
        <f t="shared" si="112"/>
        <v>2505</v>
      </c>
      <c r="J82" s="137">
        <f t="shared" si="112"/>
        <v>1638</v>
      </c>
      <c r="K82" s="137">
        <f t="shared" si="112"/>
        <v>1512</v>
      </c>
      <c r="L82" s="175">
        <f t="shared" si="112"/>
        <v>3150</v>
      </c>
      <c r="M82" s="360"/>
      <c r="N82" s="246" t="s">
        <v>212</v>
      </c>
      <c r="O82" s="137">
        <f t="shared" ref="O82:W82" si="113">SUM(O80:O81)</f>
        <v>1684</v>
      </c>
      <c r="P82" s="137">
        <f t="shared" si="113"/>
        <v>1764</v>
      </c>
      <c r="Q82" s="137">
        <f t="shared" si="113"/>
        <v>3448</v>
      </c>
      <c r="R82" s="137">
        <f t="shared" si="113"/>
        <v>1405</v>
      </c>
      <c r="S82" s="137">
        <f t="shared" si="113"/>
        <v>1594</v>
      </c>
      <c r="T82" s="137">
        <f t="shared" si="113"/>
        <v>2999</v>
      </c>
      <c r="U82" s="137">
        <f t="shared" si="113"/>
        <v>1132</v>
      </c>
      <c r="V82" s="137">
        <f t="shared" si="113"/>
        <v>1069</v>
      </c>
      <c r="W82" s="175">
        <f t="shared" si="113"/>
        <v>2201</v>
      </c>
      <c r="X82" s="360"/>
      <c r="Y82" s="55" t="s">
        <v>212</v>
      </c>
      <c r="Z82" s="238">
        <f t="shared" ref="Z82:AH82" si="114">SUM(Z80:Z81)</f>
        <v>1048</v>
      </c>
      <c r="AA82" s="137">
        <f t="shared" si="114"/>
        <v>1017</v>
      </c>
      <c r="AB82" s="137">
        <f t="shared" si="114"/>
        <v>2065</v>
      </c>
      <c r="AC82" s="137">
        <f t="shared" si="114"/>
        <v>1111</v>
      </c>
      <c r="AD82" s="137">
        <f t="shared" si="114"/>
        <v>1157</v>
      </c>
      <c r="AE82" s="137">
        <f t="shared" si="114"/>
        <v>2268</v>
      </c>
      <c r="AF82" s="137">
        <f t="shared" si="114"/>
        <v>1158</v>
      </c>
      <c r="AG82" s="137">
        <f t="shared" si="114"/>
        <v>1139</v>
      </c>
      <c r="AH82" s="175">
        <f t="shared" si="114"/>
        <v>2297</v>
      </c>
      <c r="AI82" s="360"/>
      <c r="AJ82" s="55" t="s">
        <v>212</v>
      </c>
      <c r="AK82" s="137">
        <f t="shared" ref="AK82:AS82" si="115">SUM(AK80:AK81)</f>
        <v>905</v>
      </c>
      <c r="AL82" s="238">
        <f t="shared" si="115"/>
        <v>1168</v>
      </c>
      <c r="AM82" s="137">
        <f t="shared" si="115"/>
        <v>2073</v>
      </c>
      <c r="AN82" s="137">
        <f t="shared" si="115"/>
        <v>788</v>
      </c>
      <c r="AO82" s="137">
        <f t="shared" si="115"/>
        <v>921</v>
      </c>
      <c r="AP82" s="137">
        <f t="shared" si="115"/>
        <v>1709</v>
      </c>
      <c r="AQ82" s="137">
        <f t="shared" si="115"/>
        <v>727</v>
      </c>
      <c r="AR82" s="137">
        <f t="shared" si="115"/>
        <v>820</v>
      </c>
      <c r="AS82" s="175">
        <f t="shared" si="115"/>
        <v>1547</v>
      </c>
      <c r="AT82" s="360"/>
      <c r="AU82" s="55" t="s">
        <v>212</v>
      </c>
      <c r="AV82" s="137">
        <f t="shared" ref="AV82:BD82" si="116">SUM(AV80:AV81)</f>
        <v>632</v>
      </c>
      <c r="AW82" s="137">
        <f t="shared" si="116"/>
        <v>716</v>
      </c>
      <c r="AX82" s="238">
        <f t="shared" si="116"/>
        <v>1348</v>
      </c>
      <c r="AY82" s="137">
        <f t="shared" si="116"/>
        <v>565</v>
      </c>
      <c r="AZ82" s="137">
        <f t="shared" si="116"/>
        <v>638</v>
      </c>
      <c r="BA82" s="137">
        <f t="shared" si="116"/>
        <v>1203</v>
      </c>
      <c r="BB82" s="137">
        <f t="shared" si="116"/>
        <v>389</v>
      </c>
      <c r="BC82" s="137">
        <f t="shared" si="116"/>
        <v>500</v>
      </c>
      <c r="BD82" s="175">
        <f t="shared" si="116"/>
        <v>889</v>
      </c>
      <c r="BE82" s="360"/>
      <c r="BF82" s="55" t="s">
        <v>212</v>
      </c>
      <c r="BG82" s="137">
        <f t="shared" ref="BG82:BO82" si="117">SUM(BG80:BG81)</f>
        <v>191</v>
      </c>
      <c r="BH82" s="137">
        <f t="shared" si="117"/>
        <v>264</v>
      </c>
      <c r="BI82" s="137">
        <f t="shared" si="117"/>
        <v>455</v>
      </c>
      <c r="BJ82" s="238">
        <f t="shared" si="117"/>
        <v>102</v>
      </c>
      <c r="BK82" s="137">
        <f t="shared" si="117"/>
        <v>156</v>
      </c>
      <c r="BL82" s="137">
        <f t="shared" si="117"/>
        <v>258</v>
      </c>
      <c r="BM82" s="137">
        <f t="shared" si="117"/>
        <v>34</v>
      </c>
      <c r="BN82" s="137">
        <f t="shared" si="117"/>
        <v>57</v>
      </c>
      <c r="BO82" s="175">
        <f t="shared" si="117"/>
        <v>91</v>
      </c>
      <c r="BP82" s="360"/>
      <c r="BQ82" s="55" t="s">
        <v>212</v>
      </c>
      <c r="BR82" s="137">
        <f t="shared" ref="BR82:BZ82" si="118">SUM(BR80:BR81)</f>
        <v>10</v>
      </c>
      <c r="BS82" s="137">
        <f t="shared" si="118"/>
        <v>21</v>
      </c>
      <c r="BT82" s="137">
        <f t="shared" si="118"/>
        <v>11</v>
      </c>
      <c r="BU82" s="137">
        <f t="shared" si="118"/>
        <v>0</v>
      </c>
      <c r="BV82" s="137">
        <f t="shared" si="118"/>
        <v>1</v>
      </c>
      <c r="BW82" s="137">
        <f t="shared" si="118"/>
        <v>1</v>
      </c>
      <c r="BX82" s="137">
        <f t="shared" si="118"/>
        <v>0</v>
      </c>
      <c r="BY82" s="137">
        <f t="shared" si="118"/>
        <v>0</v>
      </c>
      <c r="BZ82" s="175">
        <f t="shared" si="118"/>
        <v>0</v>
      </c>
      <c r="CA82" s="360"/>
      <c r="CB82" s="55" t="s">
        <v>212</v>
      </c>
      <c r="CC82" s="137">
        <f t="shared" ref="CC82:CK82" si="119">SUM(CC80:CC81)</f>
        <v>4260</v>
      </c>
      <c r="CD82" s="137">
        <f t="shared" si="119"/>
        <v>3952</v>
      </c>
      <c r="CE82" s="137">
        <f t="shared" si="119"/>
        <v>8212</v>
      </c>
      <c r="CF82" s="137">
        <f t="shared" si="119"/>
        <v>10590</v>
      </c>
      <c r="CG82" s="137">
        <f t="shared" si="119"/>
        <v>11365</v>
      </c>
      <c r="CH82" s="137">
        <f t="shared" si="119"/>
        <v>21955</v>
      </c>
      <c r="CI82" s="137">
        <f t="shared" si="119"/>
        <v>1291</v>
      </c>
      <c r="CJ82" s="137">
        <f t="shared" si="119"/>
        <v>1637</v>
      </c>
      <c r="CK82" s="175">
        <f t="shared" si="119"/>
        <v>2928</v>
      </c>
    </row>
    <row r="83" spans="1:89" ht="16.899999999999999" customHeight="1" thickBot="1">
      <c r="A83" s="5"/>
      <c r="B83" s="361" t="s">
        <v>310</v>
      </c>
      <c r="C83" s="362"/>
      <c r="D83" s="138">
        <f t="shared" ref="D83:L83" si="120">SUM(D70,D72,D74,D79,D82)</f>
        <v>16234</v>
      </c>
      <c r="E83" s="138">
        <f t="shared" si="120"/>
        <v>15496</v>
      </c>
      <c r="F83" s="138">
        <f t="shared" si="120"/>
        <v>31730</v>
      </c>
      <c r="G83" s="138">
        <f t="shared" si="120"/>
        <v>15101</v>
      </c>
      <c r="H83" s="138">
        <f t="shared" si="120"/>
        <v>14424</v>
      </c>
      <c r="I83" s="138">
        <f t="shared" si="120"/>
        <v>29525</v>
      </c>
      <c r="J83" s="138">
        <f t="shared" si="120"/>
        <v>15909</v>
      </c>
      <c r="K83" s="138">
        <f t="shared" si="120"/>
        <v>15176</v>
      </c>
      <c r="L83" s="178">
        <f t="shared" si="120"/>
        <v>31085</v>
      </c>
      <c r="M83" s="423" t="s">
        <v>310</v>
      </c>
      <c r="N83" s="361"/>
      <c r="O83" s="138">
        <f t="shared" ref="O83:W83" si="121">SUM(O70,O72,O74,O79,O82)</f>
        <v>20238</v>
      </c>
      <c r="P83" s="138">
        <f t="shared" si="121"/>
        <v>19145</v>
      </c>
      <c r="Q83" s="138">
        <f t="shared" si="121"/>
        <v>39383</v>
      </c>
      <c r="R83" s="138">
        <f t="shared" si="121"/>
        <v>19874</v>
      </c>
      <c r="S83" s="138">
        <f t="shared" si="121"/>
        <v>20160</v>
      </c>
      <c r="T83" s="138">
        <f t="shared" si="121"/>
        <v>40034</v>
      </c>
      <c r="U83" s="138">
        <f t="shared" si="121"/>
        <v>15643</v>
      </c>
      <c r="V83" s="138">
        <f t="shared" si="121"/>
        <v>15173</v>
      </c>
      <c r="W83" s="178">
        <f t="shared" si="121"/>
        <v>30816</v>
      </c>
      <c r="X83" s="361" t="s">
        <v>310</v>
      </c>
      <c r="Y83" s="362"/>
      <c r="Z83" s="240">
        <f t="shared" ref="Z83:AH83" si="122">SUM(Z70,Z72,Z74,Z79,Z82)</f>
        <v>14524</v>
      </c>
      <c r="AA83" s="138">
        <f t="shared" si="122"/>
        <v>13851</v>
      </c>
      <c r="AB83" s="138">
        <f t="shared" si="122"/>
        <v>28375</v>
      </c>
      <c r="AC83" s="138">
        <f t="shared" si="122"/>
        <v>14315</v>
      </c>
      <c r="AD83" s="138">
        <f t="shared" si="122"/>
        <v>13926</v>
      </c>
      <c r="AE83" s="138">
        <f t="shared" si="122"/>
        <v>28241</v>
      </c>
      <c r="AF83" s="138">
        <f t="shared" si="122"/>
        <v>13200</v>
      </c>
      <c r="AG83" s="138">
        <f t="shared" si="122"/>
        <v>13121</v>
      </c>
      <c r="AH83" s="178">
        <f t="shared" si="122"/>
        <v>26321</v>
      </c>
      <c r="AI83" s="361" t="s">
        <v>310</v>
      </c>
      <c r="AJ83" s="362"/>
      <c r="AK83" s="138">
        <f t="shared" ref="AK83:AS83" si="123">SUM(AK70,AK72,AK74,AK79,AK82)</f>
        <v>9927</v>
      </c>
      <c r="AL83" s="240">
        <f t="shared" si="123"/>
        <v>12234</v>
      </c>
      <c r="AM83" s="138">
        <f t="shared" si="123"/>
        <v>22161</v>
      </c>
      <c r="AN83" s="138">
        <f t="shared" si="123"/>
        <v>8592</v>
      </c>
      <c r="AO83" s="138">
        <f t="shared" si="123"/>
        <v>10193</v>
      </c>
      <c r="AP83" s="138">
        <f t="shared" si="123"/>
        <v>18785</v>
      </c>
      <c r="AQ83" s="138">
        <f t="shared" si="123"/>
        <v>7984</v>
      </c>
      <c r="AR83" s="138">
        <f t="shared" si="123"/>
        <v>9045</v>
      </c>
      <c r="AS83" s="178">
        <f t="shared" si="123"/>
        <v>17029</v>
      </c>
      <c r="AT83" s="361" t="s">
        <v>310</v>
      </c>
      <c r="AU83" s="362"/>
      <c r="AV83" s="138">
        <f t="shared" ref="AV83:BD83" si="124">SUM(AV70,AV72,AV74,AV79,AV82)</f>
        <v>6723</v>
      </c>
      <c r="AW83" s="138">
        <f t="shared" si="124"/>
        <v>7410</v>
      </c>
      <c r="AX83" s="240">
        <f t="shared" si="124"/>
        <v>14133</v>
      </c>
      <c r="AY83" s="138">
        <f t="shared" si="124"/>
        <v>5631</v>
      </c>
      <c r="AZ83" s="138">
        <f t="shared" si="124"/>
        <v>6448</v>
      </c>
      <c r="BA83" s="138">
        <f t="shared" si="124"/>
        <v>12079</v>
      </c>
      <c r="BB83" s="138">
        <f t="shared" si="124"/>
        <v>3650</v>
      </c>
      <c r="BC83" s="138">
        <f t="shared" si="124"/>
        <v>4717</v>
      </c>
      <c r="BD83" s="178">
        <f t="shared" si="124"/>
        <v>8367</v>
      </c>
      <c r="BE83" s="361" t="s">
        <v>310</v>
      </c>
      <c r="BF83" s="362"/>
      <c r="BG83" s="138">
        <f t="shared" ref="BG83:BO83" si="125">SUM(BG70,BG72,BG74,BG79,BG82)</f>
        <v>1889</v>
      </c>
      <c r="BH83" s="138">
        <f t="shared" si="125"/>
        <v>2826</v>
      </c>
      <c r="BI83" s="138">
        <f t="shared" si="125"/>
        <v>4715</v>
      </c>
      <c r="BJ83" s="240">
        <f t="shared" si="125"/>
        <v>900</v>
      </c>
      <c r="BK83" s="138">
        <f t="shared" si="125"/>
        <v>1590</v>
      </c>
      <c r="BL83" s="138">
        <f t="shared" si="125"/>
        <v>2490</v>
      </c>
      <c r="BM83" s="138">
        <f t="shared" si="125"/>
        <v>232</v>
      </c>
      <c r="BN83" s="138">
        <f t="shared" si="125"/>
        <v>588</v>
      </c>
      <c r="BO83" s="178">
        <f t="shared" si="125"/>
        <v>820</v>
      </c>
      <c r="BP83" s="361" t="s">
        <v>310</v>
      </c>
      <c r="BQ83" s="362"/>
      <c r="BR83" s="138">
        <f t="shared" ref="BR83:BZ83" si="126">SUM(BR70,BR72,BR74,BR79,BR82)</f>
        <v>54</v>
      </c>
      <c r="BS83" s="138">
        <f t="shared" si="126"/>
        <v>160</v>
      </c>
      <c r="BT83" s="138">
        <f t="shared" si="126"/>
        <v>194</v>
      </c>
      <c r="BU83" s="138">
        <f t="shared" si="126"/>
        <v>4</v>
      </c>
      <c r="BV83" s="138">
        <f t="shared" si="126"/>
        <v>14</v>
      </c>
      <c r="BW83" s="138">
        <f t="shared" si="126"/>
        <v>18</v>
      </c>
      <c r="BX83" s="138">
        <f t="shared" si="126"/>
        <v>0</v>
      </c>
      <c r="BY83" s="138">
        <f t="shared" si="126"/>
        <v>0</v>
      </c>
      <c r="BZ83" s="178">
        <f t="shared" si="126"/>
        <v>0</v>
      </c>
      <c r="CA83" s="361" t="s">
        <v>310</v>
      </c>
      <c r="CB83" s="362"/>
      <c r="CC83" s="138">
        <f t="shared" ref="CC83:CK83" si="127">SUM(CC70,CC72,CC74,CC79,CC82)</f>
        <v>47244</v>
      </c>
      <c r="CD83" s="138">
        <f t="shared" si="127"/>
        <v>45096</v>
      </c>
      <c r="CE83" s="138">
        <f t="shared" si="127"/>
        <v>92340</v>
      </c>
      <c r="CF83" s="138">
        <f t="shared" si="127"/>
        <v>131020</v>
      </c>
      <c r="CG83" s="138">
        <f t="shared" si="127"/>
        <v>134258</v>
      </c>
      <c r="CH83" s="138">
        <f t="shared" si="127"/>
        <v>265278</v>
      </c>
      <c r="CI83" s="138">
        <f t="shared" si="127"/>
        <v>12360</v>
      </c>
      <c r="CJ83" s="138">
        <f t="shared" si="127"/>
        <v>16343</v>
      </c>
      <c r="CK83" s="178">
        <f t="shared" si="127"/>
        <v>28703</v>
      </c>
    </row>
    <row r="84" spans="1:89" ht="16.899999999999999" customHeight="1">
      <c r="A84" s="5"/>
      <c r="B84" s="363" t="s">
        <v>275</v>
      </c>
      <c r="C84" s="32" t="s">
        <v>276</v>
      </c>
      <c r="D84" s="62">
        <v>3305</v>
      </c>
      <c r="E84" s="62">
        <v>3108</v>
      </c>
      <c r="F84" s="62">
        <v>6413</v>
      </c>
      <c r="G84" s="62">
        <v>3630</v>
      </c>
      <c r="H84" s="62">
        <v>3384</v>
      </c>
      <c r="I84" s="62">
        <v>7014</v>
      </c>
      <c r="J84" s="62">
        <v>3860</v>
      </c>
      <c r="K84" s="62">
        <v>3704</v>
      </c>
      <c r="L84" s="177">
        <v>7564</v>
      </c>
      <c r="M84" s="363" t="s">
        <v>275</v>
      </c>
      <c r="N84" s="233" t="s">
        <v>276</v>
      </c>
      <c r="O84" s="62">
        <v>3261</v>
      </c>
      <c r="P84" s="62">
        <v>3536</v>
      </c>
      <c r="Q84" s="62">
        <v>6797</v>
      </c>
      <c r="R84" s="62">
        <v>2589</v>
      </c>
      <c r="S84" s="62">
        <v>3298</v>
      </c>
      <c r="T84" s="62">
        <v>5887</v>
      </c>
      <c r="U84" s="62">
        <v>2477</v>
      </c>
      <c r="V84" s="62">
        <v>2781</v>
      </c>
      <c r="W84" s="177">
        <v>5258</v>
      </c>
      <c r="X84" s="363" t="s">
        <v>275</v>
      </c>
      <c r="Y84" s="32" t="s">
        <v>276</v>
      </c>
      <c r="Z84" s="239">
        <v>2730</v>
      </c>
      <c r="AA84" s="62">
        <v>2758</v>
      </c>
      <c r="AB84" s="62">
        <v>5488</v>
      </c>
      <c r="AC84" s="62">
        <v>3109</v>
      </c>
      <c r="AD84" s="62">
        <v>3188</v>
      </c>
      <c r="AE84" s="62">
        <v>6297</v>
      </c>
      <c r="AF84" s="62">
        <v>2965</v>
      </c>
      <c r="AG84" s="62">
        <v>3126</v>
      </c>
      <c r="AH84" s="177">
        <v>6091</v>
      </c>
      <c r="AI84" s="363" t="s">
        <v>275</v>
      </c>
      <c r="AJ84" s="32" t="s">
        <v>276</v>
      </c>
      <c r="AK84" s="62">
        <v>2273</v>
      </c>
      <c r="AL84" s="239">
        <v>2643</v>
      </c>
      <c r="AM84" s="62">
        <v>4916</v>
      </c>
      <c r="AN84" s="62">
        <v>1752</v>
      </c>
      <c r="AO84" s="62">
        <v>2065</v>
      </c>
      <c r="AP84" s="62">
        <v>3817</v>
      </c>
      <c r="AQ84" s="62">
        <v>1554</v>
      </c>
      <c r="AR84" s="62">
        <v>1914</v>
      </c>
      <c r="AS84" s="177">
        <v>3468</v>
      </c>
      <c r="AT84" s="363" t="s">
        <v>275</v>
      </c>
      <c r="AU84" s="32" t="s">
        <v>276</v>
      </c>
      <c r="AV84" s="62">
        <v>1405</v>
      </c>
      <c r="AW84" s="62">
        <v>1605</v>
      </c>
      <c r="AX84" s="239">
        <v>3010</v>
      </c>
      <c r="AY84" s="62">
        <v>1236</v>
      </c>
      <c r="AZ84" s="62">
        <v>1407</v>
      </c>
      <c r="BA84" s="62">
        <v>2643</v>
      </c>
      <c r="BB84" s="62">
        <v>952</v>
      </c>
      <c r="BC84" s="62">
        <v>1102</v>
      </c>
      <c r="BD84" s="177">
        <v>2054</v>
      </c>
      <c r="BE84" s="363" t="s">
        <v>275</v>
      </c>
      <c r="BF84" s="32" t="s">
        <v>276</v>
      </c>
      <c r="BG84" s="62">
        <v>492</v>
      </c>
      <c r="BH84" s="62">
        <v>679</v>
      </c>
      <c r="BI84" s="62">
        <v>1171</v>
      </c>
      <c r="BJ84" s="239">
        <v>248</v>
      </c>
      <c r="BK84" s="62">
        <v>396</v>
      </c>
      <c r="BL84" s="62">
        <v>644</v>
      </c>
      <c r="BM84" s="62">
        <v>65</v>
      </c>
      <c r="BN84" s="62">
        <v>120</v>
      </c>
      <c r="BO84" s="177">
        <v>185</v>
      </c>
      <c r="BP84" s="363" t="s">
        <v>275</v>
      </c>
      <c r="BQ84" s="32" t="s">
        <v>276</v>
      </c>
      <c r="BR84" s="62">
        <v>11</v>
      </c>
      <c r="BS84" s="62">
        <v>32</v>
      </c>
      <c r="BT84" s="62">
        <v>43</v>
      </c>
      <c r="BU84" s="62">
        <v>0</v>
      </c>
      <c r="BV84" s="62">
        <v>4</v>
      </c>
      <c r="BW84" s="62">
        <v>4</v>
      </c>
      <c r="BX84" s="62">
        <v>0</v>
      </c>
      <c r="BY84" s="62">
        <v>0</v>
      </c>
      <c r="BZ84" s="177">
        <v>0</v>
      </c>
      <c r="CA84" s="363" t="s">
        <v>275</v>
      </c>
      <c r="CB84" s="32" t="s">
        <v>276</v>
      </c>
      <c r="CC84" s="62">
        <v>10795</v>
      </c>
      <c r="CD84" s="62">
        <v>10196</v>
      </c>
      <c r="CE84" s="62">
        <v>20991</v>
      </c>
      <c r="CF84" s="62">
        <v>24115</v>
      </c>
      <c r="CG84" s="62">
        <v>26914</v>
      </c>
      <c r="CH84" s="62">
        <v>51029</v>
      </c>
      <c r="CI84" s="62">
        <v>3004</v>
      </c>
      <c r="CJ84" s="62">
        <v>3740</v>
      </c>
      <c r="CK84" s="177">
        <v>6744</v>
      </c>
    </row>
    <row r="85" spans="1:89" ht="16.899999999999999" customHeight="1">
      <c r="A85" s="5"/>
      <c r="B85" s="359"/>
      <c r="C85" s="32" t="s">
        <v>277</v>
      </c>
      <c r="D85" s="61">
        <v>384</v>
      </c>
      <c r="E85" s="61">
        <v>345</v>
      </c>
      <c r="F85" s="61">
        <v>729</v>
      </c>
      <c r="G85" s="61">
        <v>416</v>
      </c>
      <c r="H85" s="61">
        <v>395</v>
      </c>
      <c r="I85" s="61">
        <v>811</v>
      </c>
      <c r="J85" s="61">
        <v>404</v>
      </c>
      <c r="K85" s="61">
        <v>394</v>
      </c>
      <c r="L85" s="176">
        <v>798</v>
      </c>
      <c r="M85" s="359"/>
      <c r="N85" s="233" t="s">
        <v>277</v>
      </c>
      <c r="O85" s="61">
        <v>355</v>
      </c>
      <c r="P85" s="61">
        <v>361</v>
      </c>
      <c r="Q85" s="61">
        <v>716</v>
      </c>
      <c r="R85" s="61">
        <v>280</v>
      </c>
      <c r="S85" s="61">
        <v>326</v>
      </c>
      <c r="T85" s="61">
        <v>606</v>
      </c>
      <c r="U85" s="61">
        <v>247</v>
      </c>
      <c r="V85" s="61">
        <v>278</v>
      </c>
      <c r="W85" s="176">
        <v>525</v>
      </c>
      <c r="X85" s="359"/>
      <c r="Y85" s="32" t="s">
        <v>277</v>
      </c>
      <c r="Z85" s="237">
        <v>305</v>
      </c>
      <c r="AA85" s="61">
        <v>296</v>
      </c>
      <c r="AB85" s="61">
        <v>601</v>
      </c>
      <c r="AC85" s="61">
        <v>306</v>
      </c>
      <c r="AD85" s="61">
        <v>309</v>
      </c>
      <c r="AE85" s="61">
        <v>615</v>
      </c>
      <c r="AF85" s="61">
        <v>292</v>
      </c>
      <c r="AG85" s="61">
        <v>307</v>
      </c>
      <c r="AH85" s="176">
        <v>599</v>
      </c>
      <c r="AI85" s="359"/>
      <c r="AJ85" s="32" t="s">
        <v>277</v>
      </c>
      <c r="AK85" s="61">
        <v>247</v>
      </c>
      <c r="AL85" s="237">
        <v>240</v>
      </c>
      <c r="AM85" s="61">
        <v>487</v>
      </c>
      <c r="AN85" s="61">
        <v>152</v>
      </c>
      <c r="AO85" s="61">
        <v>208</v>
      </c>
      <c r="AP85" s="61">
        <v>360</v>
      </c>
      <c r="AQ85" s="61">
        <v>153</v>
      </c>
      <c r="AR85" s="61">
        <v>187</v>
      </c>
      <c r="AS85" s="176">
        <v>340</v>
      </c>
      <c r="AT85" s="359"/>
      <c r="AU85" s="32" t="s">
        <v>277</v>
      </c>
      <c r="AV85" s="61">
        <v>136</v>
      </c>
      <c r="AW85" s="61">
        <v>141</v>
      </c>
      <c r="AX85" s="237">
        <v>277</v>
      </c>
      <c r="AY85" s="61">
        <v>112</v>
      </c>
      <c r="AZ85" s="61">
        <v>125</v>
      </c>
      <c r="BA85" s="61">
        <v>237</v>
      </c>
      <c r="BB85" s="61">
        <v>88</v>
      </c>
      <c r="BC85" s="61">
        <v>102</v>
      </c>
      <c r="BD85" s="176">
        <v>190</v>
      </c>
      <c r="BE85" s="359"/>
      <c r="BF85" s="32" t="s">
        <v>277</v>
      </c>
      <c r="BG85" s="61">
        <v>48</v>
      </c>
      <c r="BH85" s="61">
        <v>67</v>
      </c>
      <c r="BI85" s="61">
        <v>115</v>
      </c>
      <c r="BJ85" s="237">
        <v>24</v>
      </c>
      <c r="BK85" s="61">
        <v>34</v>
      </c>
      <c r="BL85" s="61">
        <v>58</v>
      </c>
      <c r="BM85" s="61">
        <v>3</v>
      </c>
      <c r="BN85" s="61">
        <v>14</v>
      </c>
      <c r="BO85" s="176">
        <v>17</v>
      </c>
      <c r="BP85" s="359"/>
      <c r="BQ85" s="32" t="s">
        <v>277</v>
      </c>
      <c r="BR85" s="61">
        <v>2</v>
      </c>
      <c r="BS85" s="61">
        <v>7</v>
      </c>
      <c r="BT85" s="61">
        <v>9</v>
      </c>
      <c r="BU85" s="61">
        <v>0</v>
      </c>
      <c r="BV85" s="61">
        <v>0</v>
      </c>
      <c r="BW85" s="61">
        <v>0</v>
      </c>
      <c r="BX85" s="61">
        <v>0</v>
      </c>
      <c r="BY85" s="61">
        <v>0</v>
      </c>
      <c r="BZ85" s="176">
        <v>0</v>
      </c>
      <c r="CA85" s="359"/>
      <c r="CB85" s="32" t="s">
        <v>277</v>
      </c>
      <c r="CC85" s="61">
        <v>1204</v>
      </c>
      <c r="CD85" s="61">
        <v>1134</v>
      </c>
      <c r="CE85" s="61">
        <v>2338</v>
      </c>
      <c r="CF85" s="61">
        <v>2473</v>
      </c>
      <c r="CG85" s="61">
        <v>2653</v>
      </c>
      <c r="CH85" s="61">
        <v>5126</v>
      </c>
      <c r="CI85" s="61">
        <v>277</v>
      </c>
      <c r="CJ85" s="61">
        <v>349</v>
      </c>
      <c r="CK85" s="176">
        <v>626</v>
      </c>
    </row>
    <row r="86" spans="1:89" ht="16.899999999999999" customHeight="1">
      <c r="A86" s="5"/>
      <c r="B86" s="359"/>
      <c r="C86" s="33" t="s">
        <v>287</v>
      </c>
      <c r="D86" s="61">
        <v>443</v>
      </c>
      <c r="E86" s="61">
        <v>442</v>
      </c>
      <c r="F86" s="61">
        <v>885</v>
      </c>
      <c r="G86" s="61">
        <v>561</v>
      </c>
      <c r="H86" s="61">
        <v>528</v>
      </c>
      <c r="I86" s="61">
        <v>1089</v>
      </c>
      <c r="J86" s="61">
        <v>644</v>
      </c>
      <c r="K86" s="61">
        <v>626</v>
      </c>
      <c r="L86" s="176">
        <v>1270</v>
      </c>
      <c r="M86" s="359"/>
      <c r="N86" s="251" t="s">
        <v>287</v>
      </c>
      <c r="O86" s="61">
        <v>632</v>
      </c>
      <c r="P86" s="61">
        <v>643</v>
      </c>
      <c r="Q86" s="61">
        <v>1275</v>
      </c>
      <c r="R86" s="61">
        <v>503</v>
      </c>
      <c r="S86" s="61">
        <v>538</v>
      </c>
      <c r="T86" s="61">
        <v>1041</v>
      </c>
      <c r="U86" s="61">
        <v>422</v>
      </c>
      <c r="V86" s="61">
        <v>404</v>
      </c>
      <c r="W86" s="176">
        <v>826</v>
      </c>
      <c r="X86" s="359"/>
      <c r="Y86" s="33" t="s">
        <v>287</v>
      </c>
      <c r="Z86" s="237">
        <v>391</v>
      </c>
      <c r="AA86" s="61">
        <v>386</v>
      </c>
      <c r="AB86" s="61">
        <v>777</v>
      </c>
      <c r="AC86" s="61">
        <v>429</v>
      </c>
      <c r="AD86" s="61">
        <v>463</v>
      </c>
      <c r="AE86" s="61">
        <v>892</v>
      </c>
      <c r="AF86" s="61">
        <v>467</v>
      </c>
      <c r="AG86" s="61">
        <v>497</v>
      </c>
      <c r="AH86" s="176">
        <v>964</v>
      </c>
      <c r="AI86" s="359"/>
      <c r="AJ86" s="33" t="s">
        <v>287</v>
      </c>
      <c r="AK86" s="61">
        <v>396</v>
      </c>
      <c r="AL86" s="237">
        <v>513</v>
      </c>
      <c r="AM86" s="61">
        <v>909</v>
      </c>
      <c r="AN86" s="61">
        <v>335</v>
      </c>
      <c r="AO86" s="61">
        <v>373</v>
      </c>
      <c r="AP86" s="61">
        <v>708</v>
      </c>
      <c r="AQ86" s="61">
        <v>266</v>
      </c>
      <c r="AR86" s="61">
        <v>331</v>
      </c>
      <c r="AS86" s="176">
        <v>597</v>
      </c>
      <c r="AT86" s="359"/>
      <c r="AU86" s="33" t="s">
        <v>287</v>
      </c>
      <c r="AV86" s="61">
        <v>244</v>
      </c>
      <c r="AW86" s="61">
        <v>276</v>
      </c>
      <c r="AX86" s="237">
        <v>520</v>
      </c>
      <c r="AY86" s="61">
        <v>220</v>
      </c>
      <c r="AZ86" s="61">
        <v>260</v>
      </c>
      <c r="BA86" s="61">
        <v>480</v>
      </c>
      <c r="BB86" s="61">
        <v>189</v>
      </c>
      <c r="BC86" s="61">
        <v>230</v>
      </c>
      <c r="BD86" s="176">
        <v>419</v>
      </c>
      <c r="BE86" s="359"/>
      <c r="BF86" s="33" t="s">
        <v>287</v>
      </c>
      <c r="BG86" s="61">
        <v>115</v>
      </c>
      <c r="BH86" s="61">
        <v>164</v>
      </c>
      <c r="BI86" s="61">
        <v>279</v>
      </c>
      <c r="BJ86" s="237">
        <v>50</v>
      </c>
      <c r="BK86" s="61">
        <v>60</v>
      </c>
      <c r="BL86" s="61">
        <v>110</v>
      </c>
      <c r="BM86" s="61">
        <v>16</v>
      </c>
      <c r="BN86" s="61">
        <v>25</v>
      </c>
      <c r="BO86" s="176">
        <v>41</v>
      </c>
      <c r="BP86" s="359"/>
      <c r="BQ86" s="33" t="s">
        <v>287</v>
      </c>
      <c r="BR86" s="61">
        <v>5</v>
      </c>
      <c r="BS86" s="61">
        <v>11</v>
      </c>
      <c r="BT86" s="61">
        <v>16</v>
      </c>
      <c r="BU86" s="61">
        <v>0</v>
      </c>
      <c r="BV86" s="61">
        <v>1</v>
      </c>
      <c r="BW86" s="61">
        <v>1</v>
      </c>
      <c r="BX86" s="61">
        <v>0</v>
      </c>
      <c r="BY86" s="61">
        <v>0</v>
      </c>
      <c r="BZ86" s="176">
        <v>0</v>
      </c>
      <c r="CA86" s="359"/>
      <c r="CB86" s="33" t="s">
        <v>287</v>
      </c>
      <c r="CC86" s="61">
        <v>1648</v>
      </c>
      <c r="CD86" s="61">
        <v>1596</v>
      </c>
      <c r="CE86" s="61">
        <v>3244</v>
      </c>
      <c r="CF86" s="61">
        <v>4085</v>
      </c>
      <c r="CG86" s="61">
        <v>4424</v>
      </c>
      <c r="CH86" s="61">
        <v>8509</v>
      </c>
      <c r="CI86" s="61">
        <v>595</v>
      </c>
      <c r="CJ86" s="61">
        <v>751</v>
      </c>
      <c r="CK86" s="176">
        <v>1346</v>
      </c>
    </row>
    <row r="87" spans="1:89" ht="16.899999999999999" customHeight="1">
      <c r="A87" s="5"/>
      <c r="B87" s="360"/>
      <c r="C87" s="4" t="s">
        <v>212</v>
      </c>
      <c r="D87" s="137">
        <f t="shared" ref="D87:L87" si="128">SUM(D84:D86)</f>
        <v>4132</v>
      </c>
      <c r="E87" s="137">
        <f t="shared" si="128"/>
        <v>3895</v>
      </c>
      <c r="F87" s="137">
        <f t="shared" si="128"/>
        <v>8027</v>
      </c>
      <c r="G87" s="137">
        <f t="shared" si="128"/>
        <v>4607</v>
      </c>
      <c r="H87" s="137">
        <f t="shared" si="128"/>
        <v>4307</v>
      </c>
      <c r="I87" s="137">
        <f t="shared" si="128"/>
        <v>8914</v>
      </c>
      <c r="J87" s="137">
        <f t="shared" si="128"/>
        <v>4908</v>
      </c>
      <c r="K87" s="137">
        <f t="shared" si="128"/>
        <v>4724</v>
      </c>
      <c r="L87" s="175">
        <f t="shared" si="128"/>
        <v>9632</v>
      </c>
      <c r="M87" s="360"/>
      <c r="N87" s="245" t="s">
        <v>212</v>
      </c>
      <c r="O87" s="137">
        <f t="shared" ref="O87:W87" si="129">SUM(O84:O86)</f>
        <v>4248</v>
      </c>
      <c r="P87" s="137">
        <f t="shared" si="129"/>
        <v>4540</v>
      </c>
      <c r="Q87" s="137">
        <f t="shared" si="129"/>
        <v>8788</v>
      </c>
      <c r="R87" s="137">
        <f t="shared" si="129"/>
        <v>3372</v>
      </c>
      <c r="S87" s="137">
        <f t="shared" si="129"/>
        <v>4162</v>
      </c>
      <c r="T87" s="137">
        <f t="shared" si="129"/>
        <v>7534</v>
      </c>
      <c r="U87" s="137">
        <f t="shared" si="129"/>
        <v>3146</v>
      </c>
      <c r="V87" s="137">
        <f t="shared" si="129"/>
        <v>3463</v>
      </c>
      <c r="W87" s="175">
        <f t="shared" si="129"/>
        <v>6609</v>
      </c>
      <c r="X87" s="360"/>
      <c r="Y87" s="4" t="s">
        <v>212</v>
      </c>
      <c r="Z87" s="238">
        <f t="shared" ref="Z87:AH87" si="130">SUM(Z84:Z86)</f>
        <v>3426</v>
      </c>
      <c r="AA87" s="137">
        <f t="shared" si="130"/>
        <v>3440</v>
      </c>
      <c r="AB87" s="137">
        <f t="shared" si="130"/>
        <v>6866</v>
      </c>
      <c r="AC87" s="137">
        <f t="shared" si="130"/>
        <v>3844</v>
      </c>
      <c r="AD87" s="137">
        <f t="shared" si="130"/>
        <v>3960</v>
      </c>
      <c r="AE87" s="137">
        <f t="shared" si="130"/>
        <v>7804</v>
      </c>
      <c r="AF87" s="137">
        <f t="shared" si="130"/>
        <v>3724</v>
      </c>
      <c r="AG87" s="137">
        <f t="shared" si="130"/>
        <v>3930</v>
      </c>
      <c r="AH87" s="175">
        <f t="shared" si="130"/>
        <v>7654</v>
      </c>
      <c r="AI87" s="360"/>
      <c r="AJ87" s="4" t="s">
        <v>212</v>
      </c>
      <c r="AK87" s="137">
        <f t="shared" ref="AK87:AS87" si="131">SUM(AK84:AK86)</f>
        <v>2916</v>
      </c>
      <c r="AL87" s="238">
        <f t="shared" si="131"/>
        <v>3396</v>
      </c>
      <c r="AM87" s="137">
        <f t="shared" si="131"/>
        <v>6312</v>
      </c>
      <c r="AN87" s="137">
        <f t="shared" si="131"/>
        <v>2239</v>
      </c>
      <c r="AO87" s="137">
        <f t="shared" si="131"/>
        <v>2646</v>
      </c>
      <c r="AP87" s="137">
        <f t="shared" si="131"/>
        <v>4885</v>
      </c>
      <c r="AQ87" s="137">
        <f t="shared" si="131"/>
        <v>1973</v>
      </c>
      <c r="AR87" s="137">
        <f t="shared" si="131"/>
        <v>2432</v>
      </c>
      <c r="AS87" s="175">
        <f t="shared" si="131"/>
        <v>4405</v>
      </c>
      <c r="AT87" s="360"/>
      <c r="AU87" s="4" t="s">
        <v>212</v>
      </c>
      <c r="AV87" s="137">
        <f t="shared" ref="AV87:BD87" si="132">SUM(AV84:AV86)</f>
        <v>1785</v>
      </c>
      <c r="AW87" s="137">
        <f t="shared" si="132"/>
        <v>2022</v>
      </c>
      <c r="AX87" s="238">
        <f t="shared" si="132"/>
        <v>3807</v>
      </c>
      <c r="AY87" s="137">
        <f t="shared" si="132"/>
        <v>1568</v>
      </c>
      <c r="AZ87" s="137">
        <f t="shared" si="132"/>
        <v>1792</v>
      </c>
      <c r="BA87" s="137">
        <f t="shared" si="132"/>
        <v>3360</v>
      </c>
      <c r="BB87" s="137">
        <f t="shared" si="132"/>
        <v>1229</v>
      </c>
      <c r="BC87" s="137">
        <f t="shared" si="132"/>
        <v>1434</v>
      </c>
      <c r="BD87" s="175">
        <f t="shared" si="132"/>
        <v>2663</v>
      </c>
      <c r="BE87" s="360"/>
      <c r="BF87" s="4" t="s">
        <v>212</v>
      </c>
      <c r="BG87" s="137">
        <f t="shared" ref="BG87:BO87" si="133">SUM(BG84:BG86)</f>
        <v>655</v>
      </c>
      <c r="BH87" s="137">
        <f t="shared" si="133"/>
        <v>910</v>
      </c>
      <c r="BI87" s="137">
        <f t="shared" si="133"/>
        <v>1565</v>
      </c>
      <c r="BJ87" s="238">
        <f t="shared" si="133"/>
        <v>322</v>
      </c>
      <c r="BK87" s="137">
        <f t="shared" si="133"/>
        <v>490</v>
      </c>
      <c r="BL87" s="137">
        <f t="shared" si="133"/>
        <v>812</v>
      </c>
      <c r="BM87" s="137">
        <f t="shared" si="133"/>
        <v>84</v>
      </c>
      <c r="BN87" s="137">
        <f t="shared" si="133"/>
        <v>159</v>
      </c>
      <c r="BO87" s="175">
        <f t="shared" si="133"/>
        <v>243</v>
      </c>
      <c r="BP87" s="360"/>
      <c r="BQ87" s="4" t="s">
        <v>212</v>
      </c>
      <c r="BR87" s="137">
        <f t="shared" ref="BR87:BZ87" si="134">SUM(BR84:BR86)</f>
        <v>18</v>
      </c>
      <c r="BS87" s="137">
        <f t="shared" si="134"/>
        <v>50</v>
      </c>
      <c r="BT87" s="137">
        <f t="shared" si="134"/>
        <v>68</v>
      </c>
      <c r="BU87" s="137">
        <f t="shared" si="134"/>
        <v>0</v>
      </c>
      <c r="BV87" s="137">
        <f t="shared" si="134"/>
        <v>5</v>
      </c>
      <c r="BW87" s="137">
        <f t="shared" si="134"/>
        <v>5</v>
      </c>
      <c r="BX87" s="137">
        <f t="shared" si="134"/>
        <v>0</v>
      </c>
      <c r="BY87" s="137">
        <f t="shared" si="134"/>
        <v>0</v>
      </c>
      <c r="BZ87" s="175">
        <f t="shared" si="134"/>
        <v>0</v>
      </c>
      <c r="CA87" s="360"/>
      <c r="CB87" s="4" t="s">
        <v>212</v>
      </c>
      <c r="CC87" s="137">
        <f t="shared" ref="CC87:CK87" si="135">SUM(CC84:CC86)</f>
        <v>13647</v>
      </c>
      <c r="CD87" s="137">
        <f t="shared" si="135"/>
        <v>12926</v>
      </c>
      <c r="CE87" s="137">
        <f t="shared" si="135"/>
        <v>26573</v>
      </c>
      <c r="CF87" s="137">
        <f t="shared" si="135"/>
        <v>30673</v>
      </c>
      <c r="CG87" s="137">
        <f t="shared" si="135"/>
        <v>33991</v>
      </c>
      <c r="CH87" s="137">
        <f t="shared" si="135"/>
        <v>64664</v>
      </c>
      <c r="CI87" s="137">
        <f t="shared" si="135"/>
        <v>3876</v>
      </c>
      <c r="CJ87" s="137">
        <f t="shared" si="135"/>
        <v>4840</v>
      </c>
      <c r="CK87" s="175">
        <f t="shared" si="135"/>
        <v>8716</v>
      </c>
    </row>
    <row r="88" spans="1:89" ht="16.899999999999999" customHeight="1">
      <c r="A88" s="5"/>
      <c r="B88" s="37" t="s">
        <v>282</v>
      </c>
      <c r="C88" s="60" t="s">
        <v>292</v>
      </c>
      <c r="D88" s="137">
        <v>652</v>
      </c>
      <c r="E88" s="137">
        <v>593</v>
      </c>
      <c r="F88" s="137">
        <v>1245</v>
      </c>
      <c r="G88" s="137">
        <v>706</v>
      </c>
      <c r="H88" s="137">
        <v>706</v>
      </c>
      <c r="I88" s="137">
        <v>1412</v>
      </c>
      <c r="J88" s="137">
        <v>869</v>
      </c>
      <c r="K88" s="137">
        <v>853</v>
      </c>
      <c r="L88" s="175">
        <v>1722</v>
      </c>
      <c r="M88" s="287" t="s">
        <v>282</v>
      </c>
      <c r="N88" s="252" t="s">
        <v>292</v>
      </c>
      <c r="O88" s="137">
        <v>738</v>
      </c>
      <c r="P88" s="137">
        <v>705</v>
      </c>
      <c r="Q88" s="137">
        <v>1443</v>
      </c>
      <c r="R88" s="137">
        <v>417</v>
      </c>
      <c r="S88" s="137">
        <v>579</v>
      </c>
      <c r="T88" s="137">
        <v>996</v>
      </c>
      <c r="U88" s="137">
        <v>435</v>
      </c>
      <c r="V88" s="137">
        <v>438</v>
      </c>
      <c r="W88" s="175">
        <v>873</v>
      </c>
      <c r="X88" s="37" t="s">
        <v>282</v>
      </c>
      <c r="Y88" s="60" t="s">
        <v>292</v>
      </c>
      <c r="Z88" s="238">
        <v>482</v>
      </c>
      <c r="AA88" s="137">
        <v>466</v>
      </c>
      <c r="AB88" s="137">
        <v>948</v>
      </c>
      <c r="AC88" s="137">
        <v>574</v>
      </c>
      <c r="AD88" s="137">
        <v>559</v>
      </c>
      <c r="AE88" s="137">
        <v>1133</v>
      </c>
      <c r="AF88" s="137">
        <v>639</v>
      </c>
      <c r="AG88" s="137">
        <v>674</v>
      </c>
      <c r="AH88" s="175">
        <v>1313</v>
      </c>
      <c r="AI88" s="37" t="s">
        <v>282</v>
      </c>
      <c r="AJ88" s="60" t="s">
        <v>292</v>
      </c>
      <c r="AK88" s="137">
        <v>482</v>
      </c>
      <c r="AL88" s="238">
        <v>570</v>
      </c>
      <c r="AM88" s="137">
        <v>1052</v>
      </c>
      <c r="AN88" s="137">
        <v>379</v>
      </c>
      <c r="AO88" s="137">
        <v>492</v>
      </c>
      <c r="AP88" s="137">
        <v>871</v>
      </c>
      <c r="AQ88" s="137">
        <v>325</v>
      </c>
      <c r="AR88" s="137">
        <v>445</v>
      </c>
      <c r="AS88" s="175">
        <v>770</v>
      </c>
      <c r="AT88" s="37" t="s">
        <v>282</v>
      </c>
      <c r="AU88" s="60" t="s">
        <v>292</v>
      </c>
      <c r="AV88" s="137">
        <v>354</v>
      </c>
      <c r="AW88" s="137">
        <v>429</v>
      </c>
      <c r="AX88" s="238">
        <v>783</v>
      </c>
      <c r="AY88" s="137">
        <v>325</v>
      </c>
      <c r="AZ88" s="137">
        <v>391</v>
      </c>
      <c r="BA88" s="137">
        <v>716</v>
      </c>
      <c r="BB88" s="137">
        <v>291</v>
      </c>
      <c r="BC88" s="137">
        <v>327</v>
      </c>
      <c r="BD88" s="175">
        <v>618</v>
      </c>
      <c r="BE88" s="37" t="s">
        <v>282</v>
      </c>
      <c r="BF88" s="60" t="s">
        <v>292</v>
      </c>
      <c r="BG88" s="137">
        <v>134</v>
      </c>
      <c r="BH88" s="137">
        <v>182</v>
      </c>
      <c r="BI88" s="137">
        <v>316</v>
      </c>
      <c r="BJ88" s="238">
        <v>73</v>
      </c>
      <c r="BK88" s="137">
        <v>111</v>
      </c>
      <c r="BL88" s="137">
        <v>184</v>
      </c>
      <c r="BM88" s="137">
        <v>21</v>
      </c>
      <c r="BN88" s="137">
        <v>43</v>
      </c>
      <c r="BO88" s="175">
        <v>64</v>
      </c>
      <c r="BP88" s="37" t="s">
        <v>282</v>
      </c>
      <c r="BQ88" s="60" t="s">
        <v>292</v>
      </c>
      <c r="BR88" s="137">
        <v>3</v>
      </c>
      <c r="BS88" s="137">
        <v>13</v>
      </c>
      <c r="BT88" s="137">
        <v>16</v>
      </c>
      <c r="BU88" s="137">
        <v>1</v>
      </c>
      <c r="BV88" s="137">
        <v>1</v>
      </c>
      <c r="BW88" s="137">
        <v>0</v>
      </c>
      <c r="BX88" s="137">
        <v>0</v>
      </c>
      <c r="BY88" s="137">
        <v>0</v>
      </c>
      <c r="BZ88" s="175">
        <v>0</v>
      </c>
      <c r="CA88" s="37" t="s">
        <v>282</v>
      </c>
      <c r="CB88" s="60" t="s">
        <v>292</v>
      </c>
      <c r="CC88" s="137">
        <v>2227</v>
      </c>
      <c r="CD88" s="137">
        <v>2152</v>
      </c>
      <c r="CE88" s="137">
        <v>4379</v>
      </c>
      <c r="CF88" s="137">
        <v>4825</v>
      </c>
      <c r="CG88" s="137">
        <v>5357</v>
      </c>
      <c r="CH88" s="137">
        <v>10182</v>
      </c>
      <c r="CI88" s="137">
        <v>848</v>
      </c>
      <c r="CJ88" s="137">
        <v>1068</v>
      </c>
      <c r="CK88" s="175">
        <v>1916</v>
      </c>
    </row>
    <row r="89" spans="1:89" ht="16.899999999999999" customHeight="1" thickBot="1">
      <c r="A89" s="5"/>
      <c r="B89" s="361" t="s">
        <v>311</v>
      </c>
      <c r="C89" s="362"/>
      <c r="D89" s="138">
        <f t="shared" ref="D89:L89" si="136">SUM(D87:D88)</f>
        <v>4784</v>
      </c>
      <c r="E89" s="138">
        <f t="shared" si="136"/>
        <v>4488</v>
      </c>
      <c r="F89" s="138">
        <f t="shared" si="136"/>
        <v>9272</v>
      </c>
      <c r="G89" s="138">
        <f t="shared" si="136"/>
        <v>5313</v>
      </c>
      <c r="H89" s="138">
        <f t="shared" si="136"/>
        <v>5013</v>
      </c>
      <c r="I89" s="138">
        <f t="shared" si="136"/>
        <v>10326</v>
      </c>
      <c r="J89" s="138">
        <f t="shared" si="136"/>
        <v>5777</v>
      </c>
      <c r="K89" s="138">
        <f t="shared" si="136"/>
        <v>5577</v>
      </c>
      <c r="L89" s="178">
        <f t="shared" si="136"/>
        <v>11354</v>
      </c>
      <c r="M89" s="423" t="s">
        <v>311</v>
      </c>
      <c r="N89" s="361"/>
      <c r="O89" s="138">
        <f t="shared" ref="O89:W89" si="137">SUM(O87:O88)</f>
        <v>4986</v>
      </c>
      <c r="P89" s="138">
        <f t="shared" si="137"/>
        <v>5245</v>
      </c>
      <c r="Q89" s="138">
        <f t="shared" si="137"/>
        <v>10231</v>
      </c>
      <c r="R89" s="138">
        <f t="shared" si="137"/>
        <v>3789</v>
      </c>
      <c r="S89" s="138">
        <f t="shared" si="137"/>
        <v>4741</v>
      </c>
      <c r="T89" s="138">
        <f t="shared" si="137"/>
        <v>8530</v>
      </c>
      <c r="U89" s="138">
        <f t="shared" si="137"/>
        <v>3581</v>
      </c>
      <c r="V89" s="138">
        <f t="shared" si="137"/>
        <v>3901</v>
      </c>
      <c r="W89" s="178">
        <f t="shared" si="137"/>
        <v>7482</v>
      </c>
      <c r="X89" s="361" t="s">
        <v>311</v>
      </c>
      <c r="Y89" s="362"/>
      <c r="Z89" s="240">
        <f t="shared" ref="Z89:AH89" si="138">SUM(Z87:Z88)</f>
        <v>3908</v>
      </c>
      <c r="AA89" s="138">
        <f t="shared" si="138"/>
        <v>3906</v>
      </c>
      <c r="AB89" s="138">
        <f t="shared" si="138"/>
        <v>7814</v>
      </c>
      <c r="AC89" s="138">
        <f t="shared" si="138"/>
        <v>4418</v>
      </c>
      <c r="AD89" s="138">
        <f t="shared" si="138"/>
        <v>4519</v>
      </c>
      <c r="AE89" s="138">
        <f t="shared" si="138"/>
        <v>8937</v>
      </c>
      <c r="AF89" s="138">
        <f t="shared" si="138"/>
        <v>4363</v>
      </c>
      <c r="AG89" s="138">
        <f t="shared" si="138"/>
        <v>4604</v>
      </c>
      <c r="AH89" s="178">
        <f t="shared" si="138"/>
        <v>8967</v>
      </c>
      <c r="AI89" s="361" t="s">
        <v>311</v>
      </c>
      <c r="AJ89" s="362"/>
      <c r="AK89" s="138">
        <f t="shared" ref="AK89:AS89" si="139">SUM(AK87:AK88)</f>
        <v>3398</v>
      </c>
      <c r="AL89" s="240">
        <f t="shared" si="139"/>
        <v>3966</v>
      </c>
      <c r="AM89" s="138">
        <f t="shared" si="139"/>
        <v>7364</v>
      </c>
      <c r="AN89" s="138">
        <f t="shared" si="139"/>
        <v>2618</v>
      </c>
      <c r="AO89" s="138">
        <f t="shared" si="139"/>
        <v>3138</v>
      </c>
      <c r="AP89" s="138">
        <f t="shared" si="139"/>
        <v>5756</v>
      </c>
      <c r="AQ89" s="138">
        <f t="shared" si="139"/>
        <v>2298</v>
      </c>
      <c r="AR89" s="138">
        <f t="shared" si="139"/>
        <v>2877</v>
      </c>
      <c r="AS89" s="178">
        <f t="shared" si="139"/>
        <v>5175</v>
      </c>
      <c r="AT89" s="361" t="s">
        <v>311</v>
      </c>
      <c r="AU89" s="362"/>
      <c r="AV89" s="138">
        <f t="shared" ref="AV89:BD89" si="140">SUM(AV87:AV88)</f>
        <v>2139</v>
      </c>
      <c r="AW89" s="138">
        <f t="shared" si="140"/>
        <v>2451</v>
      </c>
      <c r="AX89" s="240">
        <f t="shared" si="140"/>
        <v>4590</v>
      </c>
      <c r="AY89" s="138">
        <f t="shared" si="140"/>
        <v>1893</v>
      </c>
      <c r="AZ89" s="138">
        <f t="shared" si="140"/>
        <v>2183</v>
      </c>
      <c r="BA89" s="138">
        <f t="shared" si="140"/>
        <v>4076</v>
      </c>
      <c r="BB89" s="138">
        <f t="shared" si="140"/>
        <v>1520</v>
      </c>
      <c r="BC89" s="138">
        <f t="shared" si="140"/>
        <v>1761</v>
      </c>
      <c r="BD89" s="178">
        <f t="shared" si="140"/>
        <v>3281</v>
      </c>
      <c r="BE89" s="361" t="s">
        <v>311</v>
      </c>
      <c r="BF89" s="362"/>
      <c r="BG89" s="138">
        <f t="shared" ref="BG89:BO89" si="141">SUM(BG87:BG88)</f>
        <v>789</v>
      </c>
      <c r="BH89" s="138">
        <f t="shared" si="141"/>
        <v>1092</v>
      </c>
      <c r="BI89" s="138">
        <f t="shared" si="141"/>
        <v>1881</v>
      </c>
      <c r="BJ89" s="240">
        <f t="shared" si="141"/>
        <v>395</v>
      </c>
      <c r="BK89" s="138">
        <f t="shared" si="141"/>
        <v>601</v>
      </c>
      <c r="BL89" s="138">
        <f t="shared" si="141"/>
        <v>996</v>
      </c>
      <c r="BM89" s="138">
        <f t="shared" si="141"/>
        <v>105</v>
      </c>
      <c r="BN89" s="138">
        <f t="shared" si="141"/>
        <v>202</v>
      </c>
      <c r="BO89" s="178">
        <f t="shared" si="141"/>
        <v>307</v>
      </c>
      <c r="BP89" s="361" t="s">
        <v>311</v>
      </c>
      <c r="BQ89" s="362"/>
      <c r="BR89" s="138">
        <f t="shared" ref="BR89:BZ89" si="142">SUM(BR87:BR88)</f>
        <v>21</v>
      </c>
      <c r="BS89" s="138">
        <f t="shared" si="142"/>
        <v>63</v>
      </c>
      <c r="BT89" s="138">
        <f t="shared" si="142"/>
        <v>84</v>
      </c>
      <c r="BU89" s="138">
        <f t="shared" si="142"/>
        <v>1</v>
      </c>
      <c r="BV89" s="138">
        <f t="shared" si="142"/>
        <v>6</v>
      </c>
      <c r="BW89" s="138">
        <f t="shared" si="142"/>
        <v>5</v>
      </c>
      <c r="BX89" s="138">
        <f t="shared" si="142"/>
        <v>0</v>
      </c>
      <c r="BY89" s="138">
        <f t="shared" si="142"/>
        <v>0</v>
      </c>
      <c r="BZ89" s="178">
        <f t="shared" si="142"/>
        <v>0</v>
      </c>
      <c r="CA89" s="361" t="s">
        <v>311</v>
      </c>
      <c r="CB89" s="362"/>
      <c r="CC89" s="138">
        <f t="shared" ref="CC89:CK89" si="143">SUM(CC87:CC88)</f>
        <v>15874</v>
      </c>
      <c r="CD89" s="138">
        <f t="shared" si="143"/>
        <v>15078</v>
      </c>
      <c r="CE89" s="138">
        <f t="shared" si="143"/>
        <v>30952</v>
      </c>
      <c r="CF89" s="138">
        <f t="shared" si="143"/>
        <v>35498</v>
      </c>
      <c r="CG89" s="138">
        <f t="shared" si="143"/>
        <v>39348</v>
      </c>
      <c r="CH89" s="138">
        <f t="shared" si="143"/>
        <v>74846</v>
      </c>
      <c r="CI89" s="138">
        <f t="shared" si="143"/>
        <v>4724</v>
      </c>
      <c r="CJ89" s="138">
        <f t="shared" si="143"/>
        <v>5908</v>
      </c>
      <c r="CK89" s="178">
        <f t="shared" si="143"/>
        <v>10632</v>
      </c>
    </row>
    <row r="90" spans="1:89" ht="16.899999999999999" customHeight="1">
      <c r="A90" s="5"/>
      <c r="B90" s="3"/>
      <c r="C90" s="32" t="s">
        <v>283</v>
      </c>
      <c r="D90" s="62">
        <v>346</v>
      </c>
      <c r="E90" s="62">
        <v>304</v>
      </c>
      <c r="F90" s="62">
        <v>650</v>
      </c>
      <c r="G90" s="62">
        <v>332</v>
      </c>
      <c r="H90" s="62">
        <v>337</v>
      </c>
      <c r="I90" s="62">
        <v>669</v>
      </c>
      <c r="J90" s="62">
        <v>339</v>
      </c>
      <c r="K90" s="62">
        <v>327</v>
      </c>
      <c r="L90" s="177">
        <v>666</v>
      </c>
      <c r="M90" s="227"/>
      <c r="N90" s="233" t="s">
        <v>283</v>
      </c>
      <c r="O90" s="62">
        <v>353</v>
      </c>
      <c r="P90" s="62">
        <v>386</v>
      </c>
      <c r="Q90" s="62">
        <v>739</v>
      </c>
      <c r="R90" s="62">
        <v>302</v>
      </c>
      <c r="S90" s="62">
        <v>362</v>
      </c>
      <c r="T90" s="62">
        <v>664</v>
      </c>
      <c r="U90" s="62">
        <v>288</v>
      </c>
      <c r="V90" s="62">
        <v>297</v>
      </c>
      <c r="W90" s="177">
        <v>585</v>
      </c>
      <c r="X90" s="3"/>
      <c r="Y90" s="32" t="s">
        <v>283</v>
      </c>
      <c r="Z90" s="239">
        <v>271</v>
      </c>
      <c r="AA90" s="62">
        <v>298</v>
      </c>
      <c r="AB90" s="62">
        <v>569</v>
      </c>
      <c r="AC90" s="62">
        <v>277</v>
      </c>
      <c r="AD90" s="62">
        <v>289</v>
      </c>
      <c r="AE90" s="62">
        <v>566</v>
      </c>
      <c r="AF90" s="62">
        <v>296</v>
      </c>
      <c r="AG90" s="62">
        <v>316</v>
      </c>
      <c r="AH90" s="177">
        <v>612</v>
      </c>
      <c r="AI90" s="3"/>
      <c r="AJ90" s="32" t="s">
        <v>283</v>
      </c>
      <c r="AK90" s="62">
        <v>233</v>
      </c>
      <c r="AL90" s="239">
        <v>292</v>
      </c>
      <c r="AM90" s="62">
        <v>525</v>
      </c>
      <c r="AN90" s="62">
        <v>181</v>
      </c>
      <c r="AO90" s="62">
        <v>255</v>
      </c>
      <c r="AP90" s="62">
        <v>436</v>
      </c>
      <c r="AQ90" s="62">
        <v>183</v>
      </c>
      <c r="AR90" s="62">
        <v>225</v>
      </c>
      <c r="AS90" s="177">
        <v>408</v>
      </c>
      <c r="AT90" s="3"/>
      <c r="AU90" s="32" t="s">
        <v>283</v>
      </c>
      <c r="AV90" s="62">
        <v>158</v>
      </c>
      <c r="AW90" s="62">
        <v>187</v>
      </c>
      <c r="AX90" s="239">
        <v>345</v>
      </c>
      <c r="AY90" s="62">
        <v>153</v>
      </c>
      <c r="AZ90" s="62">
        <v>184</v>
      </c>
      <c r="BA90" s="62">
        <v>337</v>
      </c>
      <c r="BB90" s="62">
        <v>132</v>
      </c>
      <c r="BC90" s="62">
        <v>135</v>
      </c>
      <c r="BD90" s="177">
        <v>267</v>
      </c>
      <c r="BE90" s="3"/>
      <c r="BF90" s="32" t="s">
        <v>283</v>
      </c>
      <c r="BG90" s="62">
        <v>62</v>
      </c>
      <c r="BH90" s="62">
        <v>75</v>
      </c>
      <c r="BI90" s="62">
        <v>137</v>
      </c>
      <c r="BJ90" s="239">
        <v>23</v>
      </c>
      <c r="BK90" s="62">
        <v>53</v>
      </c>
      <c r="BL90" s="62">
        <v>76</v>
      </c>
      <c r="BM90" s="62">
        <v>2</v>
      </c>
      <c r="BN90" s="62">
        <v>13</v>
      </c>
      <c r="BO90" s="177">
        <v>15</v>
      </c>
      <c r="BP90" s="3"/>
      <c r="BQ90" s="32" t="s">
        <v>283</v>
      </c>
      <c r="BR90" s="62">
        <v>2</v>
      </c>
      <c r="BS90" s="62">
        <v>5</v>
      </c>
      <c r="BT90" s="62">
        <v>7</v>
      </c>
      <c r="BU90" s="62">
        <v>1</v>
      </c>
      <c r="BV90" s="62">
        <v>1</v>
      </c>
      <c r="BW90" s="62">
        <v>2</v>
      </c>
      <c r="BX90" s="62">
        <v>0</v>
      </c>
      <c r="BY90" s="62">
        <v>0</v>
      </c>
      <c r="BZ90" s="177">
        <v>0</v>
      </c>
      <c r="CA90" s="3"/>
      <c r="CB90" s="32" t="s">
        <v>283</v>
      </c>
      <c r="CC90" s="62">
        <v>1017</v>
      </c>
      <c r="CD90" s="62">
        <v>968</v>
      </c>
      <c r="CE90" s="62">
        <v>1985</v>
      </c>
      <c r="CF90" s="62">
        <v>2542</v>
      </c>
      <c r="CG90" s="62">
        <v>2907</v>
      </c>
      <c r="CH90" s="62">
        <v>5449</v>
      </c>
      <c r="CI90" s="62">
        <v>375</v>
      </c>
      <c r="CJ90" s="62">
        <v>466</v>
      </c>
      <c r="CK90" s="177">
        <v>841</v>
      </c>
    </row>
    <row r="91" spans="1:89" ht="16.899999999999999" customHeight="1" thickBot="1">
      <c r="A91" s="5"/>
      <c r="B91" s="3"/>
      <c r="C91" s="32" t="s">
        <v>284</v>
      </c>
      <c r="D91" s="64">
        <v>161</v>
      </c>
      <c r="E91" s="64">
        <v>166</v>
      </c>
      <c r="F91" s="64">
        <v>327</v>
      </c>
      <c r="G91" s="64">
        <v>182</v>
      </c>
      <c r="H91" s="64">
        <v>185</v>
      </c>
      <c r="I91" s="64">
        <v>367</v>
      </c>
      <c r="J91" s="64">
        <v>254</v>
      </c>
      <c r="K91" s="64">
        <v>243</v>
      </c>
      <c r="L91" s="180">
        <v>497</v>
      </c>
      <c r="M91" s="312"/>
      <c r="N91" s="233" t="s">
        <v>284</v>
      </c>
      <c r="O91" s="64">
        <v>277</v>
      </c>
      <c r="P91" s="64">
        <v>241</v>
      </c>
      <c r="Q91" s="64">
        <v>518</v>
      </c>
      <c r="R91" s="64">
        <v>191</v>
      </c>
      <c r="S91" s="64">
        <v>196</v>
      </c>
      <c r="T91" s="64">
        <v>387</v>
      </c>
      <c r="U91" s="64">
        <v>151</v>
      </c>
      <c r="V91" s="64">
        <v>119</v>
      </c>
      <c r="W91" s="180">
        <v>270</v>
      </c>
      <c r="X91" s="3"/>
      <c r="Y91" s="32" t="s">
        <v>284</v>
      </c>
      <c r="Z91" s="241">
        <v>139</v>
      </c>
      <c r="AA91" s="64">
        <v>123</v>
      </c>
      <c r="AB91" s="64">
        <v>262</v>
      </c>
      <c r="AC91" s="64">
        <v>157</v>
      </c>
      <c r="AD91" s="64">
        <v>159</v>
      </c>
      <c r="AE91" s="64">
        <v>316</v>
      </c>
      <c r="AF91" s="64">
        <v>174</v>
      </c>
      <c r="AG91" s="64">
        <v>193</v>
      </c>
      <c r="AH91" s="180">
        <v>367</v>
      </c>
      <c r="AI91" s="3"/>
      <c r="AJ91" s="32" t="s">
        <v>284</v>
      </c>
      <c r="AK91" s="64">
        <v>166</v>
      </c>
      <c r="AL91" s="241">
        <v>173</v>
      </c>
      <c r="AM91" s="64">
        <v>339</v>
      </c>
      <c r="AN91" s="64">
        <v>118</v>
      </c>
      <c r="AO91" s="64">
        <v>170</v>
      </c>
      <c r="AP91" s="64">
        <v>288</v>
      </c>
      <c r="AQ91" s="64">
        <v>115</v>
      </c>
      <c r="AR91" s="64">
        <v>139</v>
      </c>
      <c r="AS91" s="180">
        <v>254</v>
      </c>
      <c r="AT91" s="3"/>
      <c r="AU91" s="32" t="s">
        <v>284</v>
      </c>
      <c r="AV91" s="64">
        <v>118</v>
      </c>
      <c r="AW91" s="64">
        <v>133</v>
      </c>
      <c r="AX91" s="241">
        <v>251</v>
      </c>
      <c r="AY91" s="64">
        <v>109</v>
      </c>
      <c r="AZ91" s="64">
        <v>107</v>
      </c>
      <c r="BA91" s="64">
        <v>216</v>
      </c>
      <c r="BB91" s="64">
        <v>84</v>
      </c>
      <c r="BC91" s="64">
        <v>118</v>
      </c>
      <c r="BD91" s="180">
        <v>202</v>
      </c>
      <c r="BE91" s="3"/>
      <c r="BF91" s="32" t="s">
        <v>284</v>
      </c>
      <c r="BG91" s="64">
        <v>52</v>
      </c>
      <c r="BH91" s="64">
        <v>63</v>
      </c>
      <c r="BI91" s="64">
        <v>115</v>
      </c>
      <c r="BJ91" s="241">
        <v>26</v>
      </c>
      <c r="BK91" s="64">
        <v>39</v>
      </c>
      <c r="BL91" s="64">
        <v>65</v>
      </c>
      <c r="BM91" s="64">
        <v>5</v>
      </c>
      <c r="BN91" s="64">
        <v>14</v>
      </c>
      <c r="BO91" s="180">
        <v>19</v>
      </c>
      <c r="BP91" s="3"/>
      <c r="BQ91" s="32" t="s">
        <v>284</v>
      </c>
      <c r="BR91" s="64">
        <v>2</v>
      </c>
      <c r="BS91" s="64">
        <v>5</v>
      </c>
      <c r="BT91" s="64">
        <v>7</v>
      </c>
      <c r="BU91" s="64">
        <v>0</v>
      </c>
      <c r="BV91" s="64">
        <v>0</v>
      </c>
      <c r="BW91" s="64">
        <v>0</v>
      </c>
      <c r="BX91" s="64">
        <v>0</v>
      </c>
      <c r="BY91" s="64">
        <v>0</v>
      </c>
      <c r="BZ91" s="180">
        <v>0</v>
      </c>
      <c r="CA91" s="3"/>
      <c r="CB91" s="32" t="s">
        <v>284</v>
      </c>
      <c r="CC91" s="64">
        <v>597</v>
      </c>
      <c r="CD91" s="64">
        <v>594</v>
      </c>
      <c r="CE91" s="64">
        <v>1191</v>
      </c>
      <c r="CF91" s="64">
        <v>1606</v>
      </c>
      <c r="CG91" s="64">
        <v>1646</v>
      </c>
      <c r="CH91" s="64">
        <v>3252</v>
      </c>
      <c r="CI91" s="64">
        <v>278</v>
      </c>
      <c r="CJ91" s="64">
        <v>346</v>
      </c>
      <c r="CK91" s="180">
        <v>624</v>
      </c>
    </row>
    <row r="92" spans="1:89" ht="16.899999999999999" customHeight="1" thickTop="1">
      <c r="A92" s="5"/>
      <c r="B92" s="366" t="s">
        <v>342</v>
      </c>
      <c r="C92" s="367"/>
      <c r="D92" s="62"/>
      <c r="E92" s="62"/>
      <c r="F92" s="62"/>
      <c r="G92" s="62"/>
      <c r="H92" s="62"/>
      <c r="I92" s="62"/>
      <c r="J92" s="62"/>
      <c r="K92" s="62"/>
      <c r="L92" s="177"/>
      <c r="M92" s="425" t="s">
        <v>342</v>
      </c>
      <c r="N92" s="366"/>
      <c r="O92" s="62"/>
      <c r="P92" s="62"/>
      <c r="Q92" s="62"/>
      <c r="R92" s="62"/>
      <c r="S92" s="62"/>
      <c r="T92" s="62"/>
      <c r="U92" s="62"/>
      <c r="V92" s="62"/>
      <c r="W92" s="177"/>
      <c r="X92" s="366" t="s">
        <v>342</v>
      </c>
      <c r="Y92" s="367"/>
      <c r="Z92" s="239"/>
      <c r="AA92" s="62"/>
      <c r="AB92" s="62"/>
      <c r="AC92" s="62"/>
      <c r="AD92" s="62"/>
      <c r="AE92" s="62"/>
      <c r="AF92" s="62"/>
      <c r="AG92" s="62"/>
      <c r="AH92" s="177"/>
      <c r="AI92" s="366" t="s">
        <v>342</v>
      </c>
      <c r="AJ92" s="367"/>
      <c r="AK92" s="62"/>
      <c r="AL92" s="239"/>
      <c r="AM92" s="62"/>
      <c r="AN92" s="62"/>
      <c r="AO92" s="62"/>
      <c r="AP92" s="62"/>
      <c r="AQ92" s="62"/>
      <c r="AR92" s="62"/>
      <c r="AS92" s="177"/>
      <c r="AT92" s="366" t="s">
        <v>342</v>
      </c>
      <c r="AU92" s="367"/>
      <c r="AV92" s="62"/>
      <c r="AW92" s="62"/>
      <c r="AX92" s="239"/>
      <c r="AY92" s="62"/>
      <c r="AZ92" s="62"/>
      <c r="BA92" s="62"/>
      <c r="BB92" s="62"/>
      <c r="BC92" s="62"/>
      <c r="BD92" s="177"/>
      <c r="BE92" s="366" t="s">
        <v>342</v>
      </c>
      <c r="BF92" s="367"/>
      <c r="BG92" s="62"/>
      <c r="BH92" s="62"/>
      <c r="BI92" s="62"/>
      <c r="BJ92" s="239"/>
      <c r="BK92" s="62"/>
      <c r="BL92" s="62"/>
      <c r="BM92" s="62"/>
      <c r="BN92" s="62"/>
      <c r="BO92" s="177"/>
      <c r="BP92" s="366" t="s">
        <v>342</v>
      </c>
      <c r="BQ92" s="367"/>
      <c r="BR92" s="62"/>
      <c r="BS92" s="62"/>
      <c r="BT92" s="62"/>
      <c r="BU92" s="62"/>
      <c r="BV92" s="62"/>
      <c r="BW92" s="62"/>
      <c r="BX92" s="62"/>
      <c r="BY92" s="62"/>
      <c r="BZ92" s="177"/>
      <c r="CA92" s="366" t="s">
        <v>342</v>
      </c>
      <c r="CB92" s="367"/>
      <c r="CC92" s="62"/>
      <c r="CD92" s="62"/>
      <c r="CE92" s="62"/>
      <c r="CF92" s="62"/>
      <c r="CG92" s="62"/>
      <c r="CH92" s="62"/>
      <c r="CI92" s="62"/>
      <c r="CJ92" s="62"/>
      <c r="CK92" s="177"/>
    </row>
    <row r="93" spans="1:89" ht="16.899999999999999" customHeight="1">
      <c r="A93" s="5"/>
      <c r="B93" s="364" t="s">
        <v>343</v>
      </c>
      <c r="C93" s="365"/>
      <c r="D93" s="61"/>
      <c r="E93" s="61"/>
      <c r="F93" s="61"/>
      <c r="G93" s="61"/>
      <c r="H93" s="61"/>
      <c r="I93" s="61"/>
      <c r="J93" s="61"/>
      <c r="K93" s="61"/>
      <c r="L93" s="176"/>
      <c r="M93" s="426" t="s">
        <v>343</v>
      </c>
      <c r="N93" s="364"/>
      <c r="O93" s="61"/>
      <c r="P93" s="61"/>
      <c r="Q93" s="61"/>
      <c r="R93" s="61"/>
      <c r="S93" s="61"/>
      <c r="T93" s="61"/>
      <c r="U93" s="61"/>
      <c r="V93" s="61"/>
      <c r="W93" s="176"/>
      <c r="X93" s="364" t="s">
        <v>343</v>
      </c>
      <c r="Y93" s="365"/>
      <c r="Z93" s="237"/>
      <c r="AA93" s="61"/>
      <c r="AB93" s="61"/>
      <c r="AC93" s="61"/>
      <c r="AD93" s="61"/>
      <c r="AE93" s="61"/>
      <c r="AF93" s="61"/>
      <c r="AG93" s="61"/>
      <c r="AH93" s="176"/>
      <c r="AI93" s="364" t="s">
        <v>343</v>
      </c>
      <c r="AJ93" s="365"/>
      <c r="AK93" s="61"/>
      <c r="AL93" s="237"/>
      <c r="AM93" s="61"/>
      <c r="AN93" s="61"/>
      <c r="AO93" s="61"/>
      <c r="AP93" s="61"/>
      <c r="AQ93" s="61"/>
      <c r="AR93" s="61"/>
      <c r="AS93" s="176"/>
      <c r="AT93" s="364" t="s">
        <v>343</v>
      </c>
      <c r="AU93" s="365"/>
      <c r="AV93" s="61"/>
      <c r="AW93" s="61"/>
      <c r="AX93" s="237"/>
      <c r="AY93" s="61"/>
      <c r="AZ93" s="61"/>
      <c r="BA93" s="61"/>
      <c r="BB93" s="61"/>
      <c r="BC93" s="61"/>
      <c r="BD93" s="176"/>
      <c r="BE93" s="364" t="s">
        <v>343</v>
      </c>
      <c r="BF93" s="365"/>
      <c r="BG93" s="61"/>
      <c r="BH93" s="61"/>
      <c r="BI93" s="61"/>
      <c r="BJ93" s="237"/>
      <c r="BK93" s="61"/>
      <c r="BL93" s="61"/>
      <c r="BM93" s="61"/>
      <c r="BN93" s="61"/>
      <c r="BO93" s="176"/>
      <c r="BP93" s="364" t="s">
        <v>343</v>
      </c>
      <c r="BQ93" s="365"/>
      <c r="BR93" s="61"/>
      <c r="BS93" s="61"/>
      <c r="BT93" s="61"/>
      <c r="BU93" s="61"/>
      <c r="BV93" s="61"/>
      <c r="BW93" s="61"/>
      <c r="BX93" s="61"/>
      <c r="BY93" s="61"/>
      <c r="BZ93" s="176"/>
      <c r="CA93" s="364" t="s">
        <v>343</v>
      </c>
      <c r="CB93" s="365"/>
      <c r="CC93" s="61"/>
      <c r="CD93" s="61"/>
      <c r="CE93" s="61"/>
      <c r="CF93" s="61"/>
      <c r="CG93" s="61"/>
      <c r="CH93" s="61"/>
      <c r="CI93" s="61"/>
      <c r="CJ93" s="61"/>
      <c r="CK93" s="176"/>
    </row>
    <row r="94" spans="1:89" ht="16.899999999999999" customHeight="1">
      <c r="A94" s="5"/>
      <c r="B94" s="373" t="s">
        <v>525</v>
      </c>
      <c r="C94" s="374"/>
      <c r="D94" s="61"/>
      <c r="E94" s="61"/>
      <c r="F94" s="61"/>
      <c r="G94" s="61"/>
      <c r="H94" s="61"/>
      <c r="I94" s="61"/>
      <c r="J94" s="61"/>
      <c r="K94" s="61"/>
      <c r="L94" s="176"/>
      <c r="M94" s="424" t="s">
        <v>341</v>
      </c>
      <c r="N94" s="373"/>
      <c r="O94" s="61"/>
      <c r="P94" s="61"/>
      <c r="Q94" s="61"/>
      <c r="R94" s="61"/>
      <c r="S94" s="61"/>
      <c r="T94" s="61"/>
      <c r="U94" s="61"/>
      <c r="V94" s="61"/>
      <c r="W94" s="176"/>
      <c r="X94" s="373" t="s">
        <v>525</v>
      </c>
      <c r="Y94" s="374"/>
      <c r="Z94" s="237"/>
      <c r="AA94" s="61"/>
      <c r="AB94" s="61"/>
      <c r="AC94" s="61"/>
      <c r="AD94" s="61"/>
      <c r="AE94" s="61"/>
      <c r="AF94" s="61"/>
      <c r="AG94" s="61"/>
      <c r="AH94" s="176"/>
      <c r="AI94" s="373" t="s">
        <v>525</v>
      </c>
      <c r="AJ94" s="374"/>
      <c r="AK94" s="61"/>
      <c r="AL94" s="237"/>
      <c r="AM94" s="61"/>
      <c r="AN94" s="61"/>
      <c r="AO94" s="61"/>
      <c r="AP94" s="61"/>
      <c r="AQ94" s="61"/>
      <c r="AR94" s="61"/>
      <c r="AS94" s="176"/>
      <c r="AT94" s="373" t="s">
        <v>341</v>
      </c>
      <c r="AU94" s="374"/>
      <c r="AV94" s="61"/>
      <c r="AW94" s="61"/>
      <c r="AX94" s="237"/>
      <c r="AY94" s="61"/>
      <c r="AZ94" s="61"/>
      <c r="BA94" s="61"/>
      <c r="BB94" s="61"/>
      <c r="BC94" s="61"/>
      <c r="BD94" s="176"/>
      <c r="BE94" s="373" t="s">
        <v>525</v>
      </c>
      <c r="BF94" s="374"/>
      <c r="BG94" s="61"/>
      <c r="BH94" s="61"/>
      <c r="BI94" s="61"/>
      <c r="BJ94" s="237"/>
      <c r="BK94" s="61"/>
      <c r="BL94" s="61"/>
      <c r="BM94" s="61"/>
      <c r="BN94" s="61"/>
      <c r="BO94" s="176"/>
      <c r="BP94" s="373" t="s">
        <v>341</v>
      </c>
      <c r="BQ94" s="374"/>
      <c r="BR94" s="61"/>
      <c r="BS94" s="61"/>
      <c r="BT94" s="61"/>
      <c r="BU94" s="61"/>
      <c r="BV94" s="61"/>
      <c r="BW94" s="61"/>
      <c r="BX94" s="61"/>
      <c r="BY94" s="61"/>
      <c r="BZ94" s="176"/>
      <c r="CA94" s="373" t="s">
        <v>341</v>
      </c>
      <c r="CB94" s="374"/>
      <c r="CC94" s="61"/>
      <c r="CD94" s="61"/>
      <c r="CE94" s="61"/>
      <c r="CF94" s="61"/>
      <c r="CG94" s="61"/>
      <c r="CH94" s="61"/>
      <c r="CI94" s="61"/>
      <c r="CJ94" s="61"/>
      <c r="CK94" s="176"/>
    </row>
    <row r="95" spans="1:89" ht="16.899999999999999" customHeight="1" thickBot="1">
      <c r="A95" s="5"/>
      <c r="B95" s="371" t="s">
        <v>125</v>
      </c>
      <c r="C95" s="372"/>
      <c r="D95" s="140">
        <f>SUM(D89:D91,D83,D69,D29)</f>
        <v>212813</v>
      </c>
      <c r="E95" s="140">
        <f t="shared" ref="E95:L95" si="144">SUM(E89:E91,E83,E69,E29)</f>
        <v>202554</v>
      </c>
      <c r="F95" s="140">
        <f t="shared" si="144"/>
        <v>415367</v>
      </c>
      <c r="G95" s="140">
        <f t="shared" si="144"/>
        <v>167518</v>
      </c>
      <c r="H95" s="140">
        <f t="shared" si="144"/>
        <v>159804</v>
      </c>
      <c r="I95" s="140">
        <f t="shared" si="144"/>
        <v>327322</v>
      </c>
      <c r="J95" s="140">
        <f t="shared" si="144"/>
        <v>132720</v>
      </c>
      <c r="K95" s="140">
        <f t="shared" si="144"/>
        <v>127454</v>
      </c>
      <c r="L95" s="181">
        <f t="shared" si="144"/>
        <v>260174</v>
      </c>
      <c r="M95" s="427" t="s">
        <v>125</v>
      </c>
      <c r="N95" s="371"/>
      <c r="O95" s="140">
        <f>SUM(O89:O91,O83,O69,O29)</f>
        <v>166369</v>
      </c>
      <c r="P95" s="140">
        <f t="shared" ref="P95:W95" si="145">SUM(P89:P91,P83,P69,P29)</f>
        <v>154787</v>
      </c>
      <c r="Q95" s="140">
        <f t="shared" si="145"/>
        <v>321156</v>
      </c>
      <c r="R95" s="140">
        <f t="shared" si="145"/>
        <v>215273</v>
      </c>
      <c r="S95" s="140">
        <f t="shared" si="145"/>
        <v>199590</v>
      </c>
      <c r="T95" s="140">
        <f t="shared" si="145"/>
        <v>414863</v>
      </c>
      <c r="U95" s="140">
        <f t="shared" si="145"/>
        <v>200634</v>
      </c>
      <c r="V95" s="140">
        <f t="shared" si="145"/>
        <v>206050</v>
      </c>
      <c r="W95" s="181">
        <f t="shared" si="145"/>
        <v>406684</v>
      </c>
      <c r="X95" s="371" t="s">
        <v>125</v>
      </c>
      <c r="Y95" s="372"/>
      <c r="Z95" s="140">
        <f>SUM(Z89:Z91,Z83,Z69,Z29)</f>
        <v>198421</v>
      </c>
      <c r="AA95" s="140">
        <f t="shared" ref="AA95:AH95" si="146">SUM(AA89:AA91,AA83,AA69,AA29)</f>
        <v>181472</v>
      </c>
      <c r="AB95" s="140">
        <f t="shared" si="146"/>
        <v>379893</v>
      </c>
      <c r="AC95" s="140">
        <f t="shared" si="146"/>
        <v>171509</v>
      </c>
      <c r="AD95" s="140">
        <f t="shared" si="146"/>
        <v>148024</v>
      </c>
      <c r="AE95" s="140">
        <f t="shared" si="146"/>
        <v>319533</v>
      </c>
      <c r="AF95" s="140">
        <f t="shared" si="146"/>
        <v>128244</v>
      </c>
      <c r="AG95" s="140">
        <f t="shared" si="146"/>
        <v>115710</v>
      </c>
      <c r="AH95" s="181">
        <f t="shared" si="146"/>
        <v>243954</v>
      </c>
      <c r="AI95" s="371" t="s">
        <v>125</v>
      </c>
      <c r="AJ95" s="372"/>
      <c r="AK95" s="140">
        <f>SUM(AK89:AK91,AK83,AK69,AK29)</f>
        <v>85508</v>
      </c>
      <c r="AL95" s="140">
        <f t="shared" ref="AL95:AS95" si="147">SUM(AL89:AL91,AL83,AL69,AL29)</f>
        <v>97320</v>
      </c>
      <c r="AM95" s="140">
        <f t="shared" si="147"/>
        <v>182828</v>
      </c>
      <c r="AN95" s="140">
        <f t="shared" si="147"/>
        <v>68540</v>
      </c>
      <c r="AO95" s="140">
        <f t="shared" si="147"/>
        <v>81805</v>
      </c>
      <c r="AP95" s="140">
        <f t="shared" si="147"/>
        <v>150345</v>
      </c>
      <c r="AQ95" s="140">
        <f t="shared" si="147"/>
        <v>64172</v>
      </c>
      <c r="AR95" s="140">
        <f t="shared" si="147"/>
        <v>72857</v>
      </c>
      <c r="AS95" s="181">
        <f t="shared" si="147"/>
        <v>137029</v>
      </c>
      <c r="AT95" s="371" t="s">
        <v>125</v>
      </c>
      <c r="AU95" s="372"/>
      <c r="AV95" s="140">
        <f>SUM(AV89:AV91,AV83,AV69,AV29)</f>
        <v>52413</v>
      </c>
      <c r="AW95" s="140">
        <f t="shared" ref="AW95:BD95" si="148">SUM(AW89:AW91,AW83,AW69,AW29)</f>
        <v>56335</v>
      </c>
      <c r="AX95" s="140">
        <f t="shared" si="148"/>
        <v>108748</v>
      </c>
      <c r="AY95" s="140">
        <f t="shared" si="148"/>
        <v>40214</v>
      </c>
      <c r="AZ95" s="140">
        <f t="shared" si="148"/>
        <v>44351</v>
      </c>
      <c r="BA95" s="140">
        <f t="shared" si="148"/>
        <v>84565</v>
      </c>
      <c r="BB95" s="140">
        <f t="shared" si="148"/>
        <v>25958</v>
      </c>
      <c r="BC95" s="140">
        <f t="shared" si="148"/>
        <v>31973</v>
      </c>
      <c r="BD95" s="181">
        <f t="shared" si="148"/>
        <v>57931</v>
      </c>
      <c r="BE95" s="371" t="s">
        <v>125</v>
      </c>
      <c r="BF95" s="372"/>
      <c r="BG95" s="140">
        <f>SUM(BG89:BG91,BG83,BG69,BG29)</f>
        <v>13298</v>
      </c>
      <c r="BH95" s="140">
        <f t="shared" ref="BH95:BO95" si="149">SUM(BH89:BH91,BH83,BH69,BH29)</f>
        <v>19623</v>
      </c>
      <c r="BI95" s="140">
        <f t="shared" si="149"/>
        <v>32921</v>
      </c>
      <c r="BJ95" s="140">
        <f t="shared" si="149"/>
        <v>5826</v>
      </c>
      <c r="BK95" s="140">
        <f t="shared" si="149"/>
        <v>10643</v>
      </c>
      <c r="BL95" s="140">
        <f t="shared" si="149"/>
        <v>16469</v>
      </c>
      <c r="BM95" s="140">
        <f t="shared" si="149"/>
        <v>1460</v>
      </c>
      <c r="BN95" s="140">
        <f t="shared" si="149"/>
        <v>3824</v>
      </c>
      <c r="BO95" s="181">
        <f t="shared" si="149"/>
        <v>5284</v>
      </c>
      <c r="BP95" s="371" t="s">
        <v>125</v>
      </c>
      <c r="BQ95" s="372"/>
      <c r="BR95" s="140">
        <f>SUM(BR89:BR91,BR83,BR69,BR29)</f>
        <v>327</v>
      </c>
      <c r="BS95" s="140">
        <f t="shared" ref="BS95:BZ95" si="150">SUM(BS89:BS91,BS83,BS69,BS29)</f>
        <v>998</v>
      </c>
      <c r="BT95" s="140">
        <f t="shared" si="150"/>
        <v>1305</v>
      </c>
      <c r="BU95" s="140">
        <f t="shared" si="150"/>
        <v>14</v>
      </c>
      <c r="BV95" s="140">
        <f t="shared" si="150"/>
        <v>78</v>
      </c>
      <c r="BW95" s="140">
        <f t="shared" si="150"/>
        <v>90</v>
      </c>
      <c r="BX95" s="140">
        <f t="shared" si="150"/>
        <v>1</v>
      </c>
      <c r="BY95" s="140">
        <f t="shared" si="150"/>
        <v>1</v>
      </c>
      <c r="BZ95" s="181">
        <f t="shared" si="150"/>
        <v>2</v>
      </c>
      <c r="CA95" s="371" t="s">
        <v>125</v>
      </c>
      <c r="CB95" s="372"/>
      <c r="CC95" s="140">
        <f>SUM(CC89:CC91,CC83,CC69,CC29)</f>
        <v>513051</v>
      </c>
      <c r="CD95" s="140">
        <f t="shared" ref="CD95:CK95" si="151">SUM(CD89:CD91,CD83,CD69,CD29)</f>
        <v>489812</v>
      </c>
      <c r="CE95" s="140">
        <f t="shared" si="151"/>
        <v>1002863</v>
      </c>
      <c r="CF95" s="140">
        <f t="shared" si="151"/>
        <v>1351083</v>
      </c>
      <c r="CG95" s="140">
        <f t="shared" si="151"/>
        <v>1313950</v>
      </c>
      <c r="CH95" s="140">
        <f t="shared" si="151"/>
        <v>2665033</v>
      </c>
      <c r="CI95" s="140">
        <f t="shared" si="151"/>
        <v>87098</v>
      </c>
      <c r="CJ95" s="140">
        <f t="shared" si="151"/>
        <v>111491</v>
      </c>
      <c r="CK95" s="181">
        <f t="shared" si="151"/>
        <v>198589</v>
      </c>
    </row>
    <row r="96" spans="1:89" ht="16.899999999999999" customHeight="1">
      <c r="A96" s="5"/>
      <c r="B96" s="300" t="s">
        <v>384</v>
      </c>
      <c r="C96" s="297"/>
      <c r="D96" s="303"/>
      <c r="E96" s="303"/>
      <c r="F96" s="303"/>
      <c r="G96" s="303"/>
      <c r="H96" s="303"/>
      <c r="I96" s="303"/>
      <c r="J96" s="303"/>
      <c r="K96" s="303"/>
      <c r="L96" s="303"/>
      <c r="M96" s="304" t="s">
        <v>384</v>
      </c>
      <c r="N96" s="305"/>
      <c r="O96" s="303"/>
      <c r="P96" s="303"/>
      <c r="Q96" s="303"/>
      <c r="R96" s="303"/>
      <c r="S96" s="303"/>
      <c r="T96" s="303"/>
      <c r="U96" s="303"/>
      <c r="V96" s="303"/>
      <c r="W96" s="303"/>
      <c r="X96" s="300" t="s">
        <v>384</v>
      </c>
      <c r="Y96" s="306"/>
      <c r="Z96" s="307"/>
      <c r="AA96" s="303"/>
      <c r="AB96" s="303"/>
      <c r="AC96" s="303"/>
      <c r="AD96" s="303"/>
      <c r="AE96" s="303"/>
      <c r="AF96" s="303"/>
      <c r="AG96" s="303"/>
      <c r="AH96" s="303"/>
      <c r="AI96" s="300" t="s">
        <v>384</v>
      </c>
      <c r="AJ96" s="297"/>
      <c r="AK96" s="308"/>
      <c r="AL96" s="307"/>
      <c r="AM96" s="303"/>
      <c r="AN96" s="303"/>
      <c r="AO96" s="303"/>
      <c r="AP96" s="303"/>
      <c r="AQ96" s="303"/>
      <c r="AR96" s="303"/>
      <c r="AS96" s="303"/>
      <c r="AT96" s="300" t="s">
        <v>384</v>
      </c>
      <c r="AU96" s="297"/>
      <c r="AV96" s="303"/>
      <c r="AW96" s="308"/>
      <c r="AX96" s="307"/>
      <c r="AY96" s="303"/>
      <c r="AZ96" s="303"/>
      <c r="BA96" s="303"/>
      <c r="BB96" s="303"/>
      <c r="BC96" s="303"/>
      <c r="BD96" s="303"/>
      <c r="BE96" s="300" t="s">
        <v>384</v>
      </c>
      <c r="BF96" s="297"/>
      <c r="BG96" s="303"/>
      <c r="BH96" s="303"/>
      <c r="BI96" s="303"/>
      <c r="BP96" s="1" t="s">
        <v>384</v>
      </c>
      <c r="BQ96" s="5"/>
      <c r="CA96" s="1" t="s">
        <v>384</v>
      </c>
      <c r="CB96" s="5"/>
    </row>
    <row r="97" spans="1:89" ht="16.899999999999999" customHeight="1">
      <c r="A97" s="5"/>
      <c r="B97" s="1" t="s">
        <v>513</v>
      </c>
      <c r="C97" s="5"/>
      <c r="M97" s="1" t="s">
        <v>513</v>
      </c>
      <c r="N97" s="292"/>
      <c r="X97" s="1" t="s">
        <v>513</v>
      </c>
      <c r="Y97" s="291"/>
      <c r="Z97" s="294"/>
      <c r="AI97" s="1" t="s">
        <v>513</v>
      </c>
      <c r="AJ97" s="5"/>
      <c r="AK97" s="295"/>
      <c r="AL97" s="294"/>
      <c r="AT97" s="1" t="s">
        <v>513</v>
      </c>
      <c r="AU97" s="5"/>
      <c r="AW97" s="295"/>
      <c r="AX97" s="294"/>
      <c r="BE97" s="1" t="s">
        <v>513</v>
      </c>
      <c r="BF97" s="5"/>
      <c r="BP97" s="1" t="s">
        <v>513</v>
      </c>
      <c r="BQ97" s="5"/>
      <c r="CA97" s="1" t="s">
        <v>513</v>
      </c>
      <c r="CB97" s="5"/>
    </row>
    <row r="98" spans="1:89" ht="16.5" customHeight="1">
      <c r="A98" s="5"/>
      <c r="B98" s="1" t="s">
        <v>566</v>
      </c>
      <c r="C98" s="5"/>
      <c r="M98" s="1" t="s">
        <v>566</v>
      </c>
      <c r="N98" s="292"/>
      <c r="X98" s="1" t="s">
        <v>566</v>
      </c>
      <c r="Y98" s="291"/>
      <c r="Z98" s="294"/>
      <c r="AI98" s="1" t="s">
        <v>566</v>
      </c>
      <c r="AJ98" s="5"/>
      <c r="AK98" s="295"/>
      <c r="AL98" s="294"/>
      <c r="AT98" s="1" t="s">
        <v>566</v>
      </c>
      <c r="AU98" s="5"/>
      <c r="AW98" s="295"/>
      <c r="AX98" s="294"/>
      <c r="BE98" s="1" t="s">
        <v>566</v>
      </c>
      <c r="BF98" s="5"/>
      <c r="BP98" s="1" t="s">
        <v>566</v>
      </c>
      <c r="BQ98" s="5"/>
      <c r="CA98" s="1" t="s">
        <v>566</v>
      </c>
      <c r="CB98" s="5"/>
    </row>
    <row r="99" spans="1:89" ht="16.5" customHeight="1">
      <c r="A99" s="5"/>
      <c r="B99" s="7" t="s">
        <v>561</v>
      </c>
      <c r="C99" s="5"/>
      <c r="M99" s="7" t="s">
        <v>561</v>
      </c>
      <c r="N99" s="5"/>
      <c r="X99" s="7" t="s">
        <v>561</v>
      </c>
      <c r="Y99" s="5"/>
      <c r="AI99" s="7" t="s">
        <v>561</v>
      </c>
      <c r="AJ99" s="5"/>
      <c r="AT99" s="7" t="s">
        <v>561</v>
      </c>
      <c r="AU99" s="5"/>
      <c r="BE99" s="7" t="s">
        <v>561</v>
      </c>
      <c r="BF99" s="5"/>
      <c r="BP99" s="7" t="s">
        <v>561</v>
      </c>
      <c r="BQ99" s="5"/>
      <c r="CA99" s="7" t="s">
        <v>561</v>
      </c>
      <c r="CB99" s="5"/>
    </row>
    <row r="100" spans="1:89" ht="16.5" customHeight="1">
      <c r="A100" s="5"/>
      <c r="B100" s="7" t="s">
        <v>562</v>
      </c>
      <c r="C100" s="5"/>
      <c r="M100" s="7" t="s">
        <v>562</v>
      </c>
      <c r="N100" s="5"/>
      <c r="X100" s="7" t="s">
        <v>562</v>
      </c>
      <c r="Y100" s="5"/>
      <c r="AI100" s="7" t="s">
        <v>562</v>
      </c>
      <c r="AJ100" s="5"/>
      <c r="AT100" s="7" t="s">
        <v>562</v>
      </c>
      <c r="AU100" s="5"/>
      <c r="BE100" s="7" t="s">
        <v>562</v>
      </c>
      <c r="BF100" s="5"/>
      <c r="BP100" s="7" t="s">
        <v>562</v>
      </c>
      <c r="BQ100" s="5"/>
      <c r="CA100" s="7" t="s">
        <v>562</v>
      </c>
      <c r="CB100" s="5"/>
    </row>
    <row r="101" spans="1:89" ht="16.5" customHeight="1">
      <c r="A101" s="5"/>
      <c r="B101" s="7" t="s">
        <v>563</v>
      </c>
      <c r="C101" s="5"/>
      <c r="M101" s="7" t="s">
        <v>563</v>
      </c>
      <c r="N101" s="5"/>
      <c r="X101" s="7" t="s">
        <v>563</v>
      </c>
      <c r="Y101" s="5"/>
      <c r="AI101" s="7" t="s">
        <v>563</v>
      </c>
      <c r="AJ101" s="5"/>
      <c r="AT101" s="7" t="s">
        <v>563</v>
      </c>
      <c r="AU101" s="5"/>
      <c r="BE101" s="7" t="s">
        <v>563</v>
      </c>
      <c r="BF101" s="5"/>
      <c r="BP101" s="7" t="s">
        <v>563</v>
      </c>
      <c r="BQ101" s="5"/>
      <c r="CA101" s="7" t="s">
        <v>563</v>
      </c>
      <c r="CB101" s="5"/>
    </row>
    <row r="102" spans="1:89" ht="16.5" customHeight="1">
      <c r="A102" s="5"/>
      <c r="B102" s="7" t="s">
        <v>564</v>
      </c>
      <c r="C102" s="5"/>
      <c r="M102" s="7" t="s">
        <v>564</v>
      </c>
      <c r="N102" s="5"/>
      <c r="X102" s="7" t="s">
        <v>564</v>
      </c>
      <c r="Y102" s="5"/>
      <c r="AI102" s="7" t="s">
        <v>564</v>
      </c>
      <c r="AJ102" s="5"/>
      <c r="AT102" s="7" t="s">
        <v>564</v>
      </c>
      <c r="AU102" s="5"/>
      <c r="BE102" s="7" t="s">
        <v>564</v>
      </c>
      <c r="BF102" s="5"/>
      <c r="BP102" s="7" t="s">
        <v>564</v>
      </c>
      <c r="BQ102" s="5"/>
      <c r="CA102" s="7" t="s">
        <v>564</v>
      </c>
      <c r="CB102" s="5"/>
    </row>
    <row r="103" spans="1:89" ht="16.5" customHeight="1">
      <c r="A103" s="5"/>
      <c r="B103" s="7" t="s">
        <v>565</v>
      </c>
      <c r="C103" s="5"/>
      <c r="M103" s="7" t="s">
        <v>565</v>
      </c>
      <c r="N103" s="5"/>
      <c r="X103" s="7" t="s">
        <v>565</v>
      </c>
      <c r="Y103" s="5"/>
      <c r="AI103" s="7" t="s">
        <v>565</v>
      </c>
      <c r="AJ103" s="5"/>
      <c r="AT103" s="7" t="s">
        <v>565</v>
      </c>
      <c r="AU103" s="5"/>
      <c r="BE103" s="7" t="s">
        <v>565</v>
      </c>
      <c r="BF103" s="5"/>
      <c r="BP103" s="7" t="s">
        <v>565</v>
      </c>
      <c r="BQ103" s="5"/>
      <c r="CA103" s="7" t="s">
        <v>565</v>
      </c>
      <c r="CB103" s="5"/>
    </row>
    <row r="104" spans="1:89" ht="16.5" customHeight="1">
      <c r="B104" s="127"/>
      <c r="C104" s="5"/>
    </row>
    <row r="105" spans="1:89" ht="16.5" customHeight="1">
      <c r="B105" s="7"/>
      <c r="C105" s="5"/>
    </row>
    <row r="106" spans="1:89" ht="16.5" customHeight="1">
      <c r="A106" s="125"/>
      <c r="B106" s="7"/>
      <c r="C106" s="5"/>
      <c r="D106" s="128"/>
      <c r="E106" s="128"/>
      <c r="F106" s="128"/>
      <c r="G106" s="128"/>
      <c r="H106" s="128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  <c r="BP106" s="128"/>
      <c r="BQ106" s="128"/>
      <c r="BR106" s="128"/>
      <c r="BS106" s="128"/>
      <c r="BT106" s="128"/>
      <c r="BU106" s="128"/>
      <c r="BV106" s="128"/>
      <c r="BW106" s="128"/>
      <c r="BX106" s="128"/>
      <c r="BY106" s="128"/>
      <c r="BZ106" s="128"/>
      <c r="CA106" s="128"/>
      <c r="CB106" s="128"/>
      <c r="CC106" s="128"/>
      <c r="CD106" s="128"/>
      <c r="CE106" s="128"/>
      <c r="CF106" s="128"/>
      <c r="CG106" s="128"/>
      <c r="CH106" s="128"/>
      <c r="CI106" s="128"/>
      <c r="CJ106" s="128"/>
      <c r="CK106" s="128"/>
    </row>
    <row r="107" spans="1:89" ht="16.5" customHeight="1">
      <c r="A107" s="125"/>
      <c r="B107" s="127"/>
      <c r="C107" s="5"/>
      <c r="M107" s="127"/>
      <c r="N107" s="5"/>
      <c r="X107" s="127"/>
      <c r="Y107" s="5"/>
      <c r="AI107" s="127"/>
      <c r="AJ107" s="5"/>
      <c r="AT107" s="127"/>
      <c r="AU107" s="5"/>
      <c r="BE107" s="127"/>
      <c r="BF107" s="5"/>
      <c r="BP107" s="127"/>
      <c r="BQ107" s="5"/>
      <c r="CA107" s="127"/>
      <c r="CB107" s="5"/>
    </row>
    <row r="108" spans="1:89" ht="16.5" customHeight="1">
      <c r="A108" s="125"/>
      <c r="B108" s="127"/>
      <c r="C108" s="5"/>
      <c r="M108" s="127"/>
      <c r="N108" s="5"/>
      <c r="X108" s="127"/>
      <c r="Y108" s="5"/>
      <c r="AI108" s="127"/>
      <c r="AJ108" s="5"/>
      <c r="AT108" s="127"/>
      <c r="AU108" s="5"/>
      <c r="BE108" s="127"/>
      <c r="BF108" s="5"/>
      <c r="BP108" s="127"/>
      <c r="BQ108" s="5"/>
      <c r="CA108" s="127"/>
      <c r="CB108" s="5"/>
    </row>
    <row r="109" spans="1:89" ht="16.5" customHeight="1">
      <c r="A109" s="125"/>
      <c r="B109" s="7"/>
      <c r="C109" s="5"/>
      <c r="M109" s="7"/>
      <c r="N109" s="5"/>
      <c r="X109" s="7"/>
      <c r="Y109" s="5"/>
      <c r="AI109" s="7"/>
      <c r="AJ109" s="5"/>
      <c r="AT109" s="7"/>
      <c r="AU109" s="5"/>
      <c r="BE109" s="7"/>
      <c r="BF109" s="5"/>
      <c r="BP109" s="7"/>
      <c r="BQ109" s="5"/>
      <c r="CA109" s="7"/>
      <c r="CB109" s="5"/>
    </row>
    <row r="110" spans="1:89" ht="16.5" customHeight="1">
      <c r="A110" s="125"/>
      <c r="B110" s="127"/>
      <c r="C110" s="5"/>
      <c r="M110" s="127"/>
      <c r="N110" s="5"/>
      <c r="X110" s="127"/>
      <c r="Y110" s="5"/>
      <c r="AI110" s="127"/>
      <c r="AJ110" s="5"/>
      <c r="AT110" s="127"/>
      <c r="AU110" s="5"/>
      <c r="BE110" s="127"/>
      <c r="BF110" s="5"/>
      <c r="BP110" s="127"/>
      <c r="BQ110" s="5"/>
      <c r="CA110" s="127"/>
      <c r="CB110" s="5"/>
    </row>
    <row r="111" spans="1:89" ht="16.5" customHeight="1">
      <c r="A111" s="125"/>
      <c r="B111" s="7"/>
      <c r="C111" s="5"/>
      <c r="M111" s="7"/>
      <c r="N111" s="5"/>
      <c r="X111" s="7"/>
      <c r="Y111" s="5"/>
      <c r="AI111" s="7"/>
      <c r="AJ111" s="5"/>
      <c r="AT111" s="7"/>
      <c r="AU111" s="5"/>
      <c r="BE111" s="7"/>
      <c r="BF111" s="5"/>
      <c r="BP111" s="7"/>
      <c r="BQ111" s="5"/>
      <c r="CA111" s="7"/>
      <c r="CB111" s="5"/>
    </row>
    <row r="112" spans="1:89" ht="16.5" customHeight="1">
      <c r="A112" s="125"/>
      <c r="B112" s="7"/>
      <c r="C112" s="5"/>
      <c r="M112" s="7"/>
      <c r="N112" s="5"/>
      <c r="X112" s="7"/>
      <c r="Y112" s="5"/>
      <c r="AI112" s="7"/>
      <c r="AJ112" s="5"/>
      <c r="AT112" s="7"/>
      <c r="AU112" s="5"/>
      <c r="BE112" s="7"/>
      <c r="BF112" s="5"/>
      <c r="BP112" s="7"/>
      <c r="BQ112" s="5"/>
      <c r="CA112" s="7"/>
      <c r="CB112" s="5"/>
    </row>
    <row r="113" spans="1:89" ht="21.95" customHeight="1">
      <c r="A113" s="125"/>
    </row>
    <row r="114" spans="1:89" ht="21.95" customHeight="1">
      <c r="A114" s="125"/>
    </row>
    <row r="115" spans="1:89" ht="21.95" customHeight="1">
      <c r="A115" s="125"/>
    </row>
    <row r="118" spans="1:89" ht="12">
      <c r="A118" s="125"/>
      <c r="D118" s="125">
        <v>212813</v>
      </c>
      <c r="E118" s="125">
        <v>202554</v>
      </c>
      <c r="F118" s="125">
        <v>415367</v>
      </c>
      <c r="G118" s="125">
        <v>167518</v>
      </c>
      <c r="H118" s="125">
        <v>159804</v>
      </c>
      <c r="I118" s="125">
        <v>327322</v>
      </c>
      <c r="J118" s="125">
        <v>132720</v>
      </c>
      <c r="K118" s="125">
        <v>127454</v>
      </c>
      <c r="L118" s="125">
        <v>260174</v>
      </c>
      <c r="O118" s="125">
        <v>166369</v>
      </c>
      <c r="P118" s="125">
        <v>154787</v>
      </c>
      <c r="Q118" s="125">
        <v>321156</v>
      </c>
      <c r="R118" s="125">
        <v>215273</v>
      </c>
      <c r="S118" s="125">
        <v>199590</v>
      </c>
      <c r="T118" s="125">
        <v>414863</v>
      </c>
      <c r="U118" s="125">
        <v>200634</v>
      </c>
      <c r="V118" s="125">
        <v>206050</v>
      </c>
      <c r="W118" s="125">
        <v>406684</v>
      </c>
      <c r="Z118" s="125">
        <v>198421</v>
      </c>
      <c r="AA118" s="125">
        <v>181472</v>
      </c>
      <c r="AB118" s="125">
        <v>379893</v>
      </c>
      <c r="AC118" s="125">
        <v>171509</v>
      </c>
      <c r="AD118" s="125">
        <v>148024</v>
      </c>
      <c r="AE118" s="125">
        <v>319533</v>
      </c>
      <c r="AF118" s="125">
        <v>128244</v>
      </c>
      <c r="AG118" s="125">
        <v>115710</v>
      </c>
      <c r="AH118" s="125">
        <v>243954</v>
      </c>
      <c r="AK118" s="125">
        <v>85508</v>
      </c>
      <c r="AL118" s="125">
        <v>97320</v>
      </c>
      <c r="AM118" s="125">
        <v>182828</v>
      </c>
      <c r="AN118" s="125">
        <v>68540</v>
      </c>
      <c r="AO118" s="125">
        <v>81805</v>
      </c>
      <c r="AP118" s="125">
        <v>150345</v>
      </c>
      <c r="AQ118" s="125">
        <v>64172</v>
      </c>
      <c r="AR118" s="125">
        <v>72857</v>
      </c>
      <c r="AS118" s="125">
        <v>137029</v>
      </c>
      <c r="AV118" s="125">
        <v>52413</v>
      </c>
      <c r="AW118" s="125">
        <v>56335</v>
      </c>
      <c r="AX118" s="125">
        <v>108748</v>
      </c>
      <c r="AY118" s="125">
        <v>40214</v>
      </c>
      <c r="AZ118" s="125">
        <v>44351</v>
      </c>
      <c r="BA118" s="125">
        <v>84565</v>
      </c>
      <c r="BB118" s="125">
        <v>25958</v>
      </c>
      <c r="BC118" s="125">
        <v>31973</v>
      </c>
      <c r="BD118" s="125">
        <v>57931</v>
      </c>
      <c r="BG118" s="125">
        <v>13298</v>
      </c>
      <c r="BH118" s="125">
        <v>19623</v>
      </c>
      <c r="BI118" s="125">
        <v>32921</v>
      </c>
      <c r="BJ118" s="125">
        <v>5826</v>
      </c>
      <c r="BK118" s="125">
        <v>10643</v>
      </c>
      <c r="BL118" s="125">
        <v>16469</v>
      </c>
      <c r="BM118" s="125">
        <v>1460</v>
      </c>
      <c r="BN118" s="125">
        <v>3824</v>
      </c>
      <c r="BO118" s="125">
        <v>5284</v>
      </c>
      <c r="BR118" s="125">
        <v>327</v>
      </c>
      <c r="BS118" s="125">
        <v>998</v>
      </c>
      <c r="BT118" s="125">
        <v>1305</v>
      </c>
      <c r="BU118" s="125">
        <v>14</v>
      </c>
      <c r="BV118" s="125">
        <v>78</v>
      </c>
      <c r="BW118" s="125">
        <v>90</v>
      </c>
      <c r="BX118" s="125">
        <v>1</v>
      </c>
      <c r="BY118" s="125">
        <v>1</v>
      </c>
      <c r="BZ118" s="125">
        <v>2</v>
      </c>
      <c r="CC118" s="125">
        <v>513051</v>
      </c>
      <c r="CD118" s="125">
        <v>489812</v>
      </c>
      <c r="CE118" s="125">
        <v>1002863</v>
      </c>
      <c r="CF118" s="125">
        <v>1351083</v>
      </c>
      <c r="CG118" s="125">
        <v>1313950</v>
      </c>
      <c r="CH118" s="125">
        <v>2665033</v>
      </c>
      <c r="CI118" s="125">
        <v>87098</v>
      </c>
      <c r="CJ118" s="125">
        <v>111491</v>
      </c>
      <c r="CK118" s="125">
        <v>198589</v>
      </c>
    </row>
    <row r="119" spans="1:89" ht="12">
      <c r="A119" s="125"/>
      <c r="D119" s="125">
        <f t="shared" ref="D119:L119" si="152">D118</f>
        <v>212813</v>
      </c>
      <c r="E119" s="125">
        <f t="shared" si="152"/>
        <v>202554</v>
      </c>
      <c r="F119" s="125">
        <f t="shared" si="152"/>
        <v>415367</v>
      </c>
      <c r="G119" s="125">
        <f t="shared" si="152"/>
        <v>167518</v>
      </c>
      <c r="H119" s="125">
        <f t="shared" si="152"/>
        <v>159804</v>
      </c>
      <c r="I119" s="125">
        <f t="shared" si="152"/>
        <v>327322</v>
      </c>
      <c r="J119" s="125">
        <f t="shared" si="152"/>
        <v>132720</v>
      </c>
      <c r="K119" s="125">
        <f t="shared" si="152"/>
        <v>127454</v>
      </c>
      <c r="L119" s="125">
        <f t="shared" si="152"/>
        <v>260174</v>
      </c>
      <c r="O119" s="125">
        <f t="shared" ref="O119:W119" si="153">O118</f>
        <v>166369</v>
      </c>
      <c r="P119" s="125">
        <f t="shared" si="153"/>
        <v>154787</v>
      </c>
      <c r="Q119" s="125">
        <f t="shared" si="153"/>
        <v>321156</v>
      </c>
      <c r="R119" s="125">
        <f t="shared" si="153"/>
        <v>215273</v>
      </c>
      <c r="S119" s="125">
        <f t="shared" si="153"/>
        <v>199590</v>
      </c>
      <c r="T119" s="125">
        <f t="shared" si="153"/>
        <v>414863</v>
      </c>
      <c r="U119" s="125">
        <f t="shared" si="153"/>
        <v>200634</v>
      </c>
      <c r="V119" s="125">
        <f t="shared" si="153"/>
        <v>206050</v>
      </c>
      <c r="W119" s="125">
        <f t="shared" si="153"/>
        <v>406684</v>
      </c>
      <c r="Z119" s="125">
        <f t="shared" ref="Z119:AH119" si="154">Z118</f>
        <v>198421</v>
      </c>
      <c r="AA119" s="125">
        <f t="shared" si="154"/>
        <v>181472</v>
      </c>
      <c r="AB119" s="125">
        <f t="shared" si="154"/>
        <v>379893</v>
      </c>
      <c r="AC119" s="125">
        <f t="shared" si="154"/>
        <v>171509</v>
      </c>
      <c r="AD119" s="125">
        <f t="shared" si="154"/>
        <v>148024</v>
      </c>
      <c r="AE119" s="125">
        <f t="shared" si="154"/>
        <v>319533</v>
      </c>
      <c r="AF119" s="125">
        <f t="shared" si="154"/>
        <v>128244</v>
      </c>
      <c r="AG119" s="125">
        <f t="shared" si="154"/>
        <v>115710</v>
      </c>
      <c r="AH119" s="125">
        <f t="shared" si="154"/>
        <v>243954</v>
      </c>
      <c r="AK119" s="125">
        <f t="shared" ref="AK119:AS119" si="155">AK118</f>
        <v>85508</v>
      </c>
      <c r="AL119" s="125">
        <f t="shared" si="155"/>
        <v>97320</v>
      </c>
      <c r="AM119" s="125">
        <f t="shared" si="155"/>
        <v>182828</v>
      </c>
      <c r="AN119" s="125">
        <f t="shared" si="155"/>
        <v>68540</v>
      </c>
      <c r="AO119" s="125">
        <f t="shared" si="155"/>
        <v>81805</v>
      </c>
      <c r="AP119" s="125">
        <f t="shared" si="155"/>
        <v>150345</v>
      </c>
      <c r="AQ119" s="125">
        <f t="shared" si="155"/>
        <v>64172</v>
      </c>
      <c r="AR119" s="125">
        <f t="shared" si="155"/>
        <v>72857</v>
      </c>
      <c r="AS119" s="125">
        <f t="shared" si="155"/>
        <v>137029</v>
      </c>
      <c r="AV119" s="125">
        <f t="shared" ref="AV119:BD119" si="156">AV118</f>
        <v>52413</v>
      </c>
      <c r="AW119" s="125">
        <f t="shared" si="156"/>
        <v>56335</v>
      </c>
      <c r="AX119" s="125">
        <f t="shared" si="156"/>
        <v>108748</v>
      </c>
      <c r="AY119" s="125">
        <f t="shared" si="156"/>
        <v>40214</v>
      </c>
      <c r="AZ119" s="125">
        <f t="shared" si="156"/>
        <v>44351</v>
      </c>
      <c r="BA119" s="125">
        <f t="shared" si="156"/>
        <v>84565</v>
      </c>
      <c r="BB119" s="125">
        <f t="shared" si="156"/>
        <v>25958</v>
      </c>
      <c r="BC119" s="125">
        <f t="shared" si="156"/>
        <v>31973</v>
      </c>
      <c r="BD119" s="125">
        <f t="shared" si="156"/>
        <v>57931</v>
      </c>
      <c r="BG119" s="125">
        <f t="shared" ref="BG119:BO119" si="157">BG118</f>
        <v>13298</v>
      </c>
      <c r="BH119" s="125">
        <f t="shared" si="157"/>
        <v>19623</v>
      </c>
      <c r="BI119" s="125">
        <f t="shared" si="157"/>
        <v>32921</v>
      </c>
      <c r="BJ119" s="125">
        <f t="shared" si="157"/>
        <v>5826</v>
      </c>
      <c r="BK119" s="125">
        <f t="shared" si="157"/>
        <v>10643</v>
      </c>
      <c r="BL119" s="125">
        <f t="shared" si="157"/>
        <v>16469</v>
      </c>
      <c r="BM119" s="125">
        <f t="shared" si="157"/>
        <v>1460</v>
      </c>
      <c r="BN119" s="125">
        <f t="shared" si="157"/>
        <v>3824</v>
      </c>
      <c r="BO119" s="125">
        <f t="shared" si="157"/>
        <v>5284</v>
      </c>
      <c r="BR119" s="125">
        <f t="shared" ref="BR119:BZ119" si="158">BR118</f>
        <v>327</v>
      </c>
      <c r="BS119" s="125">
        <f t="shared" si="158"/>
        <v>998</v>
      </c>
      <c r="BT119" s="125">
        <f t="shared" si="158"/>
        <v>1305</v>
      </c>
      <c r="BU119" s="125">
        <f t="shared" si="158"/>
        <v>14</v>
      </c>
      <c r="BV119" s="125">
        <f t="shared" si="158"/>
        <v>78</v>
      </c>
      <c r="BW119" s="125">
        <f t="shared" si="158"/>
        <v>90</v>
      </c>
      <c r="BX119" s="125">
        <f t="shared" si="158"/>
        <v>1</v>
      </c>
      <c r="BY119" s="125">
        <f t="shared" si="158"/>
        <v>1</v>
      </c>
      <c r="BZ119" s="125">
        <f t="shared" si="158"/>
        <v>2</v>
      </c>
      <c r="CC119" s="125">
        <f t="shared" ref="CC119:CK119" si="159">CC118</f>
        <v>513051</v>
      </c>
      <c r="CD119" s="125">
        <f t="shared" si="159"/>
        <v>489812</v>
      </c>
      <c r="CE119" s="125">
        <f t="shared" si="159"/>
        <v>1002863</v>
      </c>
      <c r="CF119" s="125">
        <f t="shared" si="159"/>
        <v>1351083</v>
      </c>
      <c r="CG119" s="125">
        <f t="shared" si="159"/>
        <v>1313950</v>
      </c>
      <c r="CH119" s="125">
        <f t="shared" si="159"/>
        <v>2665033</v>
      </c>
      <c r="CI119" s="125">
        <f t="shared" si="159"/>
        <v>87098</v>
      </c>
      <c r="CJ119" s="125">
        <f t="shared" si="159"/>
        <v>111491</v>
      </c>
      <c r="CK119" s="125">
        <f t="shared" si="159"/>
        <v>198589</v>
      </c>
    </row>
  </sheetData>
  <mergeCells count="216">
    <mergeCell ref="X64:X67"/>
    <mergeCell ref="X69:Y69"/>
    <mergeCell ref="AI75:AI79"/>
    <mergeCell ref="AT3:AT4"/>
    <mergeCell ref="AU3:AU4"/>
    <mergeCell ref="BE3:BE4"/>
    <mergeCell ref="BQ3:BQ4"/>
    <mergeCell ref="BM3:BO3"/>
    <mergeCell ref="BB3:BD3"/>
    <mergeCell ref="BG3:BI3"/>
    <mergeCell ref="BE64:BE67"/>
    <mergeCell ref="BE69:BF69"/>
    <mergeCell ref="BP3:BP4"/>
    <mergeCell ref="BJ3:BL3"/>
    <mergeCell ref="BF3:BF4"/>
    <mergeCell ref="BP64:BP67"/>
    <mergeCell ref="BP69:BQ69"/>
    <mergeCell ref="AV3:AX3"/>
    <mergeCell ref="AY3:BA3"/>
    <mergeCell ref="AI3:AI4"/>
    <mergeCell ref="AI11:AI14"/>
    <mergeCell ref="AI15:AI18"/>
    <mergeCell ref="AI25:AI28"/>
    <mergeCell ref="AI29:AJ29"/>
    <mergeCell ref="AK3:AM3"/>
    <mergeCell ref="AN3:AP3"/>
    <mergeCell ref="AJ3:AJ4"/>
    <mergeCell ref="CI3:CK3"/>
    <mergeCell ref="BR3:BT3"/>
    <mergeCell ref="BU3:BW3"/>
    <mergeCell ref="BX3:BZ3"/>
    <mergeCell ref="CC3:CE3"/>
    <mergeCell ref="CA3:CA4"/>
    <mergeCell ref="CB3:CB4"/>
    <mergeCell ref="CF3:CH3"/>
    <mergeCell ref="AQ3:AS3"/>
    <mergeCell ref="B3:B4"/>
    <mergeCell ref="N3:N4"/>
    <mergeCell ref="C3:C4"/>
    <mergeCell ref="M3:M4"/>
    <mergeCell ref="D3:F3"/>
    <mergeCell ref="G3:I3"/>
    <mergeCell ref="J3:L3"/>
    <mergeCell ref="B11:B14"/>
    <mergeCell ref="AF3:AH3"/>
    <mergeCell ref="M11:M14"/>
    <mergeCell ref="O3:Q3"/>
    <mergeCell ref="R3:T3"/>
    <mergeCell ref="U3:W3"/>
    <mergeCell ref="Z3:AB3"/>
    <mergeCell ref="AC3:AE3"/>
    <mergeCell ref="X3:X4"/>
    <mergeCell ref="Y3:Y4"/>
    <mergeCell ref="B6:B8"/>
    <mergeCell ref="M6:M8"/>
    <mergeCell ref="X6:X8"/>
    <mergeCell ref="B64:B67"/>
    <mergeCell ref="B83:C83"/>
    <mergeCell ref="B84:B87"/>
    <mergeCell ref="M64:M67"/>
    <mergeCell ref="B69:C69"/>
    <mergeCell ref="M84:M87"/>
    <mergeCell ref="M89:N89"/>
    <mergeCell ref="B95:C95"/>
    <mergeCell ref="M69:N69"/>
    <mergeCell ref="M95:N95"/>
    <mergeCell ref="X89:Y89"/>
    <mergeCell ref="X95:Y95"/>
    <mergeCell ref="B80:B82"/>
    <mergeCell ref="M83:N83"/>
    <mergeCell ref="B94:C94"/>
    <mergeCell ref="B89:C89"/>
    <mergeCell ref="M94:N94"/>
    <mergeCell ref="X80:X82"/>
    <mergeCell ref="X92:Y92"/>
    <mergeCell ref="M92:N92"/>
    <mergeCell ref="M93:N93"/>
    <mergeCell ref="B93:C93"/>
    <mergeCell ref="M80:M82"/>
    <mergeCell ref="X94:Y94"/>
    <mergeCell ref="X83:Y83"/>
    <mergeCell ref="X84:X87"/>
    <mergeCell ref="B92:C92"/>
    <mergeCell ref="X93:Y93"/>
    <mergeCell ref="AT95:AU95"/>
    <mergeCell ref="BP93:BQ93"/>
    <mergeCell ref="AI95:AJ95"/>
    <mergeCell ref="AT64:AT67"/>
    <mergeCell ref="AT89:AU89"/>
    <mergeCell ref="AT92:AU92"/>
    <mergeCell ref="AI84:AI87"/>
    <mergeCell ref="AT69:AU69"/>
    <mergeCell ref="AT80:AT82"/>
    <mergeCell ref="AI69:AJ69"/>
    <mergeCell ref="AT94:AU94"/>
    <mergeCell ref="BE84:BE87"/>
    <mergeCell ref="BE89:BF89"/>
    <mergeCell ref="BE83:BF83"/>
    <mergeCell ref="AI93:AJ93"/>
    <mergeCell ref="AI94:AJ94"/>
    <mergeCell ref="AT93:AU93"/>
    <mergeCell ref="AI64:AI67"/>
    <mergeCell ref="AI89:AJ89"/>
    <mergeCell ref="AI92:AJ92"/>
    <mergeCell ref="CA95:CB95"/>
    <mergeCell ref="CA64:CA67"/>
    <mergeCell ref="CA94:CB94"/>
    <mergeCell ref="CA83:CB83"/>
    <mergeCell ref="CA84:CA87"/>
    <mergeCell ref="CA89:CB89"/>
    <mergeCell ref="CA92:CB92"/>
    <mergeCell ref="CA75:CA79"/>
    <mergeCell ref="BE75:BE79"/>
    <mergeCell ref="BP89:BQ89"/>
    <mergeCell ref="BE95:BF95"/>
    <mergeCell ref="BP94:BQ94"/>
    <mergeCell ref="BE94:BF94"/>
    <mergeCell ref="BE80:BE82"/>
    <mergeCell ref="BP92:BQ92"/>
    <mergeCell ref="BP95:BQ95"/>
    <mergeCell ref="BE93:BF93"/>
    <mergeCell ref="BE92:BF92"/>
    <mergeCell ref="CA93:CB93"/>
    <mergeCell ref="CA80:CA82"/>
    <mergeCell ref="CA69:CB69"/>
    <mergeCell ref="B15:B18"/>
    <mergeCell ref="B25:B28"/>
    <mergeCell ref="B29:C29"/>
    <mergeCell ref="B30:B33"/>
    <mergeCell ref="B38:B42"/>
    <mergeCell ref="BP75:BP79"/>
    <mergeCell ref="BP80:BP82"/>
    <mergeCell ref="BP83:BQ83"/>
    <mergeCell ref="BP84:BP87"/>
    <mergeCell ref="AT84:AT87"/>
    <mergeCell ref="AT83:AU83"/>
    <mergeCell ref="AT75:AT79"/>
    <mergeCell ref="AI83:AJ83"/>
    <mergeCell ref="AI80:AI82"/>
    <mergeCell ref="X75:X79"/>
    <mergeCell ref="M75:M79"/>
    <mergeCell ref="B75:B79"/>
    <mergeCell ref="B46:B48"/>
    <mergeCell ref="B53:B55"/>
    <mergeCell ref="B56:B58"/>
    <mergeCell ref="B59:B62"/>
    <mergeCell ref="M15:M18"/>
    <mergeCell ref="M25:M28"/>
    <mergeCell ref="M29:N29"/>
    <mergeCell ref="M30:M33"/>
    <mergeCell ref="M38:M42"/>
    <mergeCell ref="M46:M48"/>
    <mergeCell ref="M53:M55"/>
    <mergeCell ref="M56:M58"/>
    <mergeCell ref="M59:M62"/>
    <mergeCell ref="X11:X14"/>
    <mergeCell ref="X15:X18"/>
    <mergeCell ref="X25:X28"/>
    <mergeCell ref="X29:Y29"/>
    <mergeCell ref="X30:X33"/>
    <mergeCell ref="X38:X42"/>
    <mergeCell ref="X53:X55"/>
    <mergeCell ref="X56:X58"/>
    <mergeCell ref="X46:X48"/>
    <mergeCell ref="X59:X62"/>
    <mergeCell ref="AI30:AI33"/>
    <mergeCell ref="AI38:AI42"/>
    <mergeCell ref="AI46:AI48"/>
    <mergeCell ref="AI53:AI55"/>
    <mergeCell ref="AI56:AI58"/>
    <mergeCell ref="AI59:AI62"/>
    <mergeCell ref="AT11:AT14"/>
    <mergeCell ref="AT15:AT18"/>
    <mergeCell ref="AT25:AT28"/>
    <mergeCell ref="AT29:AU29"/>
    <mergeCell ref="AT30:AT33"/>
    <mergeCell ref="AT38:AT42"/>
    <mergeCell ref="AT46:AT48"/>
    <mergeCell ref="AT53:AT55"/>
    <mergeCell ref="BP29:BQ29"/>
    <mergeCell ref="BP30:BP33"/>
    <mergeCell ref="BP38:BP42"/>
    <mergeCell ref="AT56:AT58"/>
    <mergeCell ref="AT59:AT62"/>
    <mergeCell ref="BE11:BE14"/>
    <mergeCell ref="BE15:BE18"/>
    <mergeCell ref="BE25:BE28"/>
    <mergeCell ref="BE29:BF29"/>
    <mergeCell ref="BE30:BE33"/>
    <mergeCell ref="BE38:BE42"/>
    <mergeCell ref="BE46:BE48"/>
    <mergeCell ref="BE53:BE55"/>
    <mergeCell ref="AI6:AI8"/>
    <mergeCell ref="AT6:AT8"/>
    <mergeCell ref="BE6:BE8"/>
    <mergeCell ref="BP6:BP8"/>
    <mergeCell ref="CA6:CA8"/>
    <mergeCell ref="CA46:CA48"/>
    <mergeCell ref="CA53:CA55"/>
    <mergeCell ref="CA56:CA58"/>
    <mergeCell ref="CA59:CA62"/>
    <mergeCell ref="BP46:BP48"/>
    <mergeCell ref="BP53:BP55"/>
    <mergeCell ref="BP56:BP58"/>
    <mergeCell ref="BP59:BP62"/>
    <mergeCell ref="CA11:CA14"/>
    <mergeCell ref="CA15:CA18"/>
    <mergeCell ref="CA25:CA28"/>
    <mergeCell ref="CA29:CB29"/>
    <mergeCell ref="CA30:CA33"/>
    <mergeCell ref="CA38:CA42"/>
    <mergeCell ref="BE56:BE58"/>
    <mergeCell ref="BE59:BE62"/>
    <mergeCell ref="BP11:BP14"/>
    <mergeCell ref="BP15:BP18"/>
    <mergeCell ref="BP25:BP28"/>
  </mergeCells>
  <phoneticPr fontId="4"/>
  <printOptions horizontalCentered="1"/>
  <pageMargins left="0.39370078740157483" right="0.39370078740157483" top="0.59055118110236227" bottom="0.59055118110236227" header="0" footer="0"/>
  <pageSetup paperSize="9" scale="60" orientation="portrait" r:id="rId1"/>
  <headerFooter alignWithMargins="0"/>
  <rowBreaks count="1" manualBreakCount="1">
    <brk id="69" min="1" max="88" man="1"/>
  </rowBreaks>
  <colBreaks count="7" manualBreakCount="7">
    <brk id="12" min="1" max="109" man="1"/>
    <brk id="23" min="1" max="109" man="1"/>
    <brk id="34" min="1" max="109" man="1"/>
    <brk id="45" min="1" max="109" man="1"/>
    <brk id="56" max="1048575" man="1"/>
    <brk id="67" max="1048575" man="1"/>
    <brk id="78" min="1" max="109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0000"/>
  </sheetPr>
  <dimension ref="A1:DM119"/>
  <sheetViews>
    <sheetView view="pageBreakPreview" zoomScaleNormal="75" zoomScaleSheetLayoutView="100" workbookViewId="0">
      <pane ySplit="5" topLeftCell="A6" activePane="bottomLeft" state="frozen"/>
      <selection activeCell="CA6" sqref="CA6:CA8"/>
      <selection pane="bottomLeft" activeCell="A6" sqref="A6"/>
    </sheetView>
  </sheetViews>
  <sheetFormatPr defaultRowHeight="12"/>
  <cols>
    <col min="1" max="1" width="2.85546875" style="131" customWidth="1"/>
    <col min="2" max="2" width="11.7109375" style="125" customWidth="1"/>
    <col min="3" max="3" width="19" style="125" customWidth="1"/>
    <col min="4" max="13" width="11.7109375" style="125" customWidth="1"/>
    <col min="14" max="14" width="19" style="125" customWidth="1"/>
    <col min="15" max="24" width="11.7109375" style="125" customWidth="1"/>
    <col min="25" max="25" width="19" style="125" customWidth="1"/>
    <col min="26" max="35" width="11.7109375" style="125" customWidth="1"/>
    <col min="36" max="36" width="19" style="125" customWidth="1"/>
    <col min="37" max="46" width="11.7109375" style="125" customWidth="1"/>
    <col min="47" max="47" width="19" style="125" customWidth="1"/>
    <col min="48" max="57" width="11.7109375" style="125" customWidth="1"/>
    <col min="58" max="58" width="19" style="125" customWidth="1"/>
    <col min="59" max="68" width="11.7109375" style="125" customWidth="1"/>
    <col min="69" max="69" width="19" style="125" customWidth="1"/>
    <col min="70" max="79" width="11.7109375" style="125" customWidth="1"/>
    <col min="80" max="80" width="19" style="125" customWidth="1"/>
    <col min="81" max="89" width="11.7109375" style="125" customWidth="1"/>
    <col min="90" max="16384" width="9.140625" style="125"/>
  </cols>
  <sheetData>
    <row r="1" spans="1:117" ht="15" customHeight="1"/>
    <row r="2" spans="1:117" s="129" customFormat="1" ht="25.15" customHeight="1" thickBot="1">
      <c r="A2" s="131"/>
      <c r="B2" s="130" t="s">
        <v>427</v>
      </c>
      <c r="C2" s="125"/>
      <c r="D2" s="125"/>
      <c r="E2" s="130"/>
      <c r="F2" s="130"/>
      <c r="G2" s="130"/>
      <c r="H2" s="130"/>
      <c r="I2" s="130"/>
      <c r="J2" s="130"/>
      <c r="K2" s="130"/>
      <c r="L2" s="130"/>
      <c r="M2" s="130" t="s">
        <v>426</v>
      </c>
      <c r="N2" s="130"/>
      <c r="O2" s="125"/>
      <c r="P2" s="130"/>
      <c r="Q2" s="130"/>
      <c r="R2" s="130"/>
      <c r="S2" s="130"/>
      <c r="T2" s="130"/>
      <c r="U2" s="130"/>
      <c r="V2" s="130"/>
      <c r="W2" s="130"/>
      <c r="X2" s="130" t="s">
        <v>425</v>
      </c>
      <c r="Y2" s="130"/>
      <c r="Z2" s="125"/>
      <c r="AA2" s="130"/>
      <c r="AB2" s="130"/>
      <c r="AC2" s="130"/>
      <c r="AD2" s="130"/>
      <c r="AE2" s="130"/>
      <c r="AF2" s="130"/>
      <c r="AG2" s="130"/>
      <c r="AH2" s="130"/>
      <c r="AI2" s="130" t="s">
        <v>424</v>
      </c>
      <c r="AJ2" s="130"/>
      <c r="AK2" s="125"/>
      <c r="AL2" s="130"/>
      <c r="AM2" s="130"/>
      <c r="AN2" s="130"/>
      <c r="AO2" s="130"/>
      <c r="AP2" s="130"/>
      <c r="AQ2" s="130"/>
      <c r="AR2" s="130"/>
      <c r="AS2" s="130"/>
      <c r="AT2" s="130" t="s">
        <v>423</v>
      </c>
      <c r="AU2" s="130"/>
      <c r="AV2" s="125"/>
      <c r="AW2" s="130"/>
      <c r="AX2" s="130"/>
      <c r="AY2" s="130"/>
      <c r="AZ2" s="130"/>
      <c r="BA2" s="130"/>
      <c r="BB2" s="130"/>
      <c r="BC2" s="130"/>
      <c r="BD2" s="130"/>
      <c r="BE2" s="130" t="s">
        <v>422</v>
      </c>
      <c r="BF2" s="130"/>
      <c r="BG2" s="125"/>
      <c r="BH2" s="130"/>
      <c r="BI2" s="130"/>
      <c r="BJ2" s="130"/>
      <c r="BK2" s="130"/>
      <c r="BL2" s="130"/>
      <c r="BM2" s="130"/>
      <c r="BN2" s="130"/>
      <c r="BO2" s="130"/>
      <c r="BP2" s="130" t="s">
        <v>421</v>
      </c>
      <c r="BQ2" s="130"/>
      <c r="BR2" s="125"/>
      <c r="BS2" s="130"/>
      <c r="BT2" s="130"/>
      <c r="BU2" s="130"/>
      <c r="BV2" s="130"/>
      <c r="BW2" s="130"/>
      <c r="BX2" s="130"/>
      <c r="BY2" s="130"/>
      <c r="BZ2" s="130"/>
      <c r="CA2" s="130" t="s">
        <v>420</v>
      </c>
      <c r="CB2" s="130"/>
      <c r="CC2" s="125"/>
      <c r="CD2" s="125"/>
      <c r="CE2" s="125"/>
      <c r="CF2" s="125"/>
      <c r="CG2" s="125"/>
      <c r="CH2" s="125"/>
      <c r="CI2" s="125"/>
      <c r="CJ2" s="125"/>
      <c r="CK2" s="125"/>
      <c r="CL2" s="125"/>
      <c r="CM2" s="125"/>
      <c r="CN2" s="125"/>
      <c r="CO2" s="125"/>
      <c r="CP2" s="125"/>
      <c r="CQ2" s="125"/>
      <c r="CR2" s="125"/>
      <c r="CS2" s="125"/>
      <c r="CT2" s="125"/>
      <c r="CU2" s="125"/>
      <c r="CV2" s="125"/>
      <c r="CW2" s="125"/>
      <c r="CX2" s="125"/>
      <c r="CY2" s="125"/>
      <c r="CZ2" s="125"/>
      <c r="DA2" s="125"/>
      <c r="DB2" s="125"/>
      <c r="DC2" s="125"/>
      <c r="DD2" s="125"/>
      <c r="DE2" s="125"/>
      <c r="DF2" s="125"/>
      <c r="DG2" s="125"/>
      <c r="DH2" s="125"/>
      <c r="DI2" s="125"/>
      <c r="DJ2" s="125"/>
      <c r="DK2" s="125"/>
      <c r="DL2" s="125"/>
      <c r="DM2" s="125"/>
    </row>
    <row r="3" spans="1:117" s="129" customFormat="1" ht="21" customHeight="1">
      <c r="A3" s="131"/>
      <c r="B3" s="428" t="s">
        <v>285</v>
      </c>
      <c r="C3" s="432" t="s">
        <v>286</v>
      </c>
      <c r="D3" s="434" t="s">
        <v>411</v>
      </c>
      <c r="E3" s="435"/>
      <c r="F3" s="435"/>
      <c r="G3" s="434" t="s">
        <v>410</v>
      </c>
      <c r="H3" s="435"/>
      <c r="I3" s="435"/>
      <c r="J3" s="434" t="s">
        <v>409</v>
      </c>
      <c r="K3" s="435"/>
      <c r="L3" s="436"/>
      <c r="M3" s="428" t="s">
        <v>285</v>
      </c>
      <c r="N3" s="430" t="s">
        <v>286</v>
      </c>
      <c r="O3" s="434" t="s">
        <v>408</v>
      </c>
      <c r="P3" s="435"/>
      <c r="Q3" s="435"/>
      <c r="R3" s="434" t="s">
        <v>407</v>
      </c>
      <c r="S3" s="435"/>
      <c r="T3" s="435"/>
      <c r="U3" s="434" t="s">
        <v>406</v>
      </c>
      <c r="V3" s="435"/>
      <c r="W3" s="436"/>
      <c r="X3" s="428" t="s">
        <v>285</v>
      </c>
      <c r="Y3" s="432" t="s">
        <v>286</v>
      </c>
      <c r="Z3" s="437" t="s">
        <v>405</v>
      </c>
      <c r="AA3" s="435"/>
      <c r="AB3" s="435"/>
      <c r="AC3" s="434" t="s">
        <v>404</v>
      </c>
      <c r="AD3" s="435"/>
      <c r="AE3" s="435"/>
      <c r="AF3" s="434" t="s">
        <v>403</v>
      </c>
      <c r="AG3" s="435"/>
      <c r="AH3" s="436"/>
      <c r="AI3" s="428" t="s">
        <v>285</v>
      </c>
      <c r="AJ3" s="432" t="s">
        <v>286</v>
      </c>
      <c r="AK3" s="438" t="s">
        <v>402</v>
      </c>
      <c r="AL3" s="439"/>
      <c r="AM3" s="435"/>
      <c r="AN3" s="434" t="s">
        <v>401</v>
      </c>
      <c r="AO3" s="435"/>
      <c r="AP3" s="435"/>
      <c r="AQ3" s="434" t="s">
        <v>400</v>
      </c>
      <c r="AR3" s="435"/>
      <c r="AS3" s="436"/>
      <c r="AT3" s="428" t="s">
        <v>285</v>
      </c>
      <c r="AU3" s="432" t="s">
        <v>286</v>
      </c>
      <c r="AV3" s="434" t="s">
        <v>399</v>
      </c>
      <c r="AW3" s="436"/>
      <c r="AX3" s="439"/>
      <c r="AY3" s="434" t="s">
        <v>398</v>
      </c>
      <c r="AZ3" s="435"/>
      <c r="BA3" s="435"/>
      <c r="BB3" s="434" t="s">
        <v>397</v>
      </c>
      <c r="BC3" s="435"/>
      <c r="BD3" s="436"/>
      <c r="BE3" s="428" t="s">
        <v>285</v>
      </c>
      <c r="BF3" s="432" t="s">
        <v>286</v>
      </c>
      <c r="BG3" s="434" t="s">
        <v>396</v>
      </c>
      <c r="BH3" s="436"/>
      <c r="BI3" s="439"/>
      <c r="BJ3" s="434" t="s">
        <v>395</v>
      </c>
      <c r="BK3" s="435"/>
      <c r="BL3" s="435"/>
      <c r="BM3" s="434" t="s">
        <v>394</v>
      </c>
      <c r="BN3" s="435"/>
      <c r="BO3" s="436"/>
      <c r="BP3" s="428" t="s">
        <v>285</v>
      </c>
      <c r="BQ3" s="432" t="s">
        <v>286</v>
      </c>
      <c r="BR3" s="434" t="s">
        <v>393</v>
      </c>
      <c r="BS3" s="435"/>
      <c r="BT3" s="435"/>
      <c r="BU3" s="434" t="s">
        <v>392</v>
      </c>
      <c r="BV3" s="435"/>
      <c r="BW3" s="435"/>
      <c r="BX3" s="434" t="s">
        <v>391</v>
      </c>
      <c r="BY3" s="435"/>
      <c r="BZ3" s="436"/>
      <c r="CA3" s="428" t="s">
        <v>285</v>
      </c>
      <c r="CB3" s="432" t="s">
        <v>286</v>
      </c>
      <c r="CC3" s="434" t="s">
        <v>390</v>
      </c>
      <c r="CD3" s="435"/>
      <c r="CE3" s="435"/>
      <c r="CF3" s="434" t="s">
        <v>389</v>
      </c>
      <c r="CG3" s="435"/>
      <c r="CH3" s="435"/>
      <c r="CI3" s="434" t="s">
        <v>388</v>
      </c>
      <c r="CJ3" s="435"/>
      <c r="CK3" s="436"/>
      <c r="CL3" s="125"/>
      <c r="CM3" s="125"/>
      <c r="CN3" s="125"/>
      <c r="CO3" s="125"/>
      <c r="CP3" s="125"/>
      <c r="CQ3" s="125"/>
      <c r="CR3" s="125"/>
      <c r="CS3" s="125"/>
      <c r="CT3" s="125"/>
      <c r="CU3" s="125"/>
      <c r="CV3" s="125"/>
      <c r="CW3" s="125"/>
      <c r="CX3" s="125"/>
      <c r="CY3" s="125"/>
      <c r="CZ3" s="125"/>
      <c r="DA3" s="125"/>
      <c r="DB3" s="125"/>
      <c r="DC3" s="125"/>
      <c r="DD3" s="125"/>
      <c r="DE3" s="125"/>
      <c r="DF3" s="125"/>
      <c r="DG3" s="125"/>
      <c r="DH3" s="125"/>
      <c r="DI3" s="125"/>
      <c r="DJ3" s="125"/>
      <c r="DK3" s="125"/>
      <c r="DL3" s="125"/>
      <c r="DM3" s="125"/>
    </row>
    <row r="4" spans="1:117" s="129" customFormat="1" ht="24.75" customHeight="1" thickBot="1">
      <c r="A4" s="132"/>
      <c r="B4" s="429"/>
      <c r="C4" s="433"/>
      <c r="D4" s="188" t="s">
        <v>387</v>
      </c>
      <c r="E4" s="188" t="s">
        <v>386</v>
      </c>
      <c r="F4" s="188" t="s">
        <v>385</v>
      </c>
      <c r="G4" s="188" t="s">
        <v>387</v>
      </c>
      <c r="H4" s="188" t="s">
        <v>386</v>
      </c>
      <c r="I4" s="188" t="s">
        <v>385</v>
      </c>
      <c r="J4" s="188" t="s">
        <v>387</v>
      </c>
      <c r="K4" s="188" t="s">
        <v>386</v>
      </c>
      <c r="L4" s="189" t="s">
        <v>385</v>
      </c>
      <c r="M4" s="429"/>
      <c r="N4" s="431"/>
      <c r="O4" s="188" t="s">
        <v>387</v>
      </c>
      <c r="P4" s="188" t="s">
        <v>386</v>
      </c>
      <c r="Q4" s="188" t="s">
        <v>385</v>
      </c>
      <c r="R4" s="188" t="s">
        <v>387</v>
      </c>
      <c r="S4" s="188" t="s">
        <v>386</v>
      </c>
      <c r="T4" s="188" t="s">
        <v>385</v>
      </c>
      <c r="U4" s="188" t="s">
        <v>387</v>
      </c>
      <c r="V4" s="188" t="s">
        <v>386</v>
      </c>
      <c r="W4" s="189" t="s">
        <v>385</v>
      </c>
      <c r="X4" s="429"/>
      <c r="Y4" s="433"/>
      <c r="Z4" s="268" t="s">
        <v>387</v>
      </c>
      <c r="AA4" s="188" t="s">
        <v>386</v>
      </c>
      <c r="AB4" s="188" t="s">
        <v>385</v>
      </c>
      <c r="AC4" s="188" t="s">
        <v>387</v>
      </c>
      <c r="AD4" s="188" t="s">
        <v>386</v>
      </c>
      <c r="AE4" s="188" t="s">
        <v>385</v>
      </c>
      <c r="AF4" s="188" t="s">
        <v>387</v>
      </c>
      <c r="AG4" s="188" t="s">
        <v>386</v>
      </c>
      <c r="AH4" s="189" t="s">
        <v>385</v>
      </c>
      <c r="AI4" s="429"/>
      <c r="AJ4" s="433"/>
      <c r="AK4" s="188" t="s">
        <v>387</v>
      </c>
      <c r="AL4" s="268" t="s">
        <v>386</v>
      </c>
      <c r="AM4" s="188" t="s">
        <v>385</v>
      </c>
      <c r="AN4" s="188" t="s">
        <v>387</v>
      </c>
      <c r="AO4" s="188" t="s">
        <v>386</v>
      </c>
      <c r="AP4" s="188" t="s">
        <v>385</v>
      </c>
      <c r="AQ4" s="188" t="s">
        <v>387</v>
      </c>
      <c r="AR4" s="188" t="s">
        <v>386</v>
      </c>
      <c r="AS4" s="189" t="s">
        <v>385</v>
      </c>
      <c r="AT4" s="429"/>
      <c r="AU4" s="433"/>
      <c r="AV4" s="188" t="s">
        <v>387</v>
      </c>
      <c r="AW4" s="313" t="s">
        <v>386</v>
      </c>
      <c r="AX4" s="188" t="s">
        <v>385</v>
      </c>
      <c r="AY4" s="188" t="s">
        <v>387</v>
      </c>
      <c r="AZ4" s="188" t="s">
        <v>386</v>
      </c>
      <c r="BA4" s="188" t="s">
        <v>385</v>
      </c>
      <c r="BB4" s="188" t="s">
        <v>387</v>
      </c>
      <c r="BC4" s="188" t="s">
        <v>386</v>
      </c>
      <c r="BD4" s="189" t="s">
        <v>385</v>
      </c>
      <c r="BE4" s="429"/>
      <c r="BF4" s="433"/>
      <c r="BG4" s="188" t="s">
        <v>387</v>
      </c>
      <c r="BH4" s="188" t="s">
        <v>386</v>
      </c>
      <c r="BI4" s="188" t="s">
        <v>385</v>
      </c>
      <c r="BJ4" s="268" t="s">
        <v>387</v>
      </c>
      <c r="BK4" s="188" t="s">
        <v>386</v>
      </c>
      <c r="BL4" s="188" t="s">
        <v>385</v>
      </c>
      <c r="BM4" s="188" t="s">
        <v>387</v>
      </c>
      <c r="BN4" s="188" t="s">
        <v>386</v>
      </c>
      <c r="BO4" s="189" t="s">
        <v>385</v>
      </c>
      <c r="BP4" s="429"/>
      <c r="BQ4" s="433"/>
      <c r="BR4" s="188" t="s">
        <v>387</v>
      </c>
      <c r="BS4" s="188" t="s">
        <v>386</v>
      </c>
      <c r="BT4" s="188" t="s">
        <v>385</v>
      </c>
      <c r="BU4" s="188" t="s">
        <v>387</v>
      </c>
      <c r="BV4" s="188" t="s">
        <v>386</v>
      </c>
      <c r="BW4" s="188" t="s">
        <v>385</v>
      </c>
      <c r="BX4" s="188" t="s">
        <v>387</v>
      </c>
      <c r="BY4" s="188" t="s">
        <v>386</v>
      </c>
      <c r="BZ4" s="189" t="s">
        <v>385</v>
      </c>
      <c r="CA4" s="429"/>
      <c r="CB4" s="433"/>
      <c r="CC4" s="188" t="s">
        <v>387</v>
      </c>
      <c r="CD4" s="188" t="s">
        <v>386</v>
      </c>
      <c r="CE4" s="188" t="s">
        <v>385</v>
      </c>
      <c r="CF4" s="188" t="s">
        <v>387</v>
      </c>
      <c r="CG4" s="188" t="s">
        <v>386</v>
      </c>
      <c r="CH4" s="188" t="s">
        <v>385</v>
      </c>
      <c r="CI4" s="188" t="s">
        <v>387</v>
      </c>
      <c r="CJ4" s="188" t="s">
        <v>386</v>
      </c>
      <c r="CK4" s="189" t="s">
        <v>385</v>
      </c>
    </row>
    <row r="5" spans="1:117" ht="16.899999999999999" customHeight="1">
      <c r="A5" s="5"/>
      <c r="B5" s="173" t="s">
        <v>307</v>
      </c>
      <c r="C5" s="57" t="s">
        <v>121</v>
      </c>
      <c r="D5" s="139">
        <v>34084</v>
      </c>
      <c r="E5" s="139">
        <v>32314</v>
      </c>
      <c r="F5" s="139">
        <v>66398</v>
      </c>
      <c r="G5" s="139">
        <v>43974</v>
      </c>
      <c r="H5" s="139">
        <v>41613</v>
      </c>
      <c r="I5" s="139">
        <v>85587</v>
      </c>
      <c r="J5" s="139">
        <v>38173</v>
      </c>
      <c r="K5" s="139">
        <v>35754</v>
      </c>
      <c r="L5" s="174">
        <v>73927</v>
      </c>
      <c r="M5" s="173" t="s">
        <v>531</v>
      </c>
      <c r="N5" s="244" t="s">
        <v>121</v>
      </c>
      <c r="O5" s="139">
        <v>32685</v>
      </c>
      <c r="P5" s="139">
        <v>29748</v>
      </c>
      <c r="Q5" s="139">
        <v>62433</v>
      </c>
      <c r="R5" s="139">
        <v>30720</v>
      </c>
      <c r="S5" s="139">
        <v>27202</v>
      </c>
      <c r="T5" s="139">
        <v>57922</v>
      </c>
      <c r="U5" s="139">
        <v>34601</v>
      </c>
      <c r="V5" s="139">
        <v>33088</v>
      </c>
      <c r="W5" s="174">
        <v>67689</v>
      </c>
      <c r="X5" s="173" t="s">
        <v>307</v>
      </c>
      <c r="Y5" s="57" t="s">
        <v>121</v>
      </c>
      <c r="Z5" s="236">
        <v>44423</v>
      </c>
      <c r="AA5" s="139">
        <v>45106</v>
      </c>
      <c r="AB5" s="139">
        <v>89529</v>
      </c>
      <c r="AC5" s="139">
        <v>41661</v>
      </c>
      <c r="AD5" s="139">
        <v>41269</v>
      </c>
      <c r="AE5" s="139">
        <v>82930</v>
      </c>
      <c r="AF5" s="139">
        <v>36431</v>
      </c>
      <c r="AG5" s="139">
        <v>34013</v>
      </c>
      <c r="AH5" s="174">
        <v>70444</v>
      </c>
      <c r="AI5" s="173" t="s">
        <v>529</v>
      </c>
      <c r="AJ5" s="57" t="s">
        <v>121</v>
      </c>
      <c r="AK5" s="139">
        <v>30687</v>
      </c>
      <c r="AL5" s="236">
        <v>28288</v>
      </c>
      <c r="AM5" s="139">
        <v>58975</v>
      </c>
      <c r="AN5" s="139">
        <v>23908</v>
      </c>
      <c r="AO5" s="139">
        <v>22490</v>
      </c>
      <c r="AP5" s="139">
        <v>46398</v>
      </c>
      <c r="AQ5" s="139">
        <v>15618</v>
      </c>
      <c r="AR5" s="139">
        <v>17773</v>
      </c>
      <c r="AS5" s="174">
        <v>33391</v>
      </c>
      <c r="AT5" s="173" t="s">
        <v>307</v>
      </c>
      <c r="AU5" s="57" t="s">
        <v>121</v>
      </c>
      <c r="AV5" s="139">
        <v>11883</v>
      </c>
      <c r="AW5" s="314">
        <v>14750</v>
      </c>
      <c r="AX5" s="139">
        <v>26633</v>
      </c>
      <c r="AY5" s="139">
        <v>10476</v>
      </c>
      <c r="AZ5" s="139">
        <v>12593</v>
      </c>
      <c r="BA5" s="139">
        <v>23069</v>
      </c>
      <c r="BB5" s="139">
        <v>7435</v>
      </c>
      <c r="BC5" s="139">
        <v>8825</v>
      </c>
      <c r="BD5" s="174">
        <v>16260</v>
      </c>
      <c r="BE5" s="173" t="s">
        <v>307</v>
      </c>
      <c r="BF5" s="57" t="s">
        <v>121</v>
      </c>
      <c r="BG5" s="139">
        <v>4403</v>
      </c>
      <c r="BH5" s="139">
        <v>5646</v>
      </c>
      <c r="BI5" s="139">
        <v>10049</v>
      </c>
      <c r="BJ5" s="236">
        <v>1966</v>
      </c>
      <c r="BK5" s="139">
        <v>3069</v>
      </c>
      <c r="BL5" s="139">
        <v>5035</v>
      </c>
      <c r="BM5" s="139">
        <v>583</v>
      </c>
      <c r="BN5" s="139">
        <v>1156</v>
      </c>
      <c r="BO5" s="174">
        <v>1739</v>
      </c>
      <c r="BP5" s="173" t="s">
        <v>307</v>
      </c>
      <c r="BQ5" s="57" t="s">
        <v>121</v>
      </c>
      <c r="BR5" s="139">
        <v>100</v>
      </c>
      <c r="BS5" s="139">
        <v>253</v>
      </c>
      <c r="BT5" s="139">
        <v>353</v>
      </c>
      <c r="BU5" s="139">
        <v>8</v>
      </c>
      <c r="BV5" s="139">
        <v>28</v>
      </c>
      <c r="BW5" s="139">
        <v>36</v>
      </c>
      <c r="BX5" s="139">
        <v>0</v>
      </c>
      <c r="BY5" s="139">
        <v>1</v>
      </c>
      <c r="BZ5" s="174">
        <v>1</v>
      </c>
      <c r="CA5" s="173" t="s">
        <v>307</v>
      </c>
      <c r="CB5" s="57" t="s">
        <v>121</v>
      </c>
      <c r="CC5" s="139">
        <v>116231</v>
      </c>
      <c r="CD5" s="139">
        <v>109681</v>
      </c>
      <c r="CE5" s="139">
        <v>225912</v>
      </c>
      <c r="CF5" s="139">
        <v>302617</v>
      </c>
      <c r="CG5" s="139">
        <v>293727</v>
      </c>
      <c r="CH5" s="139">
        <v>596344</v>
      </c>
      <c r="CI5" s="139">
        <v>24971</v>
      </c>
      <c r="CJ5" s="139">
        <v>31571</v>
      </c>
      <c r="CK5" s="174">
        <v>56542</v>
      </c>
    </row>
    <row r="6" spans="1:117" ht="16.899999999999999" customHeight="1">
      <c r="A6" s="5"/>
      <c r="B6" s="358" t="s">
        <v>196</v>
      </c>
      <c r="C6" s="4" t="s">
        <v>509</v>
      </c>
      <c r="D6" s="137">
        <f t="shared" ref="D6:L6" si="0">SUM(D7:D8)</f>
        <v>16698</v>
      </c>
      <c r="E6" s="137">
        <f t="shared" si="0"/>
        <v>16073</v>
      </c>
      <c r="F6" s="137">
        <f t="shared" si="0"/>
        <v>32771</v>
      </c>
      <c r="G6" s="137">
        <f t="shared" si="0"/>
        <v>20604</v>
      </c>
      <c r="H6" s="137">
        <f t="shared" si="0"/>
        <v>19333</v>
      </c>
      <c r="I6" s="137">
        <f t="shared" si="0"/>
        <v>39937</v>
      </c>
      <c r="J6" s="137">
        <f t="shared" si="0"/>
        <v>19155</v>
      </c>
      <c r="K6" s="137">
        <f t="shared" si="0"/>
        <v>18326</v>
      </c>
      <c r="L6" s="175">
        <f t="shared" si="0"/>
        <v>37481</v>
      </c>
      <c r="M6" s="358" t="s">
        <v>196</v>
      </c>
      <c r="N6" s="245" t="s">
        <v>509</v>
      </c>
      <c r="O6" s="137">
        <f t="shared" ref="O6:W6" si="1">SUM(O7:O8)</f>
        <v>16868</v>
      </c>
      <c r="P6" s="137">
        <f t="shared" si="1"/>
        <v>16408</v>
      </c>
      <c r="Q6" s="137">
        <f t="shared" si="1"/>
        <v>33276</v>
      </c>
      <c r="R6" s="137">
        <f t="shared" si="1"/>
        <v>15199</v>
      </c>
      <c r="S6" s="137">
        <f t="shared" si="1"/>
        <v>14563</v>
      </c>
      <c r="T6" s="137">
        <f t="shared" si="1"/>
        <v>29762</v>
      </c>
      <c r="U6" s="137">
        <f t="shared" si="1"/>
        <v>19003</v>
      </c>
      <c r="V6" s="137">
        <f t="shared" si="1"/>
        <v>17511</v>
      </c>
      <c r="W6" s="175">
        <f t="shared" si="1"/>
        <v>36514</v>
      </c>
      <c r="X6" s="358" t="s">
        <v>196</v>
      </c>
      <c r="Y6" s="4" t="s">
        <v>509</v>
      </c>
      <c r="Z6" s="238">
        <f t="shared" ref="Z6:AH6" si="2">SUM(Z7:Z8)</f>
        <v>23922</v>
      </c>
      <c r="AA6" s="137">
        <f t="shared" si="2"/>
        <v>22143</v>
      </c>
      <c r="AB6" s="137">
        <f t="shared" si="2"/>
        <v>46065</v>
      </c>
      <c r="AC6" s="137">
        <f t="shared" si="2"/>
        <v>21402</v>
      </c>
      <c r="AD6" s="137">
        <f t="shared" si="2"/>
        <v>20152</v>
      </c>
      <c r="AE6" s="137">
        <f t="shared" si="2"/>
        <v>41554</v>
      </c>
      <c r="AF6" s="137">
        <f t="shared" si="2"/>
        <v>18864</v>
      </c>
      <c r="AG6" s="137">
        <f t="shared" si="2"/>
        <v>17522</v>
      </c>
      <c r="AH6" s="175">
        <f t="shared" si="2"/>
        <v>36386</v>
      </c>
      <c r="AI6" s="358" t="s">
        <v>196</v>
      </c>
      <c r="AJ6" s="4" t="s">
        <v>509</v>
      </c>
      <c r="AK6" s="137">
        <f t="shared" ref="AK6:AS6" si="3">SUM(AK7:AK8)</f>
        <v>15948</v>
      </c>
      <c r="AL6" s="238">
        <f t="shared" si="3"/>
        <v>14159</v>
      </c>
      <c r="AM6" s="137">
        <f t="shared" si="3"/>
        <v>30107</v>
      </c>
      <c r="AN6" s="137">
        <f t="shared" si="3"/>
        <v>11059</v>
      </c>
      <c r="AO6" s="137">
        <f t="shared" si="3"/>
        <v>10145</v>
      </c>
      <c r="AP6" s="137">
        <f t="shared" si="3"/>
        <v>21204</v>
      </c>
      <c r="AQ6" s="137">
        <f t="shared" si="3"/>
        <v>7109</v>
      </c>
      <c r="AR6" s="137">
        <f t="shared" si="3"/>
        <v>7862</v>
      </c>
      <c r="AS6" s="175">
        <f t="shared" si="3"/>
        <v>14971</v>
      </c>
      <c r="AT6" s="358" t="s">
        <v>196</v>
      </c>
      <c r="AU6" s="4" t="s">
        <v>509</v>
      </c>
      <c r="AV6" s="137">
        <f t="shared" ref="AV6:BD6" si="4">SUM(AV7:AV8)</f>
        <v>5220</v>
      </c>
      <c r="AW6" s="315">
        <f t="shared" si="4"/>
        <v>6509</v>
      </c>
      <c r="AX6" s="137">
        <f t="shared" si="4"/>
        <v>11729</v>
      </c>
      <c r="AY6" s="137">
        <f t="shared" si="4"/>
        <v>4326</v>
      </c>
      <c r="AZ6" s="137">
        <f t="shared" si="4"/>
        <v>5549</v>
      </c>
      <c r="BA6" s="137">
        <f t="shared" si="4"/>
        <v>9875</v>
      </c>
      <c r="BB6" s="137">
        <f t="shared" si="4"/>
        <v>2982</v>
      </c>
      <c r="BC6" s="137">
        <f t="shared" si="4"/>
        <v>3665</v>
      </c>
      <c r="BD6" s="175">
        <f t="shared" si="4"/>
        <v>6647</v>
      </c>
      <c r="BE6" s="358" t="s">
        <v>196</v>
      </c>
      <c r="BF6" s="4" t="s">
        <v>509</v>
      </c>
      <c r="BG6" s="137">
        <f t="shared" ref="BG6:BO6" si="5">SUM(BG7:BG8)</f>
        <v>1633</v>
      </c>
      <c r="BH6" s="137">
        <f t="shared" si="5"/>
        <v>2278</v>
      </c>
      <c r="BI6" s="137">
        <f t="shared" si="5"/>
        <v>3911</v>
      </c>
      <c r="BJ6" s="238">
        <f t="shared" si="5"/>
        <v>655</v>
      </c>
      <c r="BK6" s="137">
        <f t="shared" si="5"/>
        <v>1163</v>
      </c>
      <c r="BL6" s="137">
        <f t="shared" si="5"/>
        <v>1818</v>
      </c>
      <c r="BM6" s="137">
        <f t="shared" si="5"/>
        <v>185</v>
      </c>
      <c r="BN6" s="137">
        <f t="shared" si="5"/>
        <v>402</v>
      </c>
      <c r="BO6" s="175">
        <f t="shared" si="5"/>
        <v>587</v>
      </c>
      <c r="BP6" s="358" t="s">
        <v>196</v>
      </c>
      <c r="BQ6" s="4" t="s">
        <v>509</v>
      </c>
      <c r="BR6" s="137">
        <f t="shared" ref="BR6:BZ6" si="6">SUM(BR7:BR8)</f>
        <v>29</v>
      </c>
      <c r="BS6" s="137">
        <f t="shared" si="6"/>
        <v>100</v>
      </c>
      <c r="BT6" s="137">
        <f t="shared" si="6"/>
        <v>129</v>
      </c>
      <c r="BU6" s="137">
        <f t="shared" si="6"/>
        <v>1</v>
      </c>
      <c r="BV6" s="137">
        <f t="shared" si="6"/>
        <v>4</v>
      </c>
      <c r="BW6" s="137">
        <f t="shared" si="6"/>
        <v>5</v>
      </c>
      <c r="BX6" s="137">
        <f t="shared" si="6"/>
        <v>0</v>
      </c>
      <c r="BY6" s="137">
        <f t="shared" si="6"/>
        <v>0</v>
      </c>
      <c r="BZ6" s="175">
        <f t="shared" si="6"/>
        <v>0</v>
      </c>
      <c r="CA6" s="358" t="s">
        <v>196</v>
      </c>
      <c r="CB6" s="4" t="s">
        <v>509</v>
      </c>
      <c r="CC6" s="137">
        <f t="shared" ref="CC6:CK6" si="7">SUM(CC7:CC8)</f>
        <v>56457</v>
      </c>
      <c r="CD6" s="137">
        <f t="shared" si="7"/>
        <v>53732</v>
      </c>
      <c r="CE6" s="137">
        <f t="shared" si="7"/>
        <v>110189</v>
      </c>
      <c r="CF6" s="137">
        <f t="shared" si="7"/>
        <v>154594</v>
      </c>
      <c r="CG6" s="137">
        <f t="shared" si="7"/>
        <v>146974</v>
      </c>
      <c r="CH6" s="137">
        <f t="shared" si="7"/>
        <v>301568</v>
      </c>
      <c r="CI6" s="137">
        <f t="shared" si="7"/>
        <v>9811</v>
      </c>
      <c r="CJ6" s="137">
        <f t="shared" si="7"/>
        <v>13161</v>
      </c>
      <c r="CK6" s="175">
        <f t="shared" si="7"/>
        <v>22972</v>
      </c>
    </row>
    <row r="7" spans="1:117" ht="16.899999999999999" customHeight="1">
      <c r="A7" s="5"/>
      <c r="B7" s="359"/>
      <c r="C7" s="32" t="s">
        <v>510</v>
      </c>
      <c r="D7" s="61">
        <v>14802</v>
      </c>
      <c r="E7" s="61">
        <v>14197</v>
      </c>
      <c r="F7" s="61">
        <v>28999</v>
      </c>
      <c r="G7" s="61">
        <v>17899</v>
      </c>
      <c r="H7" s="61">
        <v>16805</v>
      </c>
      <c r="I7" s="61">
        <v>34704</v>
      </c>
      <c r="J7" s="61">
        <v>16441</v>
      </c>
      <c r="K7" s="61">
        <v>15717</v>
      </c>
      <c r="L7" s="176">
        <v>32158</v>
      </c>
      <c r="M7" s="359"/>
      <c r="N7" s="233" t="s">
        <v>510</v>
      </c>
      <c r="O7" s="61">
        <v>14396</v>
      </c>
      <c r="P7" s="61">
        <v>14120</v>
      </c>
      <c r="Q7" s="61">
        <v>28516</v>
      </c>
      <c r="R7" s="61">
        <v>13308</v>
      </c>
      <c r="S7" s="61">
        <v>12931</v>
      </c>
      <c r="T7" s="61">
        <v>26239</v>
      </c>
      <c r="U7" s="61">
        <v>17037</v>
      </c>
      <c r="V7" s="61">
        <v>15759</v>
      </c>
      <c r="W7" s="176">
        <v>32796</v>
      </c>
      <c r="X7" s="359"/>
      <c r="Y7" s="32" t="s">
        <v>510</v>
      </c>
      <c r="Z7" s="237">
        <v>21318</v>
      </c>
      <c r="AA7" s="61">
        <v>19527</v>
      </c>
      <c r="AB7" s="61">
        <v>40845</v>
      </c>
      <c r="AC7" s="61">
        <v>18786</v>
      </c>
      <c r="AD7" s="61">
        <v>17509</v>
      </c>
      <c r="AE7" s="61">
        <v>36295</v>
      </c>
      <c r="AF7" s="61">
        <v>16234</v>
      </c>
      <c r="AG7" s="61">
        <v>15063</v>
      </c>
      <c r="AH7" s="176">
        <v>31297</v>
      </c>
      <c r="AI7" s="359"/>
      <c r="AJ7" s="32" t="s">
        <v>510</v>
      </c>
      <c r="AK7" s="61">
        <v>13560</v>
      </c>
      <c r="AL7" s="237">
        <v>12084</v>
      </c>
      <c r="AM7" s="61">
        <v>25644</v>
      </c>
      <c r="AN7" s="61">
        <v>9471</v>
      </c>
      <c r="AO7" s="61">
        <v>8796</v>
      </c>
      <c r="AP7" s="61">
        <v>18267</v>
      </c>
      <c r="AQ7" s="61">
        <v>6201</v>
      </c>
      <c r="AR7" s="61">
        <v>6818</v>
      </c>
      <c r="AS7" s="176">
        <v>13019</v>
      </c>
      <c r="AT7" s="359"/>
      <c r="AU7" s="32" t="s">
        <v>510</v>
      </c>
      <c r="AV7" s="61">
        <v>4535</v>
      </c>
      <c r="AW7" s="316">
        <v>5664</v>
      </c>
      <c r="AX7" s="61">
        <v>10199</v>
      </c>
      <c r="AY7" s="61">
        <v>3758</v>
      </c>
      <c r="AZ7" s="61">
        <v>4839</v>
      </c>
      <c r="BA7" s="61">
        <v>8597</v>
      </c>
      <c r="BB7" s="61">
        <v>2580</v>
      </c>
      <c r="BC7" s="61">
        <v>3154</v>
      </c>
      <c r="BD7" s="176">
        <v>5734</v>
      </c>
      <c r="BE7" s="359"/>
      <c r="BF7" s="32" t="s">
        <v>510</v>
      </c>
      <c r="BG7" s="61">
        <v>1385</v>
      </c>
      <c r="BH7" s="61">
        <v>2003</v>
      </c>
      <c r="BI7" s="61">
        <v>3388</v>
      </c>
      <c r="BJ7" s="237">
        <v>559</v>
      </c>
      <c r="BK7" s="61">
        <v>999</v>
      </c>
      <c r="BL7" s="61">
        <v>1558</v>
      </c>
      <c r="BM7" s="61">
        <v>157</v>
      </c>
      <c r="BN7" s="61">
        <v>346</v>
      </c>
      <c r="BO7" s="176">
        <v>503</v>
      </c>
      <c r="BP7" s="359"/>
      <c r="BQ7" s="32" t="s">
        <v>510</v>
      </c>
      <c r="BR7" s="61">
        <v>25</v>
      </c>
      <c r="BS7" s="61">
        <v>87</v>
      </c>
      <c r="BT7" s="61">
        <v>112</v>
      </c>
      <c r="BU7" s="61">
        <v>1</v>
      </c>
      <c r="BV7" s="61">
        <v>3</v>
      </c>
      <c r="BW7" s="61">
        <v>4</v>
      </c>
      <c r="BX7" s="61">
        <v>0</v>
      </c>
      <c r="BY7" s="61">
        <v>0</v>
      </c>
      <c r="BZ7" s="176">
        <v>0</v>
      </c>
      <c r="CA7" s="359"/>
      <c r="CB7" s="136" t="s">
        <v>510</v>
      </c>
      <c r="CC7" s="61">
        <v>49142</v>
      </c>
      <c r="CD7" s="61">
        <v>46719</v>
      </c>
      <c r="CE7" s="61">
        <v>95861</v>
      </c>
      <c r="CF7" s="61">
        <v>134846</v>
      </c>
      <c r="CG7" s="61">
        <v>128271</v>
      </c>
      <c r="CH7" s="61">
        <v>263117</v>
      </c>
      <c r="CI7" s="61">
        <v>8465</v>
      </c>
      <c r="CJ7" s="61">
        <v>11431</v>
      </c>
      <c r="CK7" s="176">
        <v>19896</v>
      </c>
    </row>
    <row r="8" spans="1:117" ht="16.899999999999999" customHeight="1">
      <c r="A8" s="5"/>
      <c r="B8" s="360"/>
      <c r="C8" s="136" t="s">
        <v>511</v>
      </c>
      <c r="D8" s="62">
        <v>1896</v>
      </c>
      <c r="E8" s="62">
        <v>1876</v>
      </c>
      <c r="F8" s="62">
        <v>3772</v>
      </c>
      <c r="G8" s="62">
        <v>2705</v>
      </c>
      <c r="H8" s="62">
        <v>2528</v>
      </c>
      <c r="I8" s="62">
        <v>5233</v>
      </c>
      <c r="J8" s="62">
        <v>2714</v>
      </c>
      <c r="K8" s="62">
        <v>2609</v>
      </c>
      <c r="L8" s="177">
        <v>5323</v>
      </c>
      <c r="M8" s="360"/>
      <c r="N8" s="253" t="s">
        <v>511</v>
      </c>
      <c r="O8" s="62">
        <v>2472</v>
      </c>
      <c r="P8" s="62">
        <v>2288</v>
      </c>
      <c r="Q8" s="62">
        <v>4760</v>
      </c>
      <c r="R8" s="62">
        <v>1891</v>
      </c>
      <c r="S8" s="62">
        <v>1632</v>
      </c>
      <c r="T8" s="62">
        <v>3523</v>
      </c>
      <c r="U8" s="62">
        <v>1966</v>
      </c>
      <c r="V8" s="62">
        <v>1752</v>
      </c>
      <c r="W8" s="177">
        <v>3718</v>
      </c>
      <c r="X8" s="360"/>
      <c r="Y8" s="136" t="s">
        <v>511</v>
      </c>
      <c r="Z8" s="239">
        <v>2604</v>
      </c>
      <c r="AA8" s="62">
        <v>2616</v>
      </c>
      <c r="AB8" s="62">
        <v>5220</v>
      </c>
      <c r="AC8" s="62">
        <v>2616</v>
      </c>
      <c r="AD8" s="62">
        <v>2643</v>
      </c>
      <c r="AE8" s="62">
        <v>5259</v>
      </c>
      <c r="AF8" s="62">
        <v>2630</v>
      </c>
      <c r="AG8" s="62">
        <v>2459</v>
      </c>
      <c r="AH8" s="177">
        <v>5089</v>
      </c>
      <c r="AI8" s="360"/>
      <c r="AJ8" s="136" t="s">
        <v>511</v>
      </c>
      <c r="AK8" s="62">
        <v>2388</v>
      </c>
      <c r="AL8" s="239">
        <v>2075</v>
      </c>
      <c r="AM8" s="62">
        <v>4463</v>
      </c>
      <c r="AN8" s="62">
        <v>1588</v>
      </c>
      <c r="AO8" s="62">
        <v>1349</v>
      </c>
      <c r="AP8" s="62">
        <v>2937</v>
      </c>
      <c r="AQ8" s="62">
        <v>908</v>
      </c>
      <c r="AR8" s="62">
        <v>1044</v>
      </c>
      <c r="AS8" s="177">
        <v>1952</v>
      </c>
      <c r="AT8" s="360"/>
      <c r="AU8" s="136" t="s">
        <v>511</v>
      </c>
      <c r="AV8" s="62">
        <v>685</v>
      </c>
      <c r="AW8" s="317">
        <v>845</v>
      </c>
      <c r="AX8" s="62">
        <v>1530</v>
      </c>
      <c r="AY8" s="62">
        <v>568</v>
      </c>
      <c r="AZ8" s="62">
        <v>710</v>
      </c>
      <c r="BA8" s="62">
        <v>1278</v>
      </c>
      <c r="BB8" s="62">
        <v>402</v>
      </c>
      <c r="BC8" s="62">
        <v>511</v>
      </c>
      <c r="BD8" s="177">
        <v>913</v>
      </c>
      <c r="BE8" s="360"/>
      <c r="BF8" s="136" t="s">
        <v>511</v>
      </c>
      <c r="BG8" s="62">
        <v>248</v>
      </c>
      <c r="BH8" s="62">
        <v>275</v>
      </c>
      <c r="BI8" s="62">
        <v>523</v>
      </c>
      <c r="BJ8" s="239">
        <v>96</v>
      </c>
      <c r="BK8" s="62">
        <v>164</v>
      </c>
      <c r="BL8" s="62">
        <v>260</v>
      </c>
      <c r="BM8" s="62">
        <v>28</v>
      </c>
      <c r="BN8" s="62">
        <v>56</v>
      </c>
      <c r="BO8" s="177">
        <v>84</v>
      </c>
      <c r="BP8" s="360"/>
      <c r="BQ8" s="136" t="s">
        <v>511</v>
      </c>
      <c r="BR8" s="62">
        <v>4</v>
      </c>
      <c r="BS8" s="62">
        <v>13</v>
      </c>
      <c r="BT8" s="61">
        <v>17</v>
      </c>
      <c r="BU8" s="61">
        <v>0</v>
      </c>
      <c r="BV8" s="61">
        <v>1</v>
      </c>
      <c r="BW8" s="61">
        <v>1</v>
      </c>
      <c r="BX8" s="61">
        <v>0</v>
      </c>
      <c r="BY8" s="61">
        <v>0</v>
      </c>
      <c r="BZ8" s="176">
        <v>0</v>
      </c>
      <c r="CA8" s="360"/>
      <c r="CB8" s="32" t="s">
        <v>511</v>
      </c>
      <c r="CC8" s="61">
        <v>7315</v>
      </c>
      <c r="CD8" s="61">
        <v>7013</v>
      </c>
      <c r="CE8" s="61">
        <v>14328</v>
      </c>
      <c r="CF8" s="61">
        <v>19748</v>
      </c>
      <c r="CG8" s="61">
        <v>18703</v>
      </c>
      <c r="CH8" s="61">
        <v>38451</v>
      </c>
      <c r="CI8" s="61">
        <v>1346</v>
      </c>
      <c r="CJ8" s="61">
        <v>1730</v>
      </c>
      <c r="CK8" s="176">
        <v>3076</v>
      </c>
    </row>
    <row r="9" spans="1:117" ht="16.899999999999999" customHeight="1">
      <c r="A9" s="5"/>
      <c r="B9" s="3" t="s">
        <v>226</v>
      </c>
      <c r="C9" s="4" t="s">
        <v>227</v>
      </c>
      <c r="D9" s="137">
        <v>10042</v>
      </c>
      <c r="E9" s="137">
        <v>9416</v>
      </c>
      <c r="F9" s="137">
        <v>19458</v>
      </c>
      <c r="G9" s="137">
        <v>12549</v>
      </c>
      <c r="H9" s="137">
        <v>12068</v>
      </c>
      <c r="I9" s="137">
        <v>24617</v>
      </c>
      <c r="J9" s="137">
        <v>10877</v>
      </c>
      <c r="K9" s="137">
        <v>10268</v>
      </c>
      <c r="L9" s="175">
        <v>21145</v>
      </c>
      <c r="M9" s="3" t="s">
        <v>226</v>
      </c>
      <c r="N9" s="245" t="s">
        <v>227</v>
      </c>
      <c r="O9" s="137">
        <v>8451</v>
      </c>
      <c r="P9" s="137">
        <v>8035</v>
      </c>
      <c r="Q9" s="137">
        <v>16486</v>
      </c>
      <c r="R9" s="137">
        <v>7765</v>
      </c>
      <c r="S9" s="137">
        <v>7176</v>
      </c>
      <c r="T9" s="137">
        <v>14941</v>
      </c>
      <c r="U9" s="137">
        <v>9336</v>
      </c>
      <c r="V9" s="137">
        <v>9238</v>
      </c>
      <c r="W9" s="175">
        <v>18574</v>
      </c>
      <c r="X9" s="3" t="s">
        <v>226</v>
      </c>
      <c r="Y9" s="4" t="s">
        <v>227</v>
      </c>
      <c r="Z9" s="238">
        <v>12209</v>
      </c>
      <c r="AA9" s="137">
        <v>12553</v>
      </c>
      <c r="AB9" s="137">
        <v>24762</v>
      </c>
      <c r="AC9" s="137">
        <v>11858</v>
      </c>
      <c r="AD9" s="137">
        <v>11835</v>
      </c>
      <c r="AE9" s="137">
        <v>23693</v>
      </c>
      <c r="AF9" s="137">
        <v>10191</v>
      </c>
      <c r="AG9" s="137">
        <v>9371</v>
      </c>
      <c r="AH9" s="175">
        <v>19562</v>
      </c>
      <c r="AI9" s="3" t="s">
        <v>226</v>
      </c>
      <c r="AJ9" s="4" t="s">
        <v>227</v>
      </c>
      <c r="AK9" s="137">
        <v>8297</v>
      </c>
      <c r="AL9" s="238">
        <v>7051</v>
      </c>
      <c r="AM9" s="137">
        <v>15348</v>
      </c>
      <c r="AN9" s="137">
        <v>5937</v>
      </c>
      <c r="AO9" s="137">
        <v>5508</v>
      </c>
      <c r="AP9" s="137">
        <v>11445</v>
      </c>
      <c r="AQ9" s="137">
        <v>3777</v>
      </c>
      <c r="AR9" s="137">
        <v>4245</v>
      </c>
      <c r="AS9" s="175">
        <v>8022</v>
      </c>
      <c r="AT9" s="3" t="s">
        <v>226</v>
      </c>
      <c r="AU9" s="4" t="s">
        <v>227</v>
      </c>
      <c r="AV9" s="137">
        <v>2692</v>
      </c>
      <c r="AW9" s="315">
        <v>3299</v>
      </c>
      <c r="AX9" s="137">
        <v>5991</v>
      </c>
      <c r="AY9" s="137">
        <v>2332</v>
      </c>
      <c r="AZ9" s="137">
        <v>2724</v>
      </c>
      <c r="BA9" s="137">
        <v>5056</v>
      </c>
      <c r="BB9" s="137">
        <v>1467</v>
      </c>
      <c r="BC9" s="137">
        <v>1898</v>
      </c>
      <c r="BD9" s="175">
        <v>3365</v>
      </c>
      <c r="BE9" s="3" t="s">
        <v>226</v>
      </c>
      <c r="BF9" s="4" t="s">
        <v>227</v>
      </c>
      <c r="BG9" s="137">
        <v>890</v>
      </c>
      <c r="BH9" s="137">
        <v>1242</v>
      </c>
      <c r="BI9" s="137">
        <v>2132</v>
      </c>
      <c r="BJ9" s="238">
        <v>408</v>
      </c>
      <c r="BK9" s="137">
        <v>659</v>
      </c>
      <c r="BL9" s="137">
        <v>1067</v>
      </c>
      <c r="BM9" s="137">
        <v>126</v>
      </c>
      <c r="BN9" s="137">
        <v>285</v>
      </c>
      <c r="BO9" s="175">
        <v>411</v>
      </c>
      <c r="BP9" s="3" t="s">
        <v>226</v>
      </c>
      <c r="BQ9" s="4" t="s">
        <v>227</v>
      </c>
      <c r="BR9" s="137">
        <v>23</v>
      </c>
      <c r="BS9" s="137">
        <v>81</v>
      </c>
      <c r="BT9" s="137">
        <v>104</v>
      </c>
      <c r="BU9" s="137">
        <v>1</v>
      </c>
      <c r="BV9" s="137">
        <v>8</v>
      </c>
      <c r="BW9" s="137">
        <v>9</v>
      </c>
      <c r="BX9" s="137">
        <v>0</v>
      </c>
      <c r="BY9" s="137">
        <v>0</v>
      </c>
      <c r="BZ9" s="175">
        <v>0</v>
      </c>
      <c r="CA9" s="3" t="s">
        <v>226</v>
      </c>
      <c r="CB9" s="4" t="s">
        <v>227</v>
      </c>
      <c r="CC9" s="137">
        <v>33468</v>
      </c>
      <c r="CD9" s="137">
        <v>31752</v>
      </c>
      <c r="CE9" s="137">
        <v>65220</v>
      </c>
      <c r="CF9" s="137">
        <v>80513</v>
      </c>
      <c r="CG9" s="137">
        <v>78311</v>
      </c>
      <c r="CH9" s="137">
        <v>158824</v>
      </c>
      <c r="CI9" s="137">
        <v>5247</v>
      </c>
      <c r="CJ9" s="137">
        <v>6897</v>
      </c>
      <c r="CK9" s="175">
        <v>12144</v>
      </c>
    </row>
    <row r="10" spans="1:117" ht="16.899999999999999" customHeight="1">
      <c r="A10" s="5"/>
      <c r="B10" s="3" t="s">
        <v>228</v>
      </c>
      <c r="C10" s="4" t="s">
        <v>229</v>
      </c>
      <c r="D10" s="137">
        <v>8857</v>
      </c>
      <c r="E10" s="137">
        <v>8226</v>
      </c>
      <c r="F10" s="137">
        <v>17083</v>
      </c>
      <c r="G10" s="137">
        <v>11459</v>
      </c>
      <c r="H10" s="137">
        <v>10925</v>
      </c>
      <c r="I10" s="137">
        <v>22384</v>
      </c>
      <c r="J10" s="137">
        <v>9399</v>
      </c>
      <c r="K10" s="137">
        <v>8625</v>
      </c>
      <c r="L10" s="175">
        <v>18024</v>
      </c>
      <c r="M10" s="3" t="s">
        <v>228</v>
      </c>
      <c r="N10" s="245" t="s">
        <v>229</v>
      </c>
      <c r="O10" s="137">
        <v>6002</v>
      </c>
      <c r="P10" s="137">
        <v>5868</v>
      </c>
      <c r="Q10" s="137">
        <v>11870</v>
      </c>
      <c r="R10" s="137">
        <v>4425</v>
      </c>
      <c r="S10" s="137">
        <v>4734</v>
      </c>
      <c r="T10" s="137">
        <v>9159</v>
      </c>
      <c r="U10" s="137">
        <v>6189</v>
      </c>
      <c r="V10" s="137">
        <v>7369</v>
      </c>
      <c r="W10" s="175">
        <v>13558</v>
      </c>
      <c r="X10" s="3" t="s">
        <v>228</v>
      </c>
      <c r="Y10" s="4" t="s">
        <v>229</v>
      </c>
      <c r="Z10" s="238">
        <v>9968</v>
      </c>
      <c r="AA10" s="137">
        <v>11101</v>
      </c>
      <c r="AB10" s="137">
        <v>21069</v>
      </c>
      <c r="AC10" s="137">
        <v>10477</v>
      </c>
      <c r="AD10" s="137">
        <v>10160</v>
      </c>
      <c r="AE10" s="137">
        <v>20637</v>
      </c>
      <c r="AF10" s="137">
        <v>8974</v>
      </c>
      <c r="AG10" s="137">
        <v>7542</v>
      </c>
      <c r="AH10" s="175">
        <v>16516</v>
      </c>
      <c r="AI10" s="3" t="s">
        <v>228</v>
      </c>
      <c r="AJ10" s="4" t="s">
        <v>229</v>
      </c>
      <c r="AK10" s="137">
        <v>6447</v>
      </c>
      <c r="AL10" s="238">
        <v>5027</v>
      </c>
      <c r="AM10" s="137">
        <v>11474</v>
      </c>
      <c r="AN10" s="137">
        <v>3964</v>
      </c>
      <c r="AO10" s="137">
        <v>3460</v>
      </c>
      <c r="AP10" s="137">
        <v>7424</v>
      </c>
      <c r="AQ10" s="137">
        <v>2309</v>
      </c>
      <c r="AR10" s="137">
        <v>2950</v>
      </c>
      <c r="AS10" s="175">
        <v>5259</v>
      </c>
      <c r="AT10" s="3" t="s">
        <v>228</v>
      </c>
      <c r="AU10" s="4" t="s">
        <v>229</v>
      </c>
      <c r="AV10" s="137">
        <v>1896</v>
      </c>
      <c r="AW10" s="315">
        <v>2439</v>
      </c>
      <c r="AX10" s="137">
        <v>4335</v>
      </c>
      <c r="AY10" s="137">
        <v>1572</v>
      </c>
      <c r="AZ10" s="137">
        <v>2188</v>
      </c>
      <c r="BA10" s="137">
        <v>3760</v>
      </c>
      <c r="BB10" s="137">
        <v>1122</v>
      </c>
      <c r="BC10" s="137">
        <v>1454</v>
      </c>
      <c r="BD10" s="175">
        <v>2576</v>
      </c>
      <c r="BE10" s="3" t="s">
        <v>228</v>
      </c>
      <c r="BF10" s="4" t="s">
        <v>229</v>
      </c>
      <c r="BG10" s="137">
        <v>622</v>
      </c>
      <c r="BH10" s="137">
        <v>924</v>
      </c>
      <c r="BI10" s="137">
        <v>1546</v>
      </c>
      <c r="BJ10" s="238">
        <v>265</v>
      </c>
      <c r="BK10" s="137">
        <v>456</v>
      </c>
      <c r="BL10" s="137">
        <v>721</v>
      </c>
      <c r="BM10" s="137">
        <v>103</v>
      </c>
      <c r="BN10" s="137">
        <v>184</v>
      </c>
      <c r="BO10" s="175">
        <v>287</v>
      </c>
      <c r="BP10" s="3" t="s">
        <v>228</v>
      </c>
      <c r="BQ10" s="4" t="s">
        <v>229</v>
      </c>
      <c r="BR10" s="137">
        <v>23</v>
      </c>
      <c r="BS10" s="137">
        <v>49</v>
      </c>
      <c r="BT10" s="137">
        <v>72</v>
      </c>
      <c r="BU10" s="137">
        <v>1</v>
      </c>
      <c r="BV10" s="137">
        <v>8</v>
      </c>
      <c r="BW10" s="137">
        <v>9</v>
      </c>
      <c r="BX10" s="137">
        <v>0</v>
      </c>
      <c r="BY10" s="137">
        <v>0</v>
      </c>
      <c r="BZ10" s="175">
        <v>0</v>
      </c>
      <c r="CA10" s="3" t="s">
        <v>228</v>
      </c>
      <c r="CB10" s="4" t="s">
        <v>229</v>
      </c>
      <c r="CC10" s="137">
        <v>29715</v>
      </c>
      <c r="CD10" s="137">
        <v>27776</v>
      </c>
      <c r="CE10" s="137">
        <v>57491</v>
      </c>
      <c r="CF10" s="137">
        <v>60651</v>
      </c>
      <c r="CG10" s="137">
        <v>60650</v>
      </c>
      <c r="CH10" s="137">
        <v>121301</v>
      </c>
      <c r="CI10" s="137">
        <v>3708</v>
      </c>
      <c r="CJ10" s="137">
        <v>5263</v>
      </c>
      <c r="CK10" s="175">
        <v>8971</v>
      </c>
    </row>
    <row r="11" spans="1:117" ht="16.899999999999999" customHeight="1">
      <c r="A11" s="5"/>
      <c r="B11" s="358" t="s">
        <v>197</v>
      </c>
      <c r="C11" s="32" t="s">
        <v>198</v>
      </c>
      <c r="D11" s="61">
        <v>7956</v>
      </c>
      <c r="E11" s="61">
        <v>7533</v>
      </c>
      <c r="F11" s="61">
        <v>15489</v>
      </c>
      <c r="G11" s="61">
        <v>10457</v>
      </c>
      <c r="H11" s="61">
        <v>9854</v>
      </c>
      <c r="I11" s="61">
        <v>20311</v>
      </c>
      <c r="J11" s="61">
        <v>8785</v>
      </c>
      <c r="K11" s="61">
        <v>8284</v>
      </c>
      <c r="L11" s="176">
        <v>17069</v>
      </c>
      <c r="M11" s="358" t="s">
        <v>197</v>
      </c>
      <c r="N11" s="233" t="s">
        <v>198</v>
      </c>
      <c r="O11" s="61">
        <v>6747</v>
      </c>
      <c r="P11" s="61">
        <v>6303</v>
      </c>
      <c r="Q11" s="61">
        <v>13050</v>
      </c>
      <c r="R11" s="61">
        <v>6353</v>
      </c>
      <c r="S11" s="61">
        <v>5646</v>
      </c>
      <c r="T11" s="61">
        <v>11999</v>
      </c>
      <c r="U11" s="61">
        <v>7576</v>
      </c>
      <c r="V11" s="61">
        <v>7391</v>
      </c>
      <c r="W11" s="176">
        <v>14967</v>
      </c>
      <c r="X11" s="358" t="s">
        <v>197</v>
      </c>
      <c r="Y11" s="32" t="s">
        <v>198</v>
      </c>
      <c r="Z11" s="237">
        <v>10342</v>
      </c>
      <c r="AA11" s="61">
        <v>10657</v>
      </c>
      <c r="AB11" s="61">
        <v>20999</v>
      </c>
      <c r="AC11" s="61">
        <v>10153</v>
      </c>
      <c r="AD11" s="61">
        <v>9660</v>
      </c>
      <c r="AE11" s="61">
        <v>19813</v>
      </c>
      <c r="AF11" s="61">
        <v>8749</v>
      </c>
      <c r="AG11" s="61">
        <v>7615</v>
      </c>
      <c r="AH11" s="176">
        <v>16364</v>
      </c>
      <c r="AI11" s="358" t="s">
        <v>197</v>
      </c>
      <c r="AJ11" s="32" t="s">
        <v>198</v>
      </c>
      <c r="AK11" s="61">
        <v>6611</v>
      </c>
      <c r="AL11" s="237">
        <v>5372</v>
      </c>
      <c r="AM11" s="61">
        <v>11983</v>
      </c>
      <c r="AN11" s="61">
        <v>4082</v>
      </c>
      <c r="AO11" s="61">
        <v>3535</v>
      </c>
      <c r="AP11" s="61">
        <v>7617</v>
      </c>
      <c r="AQ11" s="61">
        <v>2373</v>
      </c>
      <c r="AR11" s="61">
        <v>2745</v>
      </c>
      <c r="AS11" s="176">
        <v>5118</v>
      </c>
      <c r="AT11" s="358" t="s">
        <v>197</v>
      </c>
      <c r="AU11" s="32" t="s">
        <v>198</v>
      </c>
      <c r="AV11" s="61">
        <v>1695</v>
      </c>
      <c r="AW11" s="316">
        <v>2341</v>
      </c>
      <c r="AX11" s="61">
        <v>4036</v>
      </c>
      <c r="AY11" s="61">
        <v>1492</v>
      </c>
      <c r="AZ11" s="61">
        <v>1832</v>
      </c>
      <c r="BA11" s="61">
        <v>3324</v>
      </c>
      <c r="BB11" s="61">
        <v>1005</v>
      </c>
      <c r="BC11" s="61">
        <v>1212</v>
      </c>
      <c r="BD11" s="176">
        <v>2217</v>
      </c>
      <c r="BE11" s="358" t="s">
        <v>197</v>
      </c>
      <c r="BF11" s="32" t="s">
        <v>198</v>
      </c>
      <c r="BG11" s="61">
        <v>527</v>
      </c>
      <c r="BH11" s="61">
        <v>769</v>
      </c>
      <c r="BI11" s="61">
        <v>1296</v>
      </c>
      <c r="BJ11" s="237">
        <v>223</v>
      </c>
      <c r="BK11" s="61">
        <v>374</v>
      </c>
      <c r="BL11" s="61">
        <v>597</v>
      </c>
      <c r="BM11" s="61">
        <v>63</v>
      </c>
      <c r="BN11" s="61">
        <v>137</v>
      </c>
      <c r="BO11" s="176">
        <v>200</v>
      </c>
      <c r="BP11" s="358" t="s">
        <v>197</v>
      </c>
      <c r="BQ11" s="32" t="s">
        <v>198</v>
      </c>
      <c r="BR11" s="61">
        <v>13</v>
      </c>
      <c r="BS11" s="61">
        <v>34</v>
      </c>
      <c r="BT11" s="61">
        <v>47</v>
      </c>
      <c r="BU11" s="61">
        <v>3</v>
      </c>
      <c r="BV11" s="61">
        <v>3</v>
      </c>
      <c r="BW11" s="61">
        <v>6</v>
      </c>
      <c r="BX11" s="61">
        <v>0</v>
      </c>
      <c r="BY11" s="61">
        <v>0</v>
      </c>
      <c r="BZ11" s="176">
        <v>0</v>
      </c>
      <c r="CA11" s="358" t="s">
        <v>197</v>
      </c>
      <c r="CB11" s="32" t="s">
        <v>198</v>
      </c>
      <c r="CC11" s="61">
        <v>27198</v>
      </c>
      <c r="CD11" s="61">
        <v>25671</v>
      </c>
      <c r="CE11" s="61">
        <v>52869</v>
      </c>
      <c r="CF11" s="61">
        <v>64681</v>
      </c>
      <c r="CG11" s="61">
        <v>61265</v>
      </c>
      <c r="CH11" s="61">
        <v>125946</v>
      </c>
      <c r="CI11" s="61">
        <v>3326</v>
      </c>
      <c r="CJ11" s="61">
        <v>4361</v>
      </c>
      <c r="CK11" s="176">
        <v>7687</v>
      </c>
    </row>
    <row r="12" spans="1:117" ht="16.899999999999999" customHeight="1">
      <c r="A12" s="5"/>
      <c r="B12" s="359"/>
      <c r="C12" s="32" t="s">
        <v>199</v>
      </c>
      <c r="D12" s="61">
        <v>2751</v>
      </c>
      <c r="E12" s="61">
        <v>2644</v>
      </c>
      <c r="F12" s="61">
        <v>5395</v>
      </c>
      <c r="G12" s="61">
        <v>3888</v>
      </c>
      <c r="H12" s="61">
        <v>3757</v>
      </c>
      <c r="I12" s="61">
        <v>7645</v>
      </c>
      <c r="J12" s="61">
        <v>3227</v>
      </c>
      <c r="K12" s="61">
        <v>3015</v>
      </c>
      <c r="L12" s="176">
        <v>6242</v>
      </c>
      <c r="M12" s="359"/>
      <c r="N12" s="233" t="s">
        <v>199</v>
      </c>
      <c r="O12" s="61">
        <v>2270</v>
      </c>
      <c r="P12" s="61">
        <v>2167</v>
      </c>
      <c r="Q12" s="61">
        <v>4437</v>
      </c>
      <c r="R12" s="61">
        <v>1805</v>
      </c>
      <c r="S12" s="61">
        <v>1564</v>
      </c>
      <c r="T12" s="61">
        <v>3369</v>
      </c>
      <c r="U12" s="61">
        <v>2275</v>
      </c>
      <c r="V12" s="61">
        <v>2308</v>
      </c>
      <c r="W12" s="176">
        <v>4583</v>
      </c>
      <c r="X12" s="359"/>
      <c r="Y12" s="32" t="s">
        <v>199</v>
      </c>
      <c r="Z12" s="237">
        <v>3499</v>
      </c>
      <c r="AA12" s="61">
        <v>3515</v>
      </c>
      <c r="AB12" s="61">
        <v>7014</v>
      </c>
      <c r="AC12" s="61">
        <v>3709</v>
      </c>
      <c r="AD12" s="61">
        <v>3326</v>
      </c>
      <c r="AE12" s="61">
        <v>7035</v>
      </c>
      <c r="AF12" s="61">
        <v>3087</v>
      </c>
      <c r="AG12" s="61">
        <v>2457</v>
      </c>
      <c r="AH12" s="176">
        <v>5544</v>
      </c>
      <c r="AI12" s="359"/>
      <c r="AJ12" s="32" t="s">
        <v>199</v>
      </c>
      <c r="AK12" s="61">
        <v>2121</v>
      </c>
      <c r="AL12" s="237">
        <v>1576</v>
      </c>
      <c r="AM12" s="61">
        <v>3697</v>
      </c>
      <c r="AN12" s="61">
        <v>1304</v>
      </c>
      <c r="AO12" s="61">
        <v>1072</v>
      </c>
      <c r="AP12" s="61">
        <v>2376</v>
      </c>
      <c r="AQ12" s="61">
        <v>724</v>
      </c>
      <c r="AR12" s="61">
        <v>825</v>
      </c>
      <c r="AS12" s="176">
        <v>1549</v>
      </c>
      <c r="AT12" s="359"/>
      <c r="AU12" s="32" t="s">
        <v>199</v>
      </c>
      <c r="AV12" s="61">
        <v>490</v>
      </c>
      <c r="AW12" s="316">
        <v>675</v>
      </c>
      <c r="AX12" s="61">
        <v>1165</v>
      </c>
      <c r="AY12" s="61">
        <v>490</v>
      </c>
      <c r="AZ12" s="61">
        <v>605</v>
      </c>
      <c r="BA12" s="61">
        <v>1095</v>
      </c>
      <c r="BB12" s="61">
        <v>354</v>
      </c>
      <c r="BC12" s="61">
        <v>401</v>
      </c>
      <c r="BD12" s="176">
        <v>755</v>
      </c>
      <c r="BE12" s="359"/>
      <c r="BF12" s="32" t="s">
        <v>199</v>
      </c>
      <c r="BG12" s="61">
        <v>197</v>
      </c>
      <c r="BH12" s="61">
        <v>263</v>
      </c>
      <c r="BI12" s="61">
        <v>460</v>
      </c>
      <c r="BJ12" s="237">
        <v>69</v>
      </c>
      <c r="BK12" s="61">
        <v>131</v>
      </c>
      <c r="BL12" s="61">
        <v>200</v>
      </c>
      <c r="BM12" s="61">
        <v>22</v>
      </c>
      <c r="BN12" s="61">
        <v>41</v>
      </c>
      <c r="BO12" s="176">
        <v>63</v>
      </c>
      <c r="BP12" s="359"/>
      <c r="BQ12" s="32" t="s">
        <v>199</v>
      </c>
      <c r="BR12" s="61">
        <v>3</v>
      </c>
      <c r="BS12" s="61">
        <v>9</v>
      </c>
      <c r="BT12" s="61">
        <v>12</v>
      </c>
      <c r="BU12" s="61">
        <v>1</v>
      </c>
      <c r="BV12" s="61">
        <v>2</v>
      </c>
      <c r="BW12" s="61">
        <v>3</v>
      </c>
      <c r="BX12" s="61">
        <v>0</v>
      </c>
      <c r="BY12" s="61">
        <v>0</v>
      </c>
      <c r="BZ12" s="176">
        <v>0</v>
      </c>
      <c r="CA12" s="359"/>
      <c r="CB12" s="32" t="s">
        <v>199</v>
      </c>
      <c r="CC12" s="61">
        <v>9866</v>
      </c>
      <c r="CD12" s="61">
        <v>9416</v>
      </c>
      <c r="CE12" s="61">
        <v>19282</v>
      </c>
      <c r="CF12" s="61">
        <v>21284</v>
      </c>
      <c r="CG12" s="61">
        <v>19485</v>
      </c>
      <c r="CH12" s="61">
        <v>40769</v>
      </c>
      <c r="CI12" s="61">
        <v>1136</v>
      </c>
      <c r="CJ12" s="61">
        <v>1452</v>
      </c>
      <c r="CK12" s="176">
        <v>2588</v>
      </c>
    </row>
    <row r="13" spans="1:117" ht="16.899999999999999" customHeight="1">
      <c r="A13" s="5"/>
      <c r="B13" s="359"/>
      <c r="C13" s="32" t="s">
        <v>200</v>
      </c>
      <c r="D13" s="61">
        <v>5084</v>
      </c>
      <c r="E13" s="61">
        <v>4802</v>
      </c>
      <c r="F13" s="61">
        <v>9886</v>
      </c>
      <c r="G13" s="61">
        <v>6520</v>
      </c>
      <c r="H13" s="61">
        <v>6044</v>
      </c>
      <c r="I13" s="61">
        <v>12564</v>
      </c>
      <c r="J13" s="61">
        <v>4678</v>
      </c>
      <c r="K13" s="61">
        <v>4465</v>
      </c>
      <c r="L13" s="176">
        <v>9143</v>
      </c>
      <c r="M13" s="359"/>
      <c r="N13" s="233" t="s">
        <v>200</v>
      </c>
      <c r="O13" s="61">
        <v>2924</v>
      </c>
      <c r="P13" s="61">
        <v>2772</v>
      </c>
      <c r="Q13" s="61">
        <v>5696</v>
      </c>
      <c r="R13" s="61">
        <v>2163</v>
      </c>
      <c r="S13" s="61">
        <v>2304</v>
      </c>
      <c r="T13" s="61">
        <v>4467</v>
      </c>
      <c r="U13" s="61">
        <v>3641</v>
      </c>
      <c r="V13" s="61">
        <v>4070</v>
      </c>
      <c r="W13" s="176">
        <v>7711</v>
      </c>
      <c r="X13" s="359"/>
      <c r="Y13" s="32" t="s">
        <v>200</v>
      </c>
      <c r="Z13" s="237">
        <v>6387</v>
      </c>
      <c r="AA13" s="61">
        <v>6622</v>
      </c>
      <c r="AB13" s="61">
        <v>13009</v>
      </c>
      <c r="AC13" s="61">
        <v>6356</v>
      </c>
      <c r="AD13" s="61">
        <v>5326</v>
      </c>
      <c r="AE13" s="61">
        <v>11682</v>
      </c>
      <c r="AF13" s="61">
        <v>4571</v>
      </c>
      <c r="AG13" s="61">
        <v>3586</v>
      </c>
      <c r="AH13" s="176">
        <v>8157</v>
      </c>
      <c r="AI13" s="359"/>
      <c r="AJ13" s="32" t="s">
        <v>200</v>
      </c>
      <c r="AK13" s="61">
        <v>2974</v>
      </c>
      <c r="AL13" s="237">
        <v>2196</v>
      </c>
      <c r="AM13" s="61">
        <v>5170</v>
      </c>
      <c r="AN13" s="61">
        <v>1711</v>
      </c>
      <c r="AO13" s="61">
        <v>1392</v>
      </c>
      <c r="AP13" s="61">
        <v>3103</v>
      </c>
      <c r="AQ13" s="61">
        <v>1017</v>
      </c>
      <c r="AR13" s="61">
        <v>1205</v>
      </c>
      <c r="AS13" s="176">
        <v>2222</v>
      </c>
      <c r="AT13" s="359"/>
      <c r="AU13" s="32" t="s">
        <v>200</v>
      </c>
      <c r="AV13" s="61">
        <v>727</v>
      </c>
      <c r="AW13" s="316">
        <v>988</v>
      </c>
      <c r="AX13" s="61">
        <v>1715</v>
      </c>
      <c r="AY13" s="61">
        <v>694</v>
      </c>
      <c r="AZ13" s="61">
        <v>924</v>
      </c>
      <c r="BA13" s="61">
        <v>1618</v>
      </c>
      <c r="BB13" s="61">
        <v>440</v>
      </c>
      <c r="BC13" s="61">
        <v>585</v>
      </c>
      <c r="BD13" s="176">
        <v>1025</v>
      </c>
      <c r="BE13" s="359"/>
      <c r="BF13" s="32" t="s">
        <v>200</v>
      </c>
      <c r="BG13" s="61">
        <v>254</v>
      </c>
      <c r="BH13" s="61">
        <v>371</v>
      </c>
      <c r="BI13" s="61">
        <v>625</v>
      </c>
      <c r="BJ13" s="237">
        <v>93</v>
      </c>
      <c r="BK13" s="61">
        <v>196</v>
      </c>
      <c r="BL13" s="61">
        <v>289</v>
      </c>
      <c r="BM13" s="61">
        <v>31</v>
      </c>
      <c r="BN13" s="61">
        <v>64</v>
      </c>
      <c r="BO13" s="176">
        <v>95</v>
      </c>
      <c r="BP13" s="359"/>
      <c r="BQ13" s="32" t="s">
        <v>200</v>
      </c>
      <c r="BR13" s="61">
        <v>2</v>
      </c>
      <c r="BS13" s="61">
        <v>21</v>
      </c>
      <c r="BT13" s="61">
        <v>23</v>
      </c>
      <c r="BU13" s="61">
        <v>2</v>
      </c>
      <c r="BV13" s="61">
        <v>3</v>
      </c>
      <c r="BW13" s="61">
        <v>5</v>
      </c>
      <c r="BX13" s="61">
        <v>0</v>
      </c>
      <c r="BY13" s="61">
        <v>0</v>
      </c>
      <c r="BZ13" s="176">
        <v>0</v>
      </c>
      <c r="CA13" s="359"/>
      <c r="CB13" s="32" t="s">
        <v>200</v>
      </c>
      <c r="CC13" s="61">
        <v>16282</v>
      </c>
      <c r="CD13" s="61">
        <v>15311</v>
      </c>
      <c r="CE13" s="61">
        <v>31593</v>
      </c>
      <c r="CF13" s="61">
        <v>32471</v>
      </c>
      <c r="CG13" s="61">
        <v>30461</v>
      </c>
      <c r="CH13" s="61">
        <v>62932</v>
      </c>
      <c r="CI13" s="61">
        <v>1516</v>
      </c>
      <c r="CJ13" s="61">
        <v>2164</v>
      </c>
      <c r="CK13" s="176">
        <v>3680</v>
      </c>
    </row>
    <row r="14" spans="1:117" ht="16.899999999999999" customHeight="1">
      <c r="A14" s="5"/>
      <c r="B14" s="360"/>
      <c r="C14" s="4" t="s">
        <v>201</v>
      </c>
      <c r="D14" s="137">
        <f t="shared" ref="D14:L14" si="8">SUM(D11:D13)</f>
        <v>15791</v>
      </c>
      <c r="E14" s="137">
        <f t="shared" si="8"/>
        <v>14979</v>
      </c>
      <c r="F14" s="137">
        <f t="shared" si="8"/>
        <v>30770</v>
      </c>
      <c r="G14" s="137">
        <f t="shared" si="8"/>
        <v>20865</v>
      </c>
      <c r="H14" s="137">
        <f t="shared" si="8"/>
        <v>19655</v>
      </c>
      <c r="I14" s="137">
        <f t="shared" si="8"/>
        <v>40520</v>
      </c>
      <c r="J14" s="137">
        <f t="shared" si="8"/>
        <v>16690</v>
      </c>
      <c r="K14" s="137">
        <f t="shared" si="8"/>
        <v>15764</v>
      </c>
      <c r="L14" s="175">
        <f t="shared" si="8"/>
        <v>32454</v>
      </c>
      <c r="M14" s="360"/>
      <c r="N14" s="245" t="s">
        <v>201</v>
      </c>
      <c r="O14" s="137">
        <f t="shared" ref="O14:W14" si="9">SUM(O11:O13)</f>
        <v>11941</v>
      </c>
      <c r="P14" s="137">
        <f t="shared" si="9"/>
        <v>11242</v>
      </c>
      <c r="Q14" s="137">
        <f t="shared" si="9"/>
        <v>23183</v>
      </c>
      <c r="R14" s="137">
        <f t="shared" si="9"/>
        <v>10321</v>
      </c>
      <c r="S14" s="137">
        <f t="shared" si="9"/>
        <v>9514</v>
      </c>
      <c r="T14" s="137">
        <f t="shared" si="9"/>
        <v>19835</v>
      </c>
      <c r="U14" s="137">
        <f t="shared" si="9"/>
        <v>13492</v>
      </c>
      <c r="V14" s="137">
        <f t="shared" si="9"/>
        <v>13769</v>
      </c>
      <c r="W14" s="175">
        <f t="shared" si="9"/>
        <v>27261</v>
      </c>
      <c r="X14" s="360"/>
      <c r="Y14" s="4" t="s">
        <v>201</v>
      </c>
      <c r="Z14" s="238">
        <f t="shared" ref="Z14:AH14" si="10">SUM(Z11:Z13)</f>
        <v>20228</v>
      </c>
      <c r="AA14" s="137">
        <f t="shared" si="10"/>
        <v>20794</v>
      </c>
      <c r="AB14" s="137">
        <f t="shared" si="10"/>
        <v>41022</v>
      </c>
      <c r="AC14" s="137">
        <f t="shared" si="10"/>
        <v>20218</v>
      </c>
      <c r="AD14" s="137">
        <f t="shared" si="10"/>
        <v>18312</v>
      </c>
      <c r="AE14" s="137">
        <f t="shared" si="10"/>
        <v>38530</v>
      </c>
      <c r="AF14" s="137">
        <f t="shared" si="10"/>
        <v>16407</v>
      </c>
      <c r="AG14" s="137">
        <f t="shared" si="10"/>
        <v>13658</v>
      </c>
      <c r="AH14" s="175">
        <f t="shared" si="10"/>
        <v>30065</v>
      </c>
      <c r="AI14" s="360"/>
      <c r="AJ14" s="4" t="s">
        <v>201</v>
      </c>
      <c r="AK14" s="137">
        <f t="shared" ref="AK14:AS14" si="11">SUM(AK11:AK13)</f>
        <v>11706</v>
      </c>
      <c r="AL14" s="238">
        <f t="shared" si="11"/>
        <v>9144</v>
      </c>
      <c r="AM14" s="137">
        <f t="shared" si="11"/>
        <v>20850</v>
      </c>
      <c r="AN14" s="137">
        <f t="shared" si="11"/>
        <v>7097</v>
      </c>
      <c r="AO14" s="137">
        <f t="shared" si="11"/>
        <v>5999</v>
      </c>
      <c r="AP14" s="137">
        <f t="shared" si="11"/>
        <v>13096</v>
      </c>
      <c r="AQ14" s="137">
        <f t="shared" si="11"/>
        <v>4114</v>
      </c>
      <c r="AR14" s="137">
        <f t="shared" si="11"/>
        <v>4775</v>
      </c>
      <c r="AS14" s="175">
        <f t="shared" si="11"/>
        <v>8889</v>
      </c>
      <c r="AT14" s="360"/>
      <c r="AU14" s="4" t="s">
        <v>201</v>
      </c>
      <c r="AV14" s="137">
        <f t="shared" ref="AV14:BD14" si="12">SUM(AV11:AV13)</f>
        <v>2912</v>
      </c>
      <c r="AW14" s="315">
        <f t="shared" si="12"/>
        <v>4004</v>
      </c>
      <c r="AX14" s="137">
        <f t="shared" si="12"/>
        <v>6916</v>
      </c>
      <c r="AY14" s="137">
        <f t="shared" si="12"/>
        <v>2676</v>
      </c>
      <c r="AZ14" s="137">
        <f t="shared" si="12"/>
        <v>3361</v>
      </c>
      <c r="BA14" s="137">
        <f t="shared" si="12"/>
        <v>6037</v>
      </c>
      <c r="BB14" s="137">
        <f t="shared" si="12"/>
        <v>1799</v>
      </c>
      <c r="BC14" s="137">
        <f t="shared" si="12"/>
        <v>2198</v>
      </c>
      <c r="BD14" s="175">
        <f t="shared" si="12"/>
        <v>3997</v>
      </c>
      <c r="BE14" s="360"/>
      <c r="BF14" s="4" t="s">
        <v>201</v>
      </c>
      <c r="BG14" s="137">
        <f t="shared" ref="BG14:BO14" si="13">SUM(BG11:BG13)</f>
        <v>978</v>
      </c>
      <c r="BH14" s="137">
        <f t="shared" si="13"/>
        <v>1403</v>
      </c>
      <c r="BI14" s="137">
        <f t="shared" si="13"/>
        <v>2381</v>
      </c>
      <c r="BJ14" s="238">
        <f t="shared" si="13"/>
        <v>385</v>
      </c>
      <c r="BK14" s="137">
        <f t="shared" si="13"/>
        <v>701</v>
      </c>
      <c r="BL14" s="137">
        <f t="shared" si="13"/>
        <v>1086</v>
      </c>
      <c r="BM14" s="137">
        <f t="shared" si="13"/>
        <v>116</v>
      </c>
      <c r="BN14" s="137">
        <f t="shared" si="13"/>
        <v>242</v>
      </c>
      <c r="BO14" s="175">
        <f t="shared" si="13"/>
        <v>358</v>
      </c>
      <c r="BP14" s="360"/>
      <c r="BQ14" s="4" t="s">
        <v>201</v>
      </c>
      <c r="BR14" s="137">
        <f t="shared" ref="BR14:BZ14" si="14">SUM(BR11:BR13)</f>
        <v>18</v>
      </c>
      <c r="BS14" s="137">
        <f t="shared" si="14"/>
        <v>64</v>
      </c>
      <c r="BT14" s="137">
        <f t="shared" si="14"/>
        <v>82</v>
      </c>
      <c r="BU14" s="137">
        <f t="shared" si="14"/>
        <v>6</v>
      </c>
      <c r="BV14" s="137">
        <f t="shared" si="14"/>
        <v>8</v>
      </c>
      <c r="BW14" s="137">
        <f t="shared" si="14"/>
        <v>14</v>
      </c>
      <c r="BX14" s="137">
        <f t="shared" si="14"/>
        <v>0</v>
      </c>
      <c r="BY14" s="137">
        <f t="shared" si="14"/>
        <v>0</v>
      </c>
      <c r="BZ14" s="175">
        <f t="shared" si="14"/>
        <v>0</v>
      </c>
      <c r="CA14" s="360"/>
      <c r="CB14" s="4" t="s">
        <v>201</v>
      </c>
      <c r="CC14" s="137">
        <f t="shared" ref="CC14:CK14" si="15">SUM(CC11:CC13)</f>
        <v>53346</v>
      </c>
      <c r="CD14" s="137">
        <f t="shared" si="15"/>
        <v>50398</v>
      </c>
      <c r="CE14" s="137">
        <f t="shared" si="15"/>
        <v>103744</v>
      </c>
      <c r="CF14" s="137">
        <f t="shared" si="15"/>
        <v>118436</v>
      </c>
      <c r="CG14" s="137">
        <f t="shared" si="15"/>
        <v>111211</v>
      </c>
      <c r="CH14" s="137">
        <f t="shared" si="15"/>
        <v>229647</v>
      </c>
      <c r="CI14" s="137">
        <f t="shared" si="15"/>
        <v>5978</v>
      </c>
      <c r="CJ14" s="137">
        <f t="shared" si="15"/>
        <v>7977</v>
      </c>
      <c r="CK14" s="175">
        <f t="shared" si="15"/>
        <v>13955</v>
      </c>
    </row>
    <row r="15" spans="1:117" ht="16.899999999999999" customHeight="1">
      <c r="A15" s="5"/>
      <c r="B15" s="358" t="s">
        <v>208</v>
      </c>
      <c r="C15" s="32" t="s">
        <v>209</v>
      </c>
      <c r="D15" s="61">
        <v>9318</v>
      </c>
      <c r="E15" s="61">
        <v>8768</v>
      </c>
      <c r="F15" s="61">
        <v>18086</v>
      </c>
      <c r="G15" s="61">
        <v>12924</v>
      </c>
      <c r="H15" s="61">
        <v>12156</v>
      </c>
      <c r="I15" s="61">
        <v>25080</v>
      </c>
      <c r="J15" s="61">
        <v>11258</v>
      </c>
      <c r="K15" s="61">
        <v>10560</v>
      </c>
      <c r="L15" s="176">
        <v>21818</v>
      </c>
      <c r="M15" s="358" t="s">
        <v>208</v>
      </c>
      <c r="N15" s="233" t="s">
        <v>209</v>
      </c>
      <c r="O15" s="61">
        <v>8073</v>
      </c>
      <c r="P15" s="61">
        <v>7915</v>
      </c>
      <c r="Q15" s="61">
        <v>15988</v>
      </c>
      <c r="R15" s="61">
        <v>6728</v>
      </c>
      <c r="S15" s="61">
        <v>7064</v>
      </c>
      <c r="T15" s="61">
        <v>13792</v>
      </c>
      <c r="U15" s="61">
        <v>7676</v>
      </c>
      <c r="V15" s="61">
        <v>8209</v>
      </c>
      <c r="W15" s="176">
        <v>15885</v>
      </c>
      <c r="X15" s="358" t="s">
        <v>208</v>
      </c>
      <c r="Y15" s="32" t="s">
        <v>209</v>
      </c>
      <c r="Z15" s="237">
        <v>11268</v>
      </c>
      <c r="AA15" s="61">
        <v>12168</v>
      </c>
      <c r="AB15" s="61">
        <v>23436</v>
      </c>
      <c r="AC15" s="61">
        <v>12096</v>
      </c>
      <c r="AD15" s="61">
        <v>12070</v>
      </c>
      <c r="AE15" s="61">
        <v>24166</v>
      </c>
      <c r="AF15" s="61">
        <v>10859</v>
      </c>
      <c r="AG15" s="61">
        <v>9224</v>
      </c>
      <c r="AH15" s="176">
        <v>20083</v>
      </c>
      <c r="AI15" s="358" t="s">
        <v>208</v>
      </c>
      <c r="AJ15" s="32" t="s">
        <v>209</v>
      </c>
      <c r="AK15" s="61">
        <v>7806</v>
      </c>
      <c r="AL15" s="237">
        <v>6191</v>
      </c>
      <c r="AM15" s="61">
        <v>13997</v>
      </c>
      <c r="AN15" s="61">
        <v>4859</v>
      </c>
      <c r="AO15" s="61">
        <v>4312</v>
      </c>
      <c r="AP15" s="61">
        <v>9171</v>
      </c>
      <c r="AQ15" s="61">
        <v>2841</v>
      </c>
      <c r="AR15" s="61">
        <v>3441</v>
      </c>
      <c r="AS15" s="176">
        <v>6282</v>
      </c>
      <c r="AT15" s="358" t="s">
        <v>208</v>
      </c>
      <c r="AU15" s="32" t="s">
        <v>209</v>
      </c>
      <c r="AV15" s="61">
        <v>2160</v>
      </c>
      <c r="AW15" s="316">
        <v>2844</v>
      </c>
      <c r="AX15" s="61">
        <v>5004</v>
      </c>
      <c r="AY15" s="61">
        <v>1876</v>
      </c>
      <c r="AZ15" s="61">
        <v>2438</v>
      </c>
      <c r="BA15" s="61">
        <v>4314</v>
      </c>
      <c r="BB15" s="61">
        <v>1314</v>
      </c>
      <c r="BC15" s="61">
        <v>1733</v>
      </c>
      <c r="BD15" s="176">
        <v>3047</v>
      </c>
      <c r="BE15" s="358" t="s">
        <v>208</v>
      </c>
      <c r="BF15" s="32" t="s">
        <v>209</v>
      </c>
      <c r="BG15" s="61">
        <v>701</v>
      </c>
      <c r="BH15" s="61">
        <v>1021</v>
      </c>
      <c r="BI15" s="61">
        <v>1722</v>
      </c>
      <c r="BJ15" s="237">
        <v>286</v>
      </c>
      <c r="BK15" s="61">
        <v>532</v>
      </c>
      <c r="BL15" s="61">
        <v>818</v>
      </c>
      <c r="BM15" s="61">
        <v>100</v>
      </c>
      <c r="BN15" s="61">
        <v>170</v>
      </c>
      <c r="BO15" s="176">
        <v>270</v>
      </c>
      <c r="BP15" s="358" t="s">
        <v>208</v>
      </c>
      <c r="BQ15" s="32" t="s">
        <v>209</v>
      </c>
      <c r="BR15" s="61">
        <v>20</v>
      </c>
      <c r="BS15" s="61">
        <v>37</v>
      </c>
      <c r="BT15" s="61">
        <v>57</v>
      </c>
      <c r="BU15" s="61">
        <v>0</v>
      </c>
      <c r="BV15" s="61">
        <v>5</v>
      </c>
      <c r="BW15" s="61">
        <v>5</v>
      </c>
      <c r="BX15" s="61">
        <v>0</v>
      </c>
      <c r="BY15" s="61">
        <v>0</v>
      </c>
      <c r="BZ15" s="176">
        <v>0</v>
      </c>
      <c r="CA15" s="358" t="s">
        <v>208</v>
      </c>
      <c r="CB15" s="32" t="s">
        <v>209</v>
      </c>
      <c r="CC15" s="61">
        <v>33500</v>
      </c>
      <c r="CD15" s="61">
        <v>31484</v>
      </c>
      <c r="CE15" s="61">
        <v>64984</v>
      </c>
      <c r="CF15" s="61">
        <v>74366</v>
      </c>
      <c r="CG15" s="61">
        <v>73438</v>
      </c>
      <c r="CH15" s="61">
        <v>147804</v>
      </c>
      <c r="CI15" s="61">
        <v>4297</v>
      </c>
      <c r="CJ15" s="61">
        <v>5936</v>
      </c>
      <c r="CK15" s="176">
        <v>10233</v>
      </c>
    </row>
    <row r="16" spans="1:117" ht="16.899999999999999" customHeight="1">
      <c r="A16" s="5"/>
      <c r="B16" s="359"/>
      <c r="C16" s="32" t="s">
        <v>210</v>
      </c>
      <c r="D16" s="62">
        <v>1922</v>
      </c>
      <c r="E16" s="62">
        <v>1854</v>
      </c>
      <c r="F16" s="62">
        <v>3776</v>
      </c>
      <c r="G16" s="62">
        <v>2477</v>
      </c>
      <c r="H16" s="62">
        <v>2312</v>
      </c>
      <c r="I16" s="62">
        <v>4789</v>
      </c>
      <c r="J16" s="62">
        <v>1753</v>
      </c>
      <c r="K16" s="62">
        <v>1601</v>
      </c>
      <c r="L16" s="177">
        <v>3354</v>
      </c>
      <c r="M16" s="359"/>
      <c r="N16" s="233" t="s">
        <v>210</v>
      </c>
      <c r="O16" s="62">
        <v>1128</v>
      </c>
      <c r="P16" s="62">
        <v>1194</v>
      </c>
      <c r="Q16" s="62">
        <v>2322</v>
      </c>
      <c r="R16" s="62">
        <v>980</v>
      </c>
      <c r="S16" s="62">
        <v>1025</v>
      </c>
      <c r="T16" s="62">
        <v>2005</v>
      </c>
      <c r="U16" s="62">
        <v>1460</v>
      </c>
      <c r="V16" s="62">
        <v>1607</v>
      </c>
      <c r="W16" s="177">
        <v>3067</v>
      </c>
      <c r="X16" s="359"/>
      <c r="Y16" s="32" t="s">
        <v>210</v>
      </c>
      <c r="Z16" s="239">
        <v>2330</v>
      </c>
      <c r="AA16" s="62">
        <v>2524</v>
      </c>
      <c r="AB16" s="62">
        <v>4854</v>
      </c>
      <c r="AC16" s="62">
        <v>2259</v>
      </c>
      <c r="AD16" s="62">
        <v>1886</v>
      </c>
      <c r="AE16" s="62">
        <v>4145</v>
      </c>
      <c r="AF16" s="62">
        <v>1596</v>
      </c>
      <c r="AG16" s="62">
        <v>1267</v>
      </c>
      <c r="AH16" s="177">
        <v>2863</v>
      </c>
      <c r="AI16" s="359"/>
      <c r="AJ16" s="32" t="s">
        <v>210</v>
      </c>
      <c r="AK16" s="62">
        <v>1073</v>
      </c>
      <c r="AL16" s="239">
        <v>864</v>
      </c>
      <c r="AM16" s="62">
        <v>1937</v>
      </c>
      <c r="AN16" s="62">
        <v>762</v>
      </c>
      <c r="AO16" s="62">
        <v>712</v>
      </c>
      <c r="AP16" s="62">
        <v>1474</v>
      </c>
      <c r="AQ16" s="62">
        <v>525</v>
      </c>
      <c r="AR16" s="62">
        <v>661</v>
      </c>
      <c r="AS16" s="177">
        <v>1186</v>
      </c>
      <c r="AT16" s="359"/>
      <c r="AU16" s="32" t="s">
        <v>210</v>
      </c>
      <c r="AV16" s="62">
        <v>404</v>
      </c>
      <c r="AW16" s="317">
        <v>573</v>
      </c>
      <c r="AX16" s="62">
        <v>977</v>
      </c>
      <c r="AY16" s="62">
        <v>353</v>
      </c>
      <c r="AZ16" s="62">
        <v>495</v>
      </c>
      <c r="BA16" s="62">
        <v>848</v>
      </c>
      <c r="BB16" s="62">
        <v>246</v>
      </c>
      <c r="BC16" s="62">
        <v>364</v>
      </c>
      <c r="BD16" s="177">
        <v>610</v>
      </c>
      <c r="BE16" s="359"/>
      <c r="BF16" s="32" t="s">
        <v>210</v>
      </c>
      <c r="BG16" s="62">
        <v>171</v>
      </c>
      <c r="BH16" s="62">
        <v>236</v>
      </c>
      <c r="BI16" s="62">
        <v>407</v>
      </c>
      <c r="BJ16" s="239">
        <v>66</v>
      </c>
      <c r="BK16" s="62">
        <v>114</v>
      </c>
      <c r="BL16" s="62">
        <v>180</v>
      </c>
      <c r="BM16" s="62">
        <v>27</v>
      </c>
      <c r="BN16" s="62">
        <v>44</v>
      </c>
      <c r="BO16" s="177">
        <v>71</v>
      </c>
      <c r="BP16" s="359"/>
      <c r="BQ16" s="32" t="s">
        <v>210</v>
      </c>
      <c r="BR16" s="62">
        <v>0</v>
      </c>
      <c r="BS16" s="62">
        <v>10</v>
      </c>
      <c r="BT16" s="62">
        <v>10</v>
      </c>
      <c r="BU16" s="62">
        <v>0</v>
      </c>
      <c r="BV16" s="62">
        <v>0</v>
      </c>
      <c r="BW16" s="62">
        <v>0</v>
      </c>
      <c r="BX16" s="62">
        <v>0</v>
      </c>
      <c r="BY16" s="62">
        <v>0</v>
      </c>
      <c r="BZ16" s="177">
        <v>0</v>
      </c>
      <c r="CA16" s="359"/>
      <c r="CB16" s="32" t="s">
        <v>210</v>
      </c>
      <c r="CC16" s="62">
        <v>6152</v>
      </c>
      <c r="CD16" s="62">
        <v>5767</v>
      </c>
      <c r="CE16" s="62">
        <v>11919</v>
      </c>
      <c r="CF16" s="62">
        <v>12517</v>
      </c>
      <c r="CG16" s="62">
        <v>12313</v>
      </c>
      <c r="CH16" s="62">
        <v>24830</v>
      </c>
      <c r="CI16" s="62">
        <v>863</v>
      </c>
      <c r="CJ16" s="62">
        <v>1263</v>
      </c>
      <c r="CK16" s="177">
        <v>2126</v>
      </c>
    </row>
    <row r="17" spans="1:89" ht="16.899999999999999" customHeight="1">
      <c r="A17" s="5"/>
      <c r="B17" s="359"/>
      <c r="C17" s="32" t="s">
        <v>211</v>
      </c>
      <c r="D17" s="61">
        <v>750</v>
      </c>
      <c r="E17" s="61">
        <v>713</v>
      </c>
      <c r="F17" s="61">
        <v>1463</v>
      </c>
      <c r="G17" s="61">
        <v>1045</v>
      </c>
      <c r="H17" s="61">
        <v>988</v>
      </c>
      <c r="I17" s="61">
        <v>2033</v>
      </c>
      <c r="J17" s="61">
        <v>890</v>
      </c>
      <c r="K17" s="61">
        <v>865</v>
      </c>
      <c r="L17" s="176">
        <v>1755</v>
      </c>
      <c r="M17" s="359"/>
      <c r="N17" s="233" t="s">
        <v>211</v>
      </c>
      <c r="O17" s="61">
        <v>699</v>
      </c>
      <c r="P17" s="61">
        <v>688</v>
      </c>
      <c r="Q17" s="61">
        <v>1387</v>
      </c>
      <c r="R17" s="61">
        <v>486</v>
      </c>
      <c r="S17" s="61">
        <v>482</v>
      </c>
      <c r="T17" s="61">
        <v>968</v>
      </c>
      <c r="U17" s="61">
        <v>658</v>
      </c>
      <c r="V17" s="61">
        <v>657</v>
      </c>
      <c r="W17" s="176">
        <v>1315</v>
      </c>
      <c r="X17" s="359"/>
      <c r="Y17" s="32" t="s">
        <v>211</v>
      </c>
      <c r="Z17" s="237">
        <v>890</v>
      </c>
      <c r="AA17" s="61">
        <v>1024</v>
      </c>
      <c r="AB17" s="61">
        <v>1914</v>
      </c>
      <c r="AC17" s="61">
        <v>959</v>
      </c>
      <c r="AD17" s="61">
        <v>870</v>
      </c>
      <c r="AE17" s="61">
        <v>1829</v>
      </c>
      <c r="AF17" s="61">
        <v>839</v>
      </c>
      <c r="AG17" s="61">
        <v>656</v>
      </c>
      <c r="AH17" s="176">
        <v>1495</v>
      </c>
      <c r="AI17" s="359"/>
      <c r="AJ17" s="32" t="s">
        <v>211</v>
      </c>
      <c r="AK17" s="61">
        <v>601</v>
      </c>
      <c r="AL17" s="237">
        <v>522</v>
      </c>
      <c r="AM17" s="61">
        <v>1123</v>
      </c>
      <c r="AN17" s="61">
        <v>433</v>
      </c>
      <c r="AO17" s="61">
        <v>395</v>
      </c>
      <c r="AP17" s="61">
        <v>828</v>
      </c>
      <c r="AQ17" s="61">
        <v>267</v>
      </c>
      <c r="AR17" s="61">
        <v>342</v>
      </c>
      <c r="AS17" s="176">
        <v>609</v>
      </c>
      <c r="AT17" s="359"/>
      <c r="AU17" s="32" t="s">
        <v>211</v>
      </c>
      <c r="AV17" s="61">
        <v>223</v>
      </c>
      <c r="AW17" s="316">
        <v>296</v>
      </c>
      <c r="AX17" s="61">
        <v>519</v>
      </c>
      <c r="AY17" s="61">
        <v>199</v>
      </c>
      <c r="AZ17" s="61">
        <v>295</v>
      </c>
      <c r="BA17" s="61">
        <v>494</v>
      </c>
      <c r="BB17" s="61">
        <v>158</v>
      </c>
      <c r="BC17" s="61">
        <v>207</v>
      </c>
      <c r="BD17" s="176">
        <v>365</v>
      </c>
      <c r="BE17" s="359"/>
      <c r="BF17" s="32" t="s">
        <v>211</v>
      </c>
      <c r="BG17" s="61">
        <v>100</v>
      </c>
      <c r="BH17" s="61">
        <v>132</v>
      </c>
      <c r="BI17" s="61">
        <v>232</v>
      </c>
      <c r="BJ17" s="237">
        <v>33</v>
      </c>
      <c r="BK17" s="61">
        <v>50</v>
      </c>
      <c r="BL17" s="61">
        <v>83</v>
      </c>
      <c r="BM17" s="61">
        <v>11</v>
      </c>
      <c r="BN17" s="61">
        <v>26</v>
      </c>
      <c r="BO17" s="176">
        <v>37</v>
      </c>
      <c r="BP17" s="359"/>
      <c r="BQ17" s="32" t="s">
        <v>211</v>
      </c>
      <c r="BR17" s="61">
        <v>1</v>
      </c>
      <c r="BS17" s="61">
        <v>6</v>
      </c>
      <c r="BT17" s="61">
        <v>7</v>
      </c>
      <c r="BU17" s="61">
        <v>0</v>
      </c>
      <c r="BV17" s="61">
        <v>2</v>
      </c>
      <c r="BW17" s="61">
        <v>2</v>
      </c>
      <c r="BX17" s="61">
        <v>0</v>
      </c>
      <c r="BY17" s="61">
        <v>0</v>
      </c>
      <c r="BZ17" s="176">
        <v>0</v>
      </c>
      <c r="CA17" s="359"/>
      <c r="CB17" s="32" t="s">
        <v>211</v>
      </c>
      <c r="CC17" s="61">
        <v>2685</v>
      </c>
      <c r="CD17" s="61">
        <v>2566</v>
      </c>
      <c r="CE17" s="61">
        <v>5251</v>
      </c>
      <c r="CF17" s="61">
        <v>6055</v>
      </c>
      <c r="CG17" s="61">
        <v>5932</v>
      </c>
      <c r="CH17" s="61">
        <v>11987</v>
      </c>
      <c r="CI17" s="61">
        <v>502</v>
      </c>
      <c r="CJ17" s="61">
        <v>718</v>
      </c>
      <c r="CK17" s="176">
        <v>1220</v>
      </c>
    </row>
    <row r="18" spans="1:89" ht="16.899999999999999" customHeight="1">
      <c r="A18" s="5"/>
      <c r="B18" s="360"/>
      <c r="C18" s="4" t="s">
        <v>212</v>
      </c>
      <c r="D18" s="137">
        <f t="shared" ref="D18:L18" si="16">SUM(D15:D17)</f>
        <v>11990</v>
      </c>
      <c r="E18" s="137">
        <f t="shared" si="16"/>
        <v>11335</v>
      </c>
      <c r="F18" s="137">
        <f t="shared" si="16"/>
        <v>23325</v>
      </c>
      <c r="G18" s="137">
        <f t="shared" si="16"/>
        <v>16446</v>
      </c>
      <c r="H18" s="137">
        <f t="shared" si="16"/>
        <v>15456</v>
      </c>
      <c r="I18" s="137">
        <f t="shared" si="16"/>
        <v>31902</v>
      </c>
      <c r="J18" s="137">
        <f t="shared" si="16"/>
        <v>13901</v>
      </c>
      <c r="K18" s="137">
        <f t="shared" si="16"/>
        <v>13026</v>
      </c>
      <c r="L18" s="175">
        <f t="shared" si="16"/>
        <v>26927</v>
      </c>
      <c r="M18" s="360"/>
      <c r="N18" s="245" t="s">
        <v>212</v>
      </c>
      <c r="O18" s="137">
        <f t="shared" ref="O18:W18" si="17">SUM(O15:O17)</f>
        <v>9900</v>
      </c>
      <c r="P18" s="137">
        <f t="shared" si="17"/>
        <v>9797</v>
      </c>
      <c r="Q18" s="137">
        <f t="shared" si="17"/>
        <v>19697</v>
      </c>
      <c r="R18" s="137">
        <f t="shared" si="17"/>
        <v>8194</v>
      </c>
      <c r="S18" s="137">
        <f t="shared" si="17"/>
        <v>8571</v>
      </c>
      <c r="T18" s="137">
        <f t="shared" si="17"/>
        <v>16765</v>
      </c>
      <c r="U18" s="137">
        <f t="shared" si="17"/>
        <v>9794</v>
      </c>
      <c r="V18" s="137">
        <f t="shared" si="17"/>
        <v>10473</v>
      </c>
      <c r="W18" s="175">
        <f t="shared" si="17"/>
        <v>20267</v>
      </c>
      <c r="X18" s="360"/>
      <c r="Y18" s="4" t="s">
        <v>212</v>
      </c>
      <c r="Z18" s="238">
        <f t="shared" ref="Z18:AH18" si="18">SUM(Z15:Z17)</f>
        <v>14488</v>
      </c>
      <c r="AA18" s="137">
        <f t="shared" si="18"/>
        <v>15716</v>
      </c>
      <c r="AB18" s="137">
        <f t="shared" si="18"/>
        <v>30204</v>
      </c>
      <c r="AC18" s="137">
        <f t="shared" si="18"/>
        <v>15314</v>
      </c>
      <c r="AD18" s="137">
        <f t="shared" si="18"/>
        <v>14826</v>
      </c>
      <c r="AE18" s="137">
        <f t="shared" si="18"/>
        <v>30140</v>
      </c>
      <c r="AF18" s="137">
        <f t="shared" si="18"/>
        <v>13294</v>
      </c>
      <c r="AG18" s="137">
        <f t="shared" si="18"/>
        <v>11147</v>
      </c>
      <c r="AH18" s="175">
        <f t="shared" si="18"/>
        <v>24441</v>
      </c>
      <c r="AI18" s="360"/>
      <c r="AJ18" s="4" t="s">
        <v>212</v>
      </c>
      <c r="AK18" s="137">
        <f t="shared" ref="AK18:AS18" si="19">SUM(AK15:AK17)</f>
        <v>9480</v>
      </c>
      <c r="AL18" s="238">
        <f t="shared" si="19"/>
        <v>7577</v>
      </c>
      <c r="AM18" s="137">
        <f t="shared" si="19"/>
        <v>17057</v>
      </c>
      <c r="AN18" s="137">
        <f t="shared" si="19"/>
        <v>6054</v>
      </c>
      <c r="AO18" s="137">
        <f t="shared" si="19"/>
        <v>5419</v>
      </c>
      <c r="AP18" s="137">
        <f t="shared" si="19"/>
        <v>11473</v>
      </c>
      <c r="AQ18" s="137">
        <f t="shared" si="19"/>
        <v>3633</v>
      </c>
      <c r="AR18" s="137">
        <f t="shared" si="19"/>
        <v>4444</v>
      </c>
      <c r="AS18" s="175">
        <f t="shared" si="19"/>
        <v>8077</v>
      </c>
      <c r="AT18" s="360"/>
      <c r="AU18" s="4" t="s">
        <v>212</v>
      </c>
      <c r="AV18" s="137">
        <f t="shared" ref="AV18:BD18" si="20">SUM(AV15:AV17)</f>
        <v>2787</v>
      </c>
      <c r="AW18" s="315">
        <f t="shared" si="20"/>
        <v>3713</v>
      </c>
      <c r="AX18" s="137">
        <f t="shared" si="20"/>
        <v>6500</v>
      </c>
      <c r="AY18" s="137">
        <f t="shared" si="20"/>
        <v>2428</v>
      </c>
      <c r="AZ18" s="137">
        <f t="shared" si="20"/>
        <v>3228</v>
      </c>
      <c r="BA18" s="137">
        <f t="shared" si="20"/>
        <v>5656</v>
      </c>
      <c r="BB18" s="137">
        <f t="shared" si="20"/>
        <v>1718</v>
      </c>
      <c r="BC18" s="137">
        <f t="shared" si="20"/>
        <v>2304</v>
      </c>
      <c r="BD18" s="175">
        <f t="shared" si="20"/>
        <v>4022</v>
      </c>
      <c r="BE18" s="360"/>
      <c r="BF18" s="4" t="s">
        <v>212</v>
      </c>
      <c r="BG18" s="137">
        <f t="shared" ref="BG18:BO18" si="21">SUM(BG15:BG17)</f>
        <v>972</v>
      </c>
      <c r="BH18" s="137">
        <f t="shared" si="21"/>
        <v>1389</v>
      </c>
      <c r="BI18" s="137">
        <f t="shared" si="21"/>
        <v>2361</v>
      </c>
      <c r="BJ18" s="238">
        <f t="shared" si="21"/>
        <v>385</v>
      </c>
      <c r="BK18" s="137">
        <f t="shared" si="21"/>
        <v>696</v>
      </c>
      <c r="BL18" s="137">
        <f t="shared" si="21"/>
        <v>1081</v>
      </c>
      <c r="BM18" s="137">
        <f t="shared" si="21"/>
        <v>138</v>
      </c>
      <c r="BN18" s="137">
        <f t="shared" si="21"/>
        <v>240</v>
      </c>
      <c r="BO18" s="175">
        <f t="shared" si="21"/>
        <v>378</v>
      </c>
      <c r="BP18" s="360"/>
      <c r="BQ18" s="4" t="s">
        <v>212</v>
      </c>
      <c r="BR18" s="137">
        <f t="shared" ref="BR18:BZ18" si="22">SUM(BR15:BR17)</f>
        <v>21</v>
      </c>
      <c r="BS18" s="137">
        <f t="shared" si="22"/>
        <v>53</v>
      </c>
      <c r="BT18" s="137">
        <f t="shared" si="22"/>
        <v>74</v>
      </c>
      <c r="BU18" s="137">
        <f t="shared" si="22"/>
        <v>0</v>
      </c>
      <c r="BV18" s="137">
        <f t="shared" si="22"/>
        <v>7</v>
      </c>
      <c r="BW18" s="137">
        <f t="shared" si="22"/>
        <v>7</v>
      </c>
      <c r="BX18" s="137">
        <f t="shared" si="22"/>
        <v>0</v>
      </c>
      <c r="BY18" s="137">
        <f t="shared" si="22"/>
        <v>0</v>
      </c>
      <c r="BZ18" s="175">
        <f t="shared" si="22"/>
        <v>0</v>
      </c>
      <c r="CA18" s="360"/>
      <c r="CB18" s="4" t="s">
        <v>212</v>
      </c>
      <c r="CC18" s="137">
        <f t="shared" ref="CC18:CK18" si="23">SUM(CC15:CC17)</f>
        <v>42337</v>
      </c>
      <c r="CD18" s="137">
        <f t="shared" si="23"/>
        <v>39817</v>
      </c>
      <c r="CE18" s="137">
        <f t="shared" si="23"/>
        <v>82154</v>
      </c>
      <c r="CF18" s="137">
        <f t="shared" si="23"/>
        <v>92938</v>
      </c>
      <c r="CG18" s="137">
        <f t="shared" si="23"/>
        <v>91683</v>
      </c>
      <c r="CH18" s="137">
        <f t="shared" si="23"/>
        <v>184621</v>
      </c>
      <c r="CI18" s="137">
        <f t="shared" si="23"/>
        <v>5662</v>
      </c>
      <c r="CJ18" s="137">
        <f t="shared" si="23"/>
        <v>7917</v>
      </c>
      <c r="CK18" s="175">
        <f t="shared" si="23"/>
        <v>13579</v>
      </c>
    </row>
    <row r="19" spans="1:89" ht="16.899999999999999" customHeight="1">
      <c r="A19" s="5"/>
      <c r="B19" s="3" t="s">
        <v>202</v>
      </c>
      <c r="C19" s="4" t="s">
        <v>203</v>
      </c>
      <c r="D19" s="137">
        <v>2407</v>
      </c>
      <c r="E19" s="137">
        <v>2235</v>
      </c>
      <c r="F19" s="137">
        <v>4642</v>
      </c>
      <c r="G19" s="137">
        <v>2710</v>
      </c>
      <c r="H19" s="137">
        <v>2608</v>
      </c>
      <c r="I19" s="137">
        <v>5318</v>
      </c>
      <c r="J19" s="137">
        <v>2522</v>
      </c>
      <c r="K19" s="137">
        <v>2467</v>
      </c>
      <c r="L19" s="175">
        <v>4989</v>
      </c>
      <c r="M19" s="3" t="s">
        <v>202</v>
      </c>
      <c r="N19" s="245" t="s">
        <v>203</v>
      </c>
      <c r="O19" s="137">
        <v>2979</v>
      </c>
      <c r="P19" s="137">
        <v>2855</v>
      </c>
      <c r="Q19" s="137">
        <v>5834</v>
      </c>
      <c r="R19" s="137">
        <v>3307</v>
      </c>
      <c r="S19" s="137">
        <v>2918</v>
      </c>
      <c r="T19" s="137">
        <v>6225</v>
      </c>
      <c r="U19" s="137">
        <v>3722</v>
      </c>
      <c r="V19" s="137">
        <v>3111</v>
      </c>
      <c r="W19" s="175">
        <v>3976</v>
      </c>
      <c r="X19" s="3" t="s">
        <v>202</v>
      </c>
      <c r="Y19" s="4" t="s">
        <v>203</v>
      </c>
      <c r="Z19" s="238">
        <v>3976</v>
      </c>
      <c r="AA19" s="137">
        <v>3195</v>
      </c>
      <c r="AB19" s="137">
        <v>7171</v>
      </c>
      <c r="AC19" s="137">
        <v>3130</v>
      </c>
      <c r="AD19" s="137">
        <v>2924</v>
      </c>
      <c r="AE19" s="137">
        <v>6054</v>
      </c>
      <c r="AF19" s="137">
        <v>2612</v>
      </c>
      <c r="AG19" s="137">
        <v>2493</v>
      </c>
      <c r="AH19" s="175">
        <v>5105</v>
      </c>
      <c r="AI19" s="3" t="s">
        <v>202</v>
      </c>
      <c r="AJ19" s="4" t="s">
        <v>203</v>
      </c>
      <c r="AK19" s="137">
        <v>2422</v>
      </c>
      <c r="AL19" s="238">
        <v>2445</v>
      </c>
      <c r="AM19" s="137">
        <v>4867</v>
      </c>
      <c r="AN19" s="137">
        <v>1978</v>
      </c>
      <c r="AO19" s="137">
        <v>1894</v>
      </c>
      <c r="AP19" s="137">
        <v>3872</v>
      </c>
      <c r="AQ19" s="137">
        <v>1288</v>
      </c>
      <c r="AR19" s="137">
        <v>1537</v>
      </c>
      <c r="AS19" s="175">
        <v>2825</v>
      </c>
      <c r="AT19" s="3" t="s">
        <v>202</v>
      </c>
      <c r="AU19" s="4" t="s">
        <v>203</v>
      </c>
      <c r="AV19" s="137">
        <v>1044</v>
      </c>
      <c r="AW19" s="315">
        <v>1295</v>
      </c>
      <c r="AX19" s="137">
        <v>2339</v>
      </c>
      <c r="AY19" s="137">
        <v>894</v>
      </c>
      <c r="AZ19" s="137">
        <v>1112</v>
      </c>
      <c r="BA19" s="137">
        <v>2006</v>
      </c>
      <c r="BB19" s="137">
        <v>666</v>
      </c>
      <c r="BC19" s="137">
        <v>739</v>
      </c>
      <c r="BD19" s="175">
        <v>1405</v>
      </c>
      <c r="BE19" s="3" t="s">
        <v>202</v>
      </c>
      <c r="BF19" s="4" t="s">
        <v>203</v>
      </c>
      <c r="BG19" s="137">
        <v>354</v>
      </c>
      <c r="BH19" s="137">
        <v>459</v>
      </c>
      <c r="BI19" s="137">
        <v>813</v>
      </c>
      <c r="BJ19" s="238">
        <v>145</v>
      </c>
      <c r="BK19" s="137">
        <v>249</v>
      </c>
      <c r="BL19" s="137">
        <v>394</v>
      </c>
      <c r="BM19" s="137">
        <v>27</v>
      </c>
      <c r="BN19" s="137">
        <v>78</v>
      </c>
      <c r="BO19" s="175">
        <v>105</v>
      </c>
      <c r="BP19" s="3" t="s">
        <v>202</v>
      </c>
      <c r="BQ19" s="4" t="s">
        <v>203</v>
      </c>
      <c r="BR19" s="137">
        <v>4</v>
      </c>
      <c r="BS19" s="137">
        <v>23</v>
      </c>
      <c r="BT19" s="137">
        <v>27</v>
      </c>
      <c r="BU19" s="137">
        <v>0</v>
      </c>
      <c r="BV19" s="137">
        <v>3</v>
      </c>
      <c r="BW19" s="137">
        <v>3</v>
      </c>
      <c r="BX19" s="137">
        <v>0</v>
      </c>
      <c r="BY19" s="137">
        <v>0</v>
      </c>
      <c r="BZ19" s="175">
        <v>0</v>
      </c>
      <c r="CA19" s="3" t="s">
        <v>202</v>
      </c>
      <c r="CB19" s="4" t="s">
        <v>203</v>
      </c>
      <c r="CC19" s="137">
        <v>7639</v>
      </c>
      <c r="CD19" s="137">
        <v>7310</v>
      </c>
      <c r="CE19" s="137">
        <v>14949</v>
      </c>
      <c r="CF19" s="137">
        <v>26458</v>
      </c>
      <c r="CG19" s="137">
        <v>24667</v>
      </c>
      <c r="CH19" s="137">
        <v>51125</v>
      </c>
      <c r="CI19" s="137">
        <v>2090</v>
      </c>
      <c r="CJ19" s="137">
        <v>2663</v>
      </c>
      <c r="CK19" s="175">
        <v>4753</v>
      </c>
    </row>
    <row r="20" spans="1:89" ht="16.899999999999999" customHeight="1">
      <c r="A20" s="5"/>
      <c r="B20" s="3" t="s">
        <v>204</v>
      </c>
      <c r="C20" s="4" t="s">
        <v>205</v>
      </c>
      <c r="D20" s="137">
        <v>2932</v>
      </c>
      <c r="E20" s="137">
        <v>2917</v>
      </c>
      <c r="F20" s="137">
        <v>5849</v>
      </c>
      <c r="G20" s="137">
        <v>3807</v>
      </c>
      <c r="H20" s="137">
        <v>3667</v>
      </c>
      <c r="I20" s="137">
        <v>7474</v>
      </c>
      <c r="J20" s="137">
        <v>3570</v>
      </c>
      <c r="K20" s="137">
        <v>3368</v>
      </c>
      <c r="L20" s="175">
        <v>6938</v>
      </c>
      <c r="M20" s="3" t="s">
        <v>204</v>
      </c>
      <c r="N20" s="245" t="s">
        <v>205</v>
      </c>
      <c r="O20" s="137">
        <v>3133</v>
      </c>
      <c r="P20" s="137">
        <v>2861</v>
      </c>
      <c r="Q20" s="137">
        <v>5994</v>
      </c>
      <c r="R20" s="137">
        <v>2972</v>
      </c>
      <c r="S20" s="137">
        <v>2611</v>
      </c>
      <c r="T20" s="137">
        <v>5583</v>
      </c>
      <c r="U20" s="137">
        <v>3644</v>
      </c>
      <c r="V20" s="137">
        <v>2938</v>
      </c>
      <c r="W20" s="175">
        <v>6582</v>
      </c>
      <c r="X20" s="3" t="s">
        <v>204</v>
      </c>
      <c r="Y20" s="4" t="s">
        <v>205</v>
      </c>
      <c r="Z20" s="238">
        <v>4470</v>
      </c>
      <c r="AA20" s="137">
        <v>3759</v>
      </c>
      <c r="AB20" s="137">
        <v>8229</v>
      </c>
      <c r="AC20" s="137">
        <v>4111</v>
      </c>
      <c r="AD20" s="137">
        <v>3588</v>
      </c>
      <c r="AE20" s="137">
        <v>7699</v>
      </c>
      <c r="AF20" s="137">
        <v>3430</v>
      </c>
      <c r="AG20" s="137">
        <v>3047</v>
      </c>
      <c r="AH20" s="175">
        <v>6477</v>
      </c>
      <c r="AI20" s="3" t="s">
        <v>204</v>
      </c>
      <c r="AJ20" s="4" t="s">
        <v>205</v>
      </c>
      <c r="AK20" s="137">
        <v>2850</v>
      </c>
      <c r="AL20" s="238">
        <v>2430</v>
      </c>
      <c r="AM20" s="137">
        <v>5280</v>
      </c>
      <c r="AN20" s="137">
        <v>2002</v>
      </c>
      <c r="AO20" s="137">
        <v>1822</v>
      </c>
      <c r="AP20" s="137">
        <v>3824</v>
      </c>
      <c r="AQ20" s="137">
        <v>1297</v>
      </c>
      <c r="AR20" s="137">
        <v>1295</v>
      </c>
      <c r="AS20" s="175">
        <v>2592</v>
      </c>
      <c r="AT20" s="3" t="s">
        <v>204</v>
      </c>
      <c r="AU20" s="4" t="s">
        <v>205</v>
      </c>
      <c r="AV20" s="137">
        <v>869</v>
      </c>
      <c r="AW20" s="315">
        <v>1088</v>
      </c>
      <c r="AX20" s="137">
        <v>1957</v>
      </c>
      <c r="AY20" s="137">
        <v>747</v>
      </c>
      <c r="AZ20" s="137">
        <v>861</v>
      </c>
      <c r="BA20" s="137">
        <v>1608</v>
      </c>
      <c r="BB20" s="137">
        <v>480</v>
      </c>
      <c r="BC20" s="137">
        <v>602</v>
      </c>
      <c r="BD20" s="175">
        <v>1082</v>
      </c>
      <c r="BE20" s="3" t="s">
        <v>204</v>
      </c>
      <c r="BF20" s="4" t="s">
        <v>205</v>
      </c>
      <c r="BG20" s="137">
        <v>263</v>
      </c>
      <c r="BH20" s="137">
        <v>358</v>
      </c>
      <c r="BI20" s="137">
        <v>621</v>
      </c>
      <c r="BJ20" s="238">
        <v>121</v>
      </c>
      <c r="BK20" s="137">
        <v>198</v>
      </c>
      <c r="BL20" s="137">
        <v>319</v>
      </c>
      <c r="BM20" s="137">
        <v>30</v>
      </c>
      <c r="BN20" s="137">
        <v>80</v>
      </c>
      <c r="BO20" s="175">
        <v>110</v>
      </c>
      <c r="BP20" s="3" t="s">
        <v>204</v>
      </c>
      <c r="BQ20" s="4" t="s">
        <v>205</v>
      </c>
      <c r="BR20" s="137">
        <v>9</v>
      </c>
      <c r="BS20" s="137">
        <v>24</v>
      </c>
      <c r="BT20" s="137">
        <v>33</v>
      </c>
      <c r="BU20" s="137">
        <v>1</v>
      </c>
      <c r="BV20" s="137">
        <v>1</v>
      </c>
      <c r="BW20" s="137">
        <v>2</v>
      </c>
      <c r="BX20" s="137">
        <v>0</v>
      </c>
      <c r="BY20" s="137">
        <v>1</v>
      </c>
      <c r="BZ20" s="175">
        <v>1</v>
      </c>
      <c r="CA20" s="3" t="s">
        <v>204</v>
      </c>
      <c r="CB20" s="4" t="s">
        <v>205</v>
      </c>
      <c r="CC20" s="137">
        <v>10309</v>
      </c>
      <c r="CD20" s="137">
        <v>9952</v>
      </c>
      <c r="CE20" s="137">
        <v>20261</v>
      </c>
      <c r="CF20" s="137">
        <v>28778</v>
      </c>
      <c r="CG20" s="137">
        <v>25439</v>
      </c>
      <c r="CH20" s="137">
        <v>54217</v>
      </c>
      <c r="CI20" s="137">
        <v>1651</v>
      </c>
      <c r="CJ20" s="137">
        <v>2125</v>
      </c>
      <c r="CK20" s="175">
        <v>3776</v>
      </c>
    </row>
    <row r="21" spans="1:89" ht="16.899999999999999" customHeight="1">
      <c r="A21" s="5"/>
      <c r="B21" s="3" t="s">
        <v>213</v>
      </c>
      <c r="C21" s="4" t="s">
        <v>214</v>
      </c>
      <c r="D21" s="137">
        <v>3735</v>
      </c>
      <c r="E21" s="137">
        <v>3546</v>
      </c>
      <c r="F21" s="137">
        <v>7281</v>
      </c>
      <c r="G21" s="137">
        <v>4197</v>
      </c>
      <c r="H21" s="137">
        <v>3952</v>
      </c>
      <c r="I21" s="137">
        <v>8149</v>
      </c>
      <c r="J21" s="137">
        <v>3746</v>
      </c>
      <c r="K21" s="137">
        <v>3625</v>
      </c>
      <c r="L21" s="175">
        <v>7371</v>
      </c>
      <c r="M21" s="3" t="s">
        <v>213</v>
      </c>
      <c r="N21" s="245" t="s">
        <v>214</v>
      </c>
      <c r="O21" s="137">
        <v>4199</v>
      </c>
      <c r="P21" s="137">
        <v>3049</v>
      </c>
      <c r="Q21" s="137">
        <v>7248</v>
      </c>
      <c r="R21" s="137">
        <v>4531</v>
      </c>
      <c r="S21" s="137">
        <v>2933</v>
      </c>
      <c r="T21" s="137">
        <v>7464</v>
      </c>
      <c r="U21" s="137">
        <v>4418</v>
      </c>
      <c r="V21" s="137">
        <v>3769</v>
      </c>
      <c r="W21" s="175">
        <v>8187</v>
      </c>
      <c r="X21" s="3" t="s">
        <v>213</v>
      </c>
      <c r="Y21" s="4" t="s">
        <v>214</v>
      </c>
      <c r="Z21" s="238">
        <v>5346</v>
      </c>
      <c r="AA21" s="137">
        <v>4627</v>
      </c>
      <c r="AB21" s="137">
        <v>9973</v>
      </c>
      <c r="AC21" s="137">
        <v>4263</v>
      </c>
      <c r="AD21" s="137">
        <v>4094</v>
      </c>
      <c r="AE21" s="137">
        <v>8357</v>
      </c>
      <c r="AF21" s="137">
        <v>3730</v>
      </c>
      <c r="AG21" s="137">
        <v>3507</v>
      </c>
      <c r="AH21" s="175">
        <v>7237</v>
      </c>
      <c r="AI21" s="3" t="s">
        <v>213</v>
      </c>
      <c r="AJ21" s="4" t="s">
        <v>214</v>
      </c>
      <c r="AK21" s="137">
        <v>3286</v>
      </c>
      <c r="AL21" s="238">
        <v>2700</v>
      </c>
      <c r="AM21" s="137">
        <v>5986</v>
      </c>
      <c r="AN21" s="137">
        <v>2181</v>
      </c>
      <c r="AO21" s="137">
        <v>1874</v>
      </c>
      <c r="AP21" s="137">
        <v>4055</v>
      </c>
      <c r="AQ21" s="137">
        <v>1236</v>
      </c>
      <c r="AR21" s="137">
        <v>1474</v>
      </c>
      <c r="AS21" s="175">
        <v>2710</v>
      </c>
      <c r="AT21" s="3" t="s">
        <v>213</v>
      </c>
      <c r="AU21" s="4" t="s">
        <v>214</v>
      </c>
      <c r="AV21" s="137">
        <v>890</v>
      </c>
      <c r="AW21" s="315">
        <v>1118</v>
      </c>
      <c r="AX21" s="137">
        <v>2008</v>
      </c>
      <c r="AY21" s="137">
        <v>773</v>
      </c>
      <c r="AZ21" s="137">
        <v>940</v>
      </c>
      <c r="BA21" s="137">
        <v>1713</v>
      </c>
      <c r="BB21" s="137">
        <v>497</v>
      </c>
      <c r="BC21" s="137">
        <v>627</v>
      </c>
      <c r="BD21" s="175">
        <v>1124</v>
      </c>
      <c r="BE21" s="3" t="s">
        <v>213</v>
      </c>
      <c r="BF21" s="4" t="s">
        <v>214</v>
      </c>
      <c r="BG21" s="137">
        <v>273</v>
      </c>
      <c r="BH21" s="137">
        <v>365</v>
      </c>
      <c r="BI21" s="137">
        <v>638</v>
      </c>
      <c r="BJ21" s="238">
        <v>113</v>
      </c>
      <c r="BK21" s="137">
        <v>182</v>
      </c>
      <c r="BL21" s="137">
        <v>295</v>
      </c>
      <c r="BM21" s="137">
        <v>25</v>
      </c>
      <c r="BN21" s="137">
        <v>75</v>
      </c>
      <c r="BO21" s="175">
        <v>100</v>
      </c>
      <c r="BP21" s="3" t="s">
        <v>213</v>
      </c>
      <c r="BQ21" s="4" t="s">
        <v>214</v>
      </c>
      <c r="BR21" s="137">
        <v>9</v>
      </c>
      <c r="BS21" s="137">
        <v>16</v>
      </c>
      <c r="BT21" s="137">
        <v>25</v>
      </c>
      <c r="BU21" s="137">
        <v>1</v>
      </c>
      <c r="BV21" s="137">
        <v>4</v>
      </c>
      <c r="BW21" s="137">
        <v>5</v>
      </c>
      <c r="BX21" s="137">
        <v>0</v>
      </c>
      <c r="BY21" s="137">
        <v>0</v>
      </c>
      <c r="BZ21" s="175">
        <v>0</v>
      </c>
      <c r="CA21" s="3" t="s">
        <v>213</v>
      </c>
      <c r="CB21" s="4" t="s">
        <v>214</v>
      </c>
      <c r="CC21" s="137">
        <v>11678</v>
      </c>
      <c r="CD21" s="137">
        <v>11123</v>
      </c>
      <c r="CE21" s="137">
        <v>22801</v>
      </c>
      <c r="CF21" s="137">
        <v>34080</v>
      </c>
      <c r="CG21" s="137">
        <v>29145</v>
      </c>
      <c r="CH21" s="137">
        <v>63225</v>
      </c>
      <c r="CI21" s="137">
        <v>1691</v>
      </c>
      <c r="CJ21" s="137">
        <v>2209</v>
      </c>
      <c r="CK21" s="175">
        <v>3900</v>
      </c>
    </row>
    <row r="22" spans="1:89" ht="16.899999999999999" customHeight="1">
      <c r="A22" s="5"/>
      <c r="B22" s="3" t="s">
        <v>215</v>
      </c>
      <c r="C22" s="4" t="s">
        <v>216</v>
      </c>
      <c r="D22" s="137">
        <v>2157</v>
      </c>
      <c r="E22" s="137">
        <v>1988</v>
      </c>
      <c r="F22" s="137">
        <v>4145</v>
      </c>
      <c r="G22" s="137">
        <v>2722</v>
      </c>
      <c r="H22" s="137">
        <v>2498</v>
      </c>
      <c r="I22" s="137">
        <v>5220</v>
      </c>
      <c r="J22" s="137">
        <v>2377</v>
      </c>
      <c r="K22" s="137">
        <v>2260</v>
      </c>
      <c r="L22" s="175">
        <v>4637</v>
      </c>
      <c r="M22" s="3" t="s">
        <v>215</v>
      </c>
      <c r="N22" s="245" t="s">
        <v>216</v>
      </c>
      <c r="O22" s="137">
        <v>1943</v>
      </c>
      <c r="P22" s="137">
        <v>1811</v>
      </c>
      <c r="Q22" s="137">
        <v>3754</v>
      </c>
      <c r="R22" s="137">
        <v>1889</v>
      </c>
      <c r="S22" s="137">
        <v>1593</v>
      </c>
      <c r="T22" s="137">
        <v>3482</v>
      </c>
      <c r="U22" s="137">
        <v>2074</v>
      </c>
      <c r="V22" s="137">
        <v>1963</v>
      </c>
      <c r="W22" s="175">
        <v>4037</v>
      </c>
      <c r="X22" s="3" t="s">
        <v>215</v>
      </c>
      <c r="Y22" s="4" t="s">
        <v>216</v>
      </c>
      <c r="Z22" s="238">
        <v>2736</v>
      </c>
      <c r="AA22" s="137">
        <v>2729</v>
      </c>
      <c r="AB22" s="137">
        <v>5465</v>
      </c>
      <c r="AC22" s="137">
        <v>2638</v>
      </c>
      <c r="AD22" s="137">
        <v>2497</v>
      </c>
      <c r="AE22" s="137">
        <v>5135</v>
      </c>
      <c r="AF22" s="137">
        <v>2233</v>
      </c>
      <c r="AG22" s="137">
        <v>2061</v>
      </c>
      <c r="AH22" s="175">
        <v>4294</v>
      </c>
      <c r="AI22" s="3" t="s">
        <v>215</v>
      </c>
      <c r="AJ22" s="4" t="s">
        <v>216</v>
      </c>
      <c r="AK22" s="137">
        <v>1795</v>
      </c>
      <c r="AL22" s="238">
        <v>1538</v>
      </c>
      <c r="AM22" s="137">
        <v>3333</v>
      </c>
      <c r="AN22" s="137">
        <v>1228</v>
      </c>
      <c r="AO22" s="137">
        <v>1085</v>
      </c>
      <c r="AP22" s="137">
        <v>2313</v>
      </c>
      <c r="AQ22" s="137">
        <v>773</v>
      </c>
      <c r="AR22" s="137">
        <v>857</v>
      </c>
      <c r="AS22" s="175">
        <v>1630</v>
      </c>
      <c r="AT22" s="3" t="s">
        <v>215</v>
      </c>
      <c r="AU22" s="4" t="s">
        <v>216</v>
      </c>
      <c r="AV22" s="137">
        <v>515</v>
      </c>
      <c r="AW22" s="315">
        <v>624</v>
      </c>
      <c r="AX22" s="137">
        <v>1139</v>
      </c>
      <c r="AY22" s="137">
        <v>493</v>
      </c>
      <c r="AZ22" s="137">
        <v>531</v>
      </c>
      <c r="BA22" s="137">
        <v>1024</v>
      </c>
      <c r="BB22" s="137">
        <v>274</v>
      </c>
      <c r="BC22" s="137">
        <v>380</v>
      </c>
      <c r="BD22" s="175">
        <v>654</v>
      </c>
      <c r="BE22" s="3" t="s">
        <v>215</v>
      </c>
      <c r="BF22" s="4" t="s">
        <v>216</v>
      </c>
      <c r="BG22" s="137">
        <v>161</v>
      </c>
      <c r="BH22" s="137">
        <v>222</v>
      </c>
      <c r="BI22" s="137">
        <v>383</v>
      </c>
      <c r="BJ22" s="238">
        <v>74</v>
      </c>
      <c r="BK22" s="137">
        <v>129</v>
      </c>
      <c r="BL22" s="137">
        <v>203</v>
      </c>
      <c r="BM22" s="137">
        <v>19</v>
      </c>
      <c r="BN22" s="137">
        <v>41</v>
      </c>
      <c r="BO22" s="175">
        <v>60</v>
      </c>
      <c r="BP22" s="3" t="s">
        <v>215</v>
      </c>
      <c r="BQ22" s="4" t="s">
        <v>216</v>
      </c>
      <c r="BR22" s="137">
        <v>4</v>
      </c>
      <c r="BS22" s="137">
        <v>8</v>
      </c>
      <c r="BT22" s="137">
        <v>12</v>
      </c>
      <c r="BU22" s="137">
        <v>0</v>
      </c>
      <c r="BV22" s="137">
        <v>0</v>
      </c>
      <c r="BW22" s="137">
        <v>0</v>
      </c>
      <c r="BX22" s="137">
        <v>0</v>
      </c>
      <c r="BY22" s="137">
        <v>0</v>
      </c>
      <c r="BZ22" s="175">
        <v>0</v>
      </c>
      <c r="CA22" s="3" t="s">
        <v>215</v>
      </c>
      <c r="CB22" s="4" t="s">
        <v>216</v>
      </c>
      <c r="CC22" s="137">
        <v>7256</v>
      </c>
      <c r="CD22" s="137">
        <v>6746</v>
      </c>
      <c r="CE22" s="137">
        <v>14002</v>
      </c>
      <c r="CF22" s="137">
        <v>17824</v>
      </c>
      <c r="CG22" s="137">
        <v>16758</v>
      </c>
      <c r="CH22" s="137">
        <v>34582</v>
      </c>
      <c r="CI22" s="137">
        <v>1025</v>
      </c>
      <c r="CJ22" s="137">
        <v>1311</v>
      </c>
      <c r="CK22" s="175">
        <v>2336</v>
      </c>
    </row>
    <row r="23" spans="1:89" ht="16.899999999999999" customHeight="1">
      <c r="A23" s="5"/>
      <c r="B23" s="3" t="s">
        <v>206</v>
      </c>
      <c r="C23" s="4" t="s">
        <v>207</v>
      </c>
      <c r="D23" s="137">
        <v>2192</v>
      </c>
      <c r="E23" s="137">
        <v>2043</v>
      </c>
      <c r="F23" s="137">
        <v>4235</v>
      </c>
      <c r="G23" s="137">
        <v>2467</v>
      </c>
      <c r="H23" s="137">
        <v>2250</v>
      </c>
      <c r="I23" s="137">
        <v>4717</v>
      </c>
      <c r="J23" s="137">
        <v>2019</v>
      </c>
      <c r="K23" s="137">
        <v>1935</v>
      </c>
      <c r="L23" s="175">
        <v>3954</v>
      </c>
      <c r="M23" s="3" t="s">
        <v>206</v>
      </c>
      <c r="N23" s="245" t="s">
        <v>207</v>
      </c>
      <c r="O23" s="137">
        <v>1865</v>
      </c>
      <c r="P23" s="137">
        <v>1665</v>
      </c>
      <c r="Q23" s="137">
        <v>3530</v>
      </c>
      <c r="R23" s="137">
        <v>2097</v>
      </c>
      <c r="S23" s="137">
        <v>1577</v>
      </c>
      <c r="T23" s="137">
        <v>3674</v>
      </c>
      <c r="U23" s="137">
        <v>2218</v>
      </c>
      <c r="V23" s="137">
        <v>2053</v>
      </c>
      <c r="W23" s="175">
        <v>4271</v>
      </c>
      <c r="X23" s="3" t="s">
        <v>206</v>
      </c>
      <c r="Y23" s="4" t="s">
        <v>207</v>
      </c>
      <c r="Z23" s="238">
        <v>2809</v>
      </c>
      <c r="AA23" s="137">
        <v>2704</v>
      </c>
      <c r="AB23" s="137">
        <v>5513</v>
      </c>
      <c r="AC23" s="137">
        <v>2506</v>
      </c>
      <c r="AD23" s="137">
        <v>2263</v>
      </c>
      <c r="AE23" s="137">
        <v>4769</v>
      </c>
      <c r="AF23" s="137">
        <v>2041</v>
      </c>
      <c r="AG23" s="137">
        <v>1939</v>
      </c>
      <c r="AH23" s="175">
        <v>3980</v>
      </c>
      <c r="AI23" s="3" t="s">
        <v>206</v>
      </c>
      <c r="AJ23" s="4" t="s">
        <v>207</v>
      </c>
      <c r="AK23" s="137">
        <v>1903</v>
      </c>
      <c r="AL23" s="238">
        <v>1615</v>
      </c>
      <c r="AM23" s="137">
        <v>3518</v>
      </c>
      <c r="AN23" s="137">
        <v>1218</v>
      </c>
      <c r="AO23" s="137">
        <v>1144</v>
      </c>
      <c r="AP23" s="137">
        <v>2362</v>
      </c>
      <c r="AQ23" s="137">
        <v>774</v>
      </c>
      <c r="AR23" s="137">
        <v>878</v>
      </c>
      <c r="AS23" s="175">
        <v>1652</v>
      </c>
      <c r="AT23" s="3" t="s">
        <v>206</v>
      </c>
      <c r="AU23" s="4" t="s">
        <v>207</v>
      </c>
      <c r="AV23" s="137">
        <v>536</v>
      </c>
      <c r="AW23" s="315">
        <v>636</v>
      </c>
      <c r="AX23" s="137">
        <v>1172</v>
      </c>
      <c r="AY23" s="137">
        <v>459</v>
      </c>
      <c r="AZ23" s="137">
        <v>529</v>
      </c>
      <c r="BA23" s="137">
        <v>988</v>
      </c>
      <c r="BB23" s="137">
        <v>298</v>
      </c>
      <c r="BC23" s="137">
        <v>360</v>
      </c>
      <c r="BD23" s="175">
        <v>658</v>
      </c>
      <c r="BE23" s="3" t="s">
        <v>206</v>
      </c>
      <c r="BF23" s="4" t="s">
        <v>207</v>
      </c>
      <c r="BG23" s="137">
        <v>152</v>
      </c>
      <c r="BH23" s="137">
        <v>240</v>
      </c>
      <c r="BI23" s="137">
        <v>392</v>
      </c>
      <c r="BJ23" s="238">
        <v>53</v>
      </c>
      <c r="BK23" s="137">
        <v>111</v>
      </c>
      <c r="BL23" s="137">
        <v>164</v>
      </c>
      <c r="BM23" s="137">
        <v>15</v>
      </c>
      <c r="BN23" s="137">
        <v>41</v>
      </c>
      <c r="BO23" s="175">
        <v>56</v>
      </c>
      <c r="BP23" s="3" t="s">
        <v>206</v>
      </c>
      <c r="BQ23" s="4" t="s">
        <v>207</v>
      </c>
      <c r="BR23" s="137">
        <v>2</v>
      </c>
      <c r="BS23" s="137">
        <v>14</v>
      </c>
      <c r="BT23" s="137">
        <v>16</v>
      </c>
      <c r="BU23" s="137">
        <v>0</v>
      </c>
      <c r="BV23" s="137">
        <v>2</v>
      </c>
      <c r="BW23" s="137">
        <v>2</v>
      </c>
      <c r="BX23" s="137">
        <v>0</v>
      </c>
      <c r="BY23" s="137">
        <v>0</v>
      </c>
      <c r="BZ23" s="175">
        <v>0</v>
      </c>
      <c r="CA23" s="3" t="s">
        <v>206</v>
      </c>
      <c r="CB23" s="4" t="s">
        <v>207</v>
      </c>
      <c r="CC23" s="137">
        <v>6678</v>
      </c>
      <c r="CD23" s="137">
        <v>6228</v>
      </c>
      <c r="CE23" s="137">
        <v>12906</v>
      </c>
      <c r="CF23" s="137">
        <v>17967</v>
      </c>
      <c r="CG23" s="137">
        <v>16474</v>
      </c>
      <c r="CH23" s="137">
        <v>34441</v>
      </c>
      <c r="CI23" s="137">
        <v>979</v>
      </c>
      <c r="CJ23" s="137">
        <v>1297</v>
      </c>
      <c r="CK23" s="175">
        <v>2276</v>
      </c>
    </row>
    <row r="24" spans="1:89" ht="16.899999999999999" customHeight="1">
      <c r="A24" s="5"/>
      <c r="B24" s="3" t="s">
        <v>217</v>
      </c>
      <c r="C24" s="4" t="s">
        <v>218</v>
      </c>
      <c r="D24" s="137">
        <v>5097</v>
      </c>
      <c r="E24" s="137">
        <v>4721</v>
      </c>
      <c r="F24" s="137">
        <v>9818</v>
      </c>
      <c r="G24" s="137">
        <v>6640</v>
      </c>
      <c r="H24" s="137">
        <v>6410</v>
      </c>
      <c r="I24" s="137">
        <v>13050</v>
      </c>
      <c r="J24" s="137">
        <v>5920</v>
      </c>
      <c r="K24" s="137">
        <v>5679</v>
      </c>
      <c r="L24" s="175">
        <v>11599</v>
      </c>
      <c r="M24" s="3" t="s">
        <v>217</v>
      </c>
      <c r="N24" s="245" t="s">
        <v>218</v>
      </c>
      <c r="O24" s="137">
        <v>4426</v>
      </c>
      <c r="P24" s="137">
        <v>4220</v>
      </c>
      <c r="Q24" s="137">
        <v>8646</v>
      </c>
      <c r="R24" s="137">
        <v>3516</v>
      </c>
      <c r="S24" s="137">
        <v>3029</v>
      </c>
      <c r="T24" s="137">
        <v>6545</v>
      </c>
      <c r="U24" s="137">
        <v>4062</v>
      </c>
      <c r="V24" s="137">
        <v>4287</v>
      </c>
      <c r="W24" s="175">
        <v>8349</v>
      </c>
      <c r="X24" s="3" t="s">
        <v>217</v>
      </c>
      <c r="Y24" s="4" t="s">
        <v>218</v>
      </c>
      <c r="Z24" s="238">
        <v>6264</v>
      </c>
      <c r="AA24" s="137">
        <v>6643</v>
      </c>
      <c r="AB24" s="137">
        <v>12907</v>
      </c>
      <c r="AC24" s="137">
        <v>6510</v>
      </c>
      <c r="AD24" s="137">
        <v>6474</v>
      </c>
      <c r="AE24" s="137">
        <v>12984</v>
      </c>
      <c r="AF24" s="137">
        <v>5791</v>
      </c>
      <c r="AG24" s="137">
        <v>5155</v>
      </c>
      <c r="AH24" s="175">
        <v>10946</v>
      </c>
      <c r="AI24" s="3" t="s">
        <v>217</v>
      </c>
      <c r="AJ24" s="4" t="s">
        <v>218</v>
      </c>
      <c r="AK24" s="137">
        <v>4362</v>
      </c>
      <c r="AL24" s="238">
        <v>3482</v>
      </c>
      <c r="AM24" s="137">
        <v>7844</v>
      </c>
      <c r="AN24" s="137">
        <v>2659</v>
      </c>
      <c r="AO24" s="137">
        <v>2403</v>
      </c>
      <c r="AP24" s="137">
        <v>5062</v>
      </c>
      <c r="AQ24" s="137">
        <v>1537</v>
      </c>
      <c r="AR24" s="137">
        <v>1824</v>
      </c>
      <c r="AS24" s="175">
        <v>3361</v>
      </c>
      <c r="AT24" s="3" t="s">
        <v>217</v>
      </c>
      <c r="AU24" s="4" t="s">
        <v>218</v>
      </c>
      <c r="AV24" s="137">
        <v>1131</v>
      </c>
      <c r="AW24" s="315">
        <v>1504</v>
      </c>
      <c r="AX24" s="137">
        <v>2635</v>
      </c>
      <c r="AY24" s="137">
        <v>988</v>
      </c>
      <c r="AZ24" s="137">
        <v>1281</v>
      </c>
      <c r="BA24" s="137">
        <v>2269</v>
      </c>
      <c r="BB24" s="137">
        <v>660</v>
      </c>
      <c r="BC24" s="137">
        <v>871</v>
      </c>
      <c r="BD24" s="175">
        <v>1531</v>
      </c>
      <c r="BE24" s="3" t="s">
        <v>217</v>
      </c>
      <c r="BF24" s="4" t="s">
        <v>218</v>
      </c>
      <c r="BG24" s="137">
        <v>361</v>
      </c>
      <c r="BH24" s="137">
        <v>560</v>
      </c>
      <c r="BI24" s="137">
        <v>921</v>
      </c>
      <c r="BJ24" s="238">
        <v>161</v>
      </c>
      <c r="BK24" s="137">
        <v>309</v>
      </c>
      <c r="BL24" s="137">
        <v>470</v>
      </c>
      <c r="BM24" s="137">
        <v>59</v>
      </c>
      <c r="BN24" s="137">
        <v>119</v>
      </c>
      <c r="BO24" s="175">
        <v>178</v>
      </c>
      <c r="BP24" s="3" t="s">
        <v>217</v>
      </c>
      <c r="BQ24" s="4" t="s">
        <v>218</v>
      </c>
      <c r="BR24" s="137">
        <v>8</v>
      </c>
      <c r="BS24" s="137">
        <v>31</v>
      </c>
      <c r="BT24" s="137">
        <v>39</v>
      </c>
      <c r="BU24" s="137">
        <v>1</v>
      </c>
      <c r="BV24" s="137">
        <v>5</v>
      </c>
      <c r="BW24" s="137">
        <v>6</v>
      </c>
      <c r="BX24" s="137">
        <v>0</v>
      </c>
      <c r="BY24" s="137">
        <v>0</v>
      </c>
      <c r="BZ24" s="175">
        <v>0</v>
      </c>
      <c r="CA24" s="3" t="s">
        <v>217</v>
      </c>
      <c r="CB24" s="4" t="s">
        <v>218</v>
      </c>
      <c r="CC24" s="137">
        <v>17657</v>
      </c>
      <c r="CD24" s="137">
        <v>16810</v>
      </c>
      <c r="CE24" s="137">
        <v>34467</v>
      </c>
      <c r="CF24" s="137">
        <v>40258</v>
      </c>
      <c r="CG24" s="137">
        <v>39021</v>
      </c>
      <c r="CH24" s="137">
        <v>79279</v>
      </c>
      <c r="CI24" s="137">
        <v>2238</v>
      </c>
      <c r="CJ24" s="137">
        <v>3176</v>
      </c>
      <c r="CK24" s="175">
        <v>5414</v>
      </c>
    </row>
    <row r="25" spans="1:89" ht="16.899999999999999" customHeight="1">
      <c r="A25" s="5"/>
      <c r="B25" s="358" t="s">
        <v>219</v>
      </c>
      <c r="C25" s="32" t="s">
        <v>220</v>
      </c>
      <c r="D25" s="61">
        <v>3409</v>
      </c>
      <c r="E25" s="61">
        <v>3178</v>
      </c>
      <c r="F25" s="61">
        <v>6587</v>
      </c>
      <c r="G25" s="61">
        <v>4611</v>
      </c>
      <c r="H25" s="61">
        <v>4422</v>
      </c>
      <c r="I25" s="61">
        <v>9033</v>
      </c>
      <c r="J25" s="61">
        <v>4031</v>
      </c>
      <c r="K25" s="61">
        <v>3806</v>
      </c>
      <c r="L25" s="176">
        <v>7837</v>
      </c>
      <c r="M25" s="358" t="s">
        <v>219</v>
      </c>
      <c r="N25" s="233" t="s">
        <v>220</v>
      </c>
      <c r="O25" s="61">
        <v>2714</v>
      </c>
      <c r="P25" s="61">
        <v>2573</v>
      </c>
      <c r="Q25" s="61">
        <v>5287</v>
      </c>
      <c r="R25" s="61">
        <v>2060</v>
      </c>
      <c r="S25" s="61">
        <v>2029</v>
      </c>
      <c r="T25" s="61">
        <v>4089</v>
      </c>
      <c r="U25" s="61">
        <v>2767</v>
      </c>
      <c r="V25" s="61">
        <v>2947</v>
      </c>
      <c r="W25" s="176">
        <v>5714</v>
      </c>
      <c r="X25" s="358" t="s">
        <v>219</v>
      </c>
      <c r="Y25" s="32" t="s">
        <v>220</v>
      </c>
      <c r="Z25" s="237">
        <v>4122</v>
      </c>
      <c r="AA25" s="61">
        <v>4486</v>
      </c>
      <c r="AB25" s="61">
        <v>8608</v>
      </c>
      <c r="AC25" s="61">
        <v>4372</v>
      </c>
      <c r="AD25" s="61">
        <v>4367</v>
      </c>
      <c r="AE25" s="61">
        <v>8739</v>
      </c>
      <c r="AF25" s="61">
        <v>3917</v>
      </c>
      <c r="AG25" s="61">
        <v>3509</v>
      </c>
      <c r="AH25" s="176">
        <v>7426</v>
      </c>
      <c r="AI25" s="358" t="s">
        <v>219</v>
      </c>
      <c r="AJ25" s="32" t="s">
        <v>220</v>
      </c>
      <c r="AK25" s="61">
        <v>2848</v>
      </c>
      <c r="AL25" s="237">
        <v>2374</v>
      </c>
      <c r="AM25" s="61">
        <v>5222</v>
      </c>
      <c r="AN25" s="61">
        <v>1798</v>
      </c>
      <c r="AO25" s="61">
        <v>1527</v>
      </c>
      <c r="AP25" s="61">
        <v>3325</v>
      </c>
      <c r="AQ25" s="61">
        <v>1056</v>
      </c>
      <c r="AR25" s="61">
        <v>1254</v>
      </c>
      <c r="AS25" s="176">
        <v>2310</v>
      </c>
      <c r="AT25" s="358" t="s">
        <v>219</v>
      </c>
      <c r="AU25" s="32" t="s">
        <v>220</v>
      </c>
      <c r="AV25" s="61">
        <v>789</v>
      </c>
      <c r="AW25" s="316">
        <v>1050</v>
      </c>
      <c r="AX25" s="61">
        <v>1839</v>
      </c>
      <c r="AY25" s="61">
        <v>701</v>
      </c>
      <c r="AZ25" s="61">
        <v>843</v>
      </c>
      <c r="BA25" s="61">
        <v>1544</v>
      </c>
      <c r="BB25" s="61">
        <v>430</v>
      </c>
      <c r="BC25" s="61">
        <v>546</v>
      </c>
      <c r="BD25" s="176">
        <v>976</v>
      </c>
      <c r="BE25" s="358" t="s">
        <v>219</v>
      </c>
      <c r="BF25" s="32" t="s">
        <v>220</v>
      </c>
      <c r="BG25" s="61">
        <v>244</v>
      </c>
      <c r="BH25" s="61">
        <v>330</v>
      </c>
      <c r="BI25" s="61">
        <v>574</v>
      </c>
      <c r="BJ25" s="237">
        <v>92</v>
      </c>
      <c r="BK25" s="61">
        <v>176</v>
      </c>
      <c r="BL25" s="61">
        <v>268</v>
      </c>
      <c r="BM25" s="61">
        <v>23</v>
      </c>
      <c r="BN25" s="61">
        <v>70</v>
      </c>
      <c r="BO25" s="176">
        <v>93</v>
      </c>
      <c r="BP25" s="358" t="s">
        <v>219</v>
      </c>
      <c r="BQ25" s="32" t="s">
        <v>220</v>
      </c>
      <c r="BR25" s="61">
        <v>4</v>
      </c>
      <c r="BS25" s="61">
        <v>12</v>
      </c>
      <c r="BT25" s="61">
        <v>16</v>
      </c>
      <c r="BU25" s="61">
        <v>2</v>
      </c>
      <c r="BV25" s="61">
        <v>0</v>
      </c>
      <c r="BW25" s="61">
        <v>2</v>
      </c>
      <c r="BX25" s="61">
        <v>0</v>
      </c>
      <c r="BY25" s="61">
        <v>0</v>
      </c>
      <c r="BZ25" s="176">
        <v>0</v>
      </c>
      <c r="CA25" s="358" t="s">
        <v>219</v>
      </c>
      <c r="CB25" s="32" t="s">
        <v>220</v>
      </c>
      <c r="CC25" s="61">
        <v>12051</v>
      </c>
      <c r="CD25" s="61">
        <v>11406</v>
      </c>
      <c r="CE25" s="61">
        <v>23457</v>
      </c>
      <c r="CF25" s="61">
        <v>26443</v>
      </c>
      <c r="CG25" s="61">
        <v>26116</v>
      </c>
      <c r="CH25" s="61">
        <v>52559</v>
      </c>
      <c r="CI25" s="61">
        <v>1496</v>
      </c>
      <c r="CJ25" s="61">
        <v>1977</v>
      </c>
      <c r="CK25" s="176">
        <v>3473</v>
      </c>
    </row>
    <row r="26" spans="1:89" ht="16.899999999999999" customHeight="1">
      <c r="A26" s="5"/>
      <c r="B26" s="359"/>
      <c r="C26" s="32" t="s">
        <v>182</v>
      </c>
      <c r="D26" s="61">
        <v>3435</v>
      </c>
      <c r="E26" s="61">
        <v>3532</v>
      </c>
      <c r="F26" s="61">
        <v>6967</v>
      </c>
      <c r="G26" s="61">
        <v>5083</v>
      </c>
      <c r="H26" s="61">
        <v>4800</v>
      </c>
      <c r="I26" s="61">
        <v>9883</v>
      </c>
      <c r="J26" s="61">
        <v>4500</v>
      </c>
      <c r="K26" s="61">
        <v>4321</v>
      </c>
      <c r="L26" s="176">
        <v>8821</v>
      </c>
      <c r="M26" s="359"/>
      <c r="N26" s="233" t="s">
        <v>182</v>
      </c>
      <c r="O26" s="61">
        <v>3830</v>
      </c>
      <c r="P26" s="61">
        <v>3326</v>
      </c>
      <c r="Q26" s="61">
        <v>7156</v>
      </c>
      <c r="R26" s="61">
        <v>3472</v>
      </c>
      <c r="S26" s="61">
        <v>2662</v>
      </c>
      <c r="T26" s="61">
        <v>6134</v>
      </c>
      <c r="U26" s="61">
        <v>3576</v>
      </c>
      <c r="V26" s="61">
        <v>3365</v>
      </c>
      <c r="W26" s="176">
        <v>6941</v>
      </c>
      <c r="X26" s="359"/>
      <c r="Y26" s="32" t="s">
        <v>182</v>
      </c>
      <c r="Z26" s="237">
        <v>4898</v>
      </c>
      <c r="AA26" s="61">
        <v>4964</v>
      </c>
      <c r="AB26" s="61">
        <v>9862</v>
      </c>
      <c r="AC26" s="61">
        <v>4782</v>
      </c>
      <c r="AD26" s="61">
        <v>4755</v>
      </c>
      <c r="AE26" s="61">
        <v>9537</v>
      </c>
      <c r="AF26" s="61">
        <v>4233</v>
      </c>
      <c r="AG26" s="61">
        <v>4073</v>
      </c>
      <c r="AH26" s="176">
        <v>8306</v>
      </c>
      <c r="AI26" s="359"/>
      <c r="AJ26" s="32" t="s">
        <v>182</v>
      </c>
      <c r="AK26" s="61">
        <v>3583</v>
      </c>
      <c r="AL26" s="237">
        <v>2980</v>
      </c>
      <c r="AM26" s="61">
        <v>6563</v>
      </c>
      <c r="AN26" s="61">
        <v>2124</v>
      </c>
      <c r="AO26" s="61">
        <v>1907</v>
      </c>
      <c r="AP26" s="61">
        <v>4031</v>
      </c>
      <c r="AQ26" s="61">
        <v>1277</v>
      </c>
      <c r="AR26" s="61">
        <v>1404</v>
      </c>
      <c r="AS26" s="176">
        <v>2681</v>
      </c>
      <c r="AT26" s="359"/>
      <c r="AU26" s="32" t="s">
        <v>182</v>
      </c>
      <c r="AV26" s="61">
        <v>920</v>
      </c>
      <c r="AW26" s="316">
        <v>1205</v>
      </c>
      <c r="AX26" s="61">
        <v>2125</v>
      </c>
      <c r="AY26" s="61">
        <v>820</v>
      </c>
      <c r="AZ26" s="61">
        <v>947</v>
      </c>
      <c r="BA26" s="61">
        <v>1767</v>
      </c>
      <c r="BB26" s="61">
        <v>492</v>
      </c>
      <c r="BC26" s="61">
        <v>655</v>
      </c>
      <c r="BD26" s="176">
        <v>1147</v>
      </c>
      <c r="BE26" s="359"/>
      <c r="BF26" s="32" t="s">
        <v>182</v>
      </c>
      <c r="BG26" s="61">
        <v>313</v>
      </c>
      <c r="BH26" s="61">
        <v>424</v>
      </c>
      <c r="BI26" s="61">
        <v>737</v>
      </c>
      <c r="BJ26" s="237">
        <v>123</v>
      </c>
      <c r="BK26" s="61">
        <v>198</v>
      </c>
      <c r="BL26" s="61">
        <v>321</v>
      </c>
      <c r="BM26" s="61">
        <v>30</v>
      </c>
      <c r="BN26" s="61">
        <v>80</v>
      </c>
      <c r="BO26" s="176">
        <v>110</v>
      </c>
      <c r="BP26" s="359"/>
      <c r="BQ26" s="32" t="s">
        <v>182</v>
      </c>
      <c r="BR26" s="61">
        <v>5</v>
      </c>
      <c r="BS26" s="61">
        <v>25</v>
      </c>
      <c r="BT26" s="61">
        <v>30</v>
      </c>
      <c r="BU26" s="61">
        <v>0</v>
      </c>
      <c r="BV26" s="61">
        <v>3</v>
      </c>
      <c r="BW26" s="61">
        <v>3</v>
      </c>
      <c r="BX26" s="61">
        <v>0</v>
      </c>
      <c r="BY26" s="61">
        <v>0</v>
      </c>
      <c r="BZ26" s="176">
        <v>0</v>
      </c>
      <c r="CA26" s="359"/>
      <c r="CB26" s="32" t="s">
        <v>182</v>
      </c>
      <c r="CC26" s="61">
        <v>13018</v>
      </c>
      <c r="CD26" s="61">
        <v>12653</v>
      </c>
      <c r="CE26" s="61">
        <v>25671</v>
      </c>
      <c r="CF26" s="61">
        <v>32695</v>
      </c>
      <c r="CG26" s="61">
        <v>30641</v>
      </c>
      <c r="CH26" s="61">
        <v>63336</v>
      </c>
      <c r="CI26" s="61">
        <v>1783</v>
      </c>
      <c r="CJ26" s="61">
        <v>2332</v>
      </c>
      <c r="CK26" s="176">
        <v>4115</v>
      </c>
    </row>
    <row r="27" spans="1:89" ht="16.899999999999999" customHeight="1">
      <c r="A27" s="5"/>
      <c r="B27" s="359"/>
      <c r="C27" s="32" t="s">
        <v>221</v>
      </c>
      <c r="D27" s="61">
        <v>1318</v>
      </c>
      <c r="E27" s="61">
        <v>1174</v>
      </c>
      <c r="F27" s="61">
        <v>2492</v>
      </c>
      <c r="G27" s="61">
        <v>1745</v>
      </c>
      <c r="H27" s="61">
        <v>1722</v>
      </c>
      <c r="I27" s="61">
        <v>3467</v>
      </c>
      <c r="J27" s="61">
        <v>1488</v>
      </c>
      <c r="K27" s="61">
        <v>1392</v>
      </c>
      <c r="L27" s="176">
        <v>2880</v>
      </c>
      <c r="M27" s="359"/>
      <c r="N27" s="233" t="s">
        <v>221</v>
      </c>
      <c r="O27" s="61">
        <v>936</v>
      </c>
      <c r="P27" s="61">
        <v>982</v>
      </c>
      <c r="Q27" s="61">
        <v>1918</v>
      </c>
      <c r="R27" s="61">
        <v>777</v>
      </c>
      <c r="S27" s="61">
        <v>704</v>
      </c>
      <c r="T27" s="61">
        <v>1481</v>
      </c>
      <c r="U27" s="61">
        <v>925</v>
      </c>
      <c r="V27" s="61">
        <v>984</v>
      </c>
      <c r="W27" s="176">
        <v>1909</v>
      </c>
      <c r="X27" s="359"/>
      <c r="Y27" s="32" t="s">
        <v>221</v>
      </c>
      <c r="Z27" s="237">
        <v>1517</v>
      </c>
      <c r="AA27" s="61">
        <v>1679</v>
      </c>
      <c r="AB27" s="61">
        <v>3196</v>
      </c>
      <c r="AC27" s="61">
        <v>1721</v>
      </c>
      <c r="AD27" s="61">
        <v>1676</v>
      </c>
      <c r="AE27" s="61">
        <v>3397</v>
      </c>
      <c r="AF27" s="61">
        <v>1421</v>
      </c>
      <c r="AG27" s="61">
        <v>1148</v>
      </c>
      <c r="AH27" s="176">
        <v>2569</v>
      </c>
      <c r="AI27" s="359"/>
      <c r="AJ27" s="32" t="s">
        <v>221</v>
      </c>
      <c r="AK27" s="61">
        <v>1027</v>
      </c>
      <c r="AL27" s="237">
        <v>754</v>
      </c>
      <c r="AM27" s="61">
        <v>1781</v>
      </c>
      <c r="AN27" s="61">
        <v>599</v>
      </c>
      <c r="AO27" s="61">
        <v>537</v>
      </c>
      <c r="AP27" s="61">
        <v>1136</v>
      </c>
      <c r="AQ27" s="61">
        <v>383</v>
      </c>
      <c r="AR27" s="61">
        <v>425</v>
      </c>
      <c r="AS27" s="176">
        <v>808</v>
      </c>
      <c r="AT27" s="359"/>
      <c r="AU27" s="32" t="s">
        <v>221</v>
      </c>
      <c r="AV27" s="61">
        <v>262</v>
      </c>
      <c r="AW27" s="316">
        <v>362</v>
      </c>
      <c r="AX27" s="61">
        <v>624</v>
      </c>
      <c r="AY27" s="61">
        <v>235</v>
      </c>
      <c r="AZ27" s="61">
        <v>282</v>
      </c>
      <c r="BA27" s="61">
        <v>517</v>
      </c>
      <c r="BB27" s="61">
        <v>152</v>
      </c>
      <c r="BC27" s="61">
        <v>206</v>
      </c>
      <c r="BD27" s="176">
        <v>358</v>
      </c>
      <c r="BE27" s="359"/>
      <c r="BF27" s="32" t="s">
        <v>221</v>
      </c>
      <c r="BG27" s="61">
        <v>87</v>
      </c>
      <c r="BH27" s="61">
        <v>133</v>
      </c>
      <c r="BI27" s="61">
        <v>220</v>
      </c>
      <c r="BJ27" s="237">
        <v>33</v>
      </c>
      <c r="BK27" s="61">
        <v>93</v>
      </c>
      <c r="BL27" s="61">
        <v>126</v>
      </c>
      <c r="BM27" s="61">
        <v>11</v>
      </c>
      <c r="BN27" s="61">
        <v>25</v>
      </c>
      <c r="BO27" s="176">
        <v>36</v>
      </c>
      <c r="BP27" s="359"/>
      <c r="BQ27" s="32" t="s">
        <v>221</v>
      </c>
      <c r="BR27" s="61">
        <v>5</v>
      </c>
      <c r="BS27" s="61">
        <v>11</v>
      </c>
      <c r="BT27" s="61">
        <v>16</v>
      </c>
      <c r="BU27" s="61">
        <v>0</v>
      </c>
      <c r="BV27" s="61">
        <v>3</v>
      </c>
      <c r="BW27" s="61">
        <v>3</v>
      </c>
      <c r="BX27" s="61">
        <v>0</v>
      </c>
      <c r="BY27" s="61">
        <v>0</v>
      </c>
      <c r="BZ27" s="176">
        <v>0</v>
      </c>
      <c r="CA27" s="359"/>
      <c r="CB27" s="32" t="s">
        <v>221</v>
      </c>
      <c r="CC27" s="61">
        <v>4551</v>
      </c>
      <c r="CD27" s="61">
        <v>4288</v>
      </c>
      <c r="CE27" s="61">
        <v>8839</v>
      </c>
      <c r="CF27" s="61">
        <v>9568</v>
      </c>
      <c r="CG27" s="61">
        <v>9251</v>
      </c>
      <c r="CH27" s="61">
        <v>18819</v>
      </c>
      <c r="CI27" s="61">
        <v>523</v>
      </c>
      <c r="CJ27" s="61">
        <v>753</v>
      </c>
      <c r="CK27" s="176">
        <v>1276</v>
      </c>
    </row>
    <row r="28" spans="1:89" ht="16.899999999999999" customHeight="1">
      <c r="A28" s="13"/>
      <c r="B28" s="360"/>
      <c r="C28" s="55" t="s">
        <v>212</v>
      </c>
      <c r="D28" s="137">
        <f t="shared" ref="D28:L28" si="24">SUM(D25:D27)</f>
        <v>8162</v>
      </c>
      <c r="E28" s="137">
        <f t="shared" si="24"/>
        <v>7884</v>
      </c>
      <c r="F28" s="137">
        <f t="shared" si="24"/>
        <v>16046</v>
      </c>
      <c r="G28" s="137">
        <f t="shared" si="24"/>
        <v>11439</v>
      </c>
      <c r="H28" s="137">
        <f t="shared" si="24"/>
        <v>10944</v>
      </c>
      <c r="I28" s="137">
        <f t="shared" si="24"/>
        <v>22383</v>
      </c>
      <c r="J28" s="137">
        <f t="shared" si="24"/>
        <v>10019</v>
      </c>
      <c r="K28" s="137">
        <f t="shared" si="24"/>
        <v>9519</v>
      </c>
      <c r="L28" s="175">
        <f t="shared" si="24"/>
        <v>19538</v>
      </c>
      <c r="M28" s="360"/>
      <c r="N28" s="246" t="s">
        <v>212</v>
      </c>
      <c r="O28" s="137">
        <f t="shared" ref="O28:W28" si="25">SUM(O25:O27)</f>
        <v>7480</v>
      </c>
      <c r="P28" s="137">
        <f t="shared" si="25"/>
        <v>6881</v>
      </c>
      <c r="Q28" s="137">
        <f t="shared" si="25"/>
        <v>14361</v>
      </c>
      <c r="R28" s="137">
        <f t="shared" si="25"/>
        <v>6309</v>
      </c>
      <c r="S28" s="137">
        <f t="shared" si="25"/>
        <v>5395</v>
      </c>
      <c r="T28" s="137">
        <f t="shared" si="25"/>
        <v>11704</v>
      </c>
      <c r="U28" s="137">
        <f t="shared" si="25"/>
        <v>7268</v>
      </c>
      <c r="V28" s="137">
        <f t="shared" si="25"/>
        <v>7296</v>
      </c>
      <c r="W28" s="175">
        <f t="shared" si="25"/>
        <v>14564</v>
      </c>
      <c r="X28" s="360"/>
      <c r="Y28" s="55" t="s">
        <v>212</v>
      </c>
      <c r="Z28" s="238">
        <f t="shared" ref="Z28:AH28" si="26">SUM(Z25:Z27)</f>
        <v>10537</v>
      </c>
      <c r="AA28" s="137">
        <f t="shared" si="26"/>
        <v>11129</v>
      </c>
      <c r="AB28" s="137">
        <f t="shared" si="26"/>
        <v>21666</v>
      </c>
      <c r="AC28" s="137">
        <f t="shared" si="26"/>
        <v>10875</v>
      </c>
      <c r="AD28" s="137">
        <f t="shared" si="26"/>
        <v>10798</v>
      </c>
      <c r="AE28" s="137">
        <f t="shared" si="26"/>
        <v>21673</v>
      </c>
      <c r="AF28" s="137">
        <f t="shared" si="26"/>
        <v>9571</v>
      </c>
      <c r="AG28" s="137">
        <f t="shared" si="26"/>
        <v>8730</v>
      </c>
      <c r="AH28" s="175">
        <f t="shared" si="26"/>
        <v>18301</v>
      </c>
      <c r="AI28" s="360"/>
      <c r="AJ28" s="55" t="s">
        <v>212</v>
      </c>
      <c r="AK28" s="137">
        <f t="shared" ref="AK28:AS28" si="27">SUM(AK25:AK27)</f>
        <v>7458</v>
      </c>
      <c r="AL28" s="238">
        <f t="shared" si="27"/>
        <v>6108</v>
      </c>
      <c r="AM28" s="137">
        <f t="shared" si="27"/>
        <v>13566</v>
      </c>
      <c r="AN28" s="137">
        <f t="shared" si="27"/>
        <v>4521</v>
      </c>
      <c r="AO28" s="137">
        <f t="shared" si="27"/>
        <v>3971</v>
      </c>
      <c r="AP28" s="137">
        <f t="shared" si="27"/>
        <v>8492</v>
      </c>
      <c r="AQ28" s="137">
        <f t="shared" si="27"/>
        <v>2716</v>
      </c>
      <c r="AR28" s="137">
        <f t="shared" si="27"/>
        <v>3083</v>
      </c>
      <c r="AS28" s="175">
        <f t="shared" si="27"/>
        <v>5799</v>
      </c>
      <c r="AT28" s="360"/>
      <c r="AU28" s="55" t="s">
        <v>212</v>
      </c>
      <c r="AV28" s="137">
        <f t="shared" ref="AV28:BD28" si="28">SUM(AV25:AV27)</f>
        <v>1971</v>
      </c>
      <c r="AW28" s="315">
        <f t="shared" si="28"/>
        <v>2617</v>
      </c>
      <c r="AX28" s="137">
        <f t="shared" si="28"/>
        <v>4588</v>
      </c>
      <c r="AY28" s="137">
        <f t="shared" si="28"/>
        <v>1756</v>
      </c>
      <c r="AZ28" s="137">
        <f t="shared" si="28"/>
        <v>2072</v>
      </c>
      <c r="BA28" s="137">
        <f t="shared" si="28"/>
        <v>3828</v>
      </c>
      <c r="BB28" s="137">
        <f t="shared" si="28"/>
        <v>1074</v>
      </c>
      <c r="BC28" s="137">
        <f t="shared" si="28"/>
        <v>1407</v>
      </c>
      <c r="BD28" s="175">
        <f t="shared" si="28"/>
        <v>2481</v>
      </c>
      <c r="BE28" s="360"/>
      <c r="BF28" s="55" t="s">
        <v>212</v>
      </c>
      <c r="BG28" s="137">
        <f t="shared" ref="BG28:BO28" si="29">SUM(BG25:BG27)</f>
        <v>644</v>
      </c>
      <c r="BH28" s="137">
        <f t="shared" si="29"/>
        <v>887</v>
      </c>
      <c r="BI28" s="137">
        <f t="shared" si="29"/>
        <v>1531</v>
      </c>
      <c r="BJ28" s="238">
        <f t="shared" si="29"/>
        <v>248</v>
      </c>
      <c r="BK28" s="137">
        <f t="shared" si="29"/>
        <v>467</v>
      </c>
      <c r="BL28" s="137">
        <f t="shared" si="29"/>
        <v>715</v>
      </c>
      <c r="BM28" s="137">
        <f t="shared" si="29"/>
        <v>64</v>
      </c>
      <c r="BN28" s="137">
        <f t="shared" si="29"/>
        <v>175</v>
      </c>
      <c r="BO28" s="175">
        <f t="shared" si="29"/>
        <v>239</v>
      </c>
      <c r="BP28" s="360"/>
      <c r="BQ28" s="55" t="s">
        <v>212</v>
      </c>
      <c r="BR28" s="137">
        <f t="shared" ref="BR28:BZ28" si="30">SUM(BR25:BR27)</f>
        <v>14</v>
      </c>
      <c r="BS28" s="137">
        <f t="shared" si="30"/>
        <v>48</v>
      </c>
      <c r="BT28" s="137">
        <f t="shared" si="30"/>
        <v>62</v>
      </c>
      <c r="BU28" s="137">
        <f t="shared" si="30"/>
        <v>2</v>
      </c>
      <c r="BV28" s="137">
        <f t="shared" si="30"/>
        <v>6</v>
      </c>
      <c r="BW28" s="137">
        <f t="shared" si="30"/>
        <v>8</v>
      </c>
      <c r="BX28" s="137">
        <f t="shared" si="30"/>
        <v>0</v>
      </c>
      <c r="BY28" s="137">
        <f t="shared" si="30"/>
        <v>0</v>
      </c>
      <c r="BZ28" s="175">
        <f t="shared" si="30"/>
        <v>0</v>
      </c>
      <c r="CA28" s="360"/>
      <c r="CB28" s="55" t="s">
        <v>212</v>
      </c>
      <c r="CC28" s="137">
        <f t="shared" ref="CC28:CK28" si="31">SUM(CC25:CC27)</f>
        <v>29620</v>
      </c>
      <c r="CD28" s="137">
        <f t="shared" si="31"/>
        <v>28347</v>
      </c>
      <c r="CE28" s="137">
        <f t="shared" si="31"/>
        <v>57967</v>
      </c>
      <c r="CF28" s="137">
        <f t="shared" si="31"/>
        <v>68706</v>
      </c>
      <c r="CG28" s="137">
        <f t="shared" si="31"/>
        <v>66008</v>
      </c>
      <c r="CH28" s="137">
        <f t="shared" si="31"/>
        <v>134714</v>
      </c>
      <c r="CI28" s="137">
        <f t="shared" si="31"/>
        <v>3802</v>
      </c>
      <c r="CJ28" s="137">
        <f t="shared" si="31"/>
        <v>5062</v>
      </c>
      <c r="CK28" s="175">
        <f t="shared" si="31"/>
        <v>8864</v>
      </c>
    </row>
    <row r="29" spans="1:89" ht="16.899999999999999" customHeight="1" thickBot="1">
      <c r="A29" s="5"/>
      <c r="B29" s="361" t="s">
        <v>308</v>
      </c>
      <c r="C29" s="362"/>
      <c r="D29" s="138">
        <f t="shared" ref="D29:L29" si="32">SUM(D5:D6,D9:D10,D14,D18:D24,D28)</f>
        <v>124144</v>
      </c>
      <c r="E29" s="138">
        <f t="shared" si="32"/>
        <v>117677</v>
      </c>
      <c r="F29" s="138">
        <f t="shared" si="32"/>
        <v>241821</v>
      </c>
      <c r="G29" s="138">
        <f t="shared" si="32"/>
        <v>159879</v>
      </c>
      <c r="H29" s="138">
        <f t="shared" si="32"/>
        <v>151379</v>
      </c>
      <c r="I29" s="138">
        <f t="shared" si="32"/>
        <v>311258</v>
      </c>
      <c r="J29" s="138">
        <f t="shared" si="32"/>
        <v>138368</v>
      </c>
      <c r="K29" s="138">
        <f t="shared" si="32"/>
        <v>130616</v>
      </c>
      <c r="L29" s="178">
        <f t="shared" si="32"/>
        <v>268984</v>
      </c>
      <c r="M29" s="423" t="s">
        <v>308</v>
      </c>
      <c r="N29" s="361"/>
      <c r="O29" s="138">
        <f t="shared" ref="O29:W29" si="33">SUM(O5:O6,O9:O10,O14,O18:O24,O28)</f>
        <v>111872</v>
      </c>
      <c r="P29" s="138">
        <f t="shared" si="33"/>
        <v>104440</v>
      </c>
      <c r="Q29" s="138">
        <f t="shared" si="33"/>
        <v>216312</v>
      </c>
      <c r="R29" s="138">
        <f t="shared" si="33"/>
        <v>101245</v>
      </c>
      <c r="S29" s="138">
        <f t="shared" si="33"/>
        <v>91816</v>
      </c>
      <c r="T29" s="138">
        <f t="shared" si="33"/>
        <v>193061</v>
      </c>
      <c r="U29" s="138">
        <f t="shared" si="33"/>
        <v>119821</v>
      </c>
      <c r="V29" s="138">
        <f t="shared" si="33"/>
        <v>116865</v>
      </c>
      <c r="W29" s="178">
        <f t="shared" si="33"/>
        <v>233829</v>
      </c>
      <c r="X29" s="361" t="s">
        <v>308</v>
      </c>
      <c r="Y29" s="362"/>
      <c r="Z29" s="240">
        <f t="shared" ref="Z29:AH29" si="34">SUM(Z5:Z6,Z9:Z10,Z14,Z18:Z24,Z28)</f>
        <v>161376</v>
      </c>
      <c r="AA29" s="138">
        <f t="shared" si="34"/>
        <v>162199</v>
      </c>
      <c r="AB29" s="138">
        <f t="shared" si="34"/>
        <v>323575</v>
      </c>
      <c r="AC29" s="138">
        <f t="shared" si="34"/>
        <v>154963</v>
      </c>
      <c r="AD29" s="138">
        <f t="shared" si="34"/>
        <v>149192</v>
      </c>
      <c r="AE29" s="138">
        <f t="shared" si="34"/>
        <v>304155</v>
      </c>
      <c r="AF29" s="138">
        <f t="shared" si="34"/>
        <v>133569</v>
      </c>
      <c r="AG29" s="138">
        <f t="shared" si="34"/>
        <v>120185</v>
      </c>
      <c r="AH29" s="178">
        <f t="shared" si="34"/>
        <v>253754</v>
      </c>
      <c r="AI29" s="361" t="s">
        <v>308</v>
      </c>
      <c r="AJ29" s="362"/>
      <c r="AK29" s="138">
        <f t="shared" ref="AK29:AS29" si="35">SUM(AK5:AK6,AK9:AK10,AK14,AK18:AK24,AK28)</f>
        <v>106641</v>
      </c>
      <c r="AL29" s="240">
        <f t="shared" si="35"/>
        <v>91564</v>
      </c>
      <c r="AM29" s="138">
        <f t="shared" si="35"/>
        <v>198205</v>
      </c>
      <c r="AN29" s="138">
        <f t="shared" si="35"/>
        <v>73806</v>
      </c>
      <c r="AO29" s="138">
        <f t="shared" si="35"/>
        <v>67214</v>
      </c>
      <c r="AP29" s="138">
        <f t="shared" si="35"/>
        <v>141020</v>
      </c>
      <c r="AQ29" s="138">
        <f t="shared" si="35"/>
        <v>46181</v>
      </c>
      <c r="AR29" s="138">
        <f t="shared" si="35"/>
        <v>52997</v>
      </c>
      <c r="AS29" s="178">
        <f t="shared" si="35"/>
        <v>99178</v>
      </c>
      <c r="AT29" s="361" t="s">
        <v>308</v>
      </c>
      <c r="AU29" s="362"/>
      <c r="AV29" s="138">
        <f t="shared" ref="AV29:BD29" si="36">SUM(AV5:AV6,AV9:AV10,AV14,AV18:AV24,AV28)</f>
        <v>34346</v>
      </c>
      <c r="AW29" s="318">
        <f t="shared" si="36"/>
        <v>43596</v>
      </c>
      <c r="AX29" s="138">
        <f t="shared" si="36"/>
        <v>77942</v>
      </c>
      <c r="AY29" s="138">
        <f t="shared" si="36"/>
        <v>29920</v>
      </c>
      <c r="AZ29" s="138">
        <f t="shared" si="36"/>
        <v>36969</v>
      </c>
      <c r="BA29" s="138">
        <f t="shared" si="36"/>
        <v>66889</v>
      </c>
      <c r="BB29" s="138">
        <f t="shared" si="36"/>
        <v>20472</v>
      </c>
      <c r="BC29" s="138">
        <f t="shared" si="36"/>
        <v>25330</v>
      </c>
      <c r="BD29" s="178">
        <f t="shared" si="36"/>
        <v>45802</v>
      </c>
      <c r="BE29" s="361" t="s">
        <v>308</v>
      </c>
      <c r="BF29" s="362"/>
      <c r="BG29" s="138">
        <f t="shared" ref="BG29:BO29" si="37">SUM(BG5:BG6,BG9:BG10,BG14,BG18:BG24,BG28)</f>
        <v>11706</v>
      </c>
      <c r="BH29" s="138">
        <f t="shared" si="37"/>
        <v>15973</v>
      </c>
      <c r="BI29" s="138">
        <f t="shared" si="37"/>
        <v>27679</v>
      </c>
      <c r="BJ29" s="240">
        <f t="shared" si="37"/>
        <v>4979</v>
      </c>
      <c r="BK29" s="138">
        <f t="shared" si="37"/>
        <v>8389</v>
      </c>
      <c r="BL29" s="138">
        <f t="shared" si="37"/>
        <v>13368</v>
      </c>
      <c r="BM29" s="138">
        <f t="shared" si="37"/>
        <v>1490</v>
      </c>
      <c r="BN29" s="138">
        <f t="shared" si="37"/>
        <v>3118</v>
      </c>
      <c r="BO29" s="178">
        <f t="shared" si="37"/>
        <v>4608</v>
      </c>
      <c r="BP29" s="361" t="s">
        <v>308</v>
      </c>
      <c r="BQ29" s="362"/>
      <c r="BR29" s="138">
        <f t="shared" ref="BR29:BZ29" si="38">SUM(BR5:BR6,BR9:BR10,BR14,BR18:BR24,BR28)</f>
        <v>264</v>
      </c>
      <c r="BS29" s="138">
        <f t="shared" si="38"/>
        <v>764</v>
      </c>
      <c r="BT29" s="138">
        <f t="shared" si="38"/>
        <v>1028</v>
      </c>
      <c r="BU29" s="138">
        <f t="shared" si="38"/>
        <v>22</v>
      </c>
      <c r="BV29" s="138">
        <f t="shared" si="38"/>
        <v>84</v>
      </c>
      <c r="BW29" s="138">
        <f t="shared" si="38"/>
        <v>106</v>
      </c>
      <c r="BX29" s="138">
        <f t="shared" si="38"/>
        <v>0</v>
      </c>
      <c r="BY29" s="138">
        <f t="shared" si="38"/>
        <v>2</v>
      </c>
      <c r="BZ29" s="178">
        <f t="shared" si="38"/>
        <v>2</v>
      </c>
      <c r="CA29" s="361" t="s">
        <v>308</v>
      </c>
      <c r="CB29" s="362"/>
      <c r="CC29" s="138">
        <f t="shared" ref="CC29:CK29" si="39">SUM(CC5:CC6,CC9:CC10,CC14,CC18:CC24,CC28)</f>
        <v>422391</v>
      </c>
      <c r="CD29" s="138">
        <f t="shared" si="39"/>
        <v>399672</v>
      </c>
      <c r="CE29" s="138">
        <f t="shared" si="39"/>
        <v>822063</v>
      </c>
      <c r="CF29" s="138">
        <f t="shared" si="39"/>
        <v>1043820</v>
      </c>
      <c r="CG29" s="138">
        <f t="shared" si="39"/>
        <v>1000068</v>
      </c>
      <c r="CH29" s="138">
        <f t="shared" si="39"/>
        <v>2043888</v>
      </c>
      <c r="CI29" s="138">
        <f t="shared" si="39"/>
        <v>68853</v>
      </c>
      <c r="CJ29" s="138">
        <f t="shared" si="39"/>
        <v>90629</v>
      </c>
      <c r="CK29" s="178">
        <f t="shared" si="39"/>
        <v>159482</v>
      </c>
    </row>
    <row r="30" spans="1:89" ht="16.899999999999999" customHeight="1">
      <c r="A30" s="5"/>
      <c r="B30" s="363" t="s">
        <v>222</v>
      </c>
      <c r="C30" s="32" t="s">
        <v>223</v>
      </c>
      <c r="D30" s="62">
        <v>10513</v>
      </c>
      <c r="E30" s="62">
        <v>9831</v>
      </c>
      <c r="F30" s="62">
        <v>20344</v>
      </c>
      <c r="G30" s="62">
        <v>13772</v>
      </c>
      <c r="H30" s="62">
        <v>13057</v>
      </c>
      <c r="I30" s="62">
        <v>26829</v>
      </c>
      <c r="J30" s="62">
        <v>12199</v>
      </c>
      <c r="K30" s="62">
        <v>11015</v>
      </c>
      <c r="L30" s="177">
        <v>23214</v>
      </c>
      <c r="M30" s="363" t="s">
        <v>222</v>
      </c>
      <c r="N30" s="233" t="s">
        <v>223</v>
      </c>
      <c r="O30" s="62">
        <v>10004</v>
      </c>
      <c r="P30" s="62">
        <v>8564</v>
      </c>
      <c r="Q30" s="62">
        <v>18568</v>
      </c>
      <c r="R30" s="62">
        <v>9948</v>
      </c>
      <c r="S30" s="62">
        <v>7480</v>
      </c>
      <c r="T30" s="62">
        <v>17428</v>
      </c>
      <c r="U30" s="62">
        <v>9637</v>
      </c>
      <c r="V30" s="62">
        <v>9510</v>
      </c>
      <c r="W30" s="177">
        <v>19147</v>
      </c>
      <c r="X30" s="363" t="s">
        <v>222</v>
      </c>
      <c r="Y30" s="32" t="s">
        <v>223</v>
      </c>
      <c r="Z30" s="239">
        <v>13111</v>
      </c>
      <c r="AA30" s="62">
        <v>13384</v>
      </c>
      <c r="AB30" s="62">
        <v>26495</v>
      </c>
      <c r="AC30" s="62">
        <v>12963</v>
      </c>
      <c r="AD30" s="62">
        <v>12667</v>
      </c>
      <c r="AE30" s="62">
        <v>25630</v>
      </c>
      <c r="AF30" s="62">
        <v>11144</v>
      </c>
      <c r="AG30" s="62">
        <v>9824</v>
      </c>
      <c r="AH30" s="177">
        <v>20968</v>
      </c>
      <c r="AI30" s="363" t="s">
        <v>222</v>
      </c>
      <c r="AJ30" s="32" t="s">
        <v>223</v>
      </c>
      <c r="AK30" s="62">
        <v>8804</v>
      </c>
      <c r="AL30" s="239">
        <v>7502</v>
      </c>
      <c r="AM30" s="62">
        <v>16306</v>
      </c>
      <c r="AN30" s="62">
        <v>6325</v>
      </c>
      <c r="AO30" s="62">
        <v>5860</v>
      </c>
      <c r="AP30" s="62">
        <v>12185</v>
      </c>
      <c r="AQ30" s="62">
        <v>4168</v>
      </c>
      <c r="AR30" s="62">
        <v>4905</v>
      </c>
      <c r="AS30" s="177">
        <v>9073</v>
      </c>
      <c r="AT30" s="363" t="s">
        <v>222</v>
      </c>
      <c r="AU30" s="32" t="s">
        <v>223</v>
      </c>
      <c r="AV30" s="62">
        <v>3211</v>
      </c>
      <c r="AW30" s="317">
        <v>4218</v>
      </c>
      <c r="AX30" s="62">
        <v>7429</v>
      </c>
      <c r="AY30" s="62">
        <v>2794</v>
      </c>
      <c r="AZ30" s="62">
        <v>3622</v>
      </c>
      <c r="BA30" s="62">
        <v>6416</v>
      </c>
      <c r="BB30" s="62">
        <v>2004</v>
      </c>
      <c r="BC30" s="62">
        <v>2462</v>
      </c>
      <c r="BD30" s="177">
        <v>4466</v>
      </c>
      <c r="BE30" s="363" t="s">
        <v>222</v>
      </c>
      <c r="BF30" s="32" t="s">
        <v>223</v>
      </c>
      <c r="BG30" s="62">
        <v>1184</v>
      </c>
      <c r="BH30" s="62">
        <v>1619</v>
      </c>
      <c r="BI30" s="62">
        <v>2803</v>
      </c>
      <c r="BJ30" s="239">
        <v>512</v>
      </c>
      <c r="BK30" s="62">
        <v>786</v>
      </c>
      <c r="BL30" s="62">
        <v>1298</v>
      </c>
      <c r="BM30" s="62">
        <v>136</v>
      </c>
      <c r="BN30" s="62">
        <v>305</v>
      </c>
      <c r="BO30" s="177">
        <v>441</v>
      </c>
      <c r="BP30" s="363" t="s">
        <v>222</v>
      </c>
      <c r="BQ30" s="32" t="s">
        <v>223</v>
      </c>
      <c r="BR30" s="62">
        <v>34</v>
      </c>
      <c r="BS30" s="62">
        <v>85</v>
      </c>
      <c r="BT30" s="62">
        <v>119</v>
      </c>
      <c r="BU30" s="62">
        <v>3</v>
      </c>
      <c r="BV30" s="62">
        <v>11</v>
      </c>
      <c r="BW30" s="62">
        <v>14</v>
      </c>
      <c r="BX30" s="62">
        <v>0</v>
      </c>
      <c r="BY30" s="62">
        <v>0</v>
      </c>
      <c r="BZ30" s="177">
        <v>0</v>
      </c>
      <c r="CA30" s="363" t="s">
        <v>222</v>
      </c>
      <c r="CB30" s="32" t="s">
        <v>223</v>
      </c>
      <c r="CC30" s="62">
        <v>36484</v>
      </c>
      <c r="CD30" s="62">
        <v>33903</v>
      </c>
      <c r="CE30" s="62">
        <v>70387</v>
      </c>
      <c r="CF30" s="62">
        <v>89315</v>
      </c>
      <c r="CG30" s="62">
        <v>83914</v>
      </c>
      <c r="CH30" s="62">
        <v>173229</v>
      </c>
      <c r="CI30" s="62">
        <v>6667</v>
      </c>
      <c r="CJ30" s="62">
        <v>8890</v>
      </c>
      <c r="CK30" s="177">
        <v>15557</v>
      </c>
    </row>
    <row r="31" spans="1:89" ht="16.899999999999999" customHeight="1">
      <c r="A31" s="5"/>
      <c r="B31" s="359"/>
      <c r="C31" s="32" t="s">
        <v>224</v>
      </c>
      <c r="D31" s="61">
        <v>2135</v>
      </c>
      <c r="E31" s="61">
        <v>2045</v>
      </c>
      <c r="F31" s="61">
        <v>4180</v>
      </c>
      <c r="G31" s="61">
        <v>2736</v>
      </c>
      <c r="H31" s="61">
        <v>2646</v>
      </c>
      <c r="I31" s="61">
        <v>5382</v>
      </c>
      <c r="J31" s="61">
        <v>1983</v>
      </c>
      <c r="K31" s="61">
        <v>1939</v>
      </c>
      <c r="L31" s="176">
        <v>3922</v>
      </c>
      <c r="M31" s="359"/>
      <c r="N31" s="233" t="s">
        <v>224</v>
      </c>
      <c r="O31" s="61">
        <v>1214</v>
      </c>
      <c r="P31" s="61">
        <v>1153</v>
      </c>
      <c r="Q31" s="61">
        <v>2367</v>
      </c>
      <c r="R31" s="61">
        <v>988</v>
      </c>
      <c r="S31" s="61">
        <v>920</v>
      </c>
      <c r="T31" s="61">
        <v>1908</v>
      </c>
      <c r="U31" s="61">
        <v>1423</v>
      </c>
      <c r="V31" s="61">
        <v>1717</v>
      </c>
      <c r="W31" s="176">
        <v>3140</v>
      </c>
      <c r="X31" s="359"/>
      <c r="Y31" s="32" t="s">
        <v>224</v>
      </c>
      <c r="Z31" s="237">
        <v>2384</v>
      </c>
      <c r="AA31" s="61">
        <v>2547</v>
      </c>
      <c r="AB31" s="61">
        <v>4931</v>
      </c>
      <c r="AC31" s="61">
        <v>2467</v>
      </c>
      <c r="AD31" s="61">
        <v>2203</v>
      </c>
      <c r="AE31" s="61">
        <v>4670</v>
      </c>
      <c r="AF31" s="61">
        <v>1868</v>
      </c>
      <c r="AG31" s="61">
        <v>1455</v>
      </c>
      <c r="AH31" s="176">
        <v>3323</v>
      </c>
      <c r="AI31" s="359"/>
      <c r="AJ31" s="32" t="s">
        <v>224</v>
      </c>
      <c r="AK31" s="61">
        <v>1225</v>
      </c>
      <c r="AL31" s="237">
        <v>980</v>
      </c>
      <c r="AM31" s="61">
        <v>2205</v>
      </c>
      <c r="AN31" s="61">
        <v>925</v>
      </c>
      <c r="AO31" s="61">
        <v>855</v>
      </c>
      <c r="AP31" s="61">
        <v>1780</v>
      </c>
      <c r="AQ31" s="61">
        <v>611</v>
      </c>
      <c r="AR31" s="61">
        <v>804</v>
      </c>
      <c r="AS31" s="176">
        <v>1415</v>
      </c>
      <c r="AT31" s="359"/>
      <c r="AU31" s="32" t="s">
        <v>224</v>
      </c>
      <c r="AV31" s="61">
        <v>523</v>
      </c>
      <c r="AW31" s="316">
        <v>708</v>
      </c>
      <c r="AX31" s="61">
        <v>1231</v>
      </c>
      <c r="AY31" s="61">
        <v>450</v>
      </c>
      <c r="AZ31" s="61">
        <v>568</v>
      </c>
      <c r="BA31" s="61">
        <v>1018</v>
      </c>
      <c r="BB31" s="61">
        <v>326</v>
      </c>
      <c r="BC31" s="61">
        <v>409</v>
      </c>
      <c r="BD31" s="176">
        <v>735</v>
      </c>
      <c r="BE31" s="359"/>
      <c r="BF31" s="32" t="s">
        <v>224</v>
      </c>
      <c r="BG31" s="61">
        <v>230</v>
      </c>
      <c r="BH31" s="61">
        <v>300</v>
      </c>
      <c r="BI31" s="61">
        <v>530</v>
      </c>
      <c r="BJ31" s="237">
        <v>114</v>
      </c>
      <c r="BK31" s="61">
        <v>191</v>
      </c>
      <c r="BL31" s="61">
        <v>305</v>
      </c>
      <c r="BM31" s="61">
        <v>35</v>
      </c>
      <c r="BN31" s="61">
        <v>100</v>
      </c>
      <c r="BO31" s="176">
        <v>135</v>
      </c>
      <c r="BP31" s="359"/>
      <c r="BQ31" s="32" t="s">
        <v>224</v>
      </c>
      <c r="BR31" s="61">
        <v>11</v>
      </c>
      <c r="BS31" s="61">
        <v>20</v>
      </c>
      <c r="BT31" s="61">
        <v>31</v>
      </c>
      <c r="BU31" s="61">
        <v>1</v>
      </c>
      <c r="BV31" s="61">
        <v>2</v>
      </c>
      <c r="BW31" s="61">
        <v>3</v>
      </c>
      <c r="BX31" s="61">
        <v>1</v>
      </c>
      <c r="BY31" s="61">
        <v>0</v>
      </c>
      <c r="BZ31" s="176">
        <v>1</v>
      </c>
      <c r="CA31" s="359"/>
      <c r="CB31" s="32" t="s">
        <v>224</v>
      </c>
      <c r="CC31" s="61">
        <v>6854</v>
      </c>
      <c r="CD31" s="61">
        <v>6630</v>
      </c>
      <c r="CE31" s="61">
        <v>13484</v>
      </c>
      <c r="CF31" s="61">
        <v>13628</v>
      </c>
      <c r="CG31" s="61">
        <v>13342</v>
      </c>
      <c r="CH31" s="61">
        <v>26970</v>
      </c>
      <c r="CI31" s="61">
        <v>1168</v>
      </c>
      <c r="CJ31" s="61">
        <v>1590</v>
      </c>
      <c r="CK31" s="176">
        <v>2758</v>
      </c>
    </row>
    <row r="32" spans="1:89" ht="16.899999999999999" customHeight="1">
      <c r="A32" s="5"/>
      <c r="B32" s="359"/>
      <c r="C32" s="32" t="s">
        <v>225</v>
      </c>
      <c r="D32" s="61">
        <v>645</v>
      </c>
      <c r="E32" s="61">
        <v>651</v>
      </c>
      <c r="F32" s="61">
        <v>1296</v>
      </c>
      <c r="G32" s="61">
        <v>807</v>
      </c>
      <c r="H32" s="61">
        <v>815</v>
      </c>
      <c r="I32" s="61">
        <v>1622</v>
      </c>
      <c r="J32" s="61">
        <v>635</v>
      </c>
      <c r="K32" s="61">
        <v>616</v>
      </c>
      <c r="L32" s="176">
        <v>1251</v>
      </c>
      <c r="M32" s="359"/>
      <c r="N32" s="233" t="s">
        <v>225</v>
      </c>
      <c r="O32" s="61">
        <v>566</v>
      </c>
      <c r="P32" s="61">
        <v>542</v>
      </c>
      <c r="Q32" s="61">
        <v>1108</v>
      </c>
      <c r="R32" s="61">
        <v>596</v>
      </c>
      <c r="S32" s="61">
        <v>603</v>
      </c>
      <c r="T32" s="61">
        <v>1199</v>
      </c>
      <c r="U32" s="61">
        <v>730</v>
      </c>
      <c r="V32" s="61">
        <v>645</v>
      </c>
      <c r="W32" s="176">
        <v>1375</v>
      </c>
      <c r="X32" s="359"/>
      <c r="Y32" s="32" t="s">
        <v>225</v>
      </c>
      <c r="Z32" s="237">
        <v>877</v>
      </c>
      <c r="AA32" s="61">
        <v>748</v>
      </c>
      <c r="AB32" s="61">
        <v>1625</v>
      </c>
      <c r="AC32" s="61">
        <v>636</v>
      </c>
      <c r="AD32" s="61">
        <v>601</v>
      </c>
      <c r="AE32" s="61">
        <v>1237</v>
      </c>
      <c r="AF32" s="61">
        <v>599</v>
      </c>
      <c r="AG32" s="61">
        <v>488</v>
      </c>
      <c r="AH32" s="176">
        <v>1087</v>
      </c>
      <c r="AI32" s="359"/>
      <c r="AJ32" s="32" t="s">
        <v>225</v>
      </c>
      <c r="AK32" s="61">
        <v>551</v>
      </c>
      <c r="AL32" s="237">
        <v>506</v>
      </c>
      <c r="AM32" s="61">
        <v>1057</v>
      </c>
      <c r="AN32" s="61">
        <v>523</v>
      </c>
      <c r="AO32" s="61">
        <v>533</v>
      </c>
      <c r="AP32" s="61">
        <v>1056</v>
      </c>
      <c r="AQ32" s="61">
        <v>399</v>
      </c>
      <c r="AR32" s="61">
        <v>513</v>
      </c>
      <c r="AS32" s="176">
        <v>912</v>
      </c>
      <c r="AT32" s="359"/>
      <c r="AU32" s="32" t="s">
        <v>225</v>
      </c>
      <c r="AV32" s="61">
        <v>341</v>
      </c>
      <c r="AW32" s="316">
        <v>404</v>
      </c>
      <c r="AX32" s="61">
        <v>745</v>
      </c>
      <c r="AY32" s="61">
        <v>317</v>
      </c>
      <c r="AZ32" s="61">
        <v>395</v>
      </c>
      <c r="BA32" s="61">
        <v>712</v>
      </c>
      <c r="BB32" s="61">
        <v>215</v>
      </c>
      <c r="BC32" s="61">
        <v>284</v>
      </c>
      <c r="BD32" s="176">
        <v>499</v>
      </c>
      <c r="BE32" s="359"/>
      <c r="BF32" s="32" t="s">
        <v>225</v>
      </c>
      <c r="BG32" s="61">
        <v>145</v>
      </c>
      <c r="BH32" s="61">
        <v>219</v>
      </c>
      <c r="BI32" s="61">
        <v>364</v>
      </c>
      <c r="BJ32" s="237">
        <v>64</v>
      </c>
      <c r="BK32" s="61">
        <v>106</v>
      </c>
      <c r="BL32" s="61">
        <v>170</v>
      </c>
      <c r="BM32" s="61">
        <v>19</v>
      </c>
      <c r="BN32" s="61">
        <v>43</v>
      </c>
      <c r="BO32" s="176">
        <v>62</v>
      </c>
      <c r="BP32" s="359"/>
      <c r="BQ32" s="32" t="s">
        <v>225</v>
      </c>
      <c r="BR32" s="61">
        <v>2</v>
      </c>
      <c r="BS32" s="61">
        <v>13</v>
      </c>
      <c r="BT32" s="61">
        <v>15</v>
      </c>
      <c r="BU32" s="61">
        <v>0</v>
      </c>
      <c r="BV32" s="61">
        <v>0</v>
      </c>
      <c r="BW32" s="61">
        <v>0</v>
      </c>
      <c r="BX32" s="61">
        <v>0</v>
      </c>
      <c r="BY32" s="61">
        <v>0</v>
      </c>
      <c r="BZ32" s="176">
        <v>0</v>
      </c>
      <c r="CA32" s="359"/>
      <c r="CB32" s="32" t="s">
        <v>225</v>
      </c>
      <c r="CC32" s="61">
        <v>2087</v>
      </c>
      <c r="CD32" s="61">
        <v>2082</v>
      </c>
      <c r="CE32" s="61">
        <v>4169</v>
      </c>
      <c r="CF32" s="61">
        <v>5818</v>
      </c>
      <c r="CG32" s="61">
        <v>5583</v>
      </c>
      <c r="CH32" s="61">
        <v>11401</v>
      </c>
      <c r="CI32" s="61">
        <v>762</v>
      </c>
      <c r="CJ32" s="61">
        <v>1060</v>
      </c>
      <c r="CK32" s="176">
        <v>1822</v>
      </c>
    </row>
    <row r="33" spans="1:89" ht="16.899999999999999" customHeight="1">
      <c r="A33" s="5"/>
      <c r="B33" s="360"/>
      <c r="C33" s="4" t="s">
        <v>212</v>
      </c>
      <c r="D33" s="137">
        <f t="shared" ref="D33:L33" si="40">SUM(D30:D32)</f>
        <v>13293</v>
      </c>
      <c r="E33" s="137">
        <f t="shared" si="40"/>
        <v>12527</v>
      </c>
      <c r="F33" s="137">
        <f t="shared" si="40"/>
        <v>25820</v>
      </c>
      <c r="G33" s="137">
        <f t="shared" si="40"/>
        <v>17315</v>
      </c>
      <c r="H33" s="137">
        <f t="shared" si="40"/>
        <v>16518</v>
      </c>
      <c r="I33" s="137">
        <f t="shared" si="40"/>
        <v>33833</v>
      </c>
      <c r="J33" s="137">
        <f t="shared" si="40"/>
        <v>14817</v>
      </c>
      <c r="K33" s="137">
        <f t="shared" si="40"/>
        <v>13570</v>
      </c>
      <c r="L33" s="175">
        <f t="shared" si="40"/>
        <v>28387</v>
      </c>
      <c r="M33" s="360"/>
      <c r="N33" s="245" t="s">
        <v>212</v>
      </c>
      <c r="O33" s="137">
        <f t="shared" ref="O33:W33" si="41">SUM(O30:O32)</f>
        <v>11784</v>
      </c>
      <c r="P33" s="137">
        <f t="shared" si="41"/>
        <v>10259</v>
      </c>
      <c r="Q33" s="137">
        <f t="shared" si="41"/>
        <v>22043</v>
      </c>
      <c r="R33" s="137">
        <f t="shared" si="41"/>
        <v>11532</v>
      </c>
      <c r="S33" s="137">
        <f t="shared" si="41"/>
        <v>9003</v>
      </c>
      <c r="T33" s="137">
        <f t="shared" si="41"/>
        <v>20535</v>
      </c>
      <c r="U33" s="137">
        <f t="shared" si="41"/>
        <v>11790</v>
      </c>
      <c r="V33" s="137">
        <f t="shared" si="41"/>
        <v>11872</v>
      </c>
      <c r="W33" s="175">
        <f t="shared" si="41"/>
        <v>23662</v>
      </c>
      <c r="X33" s="360"/>
      <c r="Y33" s="4" t="s">
        <v>212</v>
      </c>
      <c r="Z33" s="238">
        <f t="shared" ref="Z33:AH33" si="42">SUM(Z30:Z32)</f>
        <v>16372</v>
      </c>
      <c r="AA33" s="137">
        <f t="shared" si="42"/>
        <v>16679</v>
      </c>
      <c r="AB33" s="137">
        <f t="shared" si="42"/>
        <v>33051</v>
      </c>
      <c r="AC33" s="137">
        <f t="shared" si="42"/>
        <v>16066</v>
      </c>
      <c r="AD33" s="137">
        <f t="shared" si="42"/>
        <v>15471</v>
      </c>
      <c r="AE33" s="137">
        <f t="shared" si="42"/>
        <v>31537</v>
      </c>
      <c r="AF33" s="137">
        <f t="shared" si="42"/>
        <v>13611</v>
      </c>
      <c r="AG33" s="137">
        <f t="shared" si="42"/>
        <v>11767</v>
      </c>
      <c r="AH33" s="175">
        <f t="shared" si="42"/>
        <v>25378</v>
      </c>
      <c r="AI33" s="360"/>
      <c r="AJ33" s="4" t="s">
        <v>212</v>
      </c>
      <c r="AK33" s="137">
        <f t="shared" ref="AK33:AS33" si="43">SUM(AK30:AK32)</f>
        <v>10580</v>
      </c>
      <c r="AL33" s="238">
        <f t="shared" si="43"/>
        <v>8988</v>
      </c>
      <c r="AM33" s="137">
        <f t="shared" si="43"/>
        <v>19568</v>
      </c>
      <c r="AN33" s="137">
        <f t="shared" si="43"/>
        <v>7773</v>
      </c>
      <c r="AO33" s="137">
        <f t="shared" si="43"/>
        <v>7248</v>
      </c>
      <c r="AP33" s="137">
        <f t="shared" si="43"/>
        <v>15021</v>
      </c>
      <c r="AQ33" s="137">
        <f t="shared" si="43"/>
        <v>5178</v>
      </c>
      <c r="AR33" s="137">
        <f t="shared" si="43"/>
        <v>6222</v>
      </c>
      <c r="AS33" s="175">
        <f t="shared" si="43"/>
        <v>11400</v>
      </c>
      <c r="AT33" s="360"/>
      <c r="AU33" s="4" t="s">
        <v>212</v>
      </c>
      <c r="AV33" s="137">
        <f t="shared" ref="AV33:BD33" si="44">SUM(AV30:AV32)</f>
        <v>4075</v>
      </c>
      <c r="AW33" s="315">
        <f t="shared" si="44"/>
        <v>5330</v>
      </c>
      <c r="AX33" s="137">
        <f t="shared" si="44"/>
        <v>9405</v>
      </c>
      <c r="AY33" s="137">
        <f t="shared" si="44"/>
        <v>3561</v>
      </c>
      <c r="AZ33" s="137">
        <f t="shared" si="44"/>
        <v>4585</v>
      </c>
      <c r="BA33" s="137">
        <f t="shared" si="44"/>
        <v>8146</v>
      </c>
      <c r="BB33" s="137">
        <f t="shared" si="44"/>
        <v>2545</v>
      </c>
      <c r="BC33" s="137">
        <f t="shared" si="44"/>
        <v>3155</v>
      </c>
      <c r="BD33" s="175">
        <f t="shared" si="44"/>
        <v>5700</v>
      </c>
      <c r="BE33" s="360"/>
      <c r="BF33" s="4" t="s">
        <v>212</v>
      </c>
      <c r="BG33" s="137">
        <f t="shared" ref="BG33:BO33" si="45">SUM(BG30:BG32)</f>
        <v>1559</v>
      </c>
      <c r="BH33" s="137">
        <f t="shared" si="45"/>
        <v>2138</v>
      </c>
      <c r="BI33" s="137">
        <f t="shared" si="45"/>
        <v>3697</v>
      </c>
      <c r="BJ33" s="238">
        <f t="shared" si="45"/>
        <v>690</v>
      </c>
      <c r="BK33" s="137">
        <f t="shared" si="45"/>
        <v>1083</v>
      </c>
      <c r="BL33" s="137">
        <f t="shared" si="45"/>
        <v>1773</v>
      </c>
      <c r="BM33" s="137">
        <f t="shared" si="45"/>
        <v>190</v>
      </c>
      <c r="BN33" s="137">
        <f t="shared" si="45"/>
        <v>448</v>
      </c>
      <c r="BO33" s="175">
        <f t="shared" si="45"/>
        <v>638</v>
      </c>
      <c r="BP33" s="360"/>
      <c r="BQ33" s="4" t="s">
        <v>212</v>
      </c>
      <c r="BR33" s="137">
        <f t="shared" ref="BR33:BZ33" si="46">SUM(BR30:BR32)</f>
        <v>47</v>
      </c>
      <c r="BS33" s="137">
        <f t="shared" si="46"/>
        <v>118</v>
      </c>
      <c r="BT33" s="137">
        <f t="shared" si="46"/>
        <v>165</v>
      </c>
      <c r="BU33" s="137">
        <f t="shared" si="46"/>
        <v>4</v>
      </c>
      <c r="BV33" s="137">
        <f t="shared" si="46"/>
        <v>13</v>
      </c>
      <c r="BW33" s="137">
        <f t="shared" si="46"/>
        <v>17</v>
      </c>
      <c r="BX33" s="137">
        <f t="shared" si="46"/>
        <v>1</v>
      </c>
      <c r="BY33" s="137">
        <f t="shared" si="46"/>
        <v>0</v>
      </c>
      <c r="BZ33" s="175">
        <f t="shared" si="46"/>
        <v>1</v>
      </c>
      <c r="CA33" s="360"/>
      <c r="CB33" s="4" t="s">
        <v>212</v>
      </c>
      <c r="CC33" s="137">
        <f t="shared" ref="CC33:CK33" si="47">SUM(CC30:CC32)</f>
        <v>45425</v>
      </c>
      <c r="CD33" s="137">
        <f t="shared" si="47"/>
        <v>42615</v>
      </c>
      <c r="CE33" s="137">
        <f t="shared" si="47"/>
        <v>88040</v>
      </c>
      <c r="CF33" s="137">
        <f t="shared" si="47"/>
        <v>108761</v>
      </c>
      <c r="CG33" s="137">
        <f t="shared" si="47"/>
        <v>102839</v>
      </c>
      <c r="CH33" s="137">
        <f t="shared" si="47"/>
        <v>211600</v>
      </c>
      <c r="CI33" s="137">
        <f t="shared" si="47"/>
        <v>8597</v>
      </c>
      <c r="CJ33" s="137">
        <f t="shared" si="47"/>
        <v>11540</v>
      </c>
      <c r="CK33" s="175">
        <f t="shared" si="47"/>
        <v>20137</v>
      </c>
    </row>
    <row r="34" spans="1:89" ht="16.899999999999999" customHeight="1">
      <c r="A34" s="5"/>
      <c r="B34" s="34" t="s">
        <v>254</v>
      </c>
      <c r="C34" s="57" t="s">
        <v>255</v>
      </c>
      <c r="D34" s="137">
        <v>3139</v>
      </c>
      <c r="E34" s="137">
        <v>3013</v>
      </c>
      <c r="F34" s="137">
        <v>6152</v>
      </c>
      <c r="G34" s="137">
        <v>3539</v>
      </c>
      <c r="H34" s="137">
        <v>3486</v>
      </c>
      <c r="I34" s="137">
        <v>7025</v>
      </c>
      <c r="J34" s="137">
        <v>3092</v>
      </c>
      <c r="K34" s="137">
        <v>2850</v>
      </c>
      <c r="L34" s="175">
        <v>5942</v>
      </c>
      <c r="M34" s="34" t="s">
        <v>254</v>
      </c>
      <c r="N34" s="244" t="s">
        <v>255</v>
      </c>
      <c r="O34" s="137">
        <v>2479</v>
      </c>
      <c r="P34" s="137">
        <v>2471</v>
      </c>
      <c r="Q34" s="137">
        <v>4950</v>
      </c>
      <c r="R34" s="137">
        <v>2423</v>
      </c>
      <c r="S34" s="137">
        <v>2454</v>
      </c>
      <c r="T34" s="137">
        <v>4877</v>
      </c>
      <c r="U34" s="137">
        <v>3114</v>
      </c>
      <c r="V34" s="137">
        <v>3129</v>
      </c>
      <c r="W34" s="175">
        <v>6243</v>
      </c>
      <c r="X34" s="34" t="s">
        <v>254</v>
      </c>
      <c r="Y34" s="57" t="s">
        <v>255</v>
      </c>
      <c r="Z34" s="238">
        <v>3908</v>
      </c>
      <c r="AA34" s="137">
        <v>3719</v>
      </c>
      <c r="AB34" s="137">
        <v>7627</v>
      </c>
      <c r="AC34" s="137">
        <v>3123</v>
      </c>
      <c r="AD34" s="137">
        <v>2999</v>
      </c>
      <c r="AE34" s="137">
        <v>6122</v>
      </c>
      <c r="AF34" s="137">
        <v>2830</v>
      </c>
      <c r="AG34" s="137">
        <v>2506</v>
      </c>
      <c r="AH34" s="175">
        <v>5336</v>
      </c>
      <c r="AI34" s="34" t="s">
        <v>254</v>
      </c>
      <c r="AJ34" s="57" t="s">
        <v>255</v>
      </c>
      <c r="AK34" s="137">
        <v>2348</v>
      </c>
      <c r="AL34" s="238">
        <v>2341</v>
      </c>
      <c r="AM34" s="137">
        <v>4689</v>
      </c>
      <c r="AN34" s="137">
        <v>2144</v>
      </c>
      <c r="AO34" s="137">
        <v>2285</v>
      </c>
      <c r="AP34" s="137">
        <v>4429</v>
      </c>
      <c r="AQ34" s="137">
        <v>1658</v>
      </c>
      <c r="AR34" s="137">
        <v>2047</v>
      </c>
      <c r="AS34" s="175">
        <v>3705</v>
      </c>
      <c r="AT34" s="34" t="s">
        <v>254</v>
      </c>
      <c r="AU34" s="57" t="s">
        <v>255</v>
      </c>
      <c r="AV34" s="137">
        <v>1336</v>
      </c>
      <c r="AW34" s="315">
        <v>1722</v>
      </c>
      <c r="AX34" s="137">
        <v>3058</v>
      </c>
      <c r="AY34" s="137">
        <v>1187</v>
      </c>
      <c r="AZ34" s="137">
        <v>1505</v>
      </c>
      <c r="BA34" s="137">
        <v>2692</v>
      </c>
      <c r="BB34" s="137">
        <v>858</v>
      </c>
      <c r="BC34" s="137">
        <v>1077</v>
      </c>
      <c r="BD34" s="175">
        <v>1935</v>
      </c>
      <c r="BE34" s="34" t="s">
        <v>254</v>
      </c>
      <c r="BF34" s="57" t="s">
        <v>255</v>
      </c>
      <c r="BG34" s="137">
        <v>503</v>
      </c>
      <c r="BH34" s="137">
        <v>729</v>
      </c>
      <c r="BI34" s="137">
        <v>1232</v>
      </c>
      <c r="BJ34" s="238">
        <v>236</v>
      </c>
      <c r="BK34" s="137">
        <v>416</v>
      </c>
      <c r="BL34" s="137">
        <v>652</v>
      </c>
      <c r="BM34" s="137">
        <v>65</v>
      </c>
      <c r="BN34" s="137">
        <v>166</v>
      </c>
      <c r="BO34" s="175">
        <v>231</v>
      </c>
      <c r="BP34" s="34" t="s">
        <v>254</v>
      </c>
      <c r="BQ34" s="57" t="s">
        <v>255</v>
      </c>
      <c r="BR34" s="137">
        <v>17</v>
      </c>
      <c r="BS34" s="137">
        <v>40</v>
      </c>
      <c r="BT34" s="137">
        <v>57</v>
      </c>
      <c r="BU34" s="137">
        <v>2</v>
      </c>
      <c r="BV34" s="137">
        <v>3</v>
      </c>
      <c r="BW34" s="137">
        <v>5</v>
      </c>
      <c r="BX34" s="137">
        <v>0</v>
      </c>
      <c r="BY34" s="137">
        <v>0</v>
      </c>
      <c r="BZ34" s="175">
        <v>0</v>
      </c>
      <c r="CA34" s="34" t="s">
        <v>254</v>
      </c>
      <c r="CB34" s="57" t="s">
        <v>255</v>
      </c>
      <c r="CC34" s="137">
        <v>9770</v>
      </c>
      <c r="CD34" s="137">
        <v>9349</v>
      </c>
      <c r="CE34" s="137">
        <v>19119</v>
      </c>
      <c r="CF34" s="137">
        <v>25363</v>
      </c>
      <c r="CG34" s="137">
        <v>25673</v>
      </c>
      <c r="CH34" s="137">
        <v>51036</v>
      </c>
      <c r="CI34" s="137">
        <v>2868</v>
      </c>
      <c r="CJ34" s="137">
        <v>3936</v>
      </c>
      <c r="CK34" s="175">
        <v>6804</v>
      </c>
    </row>
    <row r="35" spans="1:89" ht="16.899999999999999" customHeight="1">
      <c r="A35" s="5"/>
      <c r="B35" s="3" t="s">
        <v>239</v>
      </c>
      <c r="C35" s="4" t="s">
        <v>240</v>
      </c>
      <c r="D35" s="137">
        <v>2332</v>
      </c>
      <c r="E35" s="137">
        <v>2288</v>
      </c>
      <c r="F35" s="137">
        <v>4620</v>
      </c>
      <c r="G35" s="137">
        <v>3078</v>
      </c>
      <c r="H35" s="137">
        <v>2846</v>
      </c>
      <c r="I35" s="137">
        <v>5924</v>
      </c>
      <c r="J35" s="137">
        <v>2570</v>
      </c>
      <c r="K35" s="137">
        <v>2460</v>
      </c>
      <c r="L35" s="175">
        <v>5030</v>
      </c>
      <c r="M35" s="3" t="s">
        <v>239</v>
      </c>
      <c r="N35" s="245" t="s">
        <v>240</v>
      </c>
      <c r="O35" s="137">
        <v>2164</v>
      </c>
      <c r="P35" s="137">
        <v>2154</v>
      </c>
      <c r="Q35" s="137">
        <v>4318</v>
      </c>
      <c r="R35" s="137">
        <v>1946</v>
      </c>
      <c r="S35" s="137">
        <v>2027</v>
      </c>
      <c r="T35" s="137">
        <v>3973</v>
      </c>
      <c r="U35" s="137">
        <v>2477</v>
      </c>
      <c r="V35" s="137">
        <v>2317</v>
      </c>
      <c r="W35" s="175">
        <v>4794</v>
      </c>
      <c r="X35" s="3" t="s">
        <v>239</v>
      </c>
      <c r="Y35" s="4" t="s">
        <v>240</v>
      </c>
      <c r="Z35" s="238">
        <v>3077</v>
      </c>
      <c r="AA35" s="137">
        <v>2833</v>
      </c>
      <c r="AB35" s="137">
        <v>5910</v>
      </c>
      <c r="AC35" s="137">
        <v>2695</v>
      </c>
      <c r="AD35" s="137">
        <v>2522</v>
      </c>
      <c r="AE35" s="137">
        <v>5217</v>
      </c>
      <c r="AF35" s="137">
        <v>2359</v>
      </c>
      <c r="AG35" s="137">
        <v>2190</v>
      </c>
      <c r="AH35" s="175">
        <v>4549</v>
      </c>
      <c r="AI35" s="3" t="s">
        <v>239</v>
      </c>
      <c r="AJ35" s="4" t="s">
        <v>240</v>
      </c>
      <c r="AK35" s="137">
        <v>2124</v>
      </c>
      <c r="AL35" s="238">
        <v>2054</v>
      </c>
      <c r="AM35" s="137">
        <v>4178</v>
      </c>
      <c r="AN35" s="137">
        <v>1880</v>
      </c>
      <c r="AO35" s="137">
        <v>1837</v>
      </c>
      <c r="AP35" s="137">
        <v>3717</v>
      </c>
      <c r="AQ35" s="137">
        <v>1437</v>
      </c>
      <c r="AR35" s="137">
        <v>1744</v>
      </c>
      <c r="AS35" s="175">
        <v>3181</v>
      </c>
      <c r="AT35" s="3" t="s">
        <v>239</v>
      </c>
      <c r="AU35" s="4" t="s">
        <v>240</v>
      </c>
      <c r="AV35" s="137">
        <v>1167</v>
      </c>
      <c r="AW35" s="315">
        <v>1375</v>
      </c>
      <c r="AX35" s="137">
        <v>2542</v>
      </c>
      <c r="AY35" s="137">
        <v>958</v>
      </c>
      <c r="AZ35" s="137">
        <v>1206</v>
      </c>
      <c r="BA35" s="137">
        <v>2164</v>
      </c>
      <c r="BB35" s="137">
        <v>680</v>
      </c>
      <c r="BC35" s="137">
        <v>841</v>
      </c>
      <c r="BD35" s="175">
        <v>1521</v>
      </c>
      <c r="BE35" s="3" t="s">
        <v>239</v>
      </c>
      <c r="BF35" s="4" t="s">
        <v>240</v>
      </c>
      <c r="BG35" s="137">
        <v>525</v>
      </c>
      <c r="BH35" s="137">
        <v>680</v>
      </c>
      <c r="BI35" s="137">
        <v>1205</v>
      </c>
      <c r="BJ35" s="238">
        <v>272</v>
      </c>
      <c r="BK35" s="137">
        <v>416</v>
      </c>
      <c r="BL35" s="137">
        <v>688</v>
      </c>
      <c r="BM35" s="137">
        <v>96</v>
      </c>
      <c r="BN35" s="137">
        <v>185</v>
      </c>
      <c r="BO35" s="175">
        <v>281</v>
      </c>
      <c r="BP35" s="3" t="s">
        <v>239</v>
      </c>
      <c r="BQ35" s="4" t="s">
        <v>240</v>
      </c>
      <c r="BR35" s="137">
        <v>27</v>
      </c>
      <c r="BS35" s="137">
        <v>55</v>
      </c>
      <c r="BT35" s="137">
        <v>82</v>
      </c>
      <c r="BU35" s="137">
        <v>1</v>
      </c>
      <c r="BV35" s="137">
        <v>3</v>
      </c>
      <c r="BW35" s="137">
        <v>4</v>
      </c>
      <c r="BX35" s="137">
        <v>0</v>
      </c>
      <c r="BY35" s="137">
        <v>2</v>
      </c>
      <c r="BZ35" s="175">
        <v>2</v>
      </c>
      <c r="CA35" s="3" t="s">
        <v>239</v>
      </c>
      <c r="CB35" s="4" t="s">
        <v>240</v>
      </c>
      <c r="CC35" s="137">
        <v>7980</v>
      </c>
      <c r="CD35" s="137">
        <v>7594</v>
      </c>
      <c r="CE35" s="137">
        <v>15574</v>
      </c>
      <c r="CF35" s="137">
        <v>21326</v>
      </c>
      <c r="CG35" s="137">
        <v>21053</v>
      </c>
      <c r="CH35" s="137">
        <v>42379</v>
      </c>
      <c r="CI35" s="137">
        <v>2559</v>
      </c>
      <c r="CJ35" s="137">
        <v>3388</v>
      </c>
      <c r="CK35" s="175">
        <v>5947</v>
      </c>
    </row>
    <row r="36" spans="1:89" ht="16.899999999999999" customHeight="1">
      <c r="A36" s="5"/>
      <c r="B36" s="3" t="s">
        <v>576</v>
      </c>
      <c r="C36" s="58" t="s">
        <v>568</v>
      </c>
      <c r="D36" s="137">
        <v>2870</v>
      </c>
      <c r="E36" s="137">
        <v>2793</v>
      </c>
      <c r="F36" s="137">
        <v>5663</v>
      </c>
      <c r="G36" s="137">
        <v>3475</v>
      </c>
      <c r="H36" s="137">
        <v>3363</v>
      </c>
      <c r="I36" s="137">
        <v>6838</v>
      </c>
      <c r="J36" s="137">
        <v>2922</v>
      </c>
      <c r="K36" s="137">
        <v>2800</v>
      </c>
      <c r="L36" s="175">
        <v>5722</v>
      </c>
      <c r="M36" s="3" t="s">
        <v>576</v>
      </c>
      <c r="N36" s="247" t="s">
        <v>568</v>
      </c>
      <c r="O36" s="137">
        <v>2602</v>
      </c>
      <c r="P36" s="137">
        <v>2654</v>
      </c>
      <c r="Q36" s="137">
        <v>5256</v>
      </c>
      <c r="R36" s="137">
        <v>2595</v>
      </c>
      <c r="S36" s="137">
        <v>2730</v>
      </c>
      <c r="T36" s="137">
        <v>5325</v>
      </c>
      <c r="U36" s="137">
        <v>3169</v>
      </c>
      <c r="V36" s="137">
        <v>2994</v>
      </c>
      <c r="W36" s="175">
        <v>6163</v>
      </c>
      <c r="X36" s="3" t="s">
        <v>576</v>
      </c>
      <c r="Y36" s="58" t="s">
        <v>568</v>
      </c>
      <c r="Z36" s="238">
        <v>3643</v>
      </c>
      <c r="AA36" s="137">
        <v>3526</v>
      </c>
      <c r="AB36" s="137">
        <v>7169</v>
      </c>
      <c r="AC36" s="137">
        <v>2996</v>
      </c>
      <c r="AD36" s="137">
        <v>2707</v>
      </c>
      <c r="AE36" s="137">
        <v>5703</v>
      </c>
      <c r="AF36" s="137">
        <v>2635</v>
      </c>
      <c r="AG36" s="137">
        <v>2401</v>
      </c>
      <c r="AH36" s="175">
        <v>5036</v>
      </c>
      <c r="AI36" s="3" t="s">
        <v>576</v>
      </c>
      <c r="AJ36" s="58" t="s">
        <v>568</v>
      </c>
      <c r="AK36" s="137">
        <v>2524</v>
      </c>
      <c r="AL36" s="238">
        <v>2558</v>
      </c>
      <c r="AM36" s="137">
        <v>5082</v>
      </c>
      <c r="AN36" s="137">
        <v>2451</v>
      </c>
      <c r="AO36" s="137">
        <v>2486</v>
      </c>
      <c r="AP36" s="137">
        <v>4937</v>
      </c>
      <c r="AQ36" s="137">
        <v>1765</v>
      </c>
      <c r="AR36" s="137">
        <v>2195</v>
      </c>
      <c r="AS36" s="175">
        <v>3960</v>
      </c>
      <c r="AT36" s="3" t="s">
        <v>576</v>
      </c>
      <c r="AU36" s="58" t="s">
        <v>568</v>
      </c>
      <c r="AV36" s="137">
        <v>1418</v>
      </c>
      <c r="AW36" s="315">
        <v>1828</v>
      </c>
      <c r="AX36" s="137">
        <v>3246</v>
      </c>
      <c r="AY36" s="137">
        <v>1275</v>
      </c>
      <c r="AZ36" s="137">
        <v>1635</v>
      </c>
      <c r="BA36" s="137">
        <v>2910</v>
      </c>
      <c r="BB36" s="137">
        <v>953</v>
      </c>
      <c r="BC36" s="137">
        <v>1210</v>
      </c>
      <c r="BD36" s="175">
        <v>2163</v>
      </c>
      <c r="BE36" s="3" t="s">
        <v>576</v>
      </c>
      <c r="BF36" s="58" t="s">
        <v>568</v>
      </c>
      <c r="BG36" s="137">
        <v>658</v>
      </c>
      <c r="BH36" s="137">
        <v>835</v>
      </c>
      <c r="BI36" s="137">
        <v>1493</v>
      </c>
      <c r="BJ36" s="238">
        <v>231</v>
      </c>
      <c r="BK36" s="137">
        <v>468</v>
      </c>
      <c r="BL36" s="137">
        <v>699</v>
      </c>
      <c r="BM36" s="137">
        <v>97</v>
      </c>
      <c r="BN36" s="137">
        <v>182</v>
      </c>
      <c r="BO36" s="175">
        <v>279</v>
      </c>
      <c r="BP36" s="3" t="s">
        <v>576</v>
      </c>
      <c r="BQ36" s="58" t="s">
        <v>568</v>
      </c>
      <c r="BR36" s="137">
        <v>18</v>
      </c>
      <c r="BS36" s="137">
        <v>44</v>
      </c>
      <c r="BT36" s="137">
        <v>62</v>
      </c>
      <c r="BU36" s="137">
        <v>2</v>
      </c>
      <c r="BV36" s="137">
        <v>7</v>
      </c>
      <c r="BW36" s="137">
        <v>9</v>
      </c>
      <c r="BX36" s="137">
        <v>0</v>
      </c>
      <c r="BY36" s="137">
        <v>0</v>
      </c>
      <c r="BZ36" s="175">
        <v>0</v>
      </c>
      <c r="CA36" s="3" t="s">
        <v>576</v>
      </c>
      <c r="CB36" s="58" t="s">
        <v>568</v>
      </c>
      <c r="CC36" s="137">
        <v>9267</v>
      </c>
      <c r="CD36" s="137">
        <v>8956</v>
      </c>
      <c r="CE36" s="137">
        <v>18223</v>
      </c>
      <c r="CF36" s="137">
        <v>25798</v>
      </c>
      <c r="CG36" s="137">
        <v>26079</v>
      </c>
      <c r="CH36" s="137">
        <v>51877</v>
      </c>
      <c r="CI36" s="137">
        <v>3234</v>
      </c>
      <c r="CJ36" s="137">
        <v>4381</v>
      </c>
      <c r="CK36" s="175">
        <v>7615</v>
      </c>
    </row>
    <row r="37" spans="1:89" ht="16.899999999999999" customHeight="1">
      <c r="A37" s="5"/>
      <c r="B37" s="3" t="s">
        <v>263</v>
      </c>
      <c r="C37" s="58" t="s">
        <v>569</v>
      </c>
      <c r="D37" s="137">
        <v>315</v>
      </c>
      <c r="E37" s="137">
        <v>293</v>
      </c>
      <c r="F37" s="137">
        <v>608</v>
      </c>
      <c r="G37" s="137">
        <v>376</v>
      </c>
      <c r="H37" s="137">
        <v>357</v>
      </c>
      <c r="I37" s="137">
        <v>733</v>
      </c>
      <c r="J37" s="137">
        <v>346</v>
      </c>
      <c r="K37" s="137">
        <v>313</v>
      </c>
      <c r="L37" s="175">
        <v>659</v>
      </c>
      <c r="M37" s="3" t="s">
        <v>263</v>
      </c>
      <c r="N37" s="247" t="s">
        <v>569</v>
      </c>
      <c r="O37" s="137">
        <v>346</v>
      </c>
      <c r="P37" s="137">
        <v>329</v>
      </c>
      <c r="Q37" s="137">
        <v>675</v>
      </c>
      <c r="R37" s="137">
        <v>335</v>
      </c>
      <c r="S37" s="137">
        <v>303</v>
      </c>
      <c r="T37" s="137">
        <v>638</v>
      </c>
      <c r="U37" s="137">
        <v>364</v>
      </c>
      <c r="V37" s="137">
        <v>335</v>
      </c>
      <c r="W37" s="175">
        <v>699</v>
      </c>
      <c r="X37" s="3" t="s">
        <v>263</v>
      </c>
      <c r="Y37" s="58" t="s">
        <v>569</v>
      </c>
      <c r="Z37" s="238">
        <v>365</v>
      </c>
      <c r="AA37" s="137">
        <v>330</v>
      </c>
      <c r="AB37" s="137">
        <v>695</v>
      </c>
      <c r="AC37" s="137">
        <v>337</v>
      </c>
      <c r="AD37" s="137">
        <v>319</v>
      </c>
      <c r="AE37" s="137">
        <v>656</v>
      </c>
      <c r="AF37" s="137">
        <v>296</v>
      </c>
      <c r="AG37" s="137">
        <v>298</v>
      </c>
      <c r="AH37" s="175">
        <v>594</v>
      </c>
      <c r="AI37" s="3" t="s">
        <v>263</v>
      </c>
      <c r="AJ37" s="58" t="s">
        <v>569</v>
      </c>
      <c r="AK37" s="137">
        <v>309</v>
      </c>
      <c r="AL37" s="238">
        <v>260</v>
      </c>
      <c r="AM37" s="137">
        <v>569</v>
      </c>
      <c r="AN37" s="137">
        <v>261</v>
      </c>
      <c r="AO37" s="137">
        <v>288</v>
      </c>
      <c r="AP37" s="137">
        <v>549</v>
      </c>
      <c r="AQ37" s="137">
        <v>191</v>
      </c>
      <c r="AR37" s="137">
        <v>271</v>
      </c>
      <c r="AS37" s="175">
        <v>462</v>
      </c>
      <c r="AT37" s="3" t="s">
        <v>263</v>
      </c>
      <c r="AU37" s="58" t="s">
        <v>569</v>
      </c>
      <c r="AV37" s="137">
        <v>178</v>
      </c>
      <c r="AW37" s="315">
        <v>205</v>
      </c>
      <c r="AX37" s="137">
        <v>383</v>
      </c>
      <c r="AY37" s="137">
        <v>137</v>
      </c>
      <c r="AZ37" s="137">
        <v>182</v>
      </c>
      <c r="BA37" s="137">
        <v>319</v>
      </c>
      <c r="BB37" s="137">
        <v>113</v>
      </c>
      <c r="BC37" s="137">
        <v>156</v>
      </c>
      <c r="BD37" s="175">
        <v>269</v>
      </c>
      <c r="BE37" s="3" t="s">
        <v>263</v>
      </c>
      <c r="BF37" s="58" t="s">
        <v>569</v>
      </c>
      <c r="BG37" s="137">
        <v>60</v>
      </c>
      <c r="BH37" s="137">
        <v>83</v>
      </c>
      <c r="BI37" s="137">
        <v>143</v>
      </c>
      <c r="BJ37" s="238">
        <v>36</v>
      </c>
      <c r="BK37" s="137">
        <v>53</v>
      </c>
      <c r="BL37" s="137">
        <v>89</v>
      </c>
      <c r="BM37" s="137">
        <v>9</v>
      </c>
      <c r="BN37" s="137">
        <v>29</v>
      </c>
      <c r="BO37" s="175">
        <v>38</v>
      </c>
      <c r="BP37" s="3" t="s">
        <v>263</v>
      </c>
      <c r="BQ37" s="58" t="s">
        <v>569</v>
      </c>
      <c r="BR37" s="137">
        <v>5</v>
      </c>
      <c r="BS37" s="137">
        <v>4</v>
      </c>
      <c r="BT37" s="137">
        <v>9</v>
      </c>
      <c r="BU37" s="137">
        <v>0</v>
      </c>
      <c r="BV37" s="137">
        <v>0</v>
      </c>
      <c r="BW37" s="137">
        <v>0</v>
      </c>
      <c r="BX37" s="137">
        <v>0</v>
      </c>
      <c r="BY37" s="137">
        <v>0</v>
      </c>
      <c r="BZ37" s="175">
        <v>0</v>
      </c>
      <c r="CA37" s="3" t="s">
        <v>263</v>
      </c>
      <c r="CB37" s="58" t="s">
        <v>569</v>
      </c>
      <c r="CC37" s="137">
        <v>1037</v>
      </c>
      <c r="CD37" s="137">
        <v>963</v>
      </c>
      <c r="CE37" s="137">
        <v>2000</v>
      </c>
      <c r="CF37" s="137">
        <v>2982</v>
      </c>
      <c r="CG37" s="137">
        <v>2938</v>
      </c>
      <c r="CH37" s="137">
        <v>5920</v>
      </c>
      <c r="CI37" s="137">
        <v>360</v>
      </c>
      <c r="CJ37" s="137">
        <v>507</v>
      </c>
      <c r="CK37" s="175">
        <v>867</v>
      </c>
    </row>
    <row r="38" spans="1:89" ht="16.899999999999999" customHeight="1">
      <c r="A38" s="5"/>
      <c r="B38" s="375" t="s">
        <v>264</v>
      </c>
      <c r="C38" s="32" t="s">
        <v>265</v>
      </c>
      <c r="D38" s="61">
        <v>2432</v>
      </c>
      <c r="E38" s="61">
        <v>2213</v>
      </c>
      <c r="F38" s="61">
        <v>4645</v>
      </c>
      <c r="G38" s="61">
        <v>3030</v>
      </c>
      <c r="H38" s="61">
        <v>2830</v>
      </c>
      <c r="I38" s="61">
        <v>5860</v>
      </c>
      <c r="J38" s="61">
        <v>2572</v>
      </c>
      <c r="K38" s="61">
        <v>2499</v>
      </c>
      <c r="L38" s="176">
        <v>5071</v>
      </c>
      <c r="M38" s="375" t="s">
        <v>264</v>
      </c>
      <c r="N38" s="233" t="s">
        <v>265</v>
      </c>
      <c r="O38" s="61">
        <v>3000</v>
      </c>
      <c r="P38" s="61">
        <v>2403</v>
      </c>
      <c r="Q38" s="61">
        <v>5403</v>
      </c>
      <c r="R38" s="61">
        <v>2981</v>
      </c>
      <c r="S38" s="61">
        <v>2216</v>
      </c>
      <c r="T38" s="61">
        <v>5197</v>
      </c>
      <c r="U38" s="61">
        <v>2591</v>
      </c>
      <c r="V38" s="61">
        <v>2349</v>
      </c>
      <c r="W38" s="176">
        <v>4940</v>
      </c>
      <c r="X38" s="375" t="s">
        <v>264</v>
      </c>
      <c r="Y38" s="32" t="s">
        <v>265</v>
      </c>
      <c r="Z38" s="237">
        <v>3001</v>
      </c>
      <c r="AA38" s="61">
        <v>2978</v>
      </c>
      <c r="AB38" s="61">
        <v>5979</v>
      </c>
      <c r="AC38" s="61">
        <v>2656</v>
      </c>
      <c r="AD38" s="61">
        <v>2576</v>
      </c>
      <c r="AE38" s="61">
        <v>5232</v>
      </c>
      <c r="AF38" s="61">
        <v>2444</v>
      </c>
      <c r="AG38" s="61">
        <v>2158</v>
      </c>
      <c r="AH38" s="176">
        <v>4602</v>
      </c>
      <c r="AI38" s="375" t="s">
        <v>264</v>
      </c>
      <c r="AJ38" s="32" t="s">
        <v>265</v>
      </c>
      <c r="AK38" s="61">
        <v>2146</v>
      </c>
      <c r="AL38" s="237">
        <v>1982</v>
      </c>
      <c r="AM38" s="61">
        <v>4128</v>
      </c>
      <c r="AN38" s="61">
        <v>1775</v>
      </c>
      <c r="AO38" s="61">
        <v>1737</v>
      </c>
      <c r="AP38" s="61">
        <v>3512</v>
      </c>
      <c r="AQ38" s="61">
        <v>1151</v>
      </c>
      <c r="AR38" s="61">
        <v>1372</v>
      </c>
      <c r="AS38" s="176">
        <v>2523</v>
      </c>
      <c r="AT38" s="375" t="s">
        <v>264</v>
      </c>
      <c r="AU38" s="32" t="s">
        <v>265</v>
      </c>
      <c r="AV38" s="61">
        <v>923</v>
      </c>
      <c r="AW38" s="316">
        <v>1130</v>
      </c>
      <c r="AX38" s="61">
        <v>2053</v>
      </c>
      <c r="AY38" s="61">
        <v>831</v>
      </c>
      <c r="AZ38" s="61">
        <v>1026</v>
      </c>
      <c r="BA38" s="61">
        <v>1857</v>
      </c>
      <c r="BB38" s="61">
        <v>606</v>
      </c>
      <c r="BC38" s="61">
        <v>694</v>
      </c>
      <c r="BD38" s="176">
        <v>1300</v>
      </c>
      <c r="BE38" s="375" t="s">
        <v>264</v>
      </c>
      <c r="BF38" s="32" t="s">
        <v>265</v>
      </c>
      <c r="BG38" s="61">
        <v>397</v>
      </c>
      <c r="BH38" s="61">
        <v>502</v>
      </c>
      <c r="BI38" s="61">
        <v>899</v>
      </c>
      <c r="BJ38" s="237">
        <v>184</v>
      </c>
      <c r="BK38" s="61">
        <v>267</v>
      </c>
      <c r="BL38" s="61">
        <v>451</v>
      </c>
      <c r="BM38" s="61">
        <v>42</v>
      </c>
      <c r="BN38" s="61">
        <v>116</v>
      </c>
      <c r="BO38" s="176">
        <v>158</v>
      </c>
      <c r="BP38" s="375" t="s">
        <v>264</v>
      </c>
      <c r="BQ38" s="32" t="s">
        <v>265</v>
      </c>
      <c r="BR38" s="61">
        <v>13</v>
      </c>
      <c r="BS38" s="61">
        <v>31</v>
      </c>
      <c r="BT38" s="61">
        <v>44</v>
      </c>
      <c r="BU38" s="61">
        <v>2</v>
      </c>
      <c r="BV38" s="61">
        <v>3</v>
      </c>
      <c r="BW38" s="61">
        <v>5</v>
      </c>
      <c r="BX38" s="61">
        <v>0</v>
      </c>
      <c r="BY38" s="61">
        <v>0</v>
      </c>
      <c r="BZ38" s="176">
        <v>0</v>
      </c>
      <c r="CA38" s="375" t="s">
        <v>264</v>
      </c>
      <c r="CB38" s="32" t="s">
        <v>265</v>
      </c>
      <c r="CC38" s="61">
        <v>8034</v>
      </c>
      <c r="CD38" s="61">
        <v>7542</v>
      </c>
      <c r="CE38" s="61">
        <v>15576</v>
      </c>
      <c r="CF38" s="61">
        <v>22668</v>
      </c>
      <c r="CG38" s="61">
        <v>20901</v>
      </c>
      <c r="CH38" s="61">
        <v>43569</v>
      </c>
      <c r="CI38" s="61">
        <v>2075</v>
      </c>
      <c r="CJ38" s="61">
        <v>2639</v>
      </c>
      <c r="CK38" s="176">
        <v>4714</v>
      </c>
    </row>
    <row r="39" spans="1:89" ht="16.899999999999999" customHeight="1">
      <c r="A39" s="5"/>
      <c r="B39" s="376"/>
      <c r="C39" s="32" t="s">
        <v>266</v>
      </c>
      <c r="D39" s="61">
        <v>360</v>
      </c>
      <c r="E39" s="61">
        <v>331</v>
      </c>
      <c r="F39" s="61">
        <v>691</v>
      </c>
      <c r="G39" s="61">
        <v>423</v>
      </c>
      <c r="H39" s="61">
        <v>376</v>
      </c>
      <c r="I39" s="61">
        <v>799</v>
      </c>
      <c r="J39" s="61">
        <v>334</v>
      </c>
      <c r="K39" s="61">
        <v>333</v>
      </c>
      <c r="L39" s="176">
        <v>667</v>
      </c>
      <c r="M39" s="376"/>
      <c r="N39" s="233" t="s">
        <v>266</v>
      </c>
      <c r="O39" s="61">
        <v>320</v>
      </c>
      <c r="P39" s="61">
        <v>263</v>
      </c>
      <c r="Q39" s="61">
        <v>583</v>
      </c>
      <c r="R39" s="61">
        <v>359</v>
      </c>
      <c r="S39" s="61">
        <v>341</v>
      </c>
      <c r="T39" s="61">
        <v>700</v>
      </c>
      <c r="U39" s="61">
        <v>427</v>
      </c>
      <c r="V39" s="61">
        <v>404</v>
      </c>
      <c r="W39" s="176">
        <v>831</v>
      </c>
      <c r="X39" s="376"/>
      <c r="Y39" s="32" t="s">
        <v>266</v>
      </c>
      <c r="Z39" s="237">
        <v>453</v>
      </c>
      <c r="AA39" s="61">
        <v>395</v>
      </c>
      <c r="AB39" s="61">
        <v>848</v>
      </c>
      <c r="AC39" s="61">
        <v>361</v>
      </c>
      <c r="AD39" s="61">
        <v>311</v>
      </c>
      <c r="AE39" s="61">
        <v>672</v>
      </c>
      <c r="AF39" s="61">
        <v>334</v>
      </c>
      <c r="AG39" s="61">
        <v>263</v>
      </c>
      <c r="AH39" s="176">
        <v>597</v>
      </c>
      <c r="AI39" s="376"/>
      <c r="AJ39" s="32" t="s">
        <v>266</v>
      </c>
      <c r="AK39" s="61">
        <v>282</v>
      </c>
      <c r="AL39" s="237">
        <v>260</v>
      </c>
      <c r="AM39" s="61">
        <v>542</v>
      </c>
      <c r="AN39" s="61">
        <v>261</v>
      </c>
      <c r="AO39" s="61">
        <v>293</v>
      </c>
      <c r="AP39" s="61">
        <v>554</v>
      </c>
      <c r="AQ39" s="61">
        <v>212</v>
      </c>
      <c r="AR39" s="61">
        <v>274</v>
      </c>
      <c r="AS39" s="176">
        <v>486</v>
      </c>
      <c r="AT39" s="376"/>
      <c r="AU39" s="32" t="s">
        <v>266</v>
      </c>
      <c r="AV39" s="61">
        <v>186</v>
      </c>
      <c r="AW39" s="316">
        <v>220</v>
      </c>
      <c r="AX39" s="61">
        <v>406</v>
      </c>
      <c r="AY39" s="61">
        <v>148</v>
      </c>
      <c r="AZ39" s="61">
        <v>184</v>
      </c>
      <c r="BA39" s="61">
        <v>332</v>
      </c>
      <c r="BB39" s="61">
        <v>93</v>
      </c>
      <c r="BC39" s="61">
        <v>148</v>
      </c>
      <c r="BD39" s="176">
        <v>241</v>
      </c>
      <c r="BE39" s="376"/>
      <c r="BF39" s="32" t="s">
        <v>266</v>
      </c>
      <c r="BG39" s="61">
        <v>90</v>
      </c>
      <c r="BH39" s="61">
        <v>117</v>
      </c>
      <c r="BI39" s="61">
        <v>207</v>
      </c>
      <c r="BJ39" s="237">
        <v>33</v>
      </c>
      <c r="BK39" s="61">
        <v>51</v>
      </c>
      <c r="BL39" s="61">
        <v>84</v>
      </c>
      <c r="BM39" s="61">
        <v>13</v>
      </c>
      <c r="BN39" s="61">
        <v>30</v>
      </c>
      <c r="BO39" s="176">
        <v>43</v>
      </c>
      <c r="BP39" s="376"/>
      <c r="BQ39" s="32" t="s">
        <v>266</v>
      </c>
      <c r="BR39" s="61">
        <v>3</v>
      </c>
      <c r="BS39" s="61">
        <v>6</v>
      </c>
      <c r="BT39" s="61">
        <v>9</v>
      </c>
      <c r="BU39" s="61">
        <v>0</v>
      </c>
      <c r="BV39" s="61">
        <v>3</v>
      </c>
      <c r="BW39" s="61">
        <v>3</v>
      </c>
      <c r="BX39" s="61">
        <v>0</v>
      </c>
      <c r="BY39" s="61">
        <v>0</v>
      </c>
      <c r="BZ39" s="176">
        <v>0</v>
      </c>
      <c r="CA39" s="376"/>
      <c r="CB39" s="32" t="s">
        <v>266</v>
      </c>
      <c r="CC39" s="61">
        <v>1117</v>
      </c>
      <c r="CD39" s="61">
        <v>1040</v>
      </c>
      <c r="CE39" s="61">
        <v>2157</v>
      </c>
      <c r="CF39" s="61">
        <v>3195</v>
      </c>
      <c r="CG39" s="61">
        <v>3024</v>
      </c>
      <c r="CH39" s="61">
        <v>6219</v>
      </c>
      <c r="CI39" s="61">
        <v>380</v>
      </c>
      <c r="CJ39" s="61">
        <v>539</v>
      </c>
      <c r="CK39" s="176">
        <v>919</v>
      </c>
    </row>
    <row r="40" spans="1:89" ht="16.899999999999999" customHeight="1">
      <c r="A40" s="5"/>
      <c r="B40" s="376"/>
      <c r="C40" s="32" t="s">
        <v>267</v>
      </c>
      <c r="D40" s="61">
        <v>581</v>
      </c>
      <c r="E40" s="61">
        <v>597</v>
      </c>
      <c r="F40" s="61">
        <v>1178</v>
      </c>
      <c r="G40" s="61">
        <v>882</v>
      </c>
      <c r="H40" s="61">
        <v>785</v>
      </c>
      <c r="I40" s="61">
        <v>1667</v>
      </c>
      <c r="J40" s="61">
        <v>732</v>
      </c>
      <c r="K40" s="61">
        <v>728</v>
      </c>
      <c r="L40" s="176">
        <v>1460</v>
      </c>
      <c r="M40" s="376"/>
      <c r="N40" s="233" t="s">
        <v>267</v>
      </c>
      <c r="O40" s="61">
        <v>567</v>
      </c>
      <c r="P40" s="61">
        <v>556</v>
      </c>
      <c r="Q40" s="61">
        <v>1123</v>
      </c>
      <c r="R40" s="61">
        <v>484</v>
      </c>
      <c r="S40" s="61">
        <v>521</v>
      </c>
      <c r="T40" s="61">
        <v>1005</v>
      </c>
      <c r="U40" s="61">
        <v>566</v>
      </c>
      <c r="V40" s="61">
        <v>564</v>
      </c>
      <c r="W40" s="176">
        <v>1130</v>
      </c>
      <c r="X40" s="376"/>
      <c r="Y40" s="32" t="s">
        <v>267</v>
      </c>
      <c r="Z40" s="237">
        <v>743</v>
      </c>
      <c r="AA40" s="61">
        <v>798</v>
      </c>
      <c r="AB40" s="61">
        <v>1541</v>
      </c>
      <c r="AC40" s="61">
        <v>733</v>
      </c>
      <c r="AD40" s="61">
        <v>735</v>
      </c>
      <c r="AE40" s="61">
        <v>1468</v>
      </c>
      <c r="AF40" s="61">
        <v>650</v>
      </c>
      <c r="AG40" s="61">
        <v>549</v>
      </c>
      <c r="AH40" s="176">
        <v>1199</v>
      </c>
      <c r="AI40" s="376"/>
      <c r="AJ40" s="32" t="s">
        <v>267</v>
      </c>
      <c r="AK40" s="61">
        <v>536</v>
      </c>
      <c r="AL40" s="237">
        <v>497</v>
      </c>
      <c r="AM40" s="61">
        <v>1033</v>
      </c>
      <c r="AN40" s="61">
        <v>410</v>
      </c>
      <c r="AO40" s="61">
        <v>401</v>
      </c>
      <c r="AP40" s="61">
        <v>811</v>
      </c>
      <c r="AQ40" s="61">
        <v>296</v>
      </c>
      <c r="AR40" s="61">
        <v>366</v>
      </c>
      <c r="AS40" s="176">
        <v>662</v>
      </c>
      <c r="AT40" s="376"/>
      <c r="AU40" s="32" t="s">
        <v>267</v>
      </c>
      <c r="AV40" s="61">
        <v>238</v>
      </c>
      <c r="AW40" s="316">
        <v>289</v>
      </c>
      <c r="AX40" s="61">
        <v>527</v>
      </c>
      <c r="AY40" s="61">
        <v>185</v>
      </c>
      <c r="AZ40" s="61">
        <v>275</v>
      </c>
      <c r="BA40" s="61">
        <v>460</v>
      </c>
      <c r="BB40" s="61">
        <v>157</v>
      </c>
      <c r="BC40" s="61">
        <v>222</v>
      </c>
      <c r="BD40" s="176">
        <v>379</v>
      </c>
      <c r="BE40" s="376"/>
      <c r="BF40" s="32" t="s">
        <v>267</v>
      </c>
      <c r="BG40" s="61">
        <v>115</v>
      </c>
      <c r="BH40" s="61">
        <v>128</v>
      </c>
      <c r="BI40" s="61">
        <v>243</v>
      </c>
      <c r="BJ40" s="237">
        <v>52</v>
      </c>
      <c r="BK40" s="61">
        <v>77</v>
      </c>
      <c r="BL40" s="61">
        <v>129</v>
      </c>
      <c r="BM40" s="61">
        <v>16</v>
      </c>
      <c r="BN40" s="61">
        <v>31</v>
      </c>
      <c r="BO40" s="176">
        <v>47</v>
      </c>
      <c r="BP40" s="376"/>
      <c r="BQ40" s="32" t="s">
        <v>267</v>
      </c>
      <c r="BR40" s="61">
        <v>4</v>
      </c>
      <c r="BS40" s="61">
        <v>9</v>
      </c>
      <c r="BT40" s="61">
        <v>13</v>
      </c>
      <c r="BU40" s="61">
        <v>0</v>
      </c>
      <c r="BV40" s="61">
        <v>1</v>
      </c>
      <c r="BW40" s="61">
        <v>1</v>
      </c>
      <c r="BX40" s="61">
        <v>0</v>
      </c>
      <c r="BY40" s="61">
        <v>0</v>
      </c>
      <c r="BZ40" s="176">
        <v>0</v>
      </c>
      <c r="CA40" s="376"/>
      <c r="CB40" s="32" t="s">
        <v>267</v>
      </c>
      <c r="CC40" s="61">
        <v>2195</v>
      </c>
      <c r="CD40" s="61">
        <v>2110</v>
      </c>
      <c r="CE40" s="61">
        <v>4305</v>
      </c>
      <c r="CF40" s="61">
        <v>5223</v>
      </c>
      <c r="CG40" s="61">
        <v>5276</v>
      </c>
      <c r="CH40" s="61">
        <v>10499</v>
      </c>
      <c r="CI40" s="61">
        <v>529</v>
      </c>
      <c r="CJ40" s="61">
        <v>743</v>
      </c>
      <c r="CK40" s="176">
        <v>1272</v>
      </c>
    </row>
    <row r="41" spans="1:89" ht="16.899999999999999" customHeight="1">
      <c r="A41" s="5"/>
      <c r="B41" s="376"/>
      <c r="C41" s="32" t="s">
        <v>268</v>
      </c>
      <c r="D41" s="63">
        <v>582</v>
      </c>
      <c r="E41" s="63">
        <v>578</v>
      </c>
      <c r="F41" s="63">
        <v>1160</v>
      </c>
      <c r="G41" s="63">
        <v>695</v>
      </c>
      <c r="H41" s="63">
        <v>652</v>
      </c>
      <c r="I41" s="63">
        <v>1347</v>
      </c>
      <c r="J41" s="61">
        <v>610</v>
      </c>
      <c r="K41" s="63">
        <v>557</v>
      </c>
      <c r="L41" s="179">
        <v>1167</v>
      </c>
      <c r="M41" s="376"/>
      <c r="N41" s="233" t="s">
        <v>268</v>
      </c>
      <c r="O41" s="63">
        <v>634</v>
      </c>
      <c r="P41" s="63">
        <v>523</v>
      </c>
      <c r="Q41" s="63">
        <v>1157</v>
      </c>
      <c r="R41" s="63">
        <v>652</v>
      </c>
      <c r="S41" s="63">
        <v>557</v>
      </c>
      <c r="T41" s="63">
        <v>1209</v>
      </c>
      <c r="U41" s="61">
        <v>751</v>
      </c>
      <c r="V41" s="63">
        <v>623</v>
      </c>
      <c r="W41" s="179">
        <v>1374</v>
      </c>
      <c r="X41" s="376"/>
      <c r="Y41" s="32" t="s">
        <v>268</v>
      </c>
      <c r="Z41" s="237">
        <v>764</v>
      </c>
      <c r="AA41" s="63">
        <v>702</v>
      </c>
      <c r="AB41" s="63">
        <v>1466</v>
      </c>
      <c r="AC41" s="63">
        <v>557</v>
      </c>
      <c r="AD41" s="63">
        <v>506</v>
      </c>
      <c r="AE41" s="63">
        <v>1063</v>
      </c>
      <c r="AF41" s="61">
        <v>541</v>
      </c>
      <c r="AG41" s="63">
        <v>453</v>
      </c>
      <c r="AH41" s="179">
        <v>994</v>
      </c>
      <c r="AI41" s="376"/>
      <c r="AJ41" s="32" t="s">
        <v>268</v>
      </c>
      <c r="AK41" s="61">
        <v>478</v>
      </c>
      <c r="AL41" s="237">
        <v>487</v>
      </c>
      <c r="AM41" s="63">
        <v>965</v>
      </c>
      <c r="AN41" s="63">
        <v>512</v>
      </c>
      <c r="AO41" s="63">
        <v>510</v>
      </c>
      <c r="AP41" s="63">
        <v>1022</v>
      </c>
      <c r="AQ41" s="61">
        <v>389</v>
      </c>
      <c r="AR41" s="63">
        <v>477</v>
      </c>
      <c r="AS41" s="179">
        <v>866</v>
      </c>
      <c r="AT41" s="376"/>
      <c r="AU41" s="32" t="s">
        <v>268</v>
      </c>
      <c r="AV41" s="63">
        <v>291</v>
      </c>
      <c r="AW41" s="319">
        <v>407</v>
      </c>
      <c r="AX41" s="61">
        <v>698</v>
      </c>
      <c r="AY41" s="63">
        <v>262</v>
      </c>
      <c r="AZ41" s="63">
        <v>341</v>
      </c>
      <c r="BA41" s="63">
        <v>603</v>
      </c>
      <c r="BB41" s="61">
        <v>212</v>
      </c>
      <c r="BC41" s="63">
        <v>261</v>
      </c>
      <c r="BD41" s="179">
        <v>473</v>
      </c>
      <c r="BE41" s="376"/>
      <c r="BF41" s="32" t="s">
        <v>268</v>
      </c>
      <c r="BG41" s="63">
        <v>150</v>
      </c>
      <c r="BH41" s="63">
        <v>191</v>
      </c>
      <c r="BI41" s="61">
        <v>341</v>
      </c>
      <c r="BJ41" s="237">
        <v>59</v>
      </c>
      <c r="BK41" s="63">
        <v>92</v>
      </c>
      <c r="BL41" s="63">
        <v>151</v>
      </c>
      <c r="BM41" s="61">
        <v>13</v>
      </c>
      <c r="BN41" s="63">
        <v>27</v>
      </c>
      <c r="BO41" s="179">
        <v>40</v>
      </c>
      <c r="BP41" s="376"/>
      <c r="BQ41" s="32" t="s">
        <v>268</v>
      </c>
      <c r="BR41" s="63">
        <v>3</v>
      </c>
      <c r="BS41" s="63">
        <v>7</v>
      </c>
      <c r="BT41" s="63">
        <v>10</v>
      </c>
      <c r="BU41" s="63">
        <v>0</v>
      </c>
      <c r="BV41" s="63">
        <v>1</v>
      </c>
      <c r="BW41" s="63">
        <v>1</v>
      </c>
      <c r="BX41" s="61">
        <v>0</v>
      </c>
      <c r="BY41" s="63">
        <v>0</v>
      </c>
      <c r="BZ41" s="179">
        <v>0</v>
      </c>
      <c r="CA41" s="376"/>
      <c r="CB41" s="32" t="s">
        <v>268</v>
      </c>
      <c r="CC41" s="63">
        <v>1887</v>
      </c>
      <c r="CD41" s="63">
        <v>1787</v>
      </c>
      <c r="CE41" s="63">
        <v>3674</v>
      </c>
      <c r="CF41" s="63">
        <v>5569</v>
      </c>
      <c r="CG41" s="63">
        <v>5245</v>
      </c>
      <c r="CH41" s="63">
        <v>10814</v>
      </c>
      <c r="CI41" s="61">
        <v>699</v>
      </c>
      <c r="CJ41" s="63">
        <v>920</v>
      </c>
      <c r="CK41" s="179">
        <v>1619</v>
      </c>
    </row>
    <row r="42" spans="1:89" ht="16.899999999999999" customHeight="1">
      <c r="A42" s="5"/>
      <c r="B42" s="377"/>
      <c r="C42" s="4" t="s">
        <v>212</v>
      </c>
      <c r="D42" s="137">
        <f t="shared" ref="D42:L42" si="48">SUM(D38:D41)</f>
        <v>3955</v>
      </c>
      <c r="E42" s="137">
        <f t="shared" si="48"/>
        <v>3719</v>
      </c>
      <c r="F42" s="137">
        <f t="shared" si="48"/>
        <v>7674</v>
      </c>
      <c r="G42" s="137">
        <f t="shared" si="48"/>
        <v>5030</v>
      </c>
      <c r="H42" s="137">
        <f t="shared" si="48"/>
        <v>4643</v>
      </c>
      <c r="I42" s="137">
        <f t="shared" si="48"/>
        <v>9673</v>
      </c>
      <c r="J42" s="137">
        <f t="shared" si="48"/>
        <v>4248</v>
      </c>
      <c r="K42" s="137">
        <f t="shared" si="48"/>
        <v>4117</v>
      </c>
      <c r="L42" s="175">
        <f t="shared" si="48"/>
        <v>8365</v>
      </c>
      <c r="M42" s="377"/>
      <c r="N42" s="245" t="s">
        <v>212</v>
      </c>
      <c r="O42" s="137">
        <f t="shared" ref="O42:W42" si="49">SUM(O38:O41)</f>
        <v>4521</v>
      </c>
      <c r="P42" s="137">
        <f t="shared" si="49"/>
        <v>3745</v>
      </c>
      <c r="Q42" s="137">
        <f t="shared" si="49"/>
        <v>8266</v>
      </c>
      <c r="R42" s="137">
        <f t="shared" si="49"/>
        <v>4476</v>
      </c>
      <c r="S42" s="137">
        <f t="shared" si="49"/>
        <v>3635</v>
      </c>
      <c r="T42" s="137">
        <f t="shared" si="49"/>
        <v>8111</v>
      </c>
      <c r="U42" s="137">
        <f t="shared" si="49"/>
        <v>4335</v>
      </c>
      <c r="V42" s="137">
        <f t="shared" si="49"/>
        <v>3940</v>
      </c>
      <c r="W42" s="175">
        <f t="shared" si="49"/>
        <v>8275</v>
      </c>
      <c r="X42" s="377"/>
      <c r="Y42" s="4" t="s">
        <v>212</v>
      </c>
      <c r="Z42" s="238">
        <f t="shared" ref="Z42:AH42" si="50">SUM(Z38:Z41)</f>
        <v>4961</v>
      </c>
      <c r="AA42" s="137">
        <f t="shared" si="50"/>
        <v>4873</v>
      </c>
      <c r="AB42" s="137">
        <f t="shared" si="50"/>
        <v>9834</v>
      </c>
      <c r="AC42" s="137">
        <f t="shared" si="50"/>
        <v>4307</v>
      </c>
      <c r="AD42" s="137">
        <f t="shared" si="50"/>
        <v>4128</v>
      </c>
      <c r="AE42" s="137">
        <f t="shared" si="50"/>
        <v>8435</v>
      </c>
      <c r="AF42" s="137">
        <f t="shared" si="50"/>
        <v>3969</v>
      </c>
      <c r="AG42" s="137">
        <f t="shared" si="50"/>
        <v>3423</v>
      </c>
      <c r="AH42" s="175">
        <f t="shared" si="50"/>
        <v>7392</v>
      </c>
      <c r="AI42" s="377"/>
      <c r="AJ42" s="4" t="s">
        <v>212</v>
      </c>
      <c r="AK42" s="137">
        <f t="shared" ref="AK42:AS42" si="51">SUM(AK38:AK41)</f>
        <v>3442</v>
      </c>
      <c r="AL42" s="238">
        <f t="shared" si="51"/>
        <v>3226</v>
      </c>
      <c r="AM42" s="137">
        <f t="shared" si="51"/>
        <v>6668</v>
      </c>
      <c r="AN42" s="137">
        <f t="shared" si="51"/>
        <v>2958</v>
      </c>
      <c r="AO42" s="137">
        <f t="shared" si="51"/>
        <v>2941</v>
      </c>
      <c r="AP42" s="137">
        <f t="shared" si="51"/>
        <v>5899</v>
      </c>
      <c r="AQ42" s="137">
        <f t="shared" si="51"/>
        <v>2048</v>
      </c>
      <c r="AR42" s="137">
        <f t="shared" si="51"/>
        <v>2489</v>
      </c>
      <c r="AS42" s="175">
        <f t="shared" si="51"/>
        <v>4537</v>
      </c>
      <c r="AT42" s="377"/>
      <c r="AU42" s="4" t="s">
        <v>212</v>
      </c>
      <c r="AV42" s="137">
        <f t="shared" ref="AV42:BD42" si="52">SUM(AV38:AV41)</f>
        <v>1638</v>
      </c>
      <c r="AW42" s="315">
        <f t="shared" si="52"/>
        <v>2046</v>
      </c>
      <c r="AX42" s="137">
        <f t="shared" si="52"/>
        <v>3684</v>
      </c>
      <c r="AY42" s="137">
        <f t="shared" si="52"/>
        <v>1426</v>
      </c>
      <c r="AZ42" s="137">
        <f t="shared" si="52"/>
        <v>1826</v>
      </c>
      <c r="BA42" s="137">
        <f t="shared" si="52"/>
        <v>3252</v>
      </c>
      <c r="BB42" s="137">
        <f t="shared" si="52"/>
        <v>1068</v>
      </c>
      <c r="BC42" s="137">
        <f t="shared" si="52"/>
        <v>1325</v>
      </c>
      <c r="BD42" s="175">
        <f t="shared" si="52"/>
        <v>2393</v>
      </c>
      <c r="BE42" s="377"/>
      <c r="BF42" s="4" t="s">
        <v>212</v>
      </c>
      <c r="BG42" s="137">
        <f t="shared" ref="BG42:BO42" si="53">SUM(BG38:BG41)</f>
        <v>752</v>
      </c>
      <c r="BH42" s="137">
        <f t="shared" si="53"/>
        <v>938</v>
      </c>
      <c r="BI42" s="137">
        <f t="shared" si="53"/>
        <v>1690</v>
      </c>
      <c r="BJ42" s="238">
        <f t="shared" si="53"/>
        <v>328</v>
      </c>
      <c r="BK42" s="137">
        <f t="shared" si="53"/>
        <v>487</v>
      </c>
      <c r="BL42" s="137">
        <f t="shared" si="53"/>
        <v>815</v>
      </c>
      <c r="BM42" s="137">
        <f t="shared" si="53"/>
        <v>84</v>
      </c>
      <c r="BN42" s="137">
        <f t="shared" si="53"/>
        <v>204</v>
      </c>
      <c r="BO42" s="175">
        <f t="shared" si="53"/>
        <v>288</v>
      </c>
      <c r="BP42" s="377"/>
      <c r="BQ42" s="4" t="s">
        <v>212</v>
      </c>
      <c r="BR42" s="137">
        <f t="shared" ref="BR42:BZ42" si="54">SUM(BR38:BR41)</f>
        <v>23</v>
      </c>
      <c r="BS42" s="137">
        <f t="shared" si="54"/>
        <v>53</v>
      </c>
      <c r="BT42" s="137">
        <f t="shared" si="54"/>
        <v>76</v>
      </c>
      <c r="BU42" s="137">
        <f t="shared" si="54"/>
        <v>2</v>
      </c>
      <c r="BV42" s="137">
        <f t="shared" si="54"/>
        <v>8</v>
      </c>
      <c r="BW42" s="137">
        <f t="shared" si="54"/>
        <v>10</v>
      </c>
      <c r="BX42" s="137">
        <f t="shared" si="54"/>
        <v>0</v>
      </c>
      <c r="BY42" s="137">
        <f t="shared" si="54"/>
        <v>0</v>
      </c>
      <c r="BZ42" s="175">
        <f t="shared" si="54"/>
        <v>0</v>
      </c>
      <c r="CA42" s="377"/>
      <c r="CB42" s="4" t="s">
        <v>212</v>
      </c>
      <c r="CC42" s="137">
        <f t="shared" ref="CC42:CK42" si="55">SUM(CC38:CC41)</f>
        <v>13233</v>
      </c>
      <c r="CD42" s="137">
        <f t="shared" si="55"/>
        <v>12479</v>
      </c>
      <c r="CE42" s="137">
        <f t="shared" si="55"/>
        <v>25712</v>
      </c>
      <c r="CF42" s="137">
        <f t="shared" si="55"/>
        <v>36655</v>
      </c>
      <c r="CG42" s="137">
        <f t="shared" si="55"/>
        <v>34446</v>
      </c>
      <c r="CH42" s="137">
        <f t="shared" si="55"/>
        <v>71101</v>
      </c>
      <c r="CI42" s="137">
        <f t="shared" si="55"/>
        <v>3683</v>
      </c>
      <c r="CJ42" s="137">
        <f t="shared" si="55"/>
        <v>4841</v>
      </c>
      <c r="CK42" s="175">
        <f t="shared" si="55"/>
        <v>8524</v>
      </c>
    </row>
    <row r="43" spans="1:89" ht="16.899999999999999" customHeight="1">
      <c r="A43" s="5"/>
      <c r="B43" s="3" t="s">
        <v>230</v>
      </c>
      <c r="C43" s="4" t="s">
        <v>231</v>
      </c>
      <c r="D43" s="139">
        <v>5724</v>
      </c>
      <c r="E43" s="139">
        <v>5359</v>
      </c>
      <c r="F43" s="139">
        <v>11083</v>
      </c>
      <c r="G43" s="139">
        <v>7391</v>
      </c>
      <c r="H43" s="139">
        <v>6811</v>
      </c>
      <c r="I43" s="139">
        <v>14202</v>
      </c>
      <c r="J43" s="139">
        <v>5544</v>
      </c>
      <c r="K43" s="139">
        <v>5169</v>
      </c>
      <c r="L43" s="174">
        <v>10713</v>
      </c>
      <c r="M43" s="3" t="s">
        <v>230</v>
      </c>
      <c r="N43" s="245" t="s">
        <v>231</v>
      </c>
      <c r="O43" s="139">
        <v>3923</v>
      </c>
      <c r="P43" s="139">
        <v>3731</v>
      </c>
      <c r="Q43" s="139">
        <v>7654</v>
      </c>
      <c r="R43" s="139">
        <v>4300</v>
      </c>
      <c r="S43" s="139">
        <v>3114</v>
      </c>
      <c r="T43" s="139">
        <v>7414</v>
      </c>
      <c r="U43" s="139">
        <v>4891</v>
      </c>
      <c r="V43" s="139">
        <v>4795</v>
      </c>
      <c r="W43" s="174">
        <v>9686</v>
      </c>
      <c r="X43" s="3" t="s">
        <v>230</v>
      </c>
      <c r="Y43" s="4" t="s">
        <v>231</v>
      </c>
      <c r="Z43" s="236">
        <v>6899</v>
      </c>
      <c r="AA43" s="139">
        <v>7126</v>
      </c>
      <c r="AB43" s="139">
        <v>14025</v>
      </c>
      <c r="AC43" s="139">
        <v>6848</v>
      </c>
      <c r="AD43" s="139">
        <v>6453</v>
      </c>
      <c r="AE43" s="139">
        <v>13301</v>
      </c>
      <c r="AF43" s="139">
        <v>5461</v>
      </c>
      <c r="AG43" s="139">
        <v>4530</v>
      </c>
      <c r="AH43" s="174">
        <v>9991</v>
      </c>
      <c r="AI43" s="3" t="s">
        <v>230</v>
      </c>
      <c r="AJ43" s="4" t="s">
        <v>231</v>
      </c>
      <c r="AK43" s="139">
        <v>3927</v>
      </c>
      <c r="AL43" s="236">
        <v>3335</v>
      </c>
      <c r="AM43" s="139">
        <v>7262</v>
      </c>
      <c r="AN43" s="139">
        <v>2891</v>
      </c>
      <c r="AO43" s="139">
        <v>2609</v>
      </c>
      <c r="AP43" s="139">
        <v>5500</v>
      </c>
      <c r="AQ43" s="139">
        <v>1827</v>
      </c>
      <c r="AR43" s="139">
        <v>2000</v>
      </c>
      <c r="AS43" s="174">
        <v>3827</v>
      </c>
      <c r="AT43" s="3" t="s">
        <v>230</v>
      </c>
      <c r="AU43" s="4" t="s">
        <v>231</v>
      </c>
      <c r="AV43" s="139">
        <v>1315</v>
      </c>
      <c r="AW43" s="314">
        <v>1610</v>
      </c>
      <c r="AX43" s="139">
        <v>2925</v>
      </c>
      <c r="AY43" s="139">
        <v>1052</v>
      </c>
      <c r="AZ43" s="139">
        <v>1414</v>
      </c>
      <c r="BA43" s="139">
        <v>2466</v>
      </c>
      <c r="BB43" s="139">
        <v>733</v>
      </c>
      <c r="BC43" s="139">
        <v>972</v>
      </c>
      <c r="BD43" s="174">
        <v>1705</v>
      </c>
      <c r="BE43" s="3" t="s">
        <v>230</v>
      </c>
      <c r="BF43" s="4" t="s">
        <v>231</v>
      </c>
      <c r="BG43" s="139">
        <v>512</v>
      </c>
      <c r="BH43" s="139">
        <v>666</v>
      </c>
      <c r="BI43" s="139">
        <v>1178</v>
      </c>
      <c r="BJ43" s="236">
        <v>220</v>
      </c>
      <c r="BK43" s="139">
        <v>370</v>
      </c>
      <c r="BL43" s="139">
        <v>590</v>
      </c>
      <c r="BM43" s="139">
        <v>81</v>
      </c>
      <c r="BN43" s="139">
        <v>169</v>
      </c>
      <c r="BO43" s="174">
        <v>250</v>
      </c>
      <c r="BP43" s="3" t="s">
        <v>230</v>
      </c>
      <c r="BQ43" s="4" t="s">
        <v>231</v>
      </c>
      <c r="BR43" s="139">
        <v>13</v>
      </c>
      <c r="BS43" s="139">
        <v>53</v>
      </c>
      <c r="BT43" s="139">
        <v>66</v>
      </c>
      <c r="BU43" s="139">
        <v>1</v>
      </c>
      <c r="BV43" s="139">
        <v>6</v>
      </c>
      <c r="BW43" s="139">
        <v>7</v>
      </c>
      <c r="BX43" s="139">
        <v>0</v>
      </c>
      <c r="BY43" s="139">
        <v>0</v>
      </c>
      <c r="BZ43" s="174">
        <v>0</v>
      </c>
      <c r="CA43" s="3" t="s">
        <v>230</v>
      </c>
      <c r="CB43" s="4" t="s">
        <v>231</v>
      </c>
      <c r="CC43" s="139">
        <v>18659</v>
      </c>
      <c r="CD43" s="139">
        <v>17339</v>
      </c>
      <c r="CE43" s="139">
        <v>35998</v>
      </c>
      <c r="CF43" s="139">
        <v>42282</v>
      </c>
      <c r="CG43" s="139">
        <v>39303</v>
      </c>
      <c r="CH43" s="139">
        <v>81585</v>
      </c>
      <c r="CI43" s="139">
        <v>2612</v>
      </c>
      <c r="CJ43" s="139">
        <v>3650</v>
      </c>
      <c r="CK43" s="174">
        <v>6262</v>
      </c>
    </row>
    <row r="44" spans="1:89" ht="16.899999999999999" customHeight="1">
      <c r="A44" s="5"/>
      <c r="B44" s="3" t="s">
        <v>257</v>
      </c>
      <c r="C44" s="4" t="s">
        <v>258</v>
      </c>
      <c r="D44" s="137">
        <v>1717</v>
      </c>
      <c r="E44" s="137">
        <v>1618</v>
      </c>
      <c r="F44" s="137">
        <v>3335</v>
      </c>
      <c r="G44" s="137">
        <v>2067</v>
      </c>
      <c r="H44" s="137">
        <v>2014</v>
      </c>
      <c r="I44" s="137">
        <v>4081</v>
      </c>
      <c r="J44" s="137">
        <v>1869</v>
      </c>
      <c r="K44" s="137">
        <v>1721</v>
      </c>
      <c r="L44" s="175">
        <v>3590</v>
      </c>
      <c r="M44" s="3" t="s">
        <v>257</v>
      </c>
      <c r="N44" s="245" t="s">
        <v>258</v>
      </c>
      <c r="O44" s="137">
        <v>1749</v>
      </c>
      <c r="P44" s="137">
        <v>1843</v>
      </c>
      <c r="Q44" s="137">
        <v>3592</v>
      </c>
      <c r="R44" s="137">
        <v>1613</v>
      </c>
      <c r="S44" s="137">
        <v>1806</v>
      </c>
      <c r="T44" s="137">
        <v>3419</v>
      </c>
      <c r="U44" s="137">
        <v>1890</v>
      </c>
      <c r="V44" s="137">
        <v>1854</v>
      </c>
      <c r="W44" s="175">
        <v>3744</v>
      </c>
      <c r="X44" s="3" t="s">
        <v>257</v>
      </c>
      <c r="Y44" s="4" t="s">
        <v>258</v>
      </c>
      <c r="Z44" s="238">
        <v>2192</v>
      </c>
      <c r="AA44" s="137">
        <v>2127</v>
      </c>
      <c r="AB44" s="137">
        <v>4319</v>
      </c>
      <c r="AC44" s="137">
        <v>1771</v>
      </c>
      <c r="AD44" s="137">
        <v>1680</v>
      </c>
      <c r="AE44" s="137">
        <v>3451</v>
      </c>
      <c r="AF44" s="137">
        <v>1646</v>
      </c>
      <c r="AG44" s="137">
        <v>1658</v>
      </c>
      <c r="AH44" s="175">
        <v>3304</v>
      </c>
      <c r="AI44" s="3" t="s">
        <v>257</v>
      </c>
      <c r="AJ44" s="4" t="s">
        <v>258</v>
      </c>
      <c r="AK44" s="137">
        <v>1712</v>
      </c>
      <c r="AL44" s="238">
        <v>1638</v>
      </c>
      <c r="AM44" s="137">
        <v>3350</v>
      </c>
      <c r="AN44" s="137">
        <v>1479</v>
      </c>
      <c r="AO44" s="137">
        <v>1527</v>
      </c>
      <c r="AP44" s="137">
        <v>3006</v>
      </c>
      <c r="AQ44" s="137">
        <v>1144</v>
      </c>
      <c r="AR44" s="137">
        <v>1455</v>
      </c>
      <c r="AS44" s="175">
        <v>2599</v>
      </c>
      <c r="AT44" s="3" t="s">
        <v>257</v>
      </c>
      <c r="AU44" s="4" t="s">
        <v>258</v>
      </c>
      <c r="AV44" s="137">
        <v>906</v>
      </c>
      <c r="AW44" s="315">
        <v>1181</v>
      </c>
      <c r="AX44" s="137">
        <v>2087</v>
      </c>
      <c r="AY44" s="137">
        <v>829</v>
      </c>
      <c r="AZ44" s="137">
        <v>1044</v>
      </c>
      <c r="BA44" s="137">
        <v>1873</v>
      </c>
      <c r="BB44" s="137">
        <v>570</v>
      </c>
      <c r="BC44" s="137">
        <v>731</v>
      </c>
      <c r="BD44" s="175">
        <v>1301</v>
      </c>
      <c r="BE44" s="3" t="s">
        <v>257</v>
      </c>
      <c r="BF44" s="4" t="s">
        <v>258</v>
      </c>
      <c r="BG44" s="137">
        <v>324</v>
      </c>
      <c r="BH44" s="137">
        <v>488</v>
      </c>
      <c r="BI44" s="137">
        <v>812</v>
      </c>
      <c r="BJ44" s="238">
        <v>145</v>
      </c>
      <c r="BK44" s="137">
        <v>278</v>
      </c>
      <c r="BL44" s="137">
        <v>423</v>
      </c>
      <c r="BM44" s="137">
        <v>57</v>
      </c>
      <c r="BN44" s="137">
        <v>94</v>
      </c>
      <c r="BO44" s="175">
        <v>151</v>
      </c>
      <c r="BP44" s="3" t="s">
        <v>257</v>
      </c>
      <c r="BQ44" s="4" t="s">
        <v>258</v>
      </c>
      <c r="BR44" s="137">
        <v>11</v>
      </c>
      <c r="BS44" s="137">
        <v>30</v>
      </c>
      <c r="BT44" s="137">
        <v>41</v>
      </c>
      <c r="BU44" s="137">
        <v>0</v>
      </c>
      <c r="BV44" s="137">
        <v>3</v>
      </c>
      <c r="BW44" s="137">
        <v>3</v>
      </c>
      <c r="BX44" s="137">
        <v>0</v>
      </c>
      <c r="BY44" s="137">
        <v>0</v>
      </c>
      <c r="BZ44" s="175">
        <v>0</v>
      </c>
      <c r="CA44" s="3" t="s">
        <v>257</v>
      </c>
      <c r="CB44" s="4" t="s">
        <v>258</v>
      </c>
      <c r="CC44" s="137">
        <v>5653</v>
      </c>
      <c r="CD44" s="137">
        <v>5353</v>
      </c>
      <c r="CE44" s="137">
        <v>11006</v>
      </c>
      <c r="CF44" s="137">
        <v>16102</v>
      </c>
      <c r="CG44" s="137">
        <v>16769</v>
      </c>
      <c r="CH44" s="137">
        <v>32871</v>
      </c>
      <c r="CI44" s="137">
        <v>1936</v>
      </c>
      <c r="CJ44" s="137">
        <v>2668</v>
      </c>
      <c r="CK44" s="175">
        <v>4604</v>
      </c>
    </row>
    <row r="45" spans="1:89" ht="16.899999999999999" customHeight="1">
      <c r="A45" s="5"/>
      <c r="B45" s="35" t="s">
        <v>184</v>
      </c>
      <c r="C45" s="4" t="s">
        <v>241</v>
      </c>
      <c r="D45" s="137">
        <v>3628</v>
      </c>
      <c r="E45" s="137">
        <v>3337</v>
      </c>
      <c r="F45" s="137">
        <v>6965</v>
      </c>
      <c r="G45" s="137">
        <v>4491</v>
      </c>
      <c r="H45" s="137">
        <v>4275</v>
      </c>
      <c r="I45" s="137">
        <v>8766</v>
      </c>
      <c r="J45" s="137">
        <v>3660</v>
      </c>
      <c r="K45" s="137">
        <v>3514</v>
      </c>
      <c r="L45" s="175">
        <v>7174</v>
      </c>
      <c r="M45" s="35" t="s">
        <v>184</v>
      </c>
      <c r="N45" s="245" t="s">
        <v>241</v>
      </c>
      <c r="O45" s="137">
        <v>3031</v>
      </c>
      <c r="P45" s="137">
        <v>3012</v>
      </c>
      <c r="Q45" s="137">
        <v>6043</v>
      </c>
      <c r="R45" s="137">
        <v>2637</v>
      </c>
      <c r="S45" s="137">
        <v>2610</v>
      </c>
      <c r="T45" s="137">
        <v>5247</v>
      </c>
      <c r="U45" s="137">
        <v>3435</v>
      </c>
      <c r="V45" s="137">
        <v>3347</v>
      </c>
      <c r="W45" s="175">
        <v>6782</v>
      </c>
      <c r="X45" s="35" t="s">
        <v>184</v>
      </c>
      <c r="Y45" s="4" t="s">
        <v>241</v>
      </c>
      <c r="Z45" s="238">
        <v>4360</v>
      </c>
      <c r="AA45" s="137">
        <v>4432</v>
      </c>
      <c r="AB45" s="137">
        <v>8792</v>
      </c>
      <c r="AC45" s="137">
        <v>4148</v>
      </c>
      <c r="AD45" s="137">
        <v>3887</v>
      </c>
      <c r="AE45" s="137">
        <v>8035</v>
      </c>
      <c r="AF45" s="137">
        <v>3504</v>
      </c>
      <c r="AG45" s="137">
        <v>3089</v>
      </c>
      <c r="AH45" s="175">
        <v>6593</v>
      </c>
      <c r="AI45" s="35" t="s">
        <v>184</v>
      </c>
      <c r="AJ45" s="4" t="s">
        <v>241</v>
      </c>
      <c r="AK45" s="137">
        <v>2904</v>
      </c>
      <c r="AL45" s="238">
        <v>2602</v>
      </c>
      <c r="AM45" s="137">
        <v>5506</v>
      </c>
      <c r="AN45" s="137">
        <v>2333</v>
      </c>
      <c r="AO45" s="137">
        <v>2223</v>
      </c>
      <c r="AP45" s="137">
        <v>4556</v>
      </c>
      <c r="AQ45" s="137">
        <v>1570</v>
      </c>
      <c r="AR45" s="137">
        <v>1888</v>
      </c>
      <c r="AS45" s="175">
        <v>3458</v>
      </c>
      <c r="AT45" s="35" t="s">
        <v>184</v>
      </c>
      <c r="AU45" s="4" t="s">
        <v>241</v>
      </c>
      <c r="AV45" s="137">
        <v>1242</v>
      </c>
      <c r="AW45" s="315">
        <v>1617</v>
      </c>
      <c r="AX45" s="137">
        <v>2859</v>
      </c>
      <c r="AY45" s="137">
        <v>1109</v>
      </c>
      <c r="AZ45" s="137">
        <v>1381</v>
      </c>
      <c r="BA45" s="137">
        <v>2490</v>
      </c>
      <c r="BB45" s="137">
        <v>775</v>
      </c>
      <c r="BC45" s="137">
        <v>963</v>
      </c>
      <c r="BD45" s="175">
        <v>1738</v>
      </c>
      <c r="BE45" s="35" t="s">
        <v>184</v>
      </c>
      <c r="BF45" s="4" t="s">
        <v>241</v>
      </c>
      <c r="BG45" s="137">
        <v>449</v>
      </c>
      <c r="BH45" s="137">
        <v>616</v>
      </c>
      <c r="BI45" s="137">
        <v>1065</v>
      </c>
      <c r="BJ45" s="238">
        <v>204</v>
      </c>
      <c r="BK45" s="137">
        <v>330</v>
      </c>
      <c r="BL45" s="137">
        <v>534</v>
      </c>
      <c r="BM45" s="137">
        <v>61</v>
      </c>
      <c r="BN45" s="137">
        <v>139</v>
      </c>
      <c r="BO45" s="175">
        <v>200</v>
      </c>
      <c r="BP45" s="35" t="s">
        <v>184</v>
      </c>
      <c r="BQ45" s="4" t="s">
        <v>241</v>
      </c>
      <c r="BR45" s="137">
        <v>10</v>
      </c>
      <c r="BS45" s="137">
        <v>30</v>
      </c>
      <c r="BT45" s="137">
        <v>40</v>
      </c>
      <c r="BU45" s="137">
        <v>3</v>
      </c>
      <c r="BV45" s="137">
        <v>1</v>
      </c>
      <c r="BW45" s="137">
        <v>4</v>
      </c>
      <c r="BX45" s="137">
        <v>0</v>
      </c>
      <c r="BY45" s="137">
        <v>0</v>
      </c>
      <c r="BZ45" s="175">
        <v>0</v>
      </c>
      <c r="CA45" s="35" t="s">
        <v>184</v>
      </c>
      <c r="CB45" s="4" t="s">
        <v>241</v>
      </c>
      <c r="CC45" s="137">
        <v>11779</v>
      </c>
      <c r="CD45" s="137">
        <v>11126</v>
      </c>
      <c r="CE45" s="137">
        <v>22905</v>
      </c>
      <c r="CF45" s="137">
        <v>29164</v>
      </c>
      <c r="CG45" s="137">
        <v>28707</v>
      </c>
      <c r="CH45" s="137">
        <v>57871</v>
      </c>
      <c r="CI45" s="137">
        <v>2611</v>
      </c>
      <c r="CJ45" s="137">
        <v>3460</v>
      </c>
      <c r="CK45" s="175">
        <v>6071</v>
      </c>
    </row>
    <row r="46" spans="1:89" ht="16.899999999999999" customHeight="1">
      <c r="A46" s="5"/>
      <c r="B46" s="358" t="s">
        <v>232</v>
      </c>
      <c r="C46" s="32" t="s">
        <v>233</v>
      </c>
      <c r="D46" s="61">
        <v>7214</v>
      </c>
      <c r="E46" s="61">
        <v>6694</v>
      </c>
      <c r="F46" s="61">
        <v>13908</v>
      </c>
      <c r="G46" s="61">
        <v>9814</v>
      </c>
      <c r="H46" s="61">
        <v>9371</v>
      </c>
      <c r="I46" s="61">
        <v>19185</v>
      </c>
      <c r="J46" s="61">
        <v>8554</v>
      </c>
      <c r="K46" s="61">
        <v>8033</v>
      </c>
      <c r="L46" s="176">
        <v>16587</v>
      </c>
      <c r="M46" s="358" t="s">
        <v>232</v>
      </c>
      <c r="N46" s="233" t="s">
        <v>233</v>
      </c>
      <c r="O46" s="61">
        <v>5922</v>
      </c>
      <c r="P46" s="61">
        <v>5449</v>
      </c>
      <c r="Q46" s="61">
        <v>11371</v>
      </c>
      <c r="R46" s="61">
        <v>4718</v>
      </c>
      <c r="S46" s="61">
        <v>4083</v>
      </c>
      <c r="T46" s="61">
        <v>8801</v>
      </c>
      <c r="U46" s="61">
        <v>5823</v>
      </c>
      <c r="V46" s="61">
        <v>6097</v>
      </c>
      <c r="W46" s="176">
        <v>11920</v>
      </c>
      <c r="X46" s="358" t="s">
        <v>232</v>
      </c>
      <c r="Y46" s="32" t="s">
        <v>233</v>
      </c>
      <c r="Z46" s="237">
        <v>8319</v>
      </c>
      <c r="AA46" s="61">
        <v>9082</v>
      </c>
      <c r="AB46" s="61">
        <v>17401</v>
      </c>
      <c r="AC46" s="61">
        <v>9065</v>
      </c>
      <c r="AD46" s="61">
        <v>9288</v>
      </c>
      <c r="AE46" s="61">
        <v>18353</v>
      </c>
      <c r="AF46" s="61">
        <v>8395</v>
      </c>
      <c r="AG46" s="61">
        <v>7003</v>
      </c>
      <c r="AH46" s="176">
        <v>15398</v>
      </c>
      <c r="AI46" s="358" t="s">
        <v>232</v>
      </c>
      <c r="AJ46" s="32" t="s">
        <v>233</v>
      </c>
      <c r="AK46" s="61">
        <v>5947</v>
      </c>
      <c r="AL46" s="237">
        <v>4802</v>
      </c>
      <c r="AM46" s="61">
        <v>10749</v>
      </c>
      <c r="AN46" s="61">
        <v>3810</v>
      </c>
      <c r="AO46" s="61">
        <v>3223</v>
      </c>
      <c r="AP46" s="61">
        <v>7033</v>
      </c>
      <c r="AQ46" s="61">
        <v>2295</v>
      </c>
      <c r="AR46" s="61">
        <v>2467</v>
      </c>
      <c r="AS46" s="176">
        <v>4762</v>
      </c>
      <c r="AT46" s="358" t="s">
        <v>232</v>
      </c>
      <c r="AU46" s="32" t="s">
        <v>233</v>
      </c>
      <c r="AV46" s="61">
        <v>1674</v>
      </c>
      <c r="AW46" s="316">
        <v>2024</v>
      </c>
      <c r="AX46" s="61">
        <v>3698</v>
      </c>
      <c r="AY46" s="61">
        <v>1360</v>
      </c>
      <c r="AZ46" s="61">
        <v>1668</v>
      </c>
      <c r="BA46" s="61">
        <v>3028</v>
      </c>
      <c r="BB46" s="61">
        <v>887</v>
      </c>
      <c r="BC46" s="61">
        <v>1144</v>
      </c>
      <c r="BD46" s="176">
        <v>2031</v>
      </c>
      <c r="BE46" s="358" t="s">
        <v>232</v>
      </c>
      <c r="BF46" s="32" t="s">
        <v>233</v>
      </c>
      <c r="BG46" s="61">
        <v>472</v>
      </c>
      <c r="BH46" s="61">
        <v>690</v>
      </c>
      <c r="BI46" s="61">
        <v>1162</v>
      </c>
      <c r="BJ46" s="237">
        <v>237</v>
      </c>
      <c r="BK46" s="61">
        <v>356</v>
      </c>
      <c r="BL46" s="61">
        <v>593</v>
      </c>
      <c r="BM46" s="61">
        <v>67</v>
      </c>
      <c r="BN46" s="61">
        <v>125</v>
      </c>
      <c r="BO46" s="176">
        <v>192</v>
      </c>
      <c r="BP46" s="358" t="s">
        <v>232</v>
      </c>
      <c r="BQ46" s="32" t="s">
        <v>233</v>
      </c>
      <c r="BR46" s="61">
        <v>14</v>
      </c>
      <c r="BS46" s="61">
        <v>37</v>
      </c>
      <c r="BT46" s="61">
        <v>51</v>
      </c>
      <c r="BU46" s="61">
        <v>0</v>
      </c>
      <c r="BV46" s="61">
        <v>4</v>
      </c>
      <c r="BW46" s="61">
        <v>4</v>
      </c>
      <c r="BX46" s="61">
        <v>0</v>
      </c>
      <c r="BY46" s="61">
        <v>0</v>
      </c>
      <c r="BZ46" s="176">
        <v>0</v>
      </c>
      <c r="CA46" s="358" t="s">
        <v>232</v>
      </c>
      <c r="CB46" s="32" t="s">
        <v>233</v>
      </c>
      <c r="CC46" s="61">
        <v>25582</v>
      </c>
      <c r="CD46" s="61">
        <v>24098</v>
      </c>
      <c r="CE46" s="61">
        <v>49680</v>
      </c>
      <c r="CF46" s="61">
        <v>55968</v>
      </c>
      <c r="CG46" s="61">
        <v>53518</v>
      </c>
      <c r="CH46" s="61">
        <v>109486</v>
      </c>
      <c r="CI46" s="61">
        <v>3037</v>
      </c>
      <c r="CJ46" s="61">
        <v>4024</v>
      </c>
      <c r="CK46" s="176">
        <v>7061</v>
      </c>
    </row>
    <row r="47" spans="1:89" ht="16.899999999999999" customHeight="1">
      <c r="A47" s="5"/>
      <c r="B47" s="359"/>
      <c r="C47" s="32" t="s">
        <v>234</v>
      </c>
      <c r="D47" s="61">
        <v>956</v>
      </c>
      <c r="E47" s="61">
        <v>921</v>
      </c>
      <c r="F47" s="61">
        <v>1877</v>
      </c>
      <c r="G47" s="61">
        <v>1294</v>
      </c>
      <c r="H47" s="61">
        <v>1348</v>
      </c>
      <c r="I47" s="61">
        <v>2642</v>
      </c>
      <c r="J47" s="61">
        <v>1042</v>
      </c>
      <c r="K47" s="61">
        <v>999</v>
      </c>
      <c r="L47" s="176">
        <v>2041</v>
      </c>
      <c r="M47" s="359"/>
      <c r="N47" s="233" t="s">
        <v>234</v>
      </c>
      <c r="O47" s="61">
        <v>602</v>
      </c>
      <c r="P47" s="61">
        <v>622</v>
      </c>
      <c r="Q47" s="61">
        <v>1224</v>
      </c>
      <c r="R47" s="61">
        <v>476</v>
      </c>
      <c r="S47" s="61">
        <v>510</v>
      </c>
      <c r="T47" s="61">
        <v>986</v>
      </c>
      <c r="U47" s="61">
        <v>667</v>
      </c>
      <c r="V47" s="61">
        <v>771</v>
      </c>
      <c r="W47" s="176">
        <v>1438</v>
      </c>
      <c r="X47" s="359"/>
      <c r="Y47" s="32" t="s">
        <v>234</v>
      </c>
      <c r="Z47" s="237">
        <v>1143</v>
      </c>
      <c r="AA47" s="61">
        <v>1227</v>
      </c>
      <c r="AB47" s="61">
        <v>2370</v>
      </c>
      <c r="AC47" s="61">
        <v>1289</v>
      </c>
      <c r="AD47" s="61">
        <v>1215</v>
      </c>
      <c r="AE47" s="61">
        <v>2504</v>
      </c>
      <c r="AF47" s="61">
        <v>1027</v>
      </c>
      <c r="AG47" s="61">
        <v>732</v>
      </c>
      <c r="AH47" s="176">
        <v>1759</v>
      </c>
      <c r="AI47" s="359"/>
      <c r="AJ47" s="32" t="s">
        <v>234</v>
      </c>
      <c r="AK47" s="61">
        <v>616</v>
      </c>
      <c r="AL47" s="237">
        <v>496</v>
      </c>
      <c r="AM47" s="61">
        <v>1112</v>
      </c>
      <c r="AN47" s="61">
        <v>419</v>
      </c>
      <c r="AO47" s="61">
        <v>373</v>
      </c>
      <c r="AP47" s="61">
        <v>792</v>
      </c>
      <c r="AQ47" s="61">
        <v>315</v>
      </c>
      <c r="AR47" s="61">
        <v>348</v>
      </c>
      <c r="AS47" s="176">
        <v>663</v>
      </c>
      <c r="AT47" s="359"/>
      <c r="AU47" s="32" t="s">
        <v>234</v>
      </c>
      <c r="AV47" s="61">
        <v>239</v>
      </c>
      <c r="AW47" s="316">
        <v>287</v>
      </c>
      <c r="AX47" s="61">
        <v>526</v>
      </c>
      <c r="AY47" s="61">
        <v>192</v>
      </c>
      <c r="AZ47" s="61">
        <v>250</v>
      </c>
      <c r="BA47" s="61">
        <v>442</v>
      </c>
      <c r="BB47" s="61">
        <v>134</v>
      </c>
      <c r="BC47" s="61">
        <v>180</v>
      </c>
      <c r="BD47" s="176">
        <v>314</v>
      </c>
      <c r="BE47" s="359"/>
      <c r="BF47" s="32" t="s">
        <v>234</v>
      </c>
      <c r="BG47" s="61">
        <v>71</v>
      </c>
      <c r="BH47" s="61">
        <v>109</v>
      </c>
      <c r="BI47" s="61">
        <v>180</v>
      </c>
      <c r="BJ47" s="237">
        <v>35</v>
      </c>
      <c r="BK47" s="61">
        <v>56</v>
      </c>
      <c r="BL47" s="61">
        <v>91</v>
      </c>
      <c r="BM47" s="61">
        <v>6</v>
      </c>
      <c r="BN47" s="61">
        <v>24</v>
      </c>
      <c r="BO47" s="176">
        <v>30</v>
      </c>
      <c r="BP47" s="359"/>
      <c r="BQ47" s="32" t="s">
        <v>234</v>
      </c>
      <c r="BR47" s="61">
        <v>1</v>
      </c>
      <c r="BS47" s="61">
        <v>7</v>
      </c>
      <c r="BT47" s="61">
        <v>8</v>
      </c>
      <c r="BU47" s="61">
        <v>0</v>
      </c>
      <c r="BV47" s="61">
        <v>0</v>
      </c>
      <c r="BW47" s="61">
        <v>0</v>
      </c>
      <c r="BX47" s="61">
        <v>0</v>
      </c>
      <c r="BY47" s="61">
        <v>0</v>
      </c>
      <c r="BZ47" s="176">
        <v>0</v>
      </c>
      <c r="CA47" s="359"/>
      <c r="CB47" s="32" t="s">
        <v>234</v>
      </c>
      <c r="CC47" s="61">
        <v>3292</v>
      </c>
      <c r="CD47" s="61">
        <v>3268</v>
      </c>
      <c r="CE47" s="61">
        <v>6560</v>
      </c>
      <c r="CF47" s="61">
        <v>6793</v>
      </c>
      <c r="CG47" s="61">
        <v>6581</v>
      </c>
      <c r="CH47" s="61">
        <v>13374</v>
      </c>
      <c r="CI47" s="61">
        <v>439</v>
      </c>
      <c r="CJ47" s="61">
        <v>626</v>
      </c>
      <c r="CK47" s="176">
        <v>1065</v>
      </c>
    </row>
    <row r="48" spans="1:89" ht="16.899999999999999" customHeight="1">
      <c r="A48" s="5"/>
      <c r="B48" s="360"/>
      <c r="C48" s="4" t="s">
        <v>212</v>
      </c>
      <c r="D48" s="137">
        <f t="shared" ref="D48:L48" si="56">SUM(D46:D47)</f>
        <v>8170</v>
      </c>
      <c r="E48" s="137">
        <f t="shared" si="56"/>
        <v>7615</v>
      </c>
      <c r="F48" s="137">
        <f t="shared" si="56"/>
        <v>15785</v>
      </c>
      <c r="G48" s="137">
        <f t="shared" si="56"/>
        <v>11108</v>
      </c>
      <c r="H48" s="137">
        <f t="shared" si="56"/>
        <v>10719</v>
      </c>
      <c r="I48" s="137">
        <f t="shared" si="56"/>
        <v>21827</v>
      </c>
      <c r="J48" s="137">
        <f t="shared" si="56"/>
        <v>9596</v>
      </c>
      <c r="K48" s="137">
        <f t="shared" si="56"/>
        <v>9032</v>
      </c>
      <c r="L48" s="175">
        <f t="shared" si="56"/>
        <v>18628</v>
      </c>
      <c r="M48" s="360"/>
      <c r="N48" s="245" t="s">
        <v>212</v>
      </c>
      <c r="O48" s="137">
        <f t="shared" ref="O48:W48" si="57">SUM(O46:O47)</f>
        <v>6524</v>
      </c>
      <c r="P48" s="137">
        <f t="shared" si="57"/>
        <v>6071</v>
      </c>
      <c r="Q48" s="137">
        <f t="shared" si="57"/>
        <v>12595</v>
      </c>
      <c r="R48" s="137">
        <f t="shared" si="57"/>
        <v>5194</v>
      </c>
      <c r="S48" s="137">
        <f t="shared" si="57"/>
        <v>4593</v>
      </c>
      <c r="T48" s="137">
        <f t="shared" si="57"/>
        <v>9787</v>
      </c>
      <c r="U48" s="137">
        <f t="shared" si="57"/>
        <v>6490</v>
      </c>
      <c r="V48" s="137">
        <f t="shared" si="57"/>
        <v>6868</v>
      </c>
      <c r="W48" s="175">
        <f t="shared" si="57"/>
        <v>13358</v>
      </c>
      <c r="X48" s="360"/>
      <c r="Y48" s="4" t="s">
        <v>212</v>
      </c>
      <c r="Z48" s="238">
        <f t="shared" ref="Z48:AH48" si="58">SUM(Z46:Z47)</f>
        <v>9462</v>
      </c>
      <c r="AA48" s="137">
        <f t="shared" si="58"/>
        <v>10309</v>
      </c>
      <c r="AB48" s="137">
        <f t="shared" si="58"/>
        <v>19771</v>
      </c>
      <c r="AC48" s="137">
        <f t="shared" si="58"/>
        <v>10354</v>
      </c>
      <c r="AD48" s="137">
        <f t="shared" si="58"/>
        <v>10503</v>
      </c>
      <c r="AE48" s="137">
        <f t="shared" si="58"/>
        <v>20857</v>
      </c>
      <c r="AF48" s="137">
        <f t="shared" si="58"/>
        <v>9422</v>
      </c>
      <c r="AG48" s="137">
        <f t="shared" si="58"/>
        <v>7735</v>
      </c>
      <c r="AH48" s="175">
        <f t="shared" si="58"/>
        <v>17157</v>
      </c>
      <c r="AI48" s="360"/>
      <c r="AJ48" s="4" t="s">
        <v>212</v>
      </c>
      <c r="AK48" s="137">
        <f t="shared" ref="AK48:AS48" si="59">SUM(AK46:AK47)</f>
        <v>6563</v>
      </c>
      <c r="AL48" s="238">
        <f t="shared" si="59"/>
        <v>5298</v>
      </c>
      <c r="AM48" s="137">
        <f t="shared" si="59"/>
        <v>11861</v>
      </c>
      <c r="AN48" s="137">
        <f t="shared" si="59"/>
        <v>4229</v>
      </c>
      <c r="AO48" s="137">
        <f t="shared" si="59"/>
        <v>3596</v>
      </c>
      <c r="AP48" s="137">
        <f t="shared" si="59"/>
        <v>7825</v>
      </c>
      <c r="AQ48" s="137">
        <f t="shared" si="59"/>
        <v>2610</v>
      </c>
      <c r="AR48" s="137">
        <f t="shared" si="59"/>
        <v>2815</v>
      </c>
      <c r="AS48" s="175">
        <f t="shared" si="59"/>
        <v>5425</v>
      </c>
      <c r="AT48" s="360"/>
      <c r="AU48" s="4" t="s">
        <v>212</v>
      </c>
      <c r="AV48" s="137">
        <f t="shared" ref="AV48:BD48" si="60">SUM(AV46:AV47)</f>
        <v>1913</v>
      </c>
      <c r="AW48" s="315">
        <f t="shared" si="60"/>
        <v>2311</v>
      </c>
      <c r="AX48" s="137">
        <f t="shared" si="60"/>
        <v>4224</v>
      </c>
      <c r="AY48" s="137">
        <f t="shared" si="60"/>
        <v>1552</v>
      </c>
      <c r="AZ48" s="137">
        <f t="shared" si="60"/>
        <v>1918</v>
      </c>
      <c r="BA48" s="137">
        <f t="shared" si="60"/>
        <v>3470</v>
      </c>
      <c r="BB48" s="137">
        <f t="shared" si="60"/>
        <v>1021</v>
      </c>
      <c r="BC48" s="137">
        <f t="shared" si="60"/>
        <v>1324</v>
      </c>
      <c r="BD48" s="175">
        <f t="shared" si="60"/>
        <v>2345</v>
      </c>
      <c r="BE48" s="360"/>
      <c r="BF48" s="4" t="s">
        <v>212</v>
      </c>
      <c r="BG48" s="137">
        <f t="shared" ref="BG48:BO48" si="61">SUM(BG46:BG47)</f>
        <v>543</v>
      </c>
      <c r="BH48" s="137">
        <f t="shared" si="61"/>
        <v>799</v>
      </c>
      <c r="BI48" s="137">
        <f t="shared" si="61"/>
        <v>1342</v>
      </c>
      <c r="BJ48" s="238">
        <f t="shared" si="61"/>
        <v>272</v>
      </c>
      <c r="BK48" s="137">
        <f t="shared" si="61"/>
        <v>412</v>
      </c>
      <c r="BL48" s="137">
        <f t="shared" si="61"/>
        <v>684</v>
      </c>
      <c r="BM48" s="137">
        <f t="shared" si="61"/>
        <v>73</v>
      </c>
      <c r="BN48" s="137">
        <f t="shared" si="61"/>
        <v>149</v>
      </c>
      <c r="BO48" s="175">
        <f t="shared" si="61"/>
        <v>222</v>
      </c>
      <c r="BP48" s="360"/>
      <c r="BQ48" s="4" t="s">
        <v>212</v>
      </c>
      <c r="BR48" s="137">
        <f t="shared" ref="BR48:BZ48" si="62">SUM(BR46:BR47)</f>
        <v>15</v>
      </c>
      <c r="BS48" s="137">
        <f t="shared" si="62"/>
        <v>44</v>
      </c>
      <c r="BT48" s="137">
        <f t="shared" si="62"/>
        <v>59</v>
      </c>
      <c r="BU48" s="137">
        <f t="shared" si="62"/>
        <v>0</v>
      </c>
      <c r="BV48" s="137">
        <f t="shared" si="62"/>
        <v>4</v>
      </c>
      <c r="BW48" s="137">
        <f t="shared" si="62"/>
        <v>4</v>
      </c>
      <c r="BX48" s="137">
        <f t="shared" si="62"/>
        <v>0</v>
      </c>
      <c r="BY48" s="137">
        <f t="shared" si="62"/>
        <v>0</v>
      </c>
      <c r="BZ48" s="175">
        <f t="shared" si="62"/>
        <v>0</v>
      </c>
      <c r="CA48" s="360"/>
      <c r="CB48" s="4" t="s">
        <v>212</v>
      </c>
      <c r="CC48" s="137">
        <f t="shared" ref="CC48:CK48" si="63">SUM(CC46:CC47)</f>
        <v>28874</v>
      </c>
      <c r="CD48" s="137">
        <f t="shared" si="63"/>
        <v>27366</v>
      </c>
      <c r="CE48" s="137">
        <f t="shared" si="63"/>
        <v>56240</v>
      </c>
      <c r="CF48" s="137">
        <f t="shared" si="63"/>
        <v>62761</v>
      </c>
      <c r="CG48" s="137">
        <f t="shared" si="63"/>
        <v>60099</v>
      </c>
      <c r="CH48" s="137">
        <f t="shared" si="63"/>
        <v>122860</v>
      </c>
      <c r="CI48" s="137">
        <f t="shared" si="63"/>
        <v>3476</v>
      </c>
      <c r="CJ48" s="137">
        <f t="shared" si="63"/>
        <v>4650</v>
      </c>
      <c r="CK48" s="175">
        <f t="shared" si="63"/>
        <v>8126</v>
      </c>
    </row>
    <row r="49" spans="1:89" ht="16.899999999999999" customHeight="1">
      <c r="A49" s="5"/>
      <c r="B49" s="3" t="s">
        <v>235</v>
      </c>
      <c r="C49" s="4" t="s">
        <v>236</v>
      </c>
      <c r="D49" s="137">
        <v>4730</v>
      </c>
      <c r="E49" s="137">
        <v>4406</v>
      </c>
      <c r="F49" s="137">
        <v>9136</v>
      </c>
      <c r="G49" s="137">
        <v>5722</v>
      </c>
      <c r="H49" s="137">
        <v>5522</v>
      </c>
      <c r="I49" s="137">
        <v>11244</v>
      </c>
      <c r="J49" s="137">
        <v>4774</v>
      </c>
      <c r="K49" s="137">
        <v>4496</v>
      </c>
      <c r="L49" s="175">
        <v>9270</v>
      </c>
      <c r="M49" s="3" t="s">
        <v>235</v>
      </c>
      <c r="N49" s="245" t="s">
        <v>236</v>
      </c>
      <c r="O49" s="137">
        <v>3576</v>
      </c>
      <c r="P49" s="137">
        <v>4233</v>
      </c>
      <c r="Q49" s="137">
        <v>7809</v>
      </c>
      <c r="R49" s="137">
        <v>3064</v>
      </c>
      <c r="S49" s="137">
        <v>2962</v>
      </c>
      <c r="T49" s="137">
        <v>6026</v>
      </c>
      <c r="U49" s="137">
        <v>3919</v>
      </c>
      <c r="V49" s="137">
        <v>4037</v>
      </c>
      <c r="W49" s="175">
        <v>7956</v>
      </c>
      <c r="X49" s="3" t="s">
        <v>235</v>
      </c>
      <c r="Y49" s="4" t="s">
        <v>236</v>
      </c>
      <c r="Z49" s="238">
        <v>5531</v>
      </c>
      <c r="AA49" s="137">
        <v>5584</v>
      </c>
      <c r="AB49" s="137">
        <v>11115</v>
      </c>
      <c r="AC49" s="137">
        <v>5235</v>
      </c>
      <c r="AD49" s="137">
        <v>5060</v>
      </c>
      <c r="AE49" s="137">
        <v>10295</v>
      </c>
      <c r="AF49" s="137">
        <v>4525</v>
      </c>
      <c r="AG49" s="137">
        <v>3842</v>
      </c>
      <c r="AH49" s="175">
        <v>8367</v>
      </c>
      <c r="AI49" s="3" t="s">
        <v>235</v>
      </c>
      <c r="AJ49" s="4" t="s">
        <v>236</v>
      </c>
      <c r="AK49" s="137">
        <v>3508</v>
      </c>
      <c r="AL49" s="238">
        <v>3175</v>
      </c>
      <c r="AM49" s="137">
        <v>6683</v>
      </c>
      <c r="AN49" s="137">
        <v>2518</v>
      </c>
      <c r="AO49" s="137">
        <v>2306</v>
      </c>
      <c r="AP49" s="137">
        <v>4824</v>
      </c>
      <c r="AQ49" s="137">
        <v>1635</v>
      </c>
      <c r="AR49" s="137">
        <v>1849</v>
      </c>
      <c r="AS49" s="175">
        <v>3484</v>
      </c>
      <c r="AT49" s="3" t="s">
        <v>235</v>
      </c>
      <c r="AU49" s="4" t="s">
        <v>236</v>
      </c>
      <c r="AV49" s="137">
        <v>1185</v>
      </c>
      <c r="AW49" s="315">
        <v>1392</v>
      </c>
      <c r="AX49" s="137">
        <v>2577</v>
      </c>
      <c r="AY49" s="137">
        <v>926</v>
      </c>
      <c r="AZ49" s="137">
        <v>1173</v>
      </c>
      <c r="BA49" s="137">
        <v>2099</v>
      </c>
      <c r="BB49" s="137">
        <v>640</v>
      </c>
      <c r="BC49" s="137">
        <v>824</v>
      </c>
      <c r="BD49" s="175">
        <v>1464</v>
      </c>
      <c r="BE49" s="3" t="s">
        <v>235</v>
      </c>
      <c r="BF49" s="4" t="s">
        <v>236</v>
      </c>
      <c r="BG49" s="137">
        <v>386</v>
      </c>
      <c r="BH49" s="137">
        <v>549</v>
      </c>
      <c r="BI49" s="137">
        <v>935</v>
      </c>
      <c r="BJ49" s="238">
        <v>201</v>
      </c>
      <c r="BK49" s="137">
        <v>311</v>
      </c>
      <c r="BL49" s="137">
        <v>512</v>
      </c>
      <c r="BM49" s="137">
        <v>66</v>
      </c>
      <c r="BN49" s="137">
        <v>125</v>
      </c>
      <c r="BO49" s="175">
        <v>191</v>
      </c>
      <c r="BP49" s="3" t="s">
        <v>235</v>
      </c>
      <c r="BQ49" s="4" t="s">
        <v>236</v>
      </c>
      <c r="BR49" s="137">
        <v>7</v>
      </c>
      <c r="BS49" s="137">
        <v>34</v>
      </c>
      <c r="BT49" s="137">
        <v>41</v>
      </c>
      <c r="BU49" s="137">
        <v>0</v>
      </c>
      <c r="BV49" s="137">
        <v>3</v>
      </c>
      <c r="BW49" s="137">
        <v>3</v>
      </c>
      <c r="BX49" s="137">
        <v>0</v>
      </c>
      <c r="BY49" s="137">
        <v>1</v>
      </c>
      <c r="BZ49" s="175">
        <v>1</v>
      </c>
      <c r="CA49" s="3" t="s">
        <v>235</v>
      </c>
      <c r="CB49" s="4" t="s">
        <v>236</v>
      </c>
      <c r="CC49" s="137">
        <v>15226</v>
      </c>
      <c r="CD49" s="137">
        <v>14424</v>
      </c>
      <c r="CE49" s="137">
        <v>29650</v>
      </c>
      <c r="CF49" s="137">
        <v>34696</v>
      </c>
      <c r="CG49" s="137">
        <v>34440</v>
      </c>
      <c r="CH49" s="137">
        <v>69136</v>
      </c>
      <c r="CI49" s="137">
        <v>2226</v>
      </c>
      <c r="CJ49" s="137">
        <v>3020</v>
      </c>
      <c r="CK49" s="175">
        <v>5246</v>
      </c>
    </row>
    <row r="50" spans="1:89" ht="16.899999999999999" customHeight="1">
      <c r="A50" s="5"/>
      <c r="B50" s="3" t="s">
        <v>242</v>
      </c>
      <c r="C50" s="4" t="s">
        <v>243</v>
      </c>
      <c r="D50" s="137">
        <v>2224</v>
      </c>
      <c r="E50" s="137">
        <v>2075</v>
      </c>
      <c r="F50" s="137">
        <v>4299</v>
      </c>
      <c r="G50" s="137">
        <v>3070</v>
      </c>
      <c r="H50" s="137">
        <v>2898</v>
      </c>
      <c r="I50" s="137">
        <v>5968</v>
      </c>
      <c r="J50" s="137">
        <v>2696</v>
      </c>
      <c r="K50" s="137">
        <v>2634</v>
      </c>
      <c r="L50" s="175">
        <v>5330</v>
      </c>
      <c r="M50" s="3" t="s">
        <v>242</v>
      </c>
      <c r="N50" s="245" t="s">
        <v>243</v>
      </c>
      <c r="O50" s="137">
        <v>2011</v>
      </c>
      <c r="P50" s="137">
        <v>1876</v>
      </c>
      <c r="Q50" s="137">
        <v>3887</v>
      </c>
      <c r="R50" s="137">
        <v>1601</v>
      </c>
      <c r="S50" s="137">
        <v>1510</v>
      </c>
      <c r="T50" s="137">
        <v>3111</v>
      </c>
      <c r="U50" s="137">
        <v>1821</v>
      </c>
      <c r="V50" s="137">
        <v>1824</v>
      </c>
      <c r="W50" s="175">
        <v>3645</v>
      </c>
      <c r="X50" s="3" t="s">
        <v>242</v>
      </c>
      <c r="Y50" s="4" t="s">
        <v>243</v>
      </c>
      <c r="Z50" s="238">
        <v>2611</v>
      </c>
      <c r="AA50" s="137">
        <v>2864</v>
      </c>
      <c r="AB50" s="137">
        <v>5475</v>
      </c>
      <c r="AC50" s="137">
        <v>2871</v>
      </c>
      <c r="AD50" s="137">
        <v>2798</v>
      </c>
      <c r="AE50" s="137">
        <v>5669</v>
      </c>
      <c r="AF50" s="137">
        <v>2630</v>
      </c>
      <c r="AG50" s="137">
        <v>2329</v>
      </c>
      <c r="AH50" s="175">
        <v>4959</v>
      </c>
      <c r="AI50" s="3" t="s">
        <v>242</v>
      </c>
      <c r="AJ50" s="4" t="s">
        <v>243</v>
      </c>
      <c r="AK50" s="137">
        <v>2069</v>
      </c>
      <c r="AL50" s="238">
        <v>1762</v>
      </c>
      <c r="AM50" s="137">
        <v>3831</v>
      </c>
      <c r="AN50" s="137">
        <v>1480</v>
      </c>
      <c r="AO50" s="137">
        <v>1286</v>
      </c>
      <c r="AP50" s="137">
        <v>2766</v>
      </c>
      <c r="AQ50" s="137">
        <v>912</v>
      </c>
      <c r="AR50" s="137">
        <v>997</v>
      </c>
      <c r="AS50" s="175">
        <v>1909</v>
      </c>
      <c r="AT50" s="3" t="s">
        <v>242</v>
      </c>
      <c r="AU50" s="4" t="s">
        <v>243</v>
      </c>
      <c r="AV50" s="137">
        <v>681</v>
      </c>
      <c r="AW50" s="315">
        <v>891</v>
      </c>
      <c r="AX50" s="137">
        <v>1572</v>
      </c>
      <c r="AY50" s="137">
        <v>660</v>
      </c>
      <c r="AZ50" s="137">
        <v>748</v>
      </c>
      <c r="BA50" s="137">
        <v>1408</v>
      </c>
      <c r="BB50" s="137">
        <v>415</v>
      </c>
      <c r="BC50" s="137">
        <v>480</v>
      </c>
      <c r="BD50" s="175">
        <v>895</v>
      </c>
      <c r="BE50" s="3" t="s">
        <v>242</v>
      </c>
      <c r="BF50" s="4" t="s">
        <v>243</v>
      </c>
      <c r="BG50" s="137">
        <v>247</v>
      </c>
      <c r="BH50" s="137">
        <v>335</v>
      </c>
      <c r="BI50" s="137">
        <v>582</v>
      </c>
      <c r="BJ50" s="238">
        <v>119</v>
      </c>
      <c r="BK50" s="137">
        <v>171</v>
      </c>
      <c r="BL50" s="137">
        <v>290</v>
      </c>
      <c r="BM50" s="137">
        <v>24</v>
      </c>
      <c r="BN50" s="137">
        <v>68</v>
      </c>
      <c r="BO50" s="175">
        <v>92</v>
      </c>
      <c r="BP50" s="3" t="s">
        <v>242</v>
      </c>
      <c r="BQ50" s="4" t="s">
        <v>243</v>
      </c>
      <c r="BR50" s="137">
        <v>9</v>
      </c>
      <c r="BS50" s="137">
        <v>15</v>
      </c>
      <c r="BT50" s="137">
        <v>24</v>
      </c>
      <c r="BU50" s="137">
        <v>0</v>
      </c>
      <c r="BV50" s="137">
        <v>1</v>
      </c>
      <c r="BW50" s="137">
        <v>1</v>
      </c>
      <c r="BX50" s="137">
        <v>0</v>
      </c>
      <c r="BY50" s="137">
        <v>0</v>
      </c>
      <c r="BZ50" s="175">
        <v>0</v>
      </c>
      <c r="CA50" s="3" t="s">
        <v>242</v>
      </c>
      <c r="CB50" s="4" t="s">
        <v>243</v>
      </c>
      <c r="CC50" s="137">
        <v>7990</v>
      </c>
      <c r="CD50" s="137">
        <v>7607</v>
      </c>
      <c r="CE50" s="137">
        <v>15597</v>
      </c>
      <c r="CF50" s="137">
        <v>18687</v>
      </c>
      <c r="CG50" s="137">
        <v>18137</v>
      </c>
      <c r="CH50" s="137">
        <v>36824</v>
      </c>
      <c r="CI50" s="137">
        <v>1474</v>
      </c>
      <c r="CJ50" s="137">
        <v>1818</v>
      </c>
      <c r="CK50" s="175">
        <v>3292</v>
      </c>
    </row>
    <row r="51" spans="1:89" ht="16.899999999999999" customHeight="1">
      <c r="A51" s="5"/>
      <c r="B51" s="35" t="s">
        <v>578</v>
      </c>
      <c r="C51" s="4" t="s">
        <v>359</v>
      </c>
      <c r="D51" s="137">
        <v>5389</v>
      </c>
      <c r="E51" s="137">
        <v>4761</v>
      </c>
      <c r="F51" s="137">
        <v>10150</v>
      </c>
      <c r="G51" s="137">
        <v>6355</v>
      </c>
      <c r="H51" s="137">
        <v>6057</v>
      </c>
      <c r="I51" s="137">
        <v>12412</v>
      </c>
      <c r="J51" s="137">
        <v>4794</v>
      </c>
      <c r="K51" s="137">
        <v>4662</v>
      </c>
      <c r="L51" s="175">
        <v>9456</v>
      </c>
      <c r="M51" s="35" t="s">
        <v>578</v>
      </c>
      <c r="N51" s="245" t="s">
        <v>359</v>
      </c>
      <c r="O51" s="137">
        <v>3673</v>
      </c>
      <c r="P51" s="137">
        <v>3627</v>
      </c>
      <c r="Q51" s="137">
        <v>7300</v>
      </c>
      <c r="R51" s="137">
        <v>3161</v>
      </c>
      <c r="S51" s="137">
        <v>3302</v>
      </c>
      <c r="T51" s="137">
        <v>6463</v>
      </c>
      <c r="U51" s="137">
        <v>4340</v>
      </c>
      <c r="V51" s="137">
        <v>4834</v>
      </c>
      <c r="W51" s="175">
        <v>9174</v>
      </c>
      <c r="X51" s="35" t="s">
        <v>578</v>
      </c>
      <c r="Y51" s="4" t="s">
        <v>359</v>
      </c>
      <c r="Z51" s="238">
        <v>6297</v>
      </c>
      <c r="AA51" s="137">
        <v>6346</v>
      </c>
      <c r="AB51" s="137">
        <v>12643</v>
      </c>
      <c r="AC51" s="137">
        <v>5672</v>
      </c>
      <c r="AD51" s="137">
        <v>5109</v>
      </c>
      <c r="AE51" s="137">
        <v>10781</v>
      </c>
      <c r="AF51" s="137">
        <v>4626</v>
      </c>
      <c r="AG51" s="137">
        <v>4086</v>
      </c>
      <c r="AH51" s="175">
        <v>8712</v>
      </c>
      <c r="AI51" s="35" t="s">
        <v>578</v>
      </c>
      <c r="AJ51" s="4" t="s">
        <v>359</v>
      </c>
      <c r="AK51" s="137">
        <v>3685</v>
      </c>
      <c r="AL51" s="238">
        <v>3188</v>
      </c>
      <c r="AM51" s="137">
        <v>6873</v>
      </c>
      <c r="AN51" s="137">
        <v>2861</v>
      </c>
      <c r="AO51" s="137">
        <v>2767</v>
      </c>
      <c r="AP51" s="137">
        <v>5628</v>
      </c>
      <c r="AQ51" s="137">
        <v>2016</v>
      </c>
      <c r="AR51" s="137">
        <v>2310</v>
      </c>
      <c r="AS51" s="175">
        <v>4326</v>
      </c>
      <c r="AT51" s="35" t="s">
        <v>578</v>
      </c>
      <c r="AU51" s="4" t="s">
        <v>359</v>
      </c>
      <c r="AV51" s="137">
        <v>1541</v>
      </c>
      <c r="AW51" s="315">
        <v>1862</v>
      </c>
      <c r="AX51" s="137">
        <v>3403</v>
      </c>
      <c r="AY51" s="137">
        <v>1330</v>
      </c>
      <c r="AZ51" s="137">
        <v>1754</v>
      </c>
      <c r="BA51" s="137">
        <v>3084</v>
      </c>
      <c r="BB51" s="137">
        <v>949</v>
      </c>
      <c r="BC51" s="137">
        <v>1155</v>
      </c>
      <c r="BD51" s="175">
        <v>2104</v>
      </c>
      <c r="BE51" s="35" t="s">
        <v>578</v>
      </c>
      <c r="BF51" s="4" t="s">
        <v>359</v>
      </c>
      <c r="BG51" s="137">
        <v>552</v>
      </c>
      <c r="BH51" s="137">
        <v>832</v>
      </c>
      <c r="BI51" s="137">
        <v>1384</v>
      </c>
      <c r="BJ51" s="238">
        <v>248</v>
      </c>
      <c r="BK51" s="137">
        <v>437</v>
      </c>
      <c r="BL51" s="137">
        <v>685</v>
      </c>
      <c r="BM51" s="137">
        <v>68</v>
      </c>
      <c r="BN51" s="137">
        <v>161</v>
      </c>
      <c r="BO51" s="175">
        <v>229</v>
      </c>
      <c r="BP51" s="35" t="s">
        <v>578</v>
      </c>
      <c r="BQ51" s="4" t="s">
        <v>359</v>
      </c>
      <c r="BR51" s="137">
        <v>16</v>
      </c>
      <c r="BS51" s="137">
        <v>46</v>
      </c>
      <c r="BT51" s="137">
        <v>62</v>
      </c>
      <c r="BU51" s="137">
        <v>4</v>
      </c>
      <c r="BV51" s="137">
        <v>6</v>
      </c>
      <c r="BW51" s="137">
        <v>10</v>
      </c>
      <c r="BX51" s="137">
        <v>0</v>
      </c>
      <c r="BY51" s="137">
        <v>1</v>
      </c>
      <c r="BZ51" s="175">
        <v>1</v>
      </c>
      <c r="CA51" s="35" t="s">
        <v>578</v>
      </c>
      <c r="CB51" s="4" t="s">
        <v>359</v>
      </c>
      <c r="CC51" s="137">
        <v>16538</v>
      </c>
      <c r="CD51" s="137">
        <v>15480</v>
      </c>
      <c r="CE51" s="137">
        <v>32018</v>
      </c>
      <c r="CF51" s="137">
        <v>37872</v>
      </c>
      <c r="CG51" s="137">
        <v>37431</v>
      </c>
      <c r="CH51" s="137">
        <v>75303</v>
      </c>
      <c r="CI51" s="137">
        <v>3167</v>
      </c>
      <c r="CJ51" s="137">
        <v>4392</v>
      </c>
      <c r="CK51" s="175">
        <v>7559</v>
      </c>
    </row>
    <row r="52" spans="1:89" ht="16.899999999999999" customHeight="1">
      <c r="A52" s="5"/>
      <c r="B52" s="3" t="s">
        <v>245</v>
      </c>
      <c r="C52" s="4" t="s">
        <v>246</v>
      </c>
      <c r="D52" s="137">
        <v>2301</v>
      </c>
      <c r="E52" s="137">
        <v>2150</v>
      </c>
      <c r="F52" s="137">
        <v>4451</v>
      </c>
      <c r="G52" s="137">
        <v>2896</v>
      </c>
      <c r="H52" s="137">
        <v>2972</v>
      </c>
      <c r="I52" s="137">
        <v>5868</v>
      </c>
      <c r="J52" s="137">
        <v>2592</v>
      </c>
      <c r="K52" s="137">
        <v>2369</v>
      </c>
      <c r="L52" s="175">
        <v>4961</v>
      </c>
      <c r="M52" s="3" t="s">
        <v>245</v>
      </c>
      <c r="N52" s="245" t="s">
        <v>246</v>
      </c>
      <c r="O52" s="137">
        <v>1617</v>
      </c>
      <c r="P52" s="137">
        <v>1583</v>
      </c>
      <c r="Q52" s="137">
        <v>3200</v>
      </c>
      <c r="R52" s="137">
        <v>1264</v>
      </c>
      <c r="S52" s="137">
        <v>1280</v>
      </c>
      <c r="T52" s="137">
        <v>2544</v>
      </c>
      <c r="U52" s="137">
        <v>1803</v>
      </c>
      <c r="V52" s="137">
        <v>2011</v>
      </c>
      <c r="W52" s="175">
        <v>3814</v>
      </c>
      <c r="X52" s="3" t="s">
        <v>245</v>
      </c>
      <c r="Y52" s="4" t="s">
        <v>246</v>
      </c>
      <c r="Z52" s="238">
        <v>2674</v>
      </c>
      <c r="AA52" s="137">
        <v>2897</v>
      </c>
      <c r="AB52" s="137">
        <v>5571</v>
      </c>
      <c r="AC52" s="137">
        <v>2785</v>
      </c>
      <c r="AD52" s="137">
        <v>2632</v>
      </c>
      <c r="AE52" s="137">
        <v>5417</v>
      </c>
      <c r="AF52" s="137">
        <v>2433</v>
      </c>
      <c r="AG52" s="137">
        <v>2023</v>
      </c>
      <c r="AH52" s="175">
        <v>4456</v>
      </c>
      <c r="AI52" s="3" t="s">
        <v>245</v>
      </c>
      <c r="AJ52" s="4" t="s">
        <v>246</v>
      </c>
      <c r="AK52" s="137">
        <v>1764</v>
      </c>
      <c r="AL52" s="238">
        <v>1403</v>
      </c>
      <c r="AM52" s="137">
        <v>3167</v>
      </c>
      <c r="AN52" s="137">
        <v>1151</v>
      </c>
      <c r="AO52" s="137">
        <v>996</v>
      </c>
      <c r="AP52" s="137">
        <v>2147</v>
      </c>
      <c r="AQ52" s="137">
        <v>697</v>
      </c>
      <c r="AR52" s="137">
        <v>828</v>
      </c>
      <c r="AS52" s="175">
        <v>1525</v>
      </c>
      <c r="AT52" s="3" t="s">
        <v>245</v>
      </c>
      <c r="AU52" s="4" t="s">
        <v>246</v>
      </c>
      <c r="AV52" s="137">
        <v>572</v>
      </c>
      <c r="AW52" s="315">
        <v>740</v>
      </c>
      <c r="AX52" s="137">
        <v>1312</v>
      </c>
      <c r="AY52" s="137">
        <v>485</v>
      </c>
      <c r="AZ52" s="137">
        <v>615</v>
      </c>
      <c r="BA52" s="137">
        <v>1100</v>
      </c>
      <c r="BB52" s="137">
        <v>324</v>
      </c>
      <c r="BC52" s="137">
        <v>429</v>
      </c>
      <c r="BD52" s="175">
        <v>753</v>
      </c>
      <c r="BE52" s="3" t="s">
        <v>245</v>
      </c>
      <c r="BF52" s="4" t="s">
        <v>246</v>
      </c>
      <c r="BG52" s="137">
        <v>152</v>
      </c>
      <c r="BH52" s="137">
        <v>184</v>
      </c>
      <c r="BI52" s="137">
        <v>336</v>
      </c>
      <c r="BJ52" s="238">
        <v>68</v>
      </c>
      <c r="BK52" s="137">
        <v>116</v>
      </c>
      <c r="BL52" s="137">
        <v>184</v>
      </c>
      <c r="BM52" s="137">
        <v>12</v>
      </c>
      <c r="BN52" s="137">
        <v>45</v>
      </c>
      <c r="BO52" s="175">
        <v>57</v>
      </c>
      <c r="BP52" s="3" t="s">
        <v>245</v>
      </c>
      <c r="BQ52" s="4" t="s">
        <v>246</v>
      </c>
      <c r="BR52" s="137">
        <v>2</v>
      </c>
      <c r="BS52" s="137">
        <v>12</v>
      </c>
      <c r="BT52" s="137">
        <v>14</v>
      </c>
      <c r="BU52" s="137">
        <v>0</v>
      </c>
      <c r="BV52" s="137">
        <v>1</v>
      </c>
      <c r="BW52" s="137">
        <v>1</v>
      </c>
      <c r="BX52" s="137">
        <v>0</v>
      </c>
      <c r="BY52" s="137">
        <v>0</v>
      </c>
      <c r="BZ52" s="175">
        <v>0</v>
      </c>
      <c r="CA52" s="3" t="s">
        <v>245</v>
      </c>
      <c r="CB52" s="4" t="s">
        <v>246</v>
      </c>
      <c r="CC52" s="137">
        <v>7789</v>
      </c>
      <c r="CD52" s="137">
        <v>7491</v>
      </c>
      <c r="CE52" s="137">
        <v>15280</v>
      </c>
      <c r="CF52" s="137">
        <v>16760</v>
      </c>
      <c r="CG52" s="137">
        <v>16393</v>
      </c>
      <c r="CH52" s="137">
        <v>33153</v>
      </c>
      <c r="CI52" s="137">
        <v>1043</v>
      </c>
      <c r="CJ52" s="137">
        <v>1402</v>
      </c>
      <c r="CK52" s="175">
        <v>2445</v>
      </c>
    </row>
    <row r="53" spans="1:89" ht="16.899999999999999" customHeight="1">
      <c r="A53" s="5"/>
      <c r="B53" s="358" t="s">
        <v>237</v>
      </c>
      <c r="C53" s="32" t="s">
        <v>238</v>
      </c>
      <c r="D53" s="61">
        <v>1749</v>
      </c>
      <c r="E53" s="61">
        <v>1575</v>
      </c>
      <c r="F53" s="61">
        <v>3324</v>
      </c>
      <c r="G53" s="61">
        <v>2421</v>
      </c>
      <c r="H53" s="61">
        <v>2326</v>
      </c>
      <c r="I53" s="61">
        <v>4747</v>
      </c>
      <c r="J53" s="61">
        <v>2185</v>
      </c>
      <c r="K53" s="61">
        <v>2045</v>
      </c>
      <c r="L53" s="176">
        <v>4230</v>
      </c>
      <c r="M53" s="358" t="s">
        <v>237</v>
      </c>
      <c r="N53" s="233" t="s">
        <v>238</v>
      </c>
      <c r="O53" s="61">
        <v>1703</v>
      </c>
      <c r="P53" s="61">
        <v>1640</v>
      </c>
      <c r="Q53" s="61">
        <v>3343</v>
      </c>
      <c r="R53" s="61">
        <v>1278</v>
      </c>
      <c r="S53" s="61">
        <v>1321</v>
      </c>
      <c r="T53" s="61">
        <v>2599</v>
      </c>
      <c r="U53" s="61">
        <v>1624</v>
      </c>
      <c r="V53" s="61">
        <v>1513</v>
      </c>
      <c r="W53" s="176">
        <v>3137</v>
      </c>
      <c r="X53" s="358" t="s">
        <v>237</v>
      </c>
      <c r="Y53" s="32" t="s">
        <v>238</v>
      </c>
      <c r="Z53" s="237">
        <v>2020</v>
      </c>
      <c r="AA53" s="61">
        <v>2228</v>
      </c>
      <c r="AB53" s="61">
        <v>4248</v>
      </c>
      <c r="AC53" s="61">
        <v>2259</v>
      </c>
      <c r="AD53" s="61">
        <v>2231</v>
      </c>
      <c r="AE53" s="61">
        <v>4490</v>
      </c>
      <c r="AF53" s="61">
        <v>2081</v>
      </c>
      <c r="AG53" s="61">
        <v>1822</v>
      </c>
      <c r="AH53" s="176">
        <v>3903</v>
      </c>
      <c r="AI53" s="358" t="s">
        <v>237</v>
      </c>
      <c r="AJ53" s="32" t="s">
        <v>238</v>
      </c>
      <c r="AK53" s="61">
        <v>1705</v>
      </c>
      <c r="AL53" s="237">
        <v>1416</v>
      </c>
      <c r="AM53" s="61">
        <v>3121</v>
      </c>
      <c r="AN53" s="61">
        <v>1195</v>
      </c>
      <c r="AO53" s="61">
        <v>1133</v>
      </c>
      <c r="AP53" s="61">
        <v>2328</v>
      </c>
      <c r="AQ53" s="61">
        <v>853</v>
      </c>
      <c r="AR53" s="61">
        <v>904</v>
      </c>
      <c r="AS53" s="176">
        <v>1757</v>
      </c>
      <c r="AT53" s="358" t="s">
        <v>237</v>
      </c>
      <c r="AU53" s="32" t="s">
        <v>238</v>
      </c>
      <c r="AV53" s="61">
        <v>635</v>
      </c>
      <c r="AW53" s="316">
        <v>786</v>
      </c>
      <c r="AX53" s="61">
        <v>1421</v>
      </c>
      <c r="AY53" s="61">
        <v>567</v>
      </c>
      <c r="AZ53" s="61">
        <v>710</v>
      </c>
      <c r="BA53" s="61">
        <v>1277</v>
      </c>
      <c r="BB53" s="61">
        <v>388</v>
      </c>
      <c r="BC53" s="61">
        <v>439</v>
      </c>
      <c r="BD53" s="176">
        <v>827</v>
      </c>
      <c r="BE53" s="358" t="s">
        <v>237</v>
      </c>
      <c r="BF53" s="32" t="s">
        <v>238</v>
      </c>
      <c r="BG53" s="61">
        <v>222</v>
      </c>
      <c r="BH53" s="61">
        <v>292</v>
      </c>
      <c r="BI53" s="61">
        <v>514</v>
      </c>
      <c r="BJ53" s="237">
        <v>88</v>
      </c>
      <c r="BK53" s="61">
        <v>140</v>
      </c>
      <c r="BL53" s="61">
        <v>228</v>
      </c>
      <c r="BM53" s="61">
        <v>15</v>
      </c>
      <c r="BN53" s="61">
        <v>53</v>
      </c>
      <c r="BO53" s="176">
        <v>68</v>
      </c>
      <c r="BP53" s="358" t="s">
        <v>237</v>
      </c>
      <c r="BQ53" s="32" t="s">
        <v>238</v>
      </c>
      <c r="BR53" s="61">
        <v>10</v>
      </c>
      <c r="BS53" s="61">
        <v>17</v>
      </c>
      <c r="BT53" s="61">
        <v>27</v>
      </c>
      <c r="BU53" s="61">
        <v>0</v>
      </c>
      <c r="BV53" s="61">
        <v>3</v>
      </c>
      <c r="BW53" s="61">
        <v>3</v>
      </c>
      <c r="BX53" s="61">
        <v>0</v>
      </c>
      <c r="BY53" s="61">
        <v>0</v>
      </c>
      <c r="BZ53" s="176">
        <v>0</v>
      </c>
      <c r="CA53" s="358" t="s">
        <v>237</v>
      </c>
      <c r="CB53" s="32" t="s">
        <v>238</v>
      </c>
      <c r="CC53" s="61">
        <v>6355</v>
      </c>
      <c r="CD53" s="61">
        <v>5946</v>
      </c>
      <c r="CE53" s="61">
        <v>12301</v>
      </c>
      <c r="CF53" s="61">
        <v>15353</v>
      </c>
      <c r="CG53" s="61">
        <v>14994</v>
      </c>
      <c r="CH53" s="61">
        <v>30347</v>
      </c>
      <c r="CI53" s="61">
        <v>1290</v>
      </c>
      <c r="CJ53" s="61">
        <v>1654</v>
      </c>
      <c r="CK53" s="176">
        <v>2944</v>
      </c>
    </row>
    <row r="54" spans="1:89" ht="16.899999999999999" customHeight="1">
      <c r="A54" s="5"/>
      <c r="B54" s="359"/>
      <c r="C54" s="32" t="s">
        <v>556</v>
      </c>
      <c r="D54" s="61">
        <v>1281</v>
      </c>
      <c r="E54" s="61">
        <v>1190</v>
      </c>
      <c r="F54" s="61">
        <v>2471</v>
      </c>
      <c r="G54" s="61">
        <v>1736</v>
      </c>
      <c r="H54" s="61">
        <v>1608</v>
      </c>
      <c r="I54" s="61">
        <v>3344</v>
      </c>
      <c r="J54" s="61">
        <v>1465</v>
      </c>
      <c r="K54" s="61">
        <v>1351</v>
      </c>
      <c r="L54" s="176">
        <v>2816</v>
      </c>
      <c r="M54" s="359"/>
      <c r="N54" s="233" t="s">
        <v>556</v>
      </c>
      <c r="O54" s="61">
        <v>1054</v>
      </c>
      <c r="P54" s="61">
        <v>973</v>
      </c>
      <c r="Q54" s="61">
        <v>2027</v>
      </c>
      <c r="R54" s="61">
        <v>926</v>
      </c>
      <c r="S54" s="61">
        <v>906</v>
      </c>
      <c r="T54" s="61">
        <v>1832</v>
      </c>
      <c r="U54" s="61">
        <v>1107</v>
      </c>
      <c r="V54" s="61">
        <v>1126</v>
      </c>
      <c r="W54" s="176">
        <v>2233</v>
      </c>
      <c r="X54" s="359"/>
      <c r="Y54" s="32" t="s">
        <v>556</v>
      </c>
      <c r="Z54" s="237">
        <v>1501</v>
      </c>
      <c r="AA54" s="61">
        <v>1575</v>
      </c>
      <c r="AB54" s="61">
        <v>3076</v>
      </c>
      <c r="AC54" s="61">
        <v>1617</v>
      </c>
      <c r="AD54" s="61">
        <v>1549</v>
      </c>
      <c r="AE54" s="61">
        <v>3166</v>
      </c>
      <c r="AF54" s="61">
        <v>1360</v>
      </c>
      <c r="AG54" s="61">
        <v>1194</v>
      </c>
      <c r="AH54" s="176">
        <v>2554</v>
      </c>
      <c r="AI54" s="359"/>
      <c r="AJ54" s="32" t="s">
        <v>556</v>
      </c>
      <c r="AK54" s="61">
        <v>1130</v>
      </c>
      <c r="AL54" s="237">
        <v>969</v>
      </c>
      <c r="AM54" s="61">
        <v>2099</v>
      </c>
      <c r="AN54" s="61">
        <v>854</v>
      </c>
      <c r="AO54" s="61">
        <v>781</v>
      </c>
      <c r="AP54" s="61">
        <v>1635</v>
      </c>
      <c r="AQ54" s="61">
        <v>585</v>
      </c>
      <c r="AR54" s="61">
        <v>634</v>
      </c>
      <c r="AS54" s="176">
        <v>1219</v>
      </c>
      <c r="AT54" s="359"/>
      <c r="AU54" s="32" t="s">
        <v>556</v>
      </c>
      <c r="AV54" s="61">
        <v>463</v>
      </c>
      <c r="AW54" s="316">
        <v>549</v>
      </c>
      <c r="AX54" s="61">
        <v>1012</v>
      </c>
      <c r="AY54" s="61">
        <v>391</v>
      </c>
      <c r="AZ54" s="61">
        <v>514</v>
      </c>
      <c r="BA54" s="61">
        <v>905</v>
      </c>
      <c r="BB54" s="61">
        <v>299</v>
      </c>
      <c r="BC54" s="61">
        <v>329</v>
      </c>
      <c r="BD54" s="176">
        <v>628</v>
      </c>
      <c r="BE54" s="359"/>
      <c r="BF54" s="32" t="s">
        <v>556</v>
      </c>
      <c r="BG54" s="61">
        <v>159</v>
      </c>
      <c r="BH54" s="61">
        <v>186</v>
      </c>
      <c r="BI54" s="61">
        <v>345</v>
      </c>
      <c r="BJ54" s="237">
        <v>71</v>
      </c>
      <c r="BK54" s="61">
        <v>120</v>
      </c>
      <c r="BL54" s="61">
        <v>191</v>
      </c>
      <c r="BM54" s="61">
        <v>17</v>
      </c>
      <c r="BN54" s="61">
        <v>33</v>
      </c>
      <c r="BO54" s="176">
        <v>50</v>
      </c>
      <c r="BP54" s="359"/>
      <c r="BQ54" s="32" t="s">
        <v>556</v>
      </c>
      <c r="BR54" s="61">
        <v>4</v>
      </c>
      <c r="BS54" s="61">
        <v>9</v>
      </c>
      <c r="BT54" s="61">
        <v>13</v>
      </c>
      <c r="BU54" s="61">
        <v>2</v>
      </c>
      <c r="BV54" s="61">
        <v>0</v>
      </c>
      <c r="BW54" s="61">
        <v>2</v>
      </c>
      <c r="BX54" s="61">
        <v>0</v>
      </c>
      <c r="BY54" s="61">
        <v>0</v>
      </c>
      <c r="BZ54" s="176">
        <v>0</v>
      </c>
      <c r="CA54" s="359"/>
      <c r="CB54" s="32" t="s">
        <v>556</v>
      </c>
      <c r="CC54" s="61">
        <v>4482</v>
      </c>
      <c r="CD54" s="61">
        <v>4149</v>
      </c>
      <c r="CE54" s="61">
        <v>8631</v>
      </c>
      <c r="CF54" s="61">
        <v>10597</v>
      </c>
      <c r="CG54" s="61">
        <v>10256</v>
      </c>
      <c r="CH54" s="61">
        <v>20853</v>
      </c>
      <c r="CI54" s="61">
        <v>943</v>
      </c>
      <c r="CJ54" s="61">
        <v>1191</v>
      </c>
      <c r="CK54" s="176">
        <v>2134</v>
      </c>
    </row>
    <row r="55" spans="1:89" ht="16.899999999999999" customHeight="1">
      <c r="A55" s="5"/>
      <c r="B55" s="360"/>
      <c r="C55" s="4" t="s">
        <v>212</v>
      </c>
      <c r="D55" s="137">
        <f t="shared" ref="D55:L55" si="64">SUM(D53:D54)</f>
        <v>3030</v>
      </c>
      <c r="E55" s="137">
        <f t="shared" si="64"/>
        <v>2765</v>
      </c>
      <c r="F55" s="137">
        <f t="shared" si="64"/>
        <v>5795</v>
      </c>
      <c r="G55" s="137">
        <f t="shared" si="64"/>
        <v>4157</v>
      </c>
      <c r="H55" s="137">
        <f t="shared" si="64"/>
        <v>3934</v>
      </c>
      <c r="I55" s="137">
        <f t="shared" si="64"/>
        <v>8091</v>
      </c>
      <c r="J55" s="137">
        <f t="shared" si="64"/>
        <v>3650</v>
      </c>
      <c r="K55" s="137">
        <f t="shared" si="64"/>
        <v>3396</v>
      </c>
      <c r="L55" s="175">
        <f t="shared" si="64"/>
        <v>7046</v>
      </c>
      <c r="M55" s="360"/>
      <c r="N55" s="245" t="s">
        <v>212</v>
      </c>
      <c r="O55" s="137">
        <f t="shared" ref="O55:W55" si="65">SUM(O53:O54)</f>
        <v>2757</v>
      </c>
      <c r="P55" s="137">
        <f t="shared" si="65"/>
        <v>2613</v>
      </c>
      <c r="Q55" s="137">
        <f t="shared" si="65"/>
        <v>5370</v>
      </c>
      <c r="R55" s="137">
        <f t="shared" si="65"/>
        <v>2204</v>
      </c>
      <c r="S55" s="137">
        <f t="shared" si="65"/>
        <v>2227</v>
      </c>
      <c r="T55" s="137">
        <f t="shared" si="65"/>
        <v>4431</v>
      </c>
      <c r="U55" s="137">
        <f t="shared" si="65"/>
        <v>2731</v>
      </c>
      <c r="V55" s="137">
        <f t="shared" si="65"/>
        <v>2639</v>
      </c>
      <c r="W55" s="175">
        <f t="shared" si="65"/>
        <v>5370</v>
      </c>
      <c r="X55" s="360"/>
      <c r="Y55" s="4" t="s">
        <v>212</v>
      </c>
      <c r="Z55" s="238">
        <f t="shared" ref="Z55:AH55" si="66">SUM(Z53:Z54)</f>
        <v>3521</v>
      </c>
      <c r="AA55" s="137">
        <f t="shared" si="66"/>
        <v>3803</v>
      </c>
      <c r="AB55" s="137">
        <f t="shared" si="66"/>
        <v>7324</v>
      </c>
      <c r="AC55" s="137">
        <f t="shared" si="66"/>
        <v>3876</v>
      </c>
      <c r="AD55" s="137">
        <f t="shared" si="66"/>
        <v>3780</v>
      </c>
      <c r="AE55" s="137">
        <f t="shared" si="66"/>
        <v>7656</v>
      </c>
      <c r="AF55" s="137">
        <f t="shared" si="66"/>
        <v>3441</v>
      </c>
      <c r="AG55" s="137">
        <f t="shared" si="66"/>
        <v>3016</v>
      </c>
      <c r="AH55" s="175">
        <f t="shared" si="66"/>
        <v>6457</v>
      </c>
      <c r="AI55" s="360"/>
      <c r="AJ55" s="4" t="s">
        <v>212</v>
      </c>
      <c r="AK55" s="137">
        <f t="shared" ref="AK55:AS55" si="67">SUM(AK53:AK54)</f>
        <v>2835</v>
      </c>
      <c r="AL55" s="238">
        <f t="shared" si="67"/>
        <v>2385</v>
      </c>
      <c r="AM55" s="137">
        <f t="shared" si="67"/>
        <v>5220</v>
      </c>
      <c r="AN55" s="137">
        <f t="shared" si="67"/>
        <v>2049</v>
      </c>
      <c r="AO55" s="137">
        <f t="shared" si="67"/>
        <v>1914</v>
      </c>
      <c r="AP55" s="137">
        <f t="shared" si="67"/>
        <v>3963</v>
      </c>
      <c r="AQ55" s="137">
        <f t="shared" si="67"/>
        <v>1438</v>
      </c>
      <c r="AR55" s="137">
        <f t="shared" si="67"/>
        <v>1538</v>
      </c>
      <c r="AS55" s="175">
        <f t="shared" si="67"/>
        <v>2976</v>
      </c>
      <c r="AT55" s="360"/>
      <c r="AU55" s="4" t="s">
        <v>212</v>
      </c>
      <c r="AV55" s="137">
        <f t="shared" ref="AV55:BD55" si="68">SUM(AV53:AV54)</f>
        <v>1098</v>
      </c>
      <c r="AW55" s="315">
        <f t="shared" si="68"/>
        <v>1335</v>
      </c>
      <c r="AX55" s="137">
        <f t="shared" si="68"/>
        <v>2433</v>
      </c>
      <c r="AY55" s="137">
        <f t="shared" si="68"/>
        <v>958</v>
      </c>
      <c r="AZ55" s="137">
        <f t="shared" si="68"/>
        <v>1224</v>
      </c>
      <c r="BA55" s="137">
        <f t="shared" si="68"/>
        <v>2182</v>
      </c>
      <c r="BB55" s="137">
        <f t="shared" si="68"/>
        <v>687</v>
      </c>
      <c r="BC55" s="137">
        <f t="shared" si="68"/>
        <v>768</v>
      </c>
      <c r="BD55" s="175">
        <f t="shared" si="68"/>
        <v>1455</v>
      </c>
      <c r="BE55" s="360"/>
      <c r="BF55" s="4" t="s">
        <v>212</v>
      </c>
      <c r="BG55" s="137">
        <f t="shared" ref="BG55:BO55" si="69">SUM(BG53:BG54)</f>
        <v>381</v>
      </c>
      <c r="BH55" s="137">
        <f t="shared" si="69"/>
        <v>478</v>
      </c>
      <c r="BI55" s="137">
        <f t="shared" si="69"/>
        <v>859</v>
      </c>
      <c r="BJ55" s="238">
        <f t="shared" si="69"/>
        <v>159</v>
      </c>
      <c r="BK55" s="137">
        <f t="shared" si="69"/>
        <v>260</v>
      </c>
      <c r="BL55" s="137">
        <f t="shared" si="69"/>
        <v>419</v>
      </c>
      <c r="BM55" s="137">
        <f t="shared" si="69"/>
        <v>32</v>
      </c>
      <c r="BN55" s="137">
        <f t="shared" si="69"/>
        <v>86</v>
      </c>
      <c r="BO55" s="175">
        <f t="shared" si="69"/>
        <v>118</v>
      </c>
      <c r="BP55" s="360"/>
      <c r="BQ55" s="4" t="s">
        <v>212</v>
      </c>
      <c r="BR55" s="137">
        <f t="shared" ref="BR55:BZ55" si="70">SUM(BR53:BR54)</f>
        <v>14</v>
      </c>
      <c r="BS55" s="137">
        <f t="shared" si="70"/>
        <v>26</v>
      </c>
      <c r="BT55" s="137">
        <f t="shared" si="70"/>
        <v>40</v>
      </c>
      <c r="BU55" s="137">
        <f t="shared" si="70"/>
        <v>2</v>
      </c>
      <c r="BV55" s="137">
        <f t="shared" si="70"/>
        <v>3</v>
      </c>
      <c r="BW55" s="137">
        <f t="shared" si="70"/>
        <v>5</v>
      </c>
      <c r="BX55" s="137">
        <f t="shared" si="70"/>
        <v>0</v>
      </c>
      <c r="BY55" s="137">
        <f t="shared" si="70"/>
        <v>0</v>
      </c>
      <c r="BZ55" s="175">
        <f t="shared" si="70"/>
        <v>0</v>
      </c>
      <c r="CA55" s="360"/>
      <c r="CB55" s="4" t="s">
        <v>212</v>
      </c>
      <c r="CC55" s="137">
        <f t="shared" ref="CC55:CK55" si="71">SUM(CC53:CC54)</f>
        <v>10837</v>
      </c>
      <c r="CD55" s="137">
        <f t="shared" si="71"/>
        <v>10095</v>
      </c>
      <c r="CE55" s="137">
        <f t="shared" si="71"/>
        <v>20932</v>
      </c>
      <c r="CF55" s="137">
        <f t="shared" si="71"/>
        <v>25950</v>
      </c>
      <c r="CG55" s="137">
        <f t="shared" si="71"/>
        <v>25250</v>
      </c>
      <c r="CH55" s="137">
        <f t="shared" si="71"/>
        <v>51200</v>
      </c>
      <c r="CI55" s="137">
        <f t="shared" si="71"/>
        <v>2233</v>
      </c>
      <c r="CJ55" s="137">
        <f t="shared" si="71"/>
        <v>2845</v>
      </c>
      <c r="CK55" s="175">
        <f t="shared" si="71"/>
        <v>5078</v>
      </c>
    </row>
    <row r="56" spans="1:89" ht="16.899999999999999" customHeight="1">
      <c r="A56" s="5"/>
      <c r="B56" s="358" t="s">
        <v>247</v>
      </c>
      <c r="C56" s="32" t="s">
        <v>248</v>
      </c>
      <c r="D56" s="62">
        <v>4221</v>
      </c>
      <c r="E56" s="62">
        <v>3944</v>
      </c>
      <c r="F56" s="62">
        <v>8165</v>
      </c>
      <c r="G56" s="62">
        <v>4870</v>
      </c>
      <c r="H56" s="62">
        <v>4567</v>
      </c>
      <c r="I56" s="62">
        <v>9437</v>
      </c>
      <c r="J56" s="62">
        <v>3199</v>
      </c>
      <c r="K56" s="62">
        <v>2952</v>
      </c>
      <c r="L56" s="177">
        <v>6151</v>
      </c>
      <c r="M56" s="358" t="s">
        <v>247</v>
      </c>
      <c r="N56" s="233" t="s">
        <v>248</v>
      </c>
      <c r="O56" s="62">
        <v>2112</v>
      </c>
      <c r="P56" s="62">
        <v>1995</v>
      </c>
      <c r="Q56" s="62">
        <v>4107</v>
      </c>
      <c r="R56" s="62">
        <v>2569</v>
      </c>
      <c r="S56" s="62">
        <v>2104</v>
      </c>
      <c r="T56" s="62">
        <v>4673</v>
      </c>
      <c r="U56" s="62">
        <v>3083</v>
      </c>
      <c r="V56" s="62">
        <v>3536</v>
      </c>
      <c r="W56" s="177">
        <v>6619</v>
      </c>
      <c r="X56" s="358" t="s">
        <v>247</v>
      </c>
      <c r="Y56" s="32" t="s">
        <v>248</v>
      </c>
      <c r="Z56" s="239">
        <v>4707</v>
      </c>
      <c r="AA56" s="62">
        <v>5014</v>
      </c>
      <c r="AB56" s="62">
        <v>9721</v>
      </c>
      <c r="AC56" s="62">
        <v>4615</v>
      </c>
      <c r="AD56" s="62">
        <v>3952</v>
      </c>
      <c r="AE56" s="62">
        <v>8567</v>
      </c>
      <c r="AF56" s="62">
        <v>3217</v>
      </c>
      <c r="AG56" s="62">
        <v>2428</v>
      </c>
      <c r="AH56" s="177">
        <v>5645</v>
      </c>
      <c r="AI56" s="358" t="s">
        <v>247</v>
      </c>
      <c r="AJ56" s="32" t="s">
        <v>248</v>
      </c>
      <c r="AK56" s="62">
        <v>2066</v>
      </c>
      <c r="AL56" s="239">
        <v>1661</v>
      </c>
      <c r="AM56" s="62">
        <v>3727</v>
      </c>
      <c r="AN56" s="62">
        <v>1402</v>
      </c>
      <c r="AO56" s="62">
        <v>1291</v>
      </c>
      <c r="AP56" s="62">
        <v>2693</v>
      </c>
      <c r="AQ56" s="62">
        <v>907</v>
      </c>
      <c r="AR56" s="62">
        <v>1161</v>
      </c>
      <c r="AS56" s="177">
        <v>2068</v>
      </c>
      <c r="AT56" s="358" t="s">
        <v>247</v>
      </c>
      <c r="AU56" s="32" t="s">
        <v>248</v>
      </c>
      <c r="AV56" s="62">
        <v>693</v>
      </c>
      <c r="AW56" s="317">
        <v>976</v>
      </c>
      <c r="AX56" s="62">
        <v>1669</v>
      </c>
      <c r="AY56" s="62">
        <v>681</v>
      </c>
      <c r="AZ56" s="62">
        <v>937</v>
      </c>
      <c r="BA56" s="62">
        <v>1618</v>
      </c>
      <c r="BB56" s="62">
        <v>500</v>
      </c>
      <c r="BC56" s="62">
        <v>611</v>
      </c>
      <c r="BD56" s="177">
        <v>1111</v>
      </c>
      <c r="BE56" s="358" t="s">
        <v>247</v>
      </c>
      <c r="BF56" s="32" t="s">
        <v>248</v>
      </c>
      <c r="BG56" s="62">
        <v>263</v>
      </c>
      <c r="BH56" s="62">
        <v>373</v>
      </c>
      <c r="BI56" s="62">
        <v>636</v>
      </c>
      <c r="BJ56" s="239">
        <v>144</v>
      </c>
      <c r="BK56" s="62">
        <v>200</v>
      </c>
      <c r="BL56" s="62">
        <v>344</v>
      </c>
      <c r="BM56" s="62">
        <v>36</v>
      </c>
      <c r="BN56" s="62">
        <v>93</v>
      </c>
      <c r="BO56" s="177">
        <v>129</v>
      </c>
      <c r="BP56" s="358" t="s">
        <v>247</v>
      </c>
      <c r="BQ56" s="32" t="s">
        <v>248</v>
      </c>
      <c r="BR56" s="62">
        <v>9</v>
      </c>
      <c r="BS56" s="62">
        <v>24</v>
      </c>
      <c r="BT56" s="62">
        <v>33</v>
      </c>
      <c r="BU56" s="62">
        <v>1</v>
      </c>
      <c r="BV56" s="62">
        <v>2</v>
      </c>
      <c r="BW56" s="62">
        <v>3</v>
      </c>
      <c r="BX56" s="62">
        <v>0</v>
      </c>
      <c r="BY56" s="62">
        <v>0</v>
      </c>
      <c r="BZ56" s="177">
        <v>0</v>
      </c>
      <c r="CA56" s="358" t="s">
        <v>247</v>
      </c>
      <c r="CB56" s="32" t="s">
        <v>248</v>
      </c>
      <c r="CC56" s="62">
        <v>12290</v>
      </c>
      <c r="CD56" s="62">
        <v>11463</v>
      </c>
      <c r="CE56" s="62">
        <v>23753</v>
      </c>
      <c r="CF56" s="62">
        <v>25371</v>
      </c>
      <c r="CG56" s="62">
        <v>24118</v>
      </c>
      <c r="CH56" s="62">
        <v>49489</v>
      </c>
      <c r="CI56" s="62">
        <v>1634</v>
      </c>
      <c r="CJ56" s="62">
        <v>2240</v>
      </c>
      <c r="CK56" s="177">
        <v>3874</v>
      </c>
    </row>
    <row r="57" spans="1:89" ht="16.899999999999999" customHeight="1">
      <c r="A57" s="5"/>
      <c r="B57" s="359"/>
      <c r="C57" s="32" t="s">
        <v>249</v>
      </c>
      <c r="D57" s="62">
        <v>1863</v>
      </c>
      <c r="E57" s="62">
        <v>1842</v>
      </c>
      <c r="F57" s="62">
        <v>3705</v>
      </c>
      <c r="G57" s="62">
        <v>2307</v>
      </c>
      <c r="H57" s="62">
        <v>2177</v>
      </c>
      <c r="I57" s="62">
        <v>4484</v>
      </c>
      <c r="J57" s="62">
        <v>1573</v>
      </c>
      <c r="K57" s="62">
        <v>1519</v>
      </c>
      <c r="L57" s="177">
        <v>3092</v>
      </c>
      <c r="M57" s="359"/>
      <c r="N57" s="233" t="s">
        <v>249</v>
      </c>
      <c r="O57" s="62">
        <v>1149</v>
      </c>
      <c r="P57" s="62">
        <v>969</v>
      </c>
      <c r="Q57" s="62">
        <v>2118</v>
      </c>
      <c r="R57" s="62">
        <v>1066</v>
      </c>
      <c r="S57" s="62">
        <v>804</v>
      </c>
      <c r="T57" s="62">
        <v>1870</v>
      </c>
      <c r="U57" s="62">
        <v>1207</v>
      </c>
      <c r="V57" s="62">
        <v>1555</v>
      </c>
      <c r="W57" s="177">
        <v>2762</v>
      </c>
      <c r="X57" s="359"/>
      <c r="Y57" s="32" t="s">
        <v>249</v>
      </c>
      <c r="Z57" s="239">
        <v>2120</v>
      </c>
      <c r="AA57" s="62">
        <v>2382</v>
      </c>
      <c r="AB57" s="62">
        <v>4502</v>
      </c>
      <c r="AC57" s="62">
        <v>2282</v>
      </c>
      <c r="AD57" s="62">
        <v>1961</v>
      </c>
      <c r="AE57" s="62">
        <v>4243</v>
      </c>
      <c r="AF57" s="62">
        <v>1599</v>
      </c>
      <c r="AG57" s="62">
        <v>1193</v>
      </c>
      <c r="AH57" s="177">
        <v>2792</v>
      </c>
      <c r="AI57" s="359"/>
      <c r="AJ57" s="32" t="s">
        <v>249</v>
      </c>
      <c r="AK57" s="62">
        <v>940</v>
      </c>
      <c r="AL57" s="239">
        <v>813</v>
      </c>
      <c r="AM57" s="62">
        <v>1753</v>
      </c>
      <c r="AN57" s="62">
        <v>681</v>
      </c>
      <c r="AO57" s="62">
        <v>613</v>
      </c>
      <c r="AP57" s="62">
        <v>1294</v>
      </c>
      <c r="AQ57" s="62">
        <v>404</v>
      </c>
      <c r="AR57" s="62">
        <v>486</v>
      </c>
      <c r="AS57" s="177">
        <v>890</v>
      </c>
      <c r="AT57" s="359"/>
      <c r="AU57" s="32" t="s">
        <v>249</v>
      </c>
      <c r="AV57" s="62">
        <v>325</v>
      </c>
      <c r="AW57" s="317">
        <v>456</v>
      </c>
      <c r="AX57" s="62">
        <v>781</v>
      </c>
      <c r="AY57" s="62">
        <v>281</v>
      </c>
      <c r="AZ57" s="62">
        <v>395</v>
      </c>
      <c r="BA57" s="62">
        <v>676</v>
      </c>
      <c r="BB57" s="62">
        <v>208</v>
      </c>
      <c r="BC57" s="62">
        <v>224</v>
      </c>
      <c r="BD57" s="177">
        <v>432</v>
      </c>
      <c r="BE57" s="359"/>
      <c r="BF57" s="32" t="s">
        <v>249</v>
      </c>
      <c r="BG57" s="62">
        <v>120</v>
      </c>
      <c r="BH57" s="62">
        <v>147</v>
      </c>
      <c r="BI57" s="62">
        <v>267</v>
      </c>
      <c r="BJ57" s="239">
        <v>51</v>
      </c>
      <c r="BK57" s="62">
        <v>72</v>
      </c>
      <c r="BL57" s="62">
        <v>123</v>
      </c>
      <c r="BM57" s="62">
        <v>11</v>
      </c>
      <c r="BN57" s="62">
        <v>28</v>
      </c>
      <c r="BO57" s="177">
        <v>39</v>
      </c>
      <c r="BP57" s="359"/>
      <c r="BQ57" s="32" t="s">
        <v>249</v>
      </c>
      <c r="BR57" s="62">
        <v>5</v>
      </c>
      <c r="BS57" s="62">
        <v>8</v>
      </c>
      <c r="BT57" s="62">
        <v>13</v>
      </c>
      <c r="BU57" s="62">
        <v>0</v>
      </c>
      <c r="BV57" s="62">
        <v>0</v>
      </c>
      <c r="BW57" s="62">
        <v>0</v>
      </c>
      <c r="BX57" s="62">
        <v>0</v>
      </c>
      <c r="BY57" s="62">
        <v>0</v>
      </c>
      <c r="BZ57" s="177">
        <v>0</v>
      </c>
      <c r="CA57" s="359"/>
      <c r="CB57" s="32" t="s">
        <v>249</v>
      </c>
      <c r="CC57" s="62">
        <v>5743</v>
      </c>
      <c r="CD57" s="62">
        <v>5538</v>
      </c>
      <c r="CE57" s="62">
        <v>11281</v>
      </c>
      <c r="CF57" s="62">
        <v>11773</v>
      </c>
      <c r="CG57" s="62">
        <v>11232</v>
      </c>
      <c r="CH57" s="62">
        <v>23005</v>
      </c>
      <c r="CI57" s="62">
        <v>676</v>
      </c>
      <c r="CJ57" s="62">
        <v>874</v>
      </c>
      <c r="CK57" s="177">
        <v>1550</v>
      </c>
    </row>
    <row r="58" spans="1:89" ht="16.899999999999999" customHeight="1">
      <c r="A58" s="5"/>
      <c r="B58" s="360"/>
      <c r="C58" s="4" t="s">
        <v>212</v>
      </c>
      <c r="D58" s="137">
        <f t="shared" ref="D58:L58" si="72">SUM(D56:D57)</f>
        <v>6084</v>
      </c>
      <c r="E58" s="137">
        <f t="shared" si="72"/>
        <v>5786</v>
      </c>
      <c r="F58" s="137">
        <f t="shared" si="72"/>
        <v>11870</v>
      </c>
      <c r="G58" s="137">
        <f t="shared" si="72"/>
        <v>7177</v>
      </c>
      <c r="H58" s="137">
        <f t="shared" si="72"/>
        <v>6744</v>
      </c>
      <c r="I58" s="137">
        <f t="shared" si="72"/>
        <v>13921</v>
      </c>
      <c r="J58" s="137">
        <f t="shared" si="72"/>
        <v>4772</v>
      </c>
      <c r="K58" s="137">
        <f t="shared" si="72"/>
        <v>4471</v>
      </c>
      <c r="L58" s="175">
        <f t="shared" si="72"/>
        <v>9243</v>
      </c>
      <c r="M58" s="360"/>
      <c r="N58" s="245" t="s">
        <v>212</v>
      </c>
      <c r="O58" s="137">
        <f t="shared" ref="O58:W58" si="73">SUM(O56:O57)</f>
        <v>3261</v>
      </c>
      <c r="P58" s="137">
        <f t="shared" si="73"/>
        <v>2964</v>
      </c>
      <c r="Q58" s="137">
        <f t="shared" si="73"/>
        <v>6225</v>
      </c>
      <c r="R58" s="137">
        <f t="shared" si="73"/>
        <v>3635</v>
      </c>
      <c r="S58" s="137">
        <f t="shared" si="73"/>
        <v>2908</v>
      </c>
      <c r="T58" s="137">
        <f t="shared" si="73"/>
        <v>6543</v>
      </c>
      <c r="U58" s="137">
        <f t="shared" si="73"/>
        <v>4290</v>
      </c>
      <c r="V58" s="137">
        <f t="shared" si="73"/>
        <v>5091</v>
      </c>
      <c r="W58" s="175">
        <f t="shared" si="73"/>
        <v>9381</v>
      </c>
      <c r="X58" s="360"/>
      <c r="Y58" s="4" t="s">
        <v>212</v>
      </c>
      <c r="Z58" s="238">
        <f t="shared" ref="Z58:AH58" si="74">SUM(Z56:Z57)</f>
        <v>6827</v>
      </c>
      <c r="AA58" s="137">
        <f t="shared" si="74"/>
        <v>7396</v>
      </c>
      <c r="AB58" s="137">
        <f t="shared" si="74"/>
        <v>14223</v>
      </c>
      <c r="AC58" s="137">
        <f t="shared" si="74"/>
        <v>6897</v>
      </c>
      <c r="AD58" s="137">
        <f t="shared" si="74"/>
        <v>5913</v>
      </c>
      <c r="AE58" s="137">
        <f t="shared" si="74"/>
        <v>12810</v>
      </c>
      <c r="AF58" s="137">
        <f t="shared" si="74"/>
        <v>4816</v>
      </c>
      <c r="AG58" s="137">
        <f t="shared" si="74"/>
        <v>3621</v>
      </c>
      <c r="AH58" s="175">
        <f t="shared" si="74"/>
        <v>8437</v>
      </c>
      <c r="AI58" s="360"/>
      <c r="AJ58" s="4" t="s">
        <v>212</v>
      </c>
      <c r="AK58" s="137">
        <f t="shared" ref="AK58:AS58" si="75">SUM(AK56:AK57)</f>
        <v>3006</v>
      </c>
      <c r="AL58" s="238">
        <f t="shared" si="75"/>
        <v>2474</v>
      </c>
      <c r="AM58" s="137">
        <f t="shared" si="75"/>
        <v>5480</v>
      </c>
      <c r="AN58" s="137">
        <f t="shared" si="75"/>
        <v>2083</v>
      </c>
      <c r="AO58" s="137">
        <f t="shared" si="75"/>
        <v>1904</v>
      </c>
      <c r="AP58" s="137">
        <f t="shared" si="75"/>
        <v>3987</v>
      </c>
      <c r="AQ58" s="137">
        <f t="shared" si="75"/>
        <v>1311</v>
      </c>
      <c r="AR58" s="137">
        <f t="shared" si="75"/>
        <v>1647</v>
      </c>
      <c r="AS58" s="175">
        <f t="shared" si="75"/>
        <v>2958</v>
      </c>
      <c r="AT58" s="360"/>
      <c r="AU58" s="4" t="s">
        <v>212</v>
      </c>
      <c r="AV58" s="137">
        <f t="shared" ref="AV58:BD58" si="76">SUM(AV56:AV57)</f>
        <v>1018</v>
      </c>
      <c r="AW58" s="315">
        <f t="shared" si="76"/>
        <v>1432</v>
      </c>
      <c r="AX58" s="137">
        <f t="shared" si="76"/>
        <v>2450</v>
      </c>
      <c r="AY58" s="137">
        <f t="shared" si="76"/>
        <v>962</v>
      </c>
      <c r="AZ58" s="137">
        <f t="shared" si="76"/>
        <v>1332</v>
      </c>
      <c r="BA58" s="137">
        <f t="shared" si="76"/>
        <v>2294</v>
      </c>
      <c r="BB58" s="137">
        <f t="shared" si="76"/>
        <v>708</v>
      </c>
      <c r="BC58" s="137">
        <f t="shared" si="76"/>
        <v>835</v>
      </c>
      <c r="BD58" s="175">
        <f t="shared" si="76"/>
        <v>1543</v>
      </c>
      <c r="BE58" s="360"/>
      <c r="BF58" s="4" t="s">
        <v>212</v>
      </c>
      <c r="BG58" s="137">
        <f t="shared" ref="BG58:BO58" si="77">SUM(BG56:BG57)</f>
        <v>383</v>
      </c>
      <c r="BH58" s="137">
        <f t="shared" si="77"/>
        <v>520</v>
      </c>
      <c r="BI58" s="137">
        <f t="shared" si="77"/>
        <v>903</v>
      </c>
      <c r="BJ58" s="238">
        <f t="shared" si="77"/>
        <v>195</v>
      </c>
      <c r="BK58" s="137">
        <f t="shared" si="77"/>
        <v>272</v>
      </c>
      <c r="BL58" s="137">
        <f t="shared" si="77"/>
        <v>467</v>
      </c>
      <c r="BM58" s="137">
        <f t="shared" si="77"/>
        <v>47</v>
      </c>
      <c r="BN58" s="137">
        <f t="shared" si="77"/>
        <v>121</v>
      </c>
      <c r="BO58" s="175">
        <f t="shared" si="77"/>
        <v>168</v>
      </c>
      <c r="BP58" s="360"/>
      <c r="BQ58" s="4" t="s">
        <v>212</v>
      </c>
      <c r="BR58" s="137">
        <f t="shared" ref="BR58:BZ58" si="78">SUM(BR56:BR57)</f>
        <v>14</v>
      </c>
      <c r="BS58" s="137">
        <f t="shared" si="78"/>
        <v>32</v>
      </c>
      <c r="BT58" s="137">
        <f t="shared" si="78"/>
        <v>46</v>
      </c>
      <c r="BU58" s="137">
        <f t="shared" si="78"/>
        <v>1</v>
      </c>
      <c r="BV58" s="137">
        <f t="shared" si="78"/>
        <v>2</v>
      </c>
      <c r="BW58" s="137">
        <f t="shared" si="78"/>
        <v>3</v>
      </c>
      <c r="BX58" s="137">
        <f t="shared" si="78"/>
        <v>0</v>
      </c>
      <c r="BY58" s="137">
        <f t="shared" si="78"/>
        <v>0</v>
      </c>
      <c r="BZ58" s="175">
        <f t="shared" si="78"/>
        <v>0</v>
      </c>
      <c r="CA58" s="360"/>
      <c r="CB58" s="4" t="s">
        <v>212</v>
      </c>
      <c r="CC58" s="137">
        <f t="shared" ref="CC58:CK58" si="79">SUM(CC56:CC57)</f>
        <v>18033</v>
      </c>
      <c r="CD58" s="137">
        <f t="shared" si="79"/>
        <v>17001</v>
      </c>
      <c r="CE58" s="137">
        <f t="shared" si="79"/>
        <v>35034</v>
      </c>
      <c r="CF58" s="137">
        <f t="shared" si="79"/>
        <v>37144</v>
      </c>
      <c r="CG58" s="137">
        <f t="shared" si="79"/>
        <v>35350</v>
      </c>
      <c r="CH58" s="137">
        <f t="shared" si="79"/>
        <v>72494</v>
      </c>
      <c r="CI58" s="137">
        <f t="shared" si="79"/>
        <v>2310</v>
      </c>
      <c r="CJ58" s="137">
        <f t="shared" si="79"/>
        <v>3114</v>
      </c>
      <c r="CK58" s="175">
        <f t="shared" si="79"/>
        <v>5424</v>
      </c>
    </row>
    <row r="59" spans="1:89" ht="16.899999999999999" customHeight="1">
      <c r="A59" s="5"/>
      <c r="B59" s="358" t="s">
        <v>250</v>
      </c>
      <c r="C59" s="32" t="s">
        <v>251</v>
      </c>
      <c r="D59" s="61">
        <v>2286</v>
      </c>
      <c r="E59" s="61">
        <v>2305</v>
      </c>
      <c r="F59" s="61">
        <v>4591</v>
      </c>
      <c r="G59" s="61">
        <v>3115</v>
      </c>
      <c r="H59" s="61">
        <v>2827</v>
      </c>
      <c r="I59" s="61">
        <v>5942</v>
      </c>
      <c r="J59" s="61">
        <v>2163</v>
      </c>
      <c r="K59" s="61">
        <v>2085</v>
      </c>
      <c r="L59" s="176">
        <v>4248</v>
      </c>
      <c r="M59" s="358" t="s">
        <v>250</v>
      </c>
      <c r="N59" s="233" t="s">
        <v>251</v>
      </c>
      <c r="O59" s="61">
        <v>1543</v>
      </c>
      <c r="P59" s="61">
        <v>1420</v>
      </c>
      <c r="Q59" s="61">
        <v>2963</v>
      </c>
      <c r="R59" s="61">
        <v>1254</v>
      </c>
      <c r="S59" s="61">
        <v>1357</v>
      </c>
      <c r="T59" s="61">
        <v>2611</v>
      </c>
      <c r="U59" s="61">
        <v>1881</v>
      </c>
      <c r="V59" s="61">
        <v>2031</v>
      </c>
      <c r="W59" s="176">
        <v>3912</v>
      </c>
      <c r="X59" s="358" t="s">
        <v>250</v>
      </c>
      <c r="Y59" s="32" t="s">
        <v>251</v>
      </c>
      <c r="Z59" s="237">
        <v>2767</v>
      </c>
      <c r="AA59" s="61">
        <v>2983</v>
      </c>
      <c r="AB59" s="61">
        <v>5750</v>
      </c>
      <c r="AC59" s="61">
        <v>2725</v>
      </c>
      <c r="AD59" s="61">
        <v>2383</v>
      </c>
      <c r="AE59" s="61">
        <v>5108</v>
      </c>
      <c r="AF59" s="61">
        <v>2068</v>
      </c>
      <c r="AG59" s="61">
        <v>1636</v>
      </c>
      <c r="AH59" s="176">
        <v>3704</v>
      </c>
      <c r="AI59" s="358" t="s">
        <v>250</v>
      </c>
      <c r="AJ59" s="32" t="s">
        <v>251</v>
      </c>
      <c r="AK59" s="61">
        <v>1512</v>
      </c>
      <c r="AL59" s="237">
        <v>1217</v>
      </c>
      <c r="AM59" s="61">
        <v>2729</v>
      </c>
      <c r="AN59" s="61">
        <v>1057</v>
      </c>
      <c r="AO59" s="61">
        <v>1036</v>
      </c>
      <c r="AP59" s="61">
        <v>2093</v>
      </c>
      <c r="AQ59" s="61">
        <v>717</v>
      </c>
      <c r="AR59" s="61">
        <v>915</v>
      </c>
      <c r="AS59" s="176">
        <v>1632</v>
      </c>
      <c r="AT59" s="358" t="s">
        <v>250</v>
      </c>
      <c r="AU59" s="32" t="s">
        <v>251</v>
      </c>
      <c r="AV59" s="61">
        <v>562</v>
      </c>
      <c r="AW59" s="316">
        <v>759</v>
      </c>
      <c r="AX59" s="61">
        <v>1321</v>
      </c>
      <c r="AY59" s="61">
        <v>529</v>
      </c>
      <c r="AZ59" s="61">
        <v>722</v>
      </c>
      <c r="BA59" s="61">
        <v>1251</v>
      </c>
      <c r="BB59" s="61">
        <v>381</v>
      </c>
      <c r="BC59" s="61">
        <v>525</v>
      </c>
      <c r="BD59" s="176">
        <v>906</v>
      </c>
      <c r="BE59" s="358" t="s">
        <v>250</v>
      </c>
      <c r="BF59" s="32" t="s">
        <v>251</v>
      </c>
      <c r="BG59" s="61">
        <v>231</v>
      </c>
      <c r="BH59" s="61">
        <v>332</v>
      </c>
      <c r="BI59" s="61">
        <v>563</v>
      </c>
      <c r="BJ59" s="237">
        <v>103</v>
      </c>
      <c r="BK59" s="61">
        <v>158</v>
      </c>
      <c r="BL59" s="61">
        <v>261</v>
      </c>
      <c r="BM59" s="61">
        <v>17</v>
      </c>
      <c r="BN59" s="61">
        <v>69</v>
      </c>
      <c r="BO59" s="176">
        <v>86</v>
      </c>
      <c r="BP59" s="358" t="s">
        <v>250</v>
      </c>
      <c r="BQ59" s="32" t="s">
        <v>251</v>
      </c>
      <c r="BR59" s="61">
        <v>4</v>
      </c>
      <c r="BS59" s="61">
        <v>14</v>
      </c>
      <c r="BT59" s="61">
        <v>18</v>
      </c>
      <c r="BU59" s="61">
        <v>2</v>
      </c>
      <c r="BV59" s="61">
        <v>0</v>
      </c>
      <c r="BW59" s="61">
        <v>2</v>
      </c>
      <c r="BX59" s="61">
        <v>0</v>
      </c>
      <c r="BY59" s="61">
        <v>0</v>
      </c>
      <c r="BZ59" s="176">
        <v>0</v>
      </c>
      <c r="CA59" s="358" t="s">
        <v>250</v>
      </c>
      <c r="CB59" s="32" t="s">
        <v>251</v>
      </c>
      <c r="CC59" s="61">
        <v>7564</v>
      </c>
      <c r="CD59" s="61">
        <v>7217</v>
      </c>
      <c r="CE59" s="61">
        <v>14781</v>
      </c>
      <c r="CF59" s="61">
        <v>16086</v>
      </c>
      <c r="CG59" s="61">
        <v>15737</v>
      </c>
      <c r="CH59" s="61">
        <v>31823</v>
      </c>
      <c r="CI59" s="61">
        <v>1267</v>
      </c>
      <c r="CJ59" s="61">
        <v>1820</v>
      </c>
      <c r="CK59" s="176">
        <v>3087</v>
      </c>
    </row>
    <row r="60" spans="1:89" ht="16.899999999999999" customHeight="1">
      <c r="A60" s="5"/>
      <c r="B60" s="359"/>
      <c r="C60" s="32" t="s">
        <v>252</v>
      </c>
      <c r="D60" s="61">
        <v>1256</v>
      </c>
      <c r="E60" s="61">
        <v>1122</v>
      </c>
      <c r="F60" s="61">
        <v>2378</v>
      </c>
      <c r="G60" s="61">
        <v>1702</v>
      </c>
      <c r="H60" s="61">
        <v>1561</v>
      </c>
      <c r="I60" s="61">
        <v>3263</v>
      </c>
      <c r="J60" s="61">
        <v>1427</v>
      </c>
      <c r="K60" s="61">
        <v>1360</v>
      </c>
      <c r="L60" s="176">
        <v>2787</v>
      </c>
      <c r="M60" s="359"/>
      <c r="N60" s="233" t="s">
        <v>252</v>
      </c>
      <c r="O60" s="61">
        <v>1300</v>
      </c>
      <c r="P60" s="61">
        <v>963</v>
      </c>
      <c r="Q60" s="61">
        <v>2263</v>
      </c>
      <c r="R60" s="61">
        <v>1139</v>
      </c>
      <c r="S60" s="61">
        <v>752</v>
      </c>
      <c r="T60" s="61">
        <v>1891</v>
      </c>
      <c r="U60" s="61">
        <v>904</v>
      </c>
      <c r="V60" s="61">
        <v>1026</v>
      </c>
      <c r="W60" s="176">
        <v>1930</v>
      </c>
      <c r="X60" s="359"/>
      <c r="Y60" s="32" t="s">
        <v>252</v>
      </c>
      <c r="Z60" s="237">
        <v>1354</v>
      </c>
      <c r="AA60" s="61">
        <v>1572</v>
      </c>
      <c r="AB60" s="61">
        <v>2926</v>
      </c>
      <c r="AC60" s="61">
        <v>1570</v>
      </c>
      <c r="AD60" s="61">
        <v>1545</v>
      </c>
      <c r="AE60" s="61">
        <v>3115</v>
      </c>
      <c r="AF60" s="61">
        <v>1381</v>
      </c>
      <c r="AG60" s="61">
        <v>1158</v>
      </c>
      <c r="AH60" s="176">
        <v>2539</v>
      </c>
      <c r="AI60" s="359"/>
      <c r="AJ60" s="32" t="s">
        <v>252</v>
      </c>
      <c r="AK60" s="61">
        <v>1040</v>
      </c>
      <c r="AL60" s="237">
        <v>806</v>
      </c>
      <c r="AM60" s="61">
        <v>1846</v>
      </c>
      <c r="AN60" s="61">
        <v>721</v>
      </c>
      <c r="AO60" s="61">
        <v>640</v>
      </c>
      <c r="AP60" s="61">
        <v>1361</v>
      </c>
      <c r="AQ60" s="61">
        <v>427</v>
      </c>
      <c r="AR60" s="61">
        <v>495</v>
      </c>
      <c r="AS60" s="176">
        <v>922</v>
      </c>
      <c r="AT60" s="359"/>
      <c r="AU60" s="32" t="s">
        <v>252</v>
      </c>
      <c r="AV60" s="61">
        <v>298</v>
      </c>
      <c r="AW60" s="316">
        <v>397</v>
      </c>
      <c r="AX60" s="61">
        <v>695</v>
      </c>
      <c r="AY60" s="61">
        <v>298</v>
      </c>
      <c r="AZ60" s="61">
        <v>364</v>
      </c>
      <c r="BA60" s="61">
        <v>662</v>
      </c>
      <c r="BB60" s="61">
        <v>209</v>
      </c>
      <c r="BC60" s="61">
        <v>266</v>
      </c>
      <c r="BD60" s="176">
        <v>475</v>
      </c>
      <c r="BE60" s="359"/>
      <c r="BF60" s="32" t="s">
        <v>252</v>
      </c>
      <c r="BG60" s="61">
        <v>130</v>
      </c>
      <c r="BH60" s="61">
        <v>174</v>
      </c>
      <c r="BI60" s="61">
        <v>304</v>
      </c>
      <c r="BJ60" s="237">
        <v>41</v>
      </c>
      <c r="BK60" s="61">
        <v>73</v>
      </c>
      <c r="BL60" s="61">
        <v>114</v>
      </c>
      <c r="BM60" s="61">
        <v>14</v>
      </c>
      <c r="BN60" s="61">
        <v>38</v>
      </c>
      <c r="BO60" s="176">
        <v>52</v>
      </c>
      <c r="BP60" s="359"/>
      <c r="BQ60" s="32" t="s">
        <v>252</v>
      </c>
      <c r="BR60" s="61">
        <v>4</v>
      </c>
      <c r="BS60" s="61">
        <v>7</v>
      </c>
      <c r="BT60" s="61">
        <v>11</v>
      </c>
      <c r="BU60" s="61">
        <v>1</v>
      </c>
      <c r="BV60" s="61">
        <v>1</v>
      </c>
      <c r="BW60" s="61">
        <v>2</v>
      </c>
      <c r="BX60" s="61">
        <v>0</v>
      </c>
      <c r="BY60" s="61">
        <v>0</v>
      </c>
      <c r="BZ60" s="176">
        <v>0</v>
      </c>
      <c r="CA60" s="359"/>
      <c r="CB60" s="32" t="s">
        <v>252</v>
      </c>
      <c r="CC60" s="61">
        <v>4385</v>
      </c>
      <c r="CD60" s="61">
        <v>4043</v>
      </c>
      <c r="CE60" s="61">
        <v>8428</v>
      </c>
      <c r="CF60" s="61">
        <v>10134</v>
      </c>
      <c r="CG60" s="61">
        <v>9354</v>
      </c>
      <c r="CH60" s="61">
        <v>19488</v>
      </c>
      <c r="CI60" s="61">
        <v>697</v>
      </c>
      <c r="CJ60" s="61">
        <v>923</v>
      </c>
      <c r="CK60" s="176">
        <v>1620</v>
      </c>
    </row>
    <row r="61" spans="1:89" ht="16.899999999999999" customHeight="1">
      <c r="A61" s="5"/>
      <c r="B61" s="359"/>
      <c r="C61" s="32" t="s">
        <v>253</v>
      </c>
      <c r="D61" s="61">
        <v>1505</v>
      </c>
      <c r="E61" s="61">
        <v>1379</v>
      </c>
      <c r="F61" s="61">
        <v>2884</v>
      </c>
      <c r="G61" s="61">
        <v>2039</v>
      </c>
      <c r="H61" s="61">
        <v>1928</v>
      </c>
      <c r="I61" s="61">
        <v>3967</v>
      </c>
      <c r="J61" s="61">
        <v>1608</v>
      </c>
      <c r="K61" s="61">
        <v>1495</v>
      </c>
      <c r="L61" s="176">
        <v>3103</v>
      </c>
      <c r="M61" s="359"/>
      <c r="N61" s="233" t="s">
        <v>253</v>
      </c>
      <c r="O61" s="61">
        <v>1240</v>
      </c>
      <c r="P61" s="61">
        <v>1016</v>
      </c>
      <c r="Q61" s="61">
        <v>2256</v>
      </c>
      <c r="R61" s="61">
        <v>1028</v>
      </c>
      <c r="S61" s="61">
        <v>893</v>
      </c>
      <c r="T61" s="61">
        <v>1921</v>
      </c>
      <c r="U61" s="61">
        <v>1186</v>
      </c>
      <c r="V61" s="61">
        <v>1291</v>
      </c>
      <c r="W61" s="176">
        <v>2477</v>
      </c>
      <c r="X61" s="359"/>
      <c r="Y61" s="32" t="s">
        <v>253</v>
      </c>
      <c r="Z61" s="237">
        <v>1732</v>
      </c>
      <c r="AA61" s="61">
        <v>1938</v>
      </c>
      <c r="AB61" s="61">
        <v>3670</v>
      </c>
      <c r="AC61" s="61">
        <v>1908</v>
      </c>
      <c r="AD61" s="61">
        <v>1732</v>
      </c>
      <c r="AE61" s="61">
        <v>3640</v>
      </c>
      <c r="AF61" s="61">
        <v>1529</v>
      </c>
      <c r="AG61" s="61">
        <v>1232</v>
      </c>
      <c r="AH61" s="176">
        <v>2761</v>
      </c>
      <c r="AI61" s="359"/>
      <c r="AJ61" s="32" t="s">
        <v>253</v>
      </c>
      <c r="AK61" s="61">
        <v>1060</v>
      </c>
      <c r="AL61" s="237">
        <v>895</v>
      </c>
      <c r="AM61" s="61">
        <v>1955</v>
      </c>
      <c r="AN61" s="61">
        <v>794</v>
      </c>
      <c r="AO61" s="61">
        <v>763</v>
      </c>
      <c r="AP61" s="61">
        <v>1557</v>
      </c>
      <c r="AQ61" s="61">
        <v>540</v>
      </c>
      <c r="AR61" s="61">
        <v>631</v>
      </c>
      <c r="AS61" s="176">
        <v>1171</v>
      </c>
      <c r="AT61" s="359"/>
      <c r="AU61" s="32" t="s">
        <v>253</v>
      </c>
      <c r="AV61" s="61">
        <v>409</v>
      </c>
      <c r="AW61" s="316">
        <v>527</v>
      </c>
      <c r="AX61" s="61">
        <v>936</v>
      </c>
      <c r="AY61" s="61">
        <v>349</v>
      </c>
      <c r="AZ61" s="61">
        <v>538</v>
      </c>
      <c r="BA61" s="61">
        <v>887</v>
      </c>
      <c r="BB61" s="61">
        <v>315</v>
      </c>
      <c r="BC61" s="61">
        <v>369</v>
      </c>
      <c r="BD61" s="176">
        <v>684</v>
      </c>
      <c r="BE61" s="359"/>
      <c r="BF61" s="32" t="s">
        <v>253</v>
      </c>
      <c r="BG61" s="61">
        <v>159</v>
      </c>
      <c r="BH61" s="61">
        <v>221</v>
      </c>
      <c r="BI61" s="61">
        <v>380</v>
      </c>
      <c r="BJ61" s="237">
        <v>82</v>
      </c>
      <c r="BK61" s="61">
        <v>129</v>
      </c>
      <c r="BL61" s="61">
        <v>211</v>
      </c>
      <c r="BM61" s="61">
        <v>13</v>
      </c>
      <c r="BN61" s="61">
        <v>42</v>
      </c>
      <c r="BO61" s="176">
        <v>55</v>
      </c>
      <c r="BP61" s="359"/>
      <c r="BQ61" s="32" t="s">
        <v>253</v>
      </c>
      <c r="BR61" s="61">
        <v>9</v>
      </c>
      <c r="BS61" s="61">
        <v>15</v>
      </c>
      <c r="BT61" s="61">
        <v>24</v>
      </c>
      <c r="BU61" s="61">
        <v>0</v>
      </c>
      <c r="BV61" s="61">
        <v>0</v>
      </c>
      <c r="BW61" s="61">
        <v>0</v>
      </c>
      <c r="BX61" s="61">
        <v>0</v>
      </c>
      <c r="BY61" s="61">
        <v>0</v>
      </c>
      <c r="BZ61" s="176">
        <v>0</v>
      </c>
      <c r="CA61" s="359"/>
      <c r="CB61" s="32" t="s">
        <v>253</v>
      </c>
      <c r="CC61" s="61">
        <v>5152</v>
      </c>
      <c r="CD61" s="61">
        <v>4802</v>
      </c>
      <c r="CE61" s="61">
        <v>9954</v>
      </c>
      <c r="CF61" s="61">
        <v>11426</v>
      </c>
      <c r="CG61" s="61">
        <v>10918</v>
      </c>
      <c r="CH61" s="61">
        <v>22344</v>
      </c>
      <c r="CI61" s="61">
        <v>927</v>
      </c>
      <c r="CJ61" s="61">
        <v>1314</v>
      </c>
      <c r="CK61" s="176">
        <v>2241</v>
      </c>
    </row>
    <row r="62" spans="1:89" ht="16.899999999999999" customHeight="1">
      <c r="A62" s="5"/>
      <c r="B62" s="360"/>
      <c r="C62" s="4" t="s">
        <v>212</v>
      </c>
      <c r="D62" s="137">
        <f t="shared" ref="D62:L62" si="80">SUM(D59:D61)</f>
        <v>5047</v>
      </c>
      <c r="E62" s="137">
        <f t="shared" si="80"/>
        <v>4806</v>
      </c>
      <c r="F62" s="137">
        <f t="shared" si="80"/>
        <v>9853</v>
      </c>
      <c r="G62" s="137">
        <f t="shared" si="80"/>
        <v>6856</v>
      </c>
      <c r="H62" s="137">
        <f t="shared" si="80"/>
        <v>6316</v>
      </c>
      <c r="I62" s="137">
        <f t="shared" si="80"/>
        <v>13172</v>
      </c>
      <c r="J62" s="137">
        <f t="shared" si="80"/>
        <v>5198</v>
      </c>
      <c r="K62" s="137">
        <f t="shared" si="80"/>
        <v>4940</v>
      </c>
      <c r="L62" s="175">
        <f t="shared" si="80"/>
        <v>10138</v>
      </c>
      <c r="M62" s="360"/>
      <c r="N62" s="245" t="s">
        <v>212</v>
      </c>
      <c r="O62" s="137">
        <f t="shared" ref="O62:W62" si="81">SUM(O59:O61)</f>
        <v>4083</v>
      </c>
      <c r="P62" s="137">
        <f t="shared" si="81"/>
        <v>3399</v>
      </c>
      <c r="Q62" s="137">
        <f t="shared" si="81"/>
        <v>7482</v>
      </c>
      <c r="R62" s="137">
        <f t="shared" si="81"/>
        <v>3421</v>
      </c>
      <c r="S62" s="137">
        <f t="shared" si="81"/>
        <v>3002</v>
      </c>
      <c r="T62" s="137">
        <f t="shared" si="81"/>
        <v>6423</v>
      </c>
      <c r="U62" s="137">
        <f t="shared" si="81"/>
        <v>3971</v>
      </c>
      <c r="V62" s="137">
        <f t="shared" si="81"/>
        <v>4348</v>
      </c>
      <c r="W62" s="175">
        <f t="shared" si="81"/>
        <v>8319</v>
      </c>
      <c r="X62" s="360"/>
      <c r="Y62" s="4" t="s">
        <v>212</v>
      </c>
      <c r="Z62" s="238">
        <f t="shared" ref="Z62:AH62" si="82">SUM(Z59:Z61)</f>
        <v>5853</v>
      </c>
      <c r="AA62" s="137">
        <f t="shared" si="82"/>
        <v>6493</v>
      </c>
      <c r="AB62" s="137">
        <f t="shared" si="82"/>
        <v>12346</v>
      </c>
      <c r="AC62" s="137">
        <f t="shared" si="82"/>
        <v>6203</v>
      </c>
      <c r="AD62" s="137">
        <f t="shared" si="82"/>
        <v>5660</v>
      </c>
      <c r="AE62" s="137">
        <f t="shared" si="82"/>
        <v>11863</v>
      </c>
      <c r="AF62" s="137">
        <f t="shared" si="82"/>
        <v>4978</v>
      </c>
      <c r="AG62" s="137">
        <f t="shared" si="82"/>
        <v>4026</v>
      </c>
      <c r="AH62" s="175">
        <f t="shared" si="82"/>
        <v>9004</v>
      </c>
      <c r="AI62" s="360"/>
      <c r="AJ62" s="4" t="s">
        <v>212</v>
      </c>
      <c r="AK62" s="137">
        <f t="shared" ref="AK62:AS62" si="83">SUM(AK59:AK61)</f>
        <v>3612</v>
      </c>
      <c r="AL62" s="238">
        <f t="shared" si="83"/>
        <v>2918</v>
      </c>
      <c r="AM62" s="137">
        <f t="shared" si="83"/>
        <v>6530</v>
      </c>
      <c r="AN62" s="137">
        <f t="shared" si="83"/>
        <v>2572</v>
      </c>
      <c r="AO62" s="137">
        <f t="shared" si="83"/>
        <v>2439</v>
      </c>
      <c r="AP62" s="137">
        <f t="shared" si="83"/>
        <v>5011</v>
      </c>
      <c r="AQ62" s="137">
        <f t="shared" si="83"/>
        <v>1684</v>
      </c>
      <c r="AR62" s="137">
        <f t="shared" si="83"/>
        <v>2041</v>
      </c>
      <c r="AS62" s="175">
        <f t="shared" si="83"/>
        <v>3725</v>
      </c>
      <c r="AT62" s="360"/>
      <c r="AU62" s="4" t="s">
        <v>212</v>
      </c>
      <c r="AV62" s="137">
        <f t="shared" ref="AV62:BD62" si="84">SUM(AV59:AV61)</f>
        <v>1269</v>
      </c>
      <c r="AW62" s="315">
        <f t="shared" si="84"/>
        <v>1683</v>
      </c>
      <c r="AX62" s="137">
        <f t="shared" si="84"/>
        <v>2952</v>
      </c>
      <c r="AY62" s="137">
        <f t="shared" si="84"/>
        <v>1176</v>
      </c>
      <c r="AZ62" s="137">
        <f t="shared" si="84"/>
        <v>1624</v>
      </c>
      <c r="BA62" s="137">
        <f t="shared" si="84"/>
        <v>2800</v>
      </c>
      <c r="BB62" s="137">
        <f t="shared" si="84"/>
        <v>905</v>
      </c>
      <c r="BC62" s="137">
        <f t="shared" si="84"/>
        <v>1160</v>
      </c>
      <c r="BD62" s="175">
        <f t="shared" si="84"/>
        <v>2065</v>
      </c>
      <c r="BE62" s="360"/>
      <c r="BF62" s="4" t="s">
        <v>212</v>
      </c>
      <c r="BG62" s="137">
        <f t="shared" ref="BG62:BO62" si="85">SUM(BG59:BG61)</f>
        <v>520</v>
      </c>
      <c r="BH62" s="137">
        <f t="shared" si="85"/>
        <v>727</v>
      </c>
      <c r="BI62" s="137">
        <f t="shared" si="85"/>
        <v>1247</v>
      </c>
      <c r="BJ62" s="238">
        <f t="shared" si="85"/>
        <v>226</v>
      </c>
      <c r="BK62" s="137">
        <f t="shared" si="85"/>
        <v>360</v>
      </c>
      <c r="BL62" s="137">
        <f t="shared" si="85"/>
        <v>586</v>
      </c>
      <c r="BM62" s="137">
        <f t="shared" si="85"/>
        <v>44</v>
      </c>
      <c r="BN62" s="137">
        <f t="shared" si="85"/>
        <v>149</v>
      </c>
      <c r="BO62" s="175">
        <f t="shared" si="85"/>
        <v>193</v>
      </c>
      <c r="BP62" s="360"/>
      <c r="BQ62" s="4" t="s">
        <v>212</v>
      </c>
      <c r="BR62" s="137">
        <f t="shared" ref="BR62:BZ62" si="86">SUM(BR59:BR61)</f>
        <v>17</v>
      </c>
      <c r="BS62" s="137">
        <f t="shared" si="86"/>
        <v>36</v>
      </c>
      <c r="BT62" s="137">
        <f t="shared" si="86"/>
        <v>53</v>
      </c>
      <c r="BU62" s="137">
        <f t="shared" si="86"/>
        <v>3</v>
      </c>
      <c r="BV62" s="137">
        <f t="shared" si="86"/>
        <v>1</v>
      </c>
      <c r="BW62" s="137">
        <f t="shared" si="86"/>
        <v>4</v>
      </c>
      <c r="BX62" s="137">
        <f t="shared" si="86"/>
        <v>0</v>
      </c>
      <c r="BY62" s="137">
        <f t="shared" si="86"/>
        <v>0</v>
      </c>
      <c r="BZ62" s="175">
        <f t="shared" si="86"/>
        <v>0</v>
      </c>
      <c r="CA62" s="360"/>
      <c r="CB62" s="4" t="s">
        <v>212</v>
      </c>
      <c r="CC62" s="137">
        <f t="shared" ref="CC62:CK62" si="87">SUM(CC59:CC61)</f>
        <v>17101</v>
      </c>
      <c r="CD62" s="137">
        <f t="shared" si="87"/>
        <v>16062</v>
      </c>
      <c r="CE62" s="137">
        <f t="shared" si="87"/>
        <v>33163</v>
      </c>
      <c r="CF62" s="137">
        <f t="shared" si="87"/>
        <v>37646</v>
      </c>
      <c r="CG62" s="137">
        <f t="shared" si="87"/>
        <v>36009</v>
      </c>
      <c r="CH62" s="137">
        <f t="shared" si="87"/>
        <v>73655</v>
      </c>
      <c r="CI62" s="137">
        <f t="shared" si="87"/>
        <v>2891</v>
      </c>
      <c r="CJ62" s="137">
        <f t="shared" si="87"/>
        <v>4057</v>
      </c>
      <c r="CK62" s="175">
        <f t="shared" si="87"/>
        <v>6948</v>
      </c>
    </row>
    <row r="63" spans="1:89" ht="17.25" customHeight="1">
      <c r="A63" s="5"/>
      <c r="B63" s="3" t="s">
        <v>281</v>
      </c>
      <c r="C63" s="59" t="s">
        <v>291</v>
      </c>
      <c r="D63" s="137">
        <v>915</v>
      </c>
      <c r="E63" s="137">
        <v>890</v>
      </c>
      <c r="F63" s="137">
        <v>1805</v>
      </c>
      <c r="G63" s="137">
        <v>1132</v>
      </c>
      <c r="H63" s="137">
        <v>1064</v>
      </c>
      <c r="I63" s="137">
        <v>2196</v>
      </c>
      <c r="J63" s="137">
        <v>1110</v>
      </c>
      <c r="K63" s="137">
        <v>1042</v>
      </c>
      <c r="L63" s="175">
        <v>2152</v>
      </c>
      <c r="M63" s="3" t="s">
        <v>281</v>
      </c>
      <c r="N63" s="248" t="s">
        <v>291</v>
      </c>
      <c r="O63" s="137">
        <v>982</v>
      </c>
      <c r="P63" s="137">
        <v>957</v>
      </c>
      <c r="Q63" s="137">
        <v>1939</v>
      </c>
      <c r="R63" s="137">
        <v>911</v>
      </c>
      <c r="S63" s="137">
        <v>947</v>
      </c>
      <c r="T63" s="137">
        <v>1858</v>
      </c>
      <c r="U63" s="137">
        <v>1105</v>
      </c>
      <c r="V63" s="137">
        <v>958</v>
      </c>
      <c r="W63" s="175">
        <v>2063</v>
      </c>
      <c r="X63" s="3" t="s">
        <v>281</v>
      </c>
      <c r="Y63" s="59" t="s">
        <v>291</v>
      </c>
      <c r="Z63" s="238">
        <v>1169</v>
      </c>
      <c r="AA63" s="137">
        <v>1091</v>
      </c>
      <c r="AB63" s="137">
        <v>2260</v>
      </c>
      <c r="AC63" s="137">
        <v>964</v>
      </c>
      <c r="AD63" s="137">
        <v>942</v>
      </c>
      <c r="AE63" s="137">
        <v>1906</v>
      </c>
      <c r="AF63" s="137">
        <v>918</v>
      </c>
      <c r="AG63" s="137">
        <v>850</v>
      </c>
      <c r="AH63" s="175">
        <v>1768</v>
      </c>
      <c r="AI63" s="3" t="s">
        <v>281</v>
      </c>
      <c r="AJ63" s="59" t="s">
        <v>291</v>
      </c>
      <c r="AK63" s="137">
        <v>930</v>
      </c>
      <c r="AL63" s="238">
        <v>868</v>
      </c>
      <c r="AM63" s="137">
        <v>1798</v>
      </c>
      <c r="AN63" s="137">
        <v>862</v>
      </c>
      <c r="AO63" s="137">
        <v>924</v>
      </c>
      <c r="AP63" s="137">
        <v>1786</v>
      </c>
      <c r="AQ63" s="137">
        <v>644</v>
      </c>
      <c r="AR63" s="137">
        <v>862</v>
      </c>
      <c r="AS63" s="175">
        <v>1506</v>
      </c>
      <c r="AT63" s="3" t="s">
        <v>281</v>
      </c>
      <c r="AU63" s="59" t="s">
        <v>291</v>
      </c>
      <c r="AV63" s="137">
        <v>560</v>
      </c>
      <c r="AW63" s="315">
        <v>648</v>
      </c>
      <c r="AX63" s="137">
        <v>1208</v>
      </c>
      <c r="AY63" s="137">
        <v>447</v>
      </c>
      <c r="AZ63" s="137">
        <v>580</v>
      </c>
      <c r="BA63" s="137">
        <v>1027</v>
      </c>
      <c r="BB63" s="137">
        <v>339</v>
      </c>
      <c r="BC63" s="137">
        <v>435</v>
      </c>
      <c r="BD63" s="175">
        <v>774</v>
      </c>
      <c r="BE63" s="3" t="s">
        <v>281</v>
      </c>
      <c r="BF63" s="59" t="s">
        <v>291</v>
      </c>
      <c r="BG63" s="137">
        <v>245</v>
      </c>
      <c r="BH63" s="137">
        <v>299</v>
      </c>
      <c r="BI63" s="137">
        <v>544</v>
      </c>
      <c r="BJ63" s="238">
        <v>117</v>
      </c>
      <c r="BK63" s="137">
        <v>196</v>
      </c>
      <c r="BL63" s="137">
        <v>313</v>
      </c>
      <c r="BM63" s="137">
        <v>36</v>
      </c>
      <c r="BN63" s="137">
        <v>74</v>
      </c>
      <c r="BO63" s="175">
        <v>110</v>
      </c>
      <c r="BP63" s="3" t="s">
        <v>281</v>
      </c>
      <c r="BQ63" s="59" t="s">
        <v>291</v>
      </c>
      <c r="BR63" s="137">
        <v>9</v>
      </c>
      <c r="BS63" s="137">
        <v>20</v>
      </c>
      <c r="BT63" s="137">
        <v>29</v>
      </c>
      <c r="BU63" s="137">
        <v>0</v>
      </c>
      <c r="BV63" s="137">
        <v>1</v>
      </c>
      <c r="BW63" s="137">
        <v>1</v>
      </c>
      <c r="BX63" s="137">
        <v>0</v>
      </c>
      <c r="BY63" s="137">
        <v>0</v>
      </c>
      <c r="BZ63" s="175">
        <v>0</v>
      </c>
      <c r="CA63" s="3" t="s">
        <v>281</v>
      </c>
      <c r="CB63" s="59" t="s">
        <v>291</v>
      </c>
      <c r="CC63" s="137">
        <v>3157</v>
      </c>
      <c r="CD63" s="137">
        <v>2996</v>
      </c>
      <c r="CE63" s="137">
        <v>6153</v>
      </c>
      <c r="CF63" s="137">
        <v>9045</v>
      </c>
      <c r="CG63" s="137">
        <v>9047</v>
      </c>
      <c r="CH63" s="137">
        <v>18092</v>
      </c>
      <c r="CI63" s="137">
        <v>1193</v>
      </c>
      <c r="CJ63" s="137">
        <v>1605</v>
      </c>
      <c r="CK63" s="175">
        <v>2798</v>
      </c>
    </row>
    <row r="64" spans="1:89" ht="16.899999999999999" customHeight="1">
      <c r="A64" s="5"/>
      <c r="B64" s="368" t="s">
        <v>259</v>
      </c>
      <c r="C64" s="32" t="s">
        <v>260</v>
      </c>
      <c r="D64" s="61">
        <v>1097</v>
      </c>
      <c r="E64" s="61">
        <v>1020</v>
      </c>
      <c r="F64" s="61">
        <v>2117</v>
      </c>
      <c r="G64" s="61">
        <v>1516</v>
      </c>
      <c r="H64" s="61">
        <v>1480</v>
      </c>
      <c r="I64" s="61">
        <v>2996</v>
      </c>
      <c r="J64" s="61">
        <v>1356</v>
      </c>
      <c r="K64" s="61">
        <v>1253</v>
      </c>
      <c r="L64" s="176">
        <v>2609</v>
      </c>
      <c r="M64" s="368" t="s">
        <v>259</v>
      </c>
      <c r="N64" s="233" t="s">
        <v>260</v>
      </c>
      <c r="O64" s="61">
        <v>1248</v>
      </c>
      <c r="P64" s="61">
        <v>1385</v>
      </c>
      <c r="Q64" s="61">
        <v>2633</v>
      </c>
      <c r="R64" s="61">
        <v>1517</v>
      </c>
      <c r="S64" s="61">
        <v>1809</v>
      </c>
      <c r="T64" s="61">
        <v>3326</v>
      </c>
      <c r="U64" s="61">
        <v>1195</v>
      </c>
      <c r="V64" s="61">
        <v>1052</v>
      </c>
      <c r="W64" s="176">
        <v>2247</v>
      </c>
      <c r="X64" s="368" t="s">
        <v>259</v>
      </c>
      <c r="Y64" s="32" t="s">
        <v>260</v>
      </c>
      <c r="Z64" s="237">
        <v>1289</v>
      </c>
      <c r="AA64" s="61">
        <v>1375</v>
      </c>
      <c r="AB64" s="61">
        <v>2664</v>
      </c>
      <c r="AC64" s="61">
        <v>1473</v>
      </c>
      <c r="AD64" s="61">
        <v>1363</v>
      </c>
      <c r="AE64" s="61">
        <v>2836</v>
      </c>
      <c r="AF64" s="61">
        <v>1226</v>
      </c>
      <c r="AG64" s="61">
        <v>1056</v>
      </c>
      <c r="AH64" s="176">
        <v>2282</v>
      </c>
      <c r="AI64" s="368" t="s">
        <v>259</v>
      </c>
      <c r="AJ64" s="32" t="s">
        <v>260</v>
      </c>
      <c r="AK64" s="61">
        <v>998</v>
      </c>
      <c r="AL64" s="237">
        <v>868</v>
      </c>
      <c r="AM64" s="61">
        <v>1866</v>
      </c>
      <c r="AN64" s="61">
        <v>777</v>
      </c>
      <c r="AO64" s="61">
        <v>664</v>
      </c>
      <c r="AP64" s="61">
        <v>1441</v>
      </c>
      <c r="AQ64" s="61">
        <v>552</v>
      </c>
      <c r="AR64" s="61">
        <v>634</v>
      </c>
      <c r="AS64" s="176">
        <v>1186</v>
      </c>
      <c r="AT64" s="368" t="s">
        <v>259</v>
      </c>
      <c r="AU64" s="32" t="s">
        <v>260</v>
      </c>
      <c r="AV64" s="61">
        <v>401</v>
      </c>
      <c r="AW64" s="316">
        <v>512</v>
      </c>
      <c r="AX64" s="61">
        <v>913</v>
      </c>
      <c r="AY64" s="61">
        <v>362</v>
      </c>
      <c r="AZ64" s="61">
        <v>437</v>
      </c>
      <c r="BA64" s="61">
        <v>799</v>
      </c>
      <c r="BB64" s="61">
        <v>253</v>
      </c>
      <c r="BC64" s="61">
        <v>313</v>
      </c>
      <c r="BD64" s="176">
        <v>566</v>
      </c>
      <c r="BE64" s="368" t="s">
        <v>259</v>
      </c>
      <c r="BF64" s="32" t="s">
        <v>260</v>
      </c>
      <c r="BG64" s="61">
        <v>170</v>
      </c>
      <c r="BH64" s="61">
        <v>218</v>
      </c>
      <c r="BI64" s="61">
        <v>388</v>
      </c>
      <c r="BJ64" s="237">
        <v>77</v>
      </c>
      <c r="BK64" s="61">
        <v>114</v>
      </c>
      <c r="BL64" s="61">
        <v>191</v>
      </c>
      <c r="BM64" s="61">
        <v>32</v>
      </c>
      <c r="BN64" s="61">
        <v>66</v>
      </c>
      <c r="BO64" s="176">
        <v>98</v>
      </c>
      <c r="BP64" s="368" t="s">
        <v>259</v>
      </c>
      <c r="BQ64" s="32" t="s">
        <v>260</v>
      </c>
      <c r="BR64" s="61">
        <v>4</v>
      </c>
      <c r="BS64" s="61">
        <v>17</v>
      </c>
      <c r="BT64" s="61">
        <v>21</v>
      </c>
      <c r="BU64" s="61">
        <v>1</v>
      </c>
      <c r="BV64" s="61">
        <v>6</v>
      </c>
      <c r="BW64" s="61">
        <v>7</v>
      </c>
      <c r="BX64" s="61">
        <v>0</v>
      </c>
      <c r="BY64" s="61">
        <v>1</v>
      </c>
      <c r="BZ64" s="176">
        <v>1</v>
      </c>
      <c r="CA64" s="368" t="s">
        <v>259</v>
      </c>
      <c r="CB64" s="32" t="s">
        <v>260</v>
      </c>
      <c r="CC64" s="61">
        <v>3969</v>
      </c>
      <c r="CD64" s="61">
        <v>3753</v>
      </c>
      <c r="CE64" s="61">
        <v>7722</v>
      </c>
      <c r="CF64" s="61">
        <v>10676</v>
      </c>
      <c r="CG64" s="61">
        <v>10718</v>
      </c>
      <c r="CH64" s="61">
        <v>21394</v>
      </c>
      <c r="CI64" s="61">
        <v>899</v>
      </c>
      <c r="CJ64" s="61">
        <v>1172</v>
      </c>
      <c r="CK64" s="176">
        <v>2071</v>
      </c>
    </row>
    <row r="65" spans="1:89" ht="16.899999999999999" customHeight="1">
      <c r="A65" s="5"/>
      <c r="B65" s="369"/>
      <c r="C65" s="32" t="s">
        <v>261</v>
      </c>
      <c r="D65" s="61">
        <v>439</v>
      </c>
      <c r="E65" s="61">
        <v>364</v>
      </c>
      <c r="F65" s="61">
        <v>803</v>
      </c>
      <c r="G65" s="61">
        <v>483</v>
      </c>
      <c r="H65" s="61">
        <v>464</v>
      </c>
      <c r="I65" s="61">
        <v>947</v>
      </c>
      <c r="J65" s="61">
        <v>482</v>
      </c>
      <c r="K65" s="61">
        <v>352</v>
      </c>
      <c r="L65" s="176">
        <v>834</v>
      </c>
      <c r="M65" s="369"/>
      <c r="N65" s="233" t="s">
        <v>261</v>
      </c>
      <c r="O65" s="61">
        <v>390</v>
      </c>
      <c r="P65" s="61">
        <v>401</v>
      </c>
      <c r="Q65" s="61">
        <v>791</v>
      </c>
      <c r="R65" s="61">
        <v>433</v>
      </c>
      <c r="S65" s="61">
        <v>405</v>
      </c>
      <c r="T65" s="61">
        <v>838</v>
      </c>
      <c r="U65" s="61">
        <v>483</v>
      </c>
      <c r="V65" s="61">
        <v>428</v>
      </c>
      <c r="W65" s="176">
        <v>911</v>
      </c>
      <c r="X65" s="369"/>
      <c r="Y65" s="32" t="s">
        <v>261</v>
      </c>
      <c r="Z65" s="237">
        <v>525</v>
      </c>
      <c r="AA65" s="61">
        <v>417</v>
      </c>
      <c r="AB65" s="61">
        <v>942</v>
      </c>
      <c r="AC65" s="61">
        <v>398</v>
      </c>
      <c r="AD65" s="61">
        <v>390</v>
      </c>
      <c r="AE65" s="61">
        <v>788</v>
      </c>
      <c r="AF65" s="61">
        <v>367</v>
      </c>
      <c r="AG65" s="61">
        <v>343</v>
      </c>
      <c r="AH65" s="176">
        <v>710</v>
      </c>
      <c r="AI65" s="369"/>
      <c r="AJ65" s="32" t="s">
        <v>261</v>
      </c>
      <c r="AK65" s="61">
        <v>367</v>
      </c>
      <c r="AL65" s="237">
        <v>358</v>
      </c>
      <c r="AM65" s="61">
        <v>725</v>
      </c>
      <c r="AN65" s="61">
        <v>385</v>
      </c>
      <c r="AO65" s="61">
        <v>381</v>
      </c>
      <c r="AP65" s="61">
        <v>766</v>
      </c>
      <c r="AQ65" s="61">
        <v>289</v>
      </c>
      <c r="AR65" s="61">
        <v>369</v>
      </c>
      <c r="AS65" s="176">
        <v>658</v>
      </c>
      <c r="AT65" s="369"/>
      <c r="AU65" s="32" t="s">
        <v>261</v>
      </c>
      <c r="AV65" s="61">
        <v>224</v>
      </c>
      <c r="AW65" s="316">
        <v>265</v>
      </c>
      <c r="AX65" s="61">
        <v>489</v>
      </c>
      <c r="AY65" s="61">
        <v>170</v>
      </c>
      <c r="AZ65" s="61">
        <v>243</v>
      </c>
      <c r="BA65" s="61">
        <v>413</v>
      </c>
      <c r="BB65" s="61">
        <v>162</v>
      </c>
      <c r="BC65" s="61">
        <v>182</v>
      </c>
      <c r="BD65" s="176">
        <v>344</v>
      </c>
      <c r="BE65" s="369"/>
      <c r="BF65" s="32" t="s">
        <v>261</v>
      </c>
      <c r="BG65" s="61">
        <v>100</v>
      </c>
      <c r="BH65" s="61">
        <v>127</v>
      </c>
      <c r="BI65" s="61">
        <v>227</v>
      </c>
      <c r="BJ65" s="237">
        <v>47</v>
      </c>
      <c r="BK65" s="61">
        <v>71</v>
      </c>
      <c r="BL65" s="61">
        <v>118</v>
      </c>
      <c r="BM65" s="61">
        <v>13</v>
      </c>
      <c r="BN65" s="61">
        <v>31</v>
      </c>
      <c r="BO65" s="176">
        <v>44</v>
      </c>
      <c r="BP65" s="369"/>
      <c r="BQ65" s="32" t="s">
        <v>261</v>
      </c>
      <c r="BR65" s="61">
        <v>1</v>
      </c>
      <c r="BS65" s="61">
        <v>7</v>
      </c>
      <c r="BT65" s="61">
        <v>8</v>
      </c>
      <c r="BU65" s="61">
        <v>0</v>
      </c>
      <c r="BV65" s="61">
        <v>1</v>
      </c>
      <c r="BW65" s="61">
        <v>1</v>
      </c>
      <c r="BX65" s="61">
        <v>0</v>
      </c>
      <c r="BY65" s="61">
        <v>0</v>
      </c>
      <c r="BZ65" s="176">
        <v>0</v>
      </c>
      <c r="CA65" s="369"/>
      <c r="CB65" s="32" t="s">
        <v>261</v>
      </c>
      <c r="CC65" s="61">
        <v>1404</v>
      </c>
      <c r="CD65" s="61">
        <v>1180</v>
      </c>
      <c r="CE65" s="61">
        <v>2584</v>
      </c>
      <c r="CF65" s="61">
        <v>3861</v>
      </c>
      <c r="CG65" s="61">
        <v>3757</v>
      </c>
      <c r="CH65" s="61">
        <v>7618</v>
      </c>
      <c r="CI65" s="61">
        <v>493</v>
      </c>
      <c r="CJ65" s="61">
        <v>662</v>
      </c>
      <c r="CK65" s="176">
        <v>1155</v>
      </c>
    </row>
    <row r="66" spans="1:89" ht="16.899999999999999" customHeight="1">
      <c r="A66" s="5"/>
      <c r="B66" s="369"/>
      <c r="C66" s="32" t="s">
        <v>262</v>
      </c>
      <c r="D66" s="61">
        <v>503</v>
      </c>
      <c r="E66" s="61">
        <v>426</v>
      </c>
      <c r="F66" s="61">
        <v>929</v>
      </c>
      <c r="G66" s="61">
        <v>752</v>
      </c>
      <c r="H66" s="61">
        <v>643</v>
      </c>
      <c r="I66" s="61">
        <v>1395</v>
      </c>
      <c r="J66" s="61">
        <v>457</v>
      </c>
      <c r="K66" s="61">
        <v>385</v>
      </c>
      <c r="L66" s="176">
        <v>842</v>
      </c>
      <c r="M66" s="369"/>
      <c r="N66" s="233" t="s">
        <v>262</v>
      </c>
      <c r="O66" s="61">
        <v>276</v>
      </c>
      <c r="P66" s="61">
        <v>262</v>
      </c>
      <c r="Q66" s="61">
        <v>538</v>
      </c>
      <c r="R66" s="61">
        <v>221</v>
      </c>
      <c r="S66" s="61">
        <v>239</v>
      </c>
      <c r="T66" s="61">
        <v>460</v>
      </c>
      <c r="U66" s="61">
        <v>295</v>
      </c>
      <c r="V66" s="61">
        <v>333</v>
      </c>
      <c r="W66" s="176">
        <v>628</v>
      </c>
      <c r="X66" s="369"/>
      <c r="Y66" s="32" t="s">
        <v>262</v>
      </c>
      <c r="Z66" s="237">
        <v>501</v>
      </c>
      <c r="AA66" s="61">
        <v>612</v>
      </c>
      <c r="AB66" s="61">
        <v>1113</v>
      </c>
      <c r="AC66" s="61">
        <v>631</v>
      </c>
      <c r="AD66" s="61">
        <v>563</v>
      </c>
      <c r="AE66" s="61">
        <v>1194</v>
      </c>
      <c r="AF66" s="61">
        <v>456</v>
      </c>
      <c r="AG66" s="61">
        <v>320</v>
      </c>
      <c r="AH66" s="176">
        <v>776</v>
      </c>
      <c r="AI66" s="369"/>
      <c r="AJ66" s="32" t="s">
        <v>262</v>
      </c>
      <c r="AK66" s="61">
        <v>290</v>
      </c>
      <c r="AL66" s="237">
        <v>210</v>
      </c>
      <c r="AM66" s="61">
        <v>500</v>
      </c>
      <c r="AN66" s="61">
        <v>248</v>
      </c>
      <c r="AO66" s="61">
        <v>240</v>
      </c>
      <c r="AP66" s="61">
        <v>488</v>
      </c>
      <c r="AQ66" s="61">
        <v>171</v>
      </c>
      <c r="AR66" s="61">
        <v>225</v>
      </c>
      <c r="AS66" s="176">
        <v>396</v>
      </c>
      <c r="AT66" s="369"/>
      <c r="AU66" s="32" t="s">
        <v>262</v>
      </c>
      <c r="AV66" s="61">
        <v>152</v>
      </c>
      <c r="AW66" s="316">
        <v>185</v>
      </c>
      <c r="AX66" s="61">
        <v>337</v>
      </c>
      <c r="AY66" s="61">
        <v>111</v>
      </c>
      <c r="AZ66" s="61">
        <v>154</v>
      </c>
      <c r="BA66" s="61">
        <v>265</v>
      </c>
      <c r="BB66" s="61">
        <v>94</v>
      </c>
      <c r="BC66" s="61">
        <v>93</v>
      </c>
      <c r="BD66" s="176">
        <v>187</v>
      </c>
      <c r="BE66" s="369"/>
      <c r="BF66" s="32" t="s">
        <v>262</v>
      </c>
      <c r="BG66" s="61">
        <v>50</v>
      </c>
      <c r="BH66" s="61">
        <v>88</v>
      </c>
      <c r="BI66" s="61">
        <v>138</v>
      </c>
      <c r="BJ66" s="237">
        <v>32</v>
      </c>
      <c r="BK66" s="61">
        <v>51</v>
      </c>
      <c r="BL66" s="61">
        <v>83</v>
      </c>
      <c r="BM66" s="61">
        <v>9</v>
      </c>
      <c r="BN66" s="61">
        <v>14</v>
      </c>
      <c r="BO66" s="176">
        <v>23</v>
      </c>
      <c r="BP66" s="369"/>
      <c r="BQ66" s="32" t="s">
        <v>262</v>
      </c>
      <c r="BR66" s="61">
        <v>2</v>
      </c>
      <c r="BS66" s="61">
        <v>5</v>
      </c>
      <c r="BT66" s="61">
        <v>7</v>
      </c>
      <c r="BU66" s="61">
        <v>0</v>
      </c>
      <c r="BV66" s="61">
        <v>1</v>
      </c>
      <c r="BW66" s="61">
        <v>1</v>
      </c>
      <c r="BX66" s="61">
        <v>0</v>
      </c>
      <c r="BY66" s="61">
        <v>0</v>
      </c>
      <c r="BZ66" s="176">
        <v>0</v>
      </c>
      <c r="CA66" s="369"/>
      <c r="CB66" s="32" t="s">
        <v>262</v>
      </c>
      <c r="CC66" s="61">
        <v>1712</v>
      </c>
      <c r="CD66" s="61">
        <v>1454</v>
      </c>
      <c r="CE66" s="61">
        <v>3166</v>
      </c>
      <c r="CF66" s="61">
        <v>3241</v>
      </c>
      <c r="CG66" s="61">
        <v>3189</v>
      </c>
      <c r="CH66" s="61">
        <v>6430</v>
      </c>
      <c r="CI66" s="61">
        <v>298</v>
      </c>
      <c r="CJ66" s="61">
        <v>406</v>
      </c>
      <c r="CK66" s="176">
        <v>704</v>
      </c>
    </row>
    <row r="67" spans="1:89" ht="16.899999999999999" customHeight="1">
      <c r="A67" s="5"/>
      <c r="B67" s="370"/>
      <c r="C67" s="4" t="s">
        <v>212</v>
      </c>
      <c r="D67" s="137">
        <f t="shared" ref="D67:L67" si="88">SUM(D64:D66)</f>
        <v>2039</v>
      </c>
      <c r="E67" s="137">
        <f t="shared" si="88"/>
        <v>1810</v>
      </c>
      <c r="F67" s="137">
        <f t="shared" si="88"/>
        <v>3849</v>
      </c>
      <c r="G67" s="137">
        <f t="shared" si="88"/>
        <v>2751</v>
      </c>
      <c r="H67" s="137">
        <f t="shared" si="88"/>
        <v>2587</v>
      </c>
      <c r="I67" s="137">
        <f t="shared" si="88"/>
        <v>5338</v>
      </c>
      <c r="J67" s="137">
        <f t="shared" si="88"/>
        <v>2295</v>
      </c>
      <c r="K67" s="137">
        <f t="shared" si="88"/>
        <v>1990</v>
      </c>
      <c r="L67" s="175">
        <f t="shared" si="88"/>
        <v>4285</v>
      </c>
      <c r="M67" s="370"/>
      <c r="N67" s="245" t="s">
        <v>212</v>
      </c>
      <c r="O67" s="137">
        <f t="shared" ref="O67:W67" si="89">SUM(O64:O66)</f>
        <v>1914</v>
      </c>
      <c r="P67" s="137">
        <f t="shared" si="89"/>
        <v>2048</v>
      </c>
      <c r="Q67" s="137">
        <f t="shared" si="89"/>
        <v>3962</v>
      </c>
      <c r="R67" s="137">
        <f t="shared" si="89"/>
        <v>2171</v>
      </c>
      <c r="S67" s="137">
        <f t="shared" si="89"/>
        <v>2453</v>
      </c>
      <c r="T67" s="137">
        <f t="shared" si="89"/>
        <v>4624</v>
      </c>
      <c r="U67" s="137">
        <f t="shared" si="89"/>
        <v>1973</v>
      </c>
      <c r="V67" s="137">
        <f t="shared" si="89"/>
        <v>1813</v>
      </c>
      <c r="W67" s="175">
        <f t="shared" si="89"/>
        <v>3786</v>
      </c>
      <c r="X67" s="370"/>
      <c r="Y67" s="4" t="s">
        <v>212</v>
      </c>
      <c r="Z67" s="238">
        <f t="shared" ref="Z67:AH67" si="90">SUM(Z64:Z66)</f>
        <v>2315</v>
      </c>
      <c r="AA67" s="137">
        <f t="shared" si="90"/>
        <v>2404</v>
      </c>
      <c r="AB67" s="137">
        <f t="shared" si="90"/>
        <v>4719</v>
      </c>
      <c r="AC67" s="137">
        <f t="shared" si="90"/>
        <v>2502</v>
      </c>
      <c r="AD67" s="137">
        <f t="shared" si="90"/>
        <v>2316</v>
      </c>
      <c r="AE67" s="137">
        <f t="shared" si="90"/>
        <v>4818</v>
      </c>
      <c r="AF67" s="137">
        <f t="shared" si="90"/>
        <v>2049</v>
      </c>
      <c r="AG67" s="137">
        <f t="shared" si="90"/>
        <v>1719</v>
      </c>
      <c r="AH67" s="175">
        <f t="shared" si="90"/>
        <v>3768</v>
      </c>
      <c r="AI67" s="370"/>
      <c r="AJ67" s="4" t="s">
        <v>212</v>
      </c>
      <c r="AK67" s="137">
        <f t="shared" ref="AK67:AS67" si="91">SUM(AK64:AK66)</f>
        <v>1655</v>
      </c>
      <c r="AL67" s="238">
        <f t="shared" si="91"/>
        <v>1436</v>
      </c>
      <c r="AM67" s="137">
        <f t="shared" si="91"/>
        <v>3091</v>
      </c>
      <c r="AN67" s="137">
        <f t="shared" si="91"/>
        <v>1410</v>
      </c>
      <c r="AO67" s="137">
        <f t="shared" si="91"/>
        <v>1285</v>
      </c>
      <c r="AP67" s="137">
        <f t="shared" si="91"/>
        <v>2695</v>
      </c>
      <c r="AQ67" s="137">
        <f t="shared" si="91"/>
        <v>1012</v>
      </c>
      <c r="AR67" s="137">
        <f t="shared" si="91"/>
        <v>1228</v>
      </c>
      <c r="AS67" s="175">
        <f t="shared" si="91"/>
        <v>2240</v>
      </c>
      <c r="AT67" s="370"/>
      <c r="AU67" s="4" t="s">
        <v>212</v>
      </c>
      <c r="AV67" s="137">
        <f t="shared" ref="AV67:BD67" si="92">SUM(AV64:AV66)</f>
        <v>777</v>
      </c>
      <c r="AW67" s="315">
        <f t="shared" si="92"/>
        <v>962</v>
      </c>
      <c r="AX67" s="137">
        <f t="shared" si="92"/>
        <v>1739</v>
      </c>
      <c r="AY67" s="137">
        <f t="shared" si="92"/>
        <v>643</v>
      </c>
      <c r="AZ67" s="137">
        <f t="shared" si="92"/>
        <v>834</v>
      </c>
      <c r="BA67" s="137">
        <f t="shared" si="92"/>
        <v>1477</v>
      </c>
      <c r="BB67" s="137">
        <f t="shared" si="92"/>
        <v>509</v>
      </c>
      <c r="BC67" s="137">
        <f t="shared" si="92"/>
        <v>588</v>
      </c>
      <c r="BD67" s="175">
        <f t="shared" si="92"/>
        <v>1097</v>
      </c>
      <c r="BE67" s="370"/>
      <c r="BF67" s="4" t="s">
        <v>212</v>
      </c>
      <c r="BG67" s="137">
        <f t="shared" ref="BG67:BO67" si="93">SUM(BG64:BG66)</f>
        <v>320</v>
      </c>
      <c r="BH67" s="137">
        <f t="shared" si="93"/>
        <v>433</v>
      </c>
      <c r="BI67" s="137">
        <f t="shared" si="93"/>
        <v>753</v>
      </c>
      <c r="BJ67" s="238">
        <f t="shared" si="93"/>
        <v>156</v>
      </c>
      <c r="BK67" s="137">
        <f t="shared" si="93"/>
        <v>236</v>
      </c>
      <c r="BL67" s="137">
        <f t="shared" si="93"/>
        <v>392</v>
      </c>
      <c r="BM67" s="137">
        <f t="shared" si="93"/>
        <v>54</v>
      </c>
      <c r="BN67" s="137">
        <f t="shared" si="93"/>
        <v>111</v>
      </c>
      <c r="BO67" s="175">
        <f t="shared" si="93"/>
        <v>165</v>
      </c>
      <c r="BP67" s="370"/>
      <c r="BQ67" s="4" t="s">
        <v>212</v>
      </c>
      <c r="BR67" s="137">
        <f t="shared" ref="BR67:BZ67" si="94">SUM(BR64:BR66)</f>
        <v>7</v>
      </c>
      <c r="BS67" s="137">
        <f t="shared" si="94"/>
        <v>29</v>
      </c>
      <c r="BT67" s="137">
        <f t="shared" si="94"/>
        <v>36</v>
      </c>
      <c r="BU67" s="137">
        <f t="shared" si="94"/>
        <v>1</v>
      </c>
      <c r="BV67" s="137">
        <f t="shared" si="94"/>
        <v>8</v>
      </c>
      <c r="BW67" s="137">
        <f t="shared" si="94"/>
        <v>9</v>
      </c>
      <c r="BX67" s="137">
        <f t="shared" si="94"/>
        <v>0</v>
      </c>
      <c r="BY67" s="137">
        <f t="shared" si="94"/>
        <v>1</v>
      </c>
      <c r="BZ67" s="175">
        <f t="shared" si="94"/>
        <v>1</v>
      </c>
      <c r="CA67" s="370"/>
      <c r="CB67" s="4" t="s">
        <v>212</v>
      </c>
      <c r="CC67" s="137">
        <f t="shared" ref="CC67:CK67" si="95">SUM(CC64:CC66)</f>
        <v>7085</v>
      </c>
      <c r="CD67" s="137">
        <f t="shared" si="95"/>
        <v>6387</v>
      </c>
      <c r="CE67" s="137">
        <f t="shared" si="95"/>
        <v>13472</v>
      </c>
      <c r="CF67" s="137">
        <f t="shared" si="95"/>
        <v>17778</v>
      </c>
      <c r="CG67" s="137">
        <f t="shared" si="95"/>
        <v>17664</v>
      </c>
      <c r="CH67" s="137">
        <f t="shared" si="95"/>
        <v>35442</v>
      </c>
      <c r="CI67" s="137">
        <f t="shared" si="95"/>
        <v>1690</v>
      </c>
      <c r="CJ67" s="137">
        <f t="shared" si="95"/>
        <v>2240</v>
      </c>
      <c r="CK67" s="175">
        <f t="shared" si="95"/>
        <v>3930</v>
      </c>
    </row>
    <row r="68" spans="1:89" ht="16.899999999999999" customHeight="1">
      <c r="A68" s="5"/>
      <c r="B68" s="56" t="s">
        <v>521</v>
      </c>
      <c r="C68" s="55" t="s">
        <v>183</v>
      </c>
      <c r="D68" s="137">
        <v>218</v>
      </c>
      <c r="E68" s="137">
        <v>236</v>
      </c>
      <c r="F68" s="137">
        <v>454</v>
      </c>
      <c r="G68" s="137">
        <v>264</v>
      </c>
      <c r="H68" s="137">
        <v>247</v>
      </c>
      <c r="I68" s="137">
        <v>511</v>
      </c>
      <c r="J68" s="137">
        <v>255</v>
      </c>
      <c r="K68" s="137">
        <v>232</v>
      </c>
      <c r="L68" s="175">
        <v>487</v>
      </c>
      <c r="M68" s="311" t="s">
        <v>521</v>
      </c>
      <c r="N68" s="246" t="s">
        <v>183</v>
      </c>
      <c r="O68" s="137">
        <v>246</v>
      </c>
      <c r="P68" s="137">
        <v>259</v>
      </c>
      <c r="Q68" s="137">
        <v>505</v>
      </c>
      <c r="R68" s="137">
        <v>238</v>
      </c>
      <c r="S68" s="137">
        <v>236</v>
      </c>
      <c r="T68" s="137">
        <v>474</v>
      </c>
      <c r="U68" s="137">
        <v>245</v>
      </c>
      <c r="V68" s="137">
        <v>242</v>
      </c>
      <c r="W68" s="175">
        <v>487</v>
      </c>
      <c r="X68" s="56" t="s">
        <v>521</v>
      </c>
      <c r="Y68" s="55" t="s">
        <v>183</v>
      </c>
      <c r="Z68" s="238">
        <v>281</v>
      </c>
      <c r="AA68" s="137">
        <v>234</v>
      </c>
      <c r="AB68" s="137">
        <v>515</v>
      </c>
      <c r="AC68" s="137">
        <v>223</v>
      </c>
      <c r="AD68" s="137">
        <v>188</v>
      </c>
      <c r="AE68" s="137">
        <v>411</v>
      </c>
      <c r="AF68" s="137">
        <v>189</v>
      </c>
      <c r="AG68" s="137">
        <v>198</v>
      </c>
      <c r="AH68" s="175">
        <v>387</v>
      </c>
      <c r="AI68" s="56" t="s">
        <v>521</v>
      </c>
      <c r="AJ68" s="55" t="s">
        <v>183</v>
      </c>
      <c r="AK68" s="137">
        <v>236</v>
      </c>
      <c r="AL68" s="238">
        <v>229</v>
      </c>
      <c r="AM68" s="137">
        <v>465</v>
      </c>
      <c r="AN68" s="137">
        <v>277</v>
      </c>
      <c r="AO68" s="137">
        <v>260</v>
      </c>
      <c r="AP68" s="137">
        <v>537</v>
      </c>
      <c r="AQ68" s="137">
        <v>183</v>
      </c>
      <c r="AR68" s="137">
        <v>223</v>
      </c>
      <c r="AS68" s="175">
        <v>406</v>
      </c>
      <c r="AT68" s="56" t="s">
        <v>521</v>
      </c>
      <c r="AU68" s="55" t="s">
        <v>183</v>
      </c>
      <c r="AV68" s="137">
        <v>157</v>
      </c>
      <c r="AW68" s="315">
        <v>190</v>
      </c>
      <c r="AX68" s="137">
        <v>347</v>
      </c>
      <c r="AY68" s="137">
        <v>126</v>
      </c>
      <c r="AZ68" s="137">
        <v>157</v>
      </c>
      <c r="BA68" s="137">
        <v>283</v>
      </c>
      <c r="BB68" s="137">
        <v>110</v>
      </c>
      <c r="BC68" s="137">
        <v>133</v>
      </c>
      <c r="BD68" s="175">
        <v>243</v>
      </c>
      <c r="BE68" s="56" t="s">
        <v>521</v>
      </c>
      <c r="BF68" s="55" t="s">
        <v>183</v>
      </c>
      <c r="BG68" s="137">
        <v>65</v>
      </c>
      <c r="BH68" s="137">
        <v>111</v>
      </c>
      <c r="BI68" s="137">
        <v>176</v>
      </c>
      <c r="BJ68" s="238">
        <v>34</v>
      </c>
      <c r="BK68" s="137">
        <v>46</v>
      </c>
      <c r="BL68" s="137">
        <v>80</v>
      </c>
      <c r="BM68" s="137">
        <v>12</v>
      </c>
      <c r="BN68" s="137">
        <v>30</v>
      </c>
      <c r="BO68" s="175">
        <v>42</v>
      </c>
      <c r="BP68" s="56" t="s">
        <v>521</v>
      </c>
      <c r="BQ68" s="55" t="s">
        <v>183</v>
      </c>
      <c r="BR68" s="137">
        <v>1</v>
      </c>
      <c r="BS68" s="137">
        <v>9</v>
      </c>
      <c r="BT68" s="137">
        <v>10</v>
      </c>
      <c r="BU68" s="137">
        <v>0</v>
      </c>
      <c r="BV68" s="137">
        <v>0</v>
      </c>
      <c r="BW68" s="137">
        <v>0</v>
      </c>
      <c r="BX68" s="137">
        <v>0</v>
      </c>
      <c r="BY68" s="137">
        <v>0</v>
      </c>
      <c r="BZ68" s="175">
        <v>0</v>
      </c>
      <c r="CA68" s="56" t="s">
        <v>521</v>
      </c>
      <c r="CB68" s="55" t="s">
        <v>183</v>
      </c>
      <c r="CC68" s="137">
        <v>737</v>
      </c>
      <c r="CD68" s="137">
        <v>715</v>
      </c>
      <c r="CE68" s="137">
        <v>1452</v>
      </c>
      <c r="CF68" s="137">
        <v>2275</v>
      </c>
      <c r="CG68" s="137">
        <v>2259</v>
      </c>
      <c r="CH68" s="137">
        <v>4534</v>
      </c>
      <c r="CI68" s="137">
        <v>348</v>
      </c>
      <c r="CJ68" s="137">
        <v>486</v>
      </c>
      <c r="CK68" s="175">
        <v>834</v>
      </c>
    </row>
    <row r="69" spans="1:89" ht="16.899999999999999" customHeight="1" thickBot="1">
      <c r="A69" s="5"/>
      <c r="B69" s="361" t="s">
        <v>309</v>
      </c>
      <c r="C69" s="362"/>
      <c r="D69" s="138">
        <f t="shared" ref="D69:L69" si="96">SUM(D33:D37,D42:D45,D48:D52,D55,D58,D62:D63,D67:D68)</f>
        <v>77120</v>
      </c>
      <c r="E69" s="138">
        <f t="shared" si="96"/>
        <v>72247</v>
      </c>
      <c r="F69" s="138">
        <f t="shared" si="96"/>
        <v>149367</v>
      </c>
      <c r="G69" s="138">
        <f t="shared" si="96"/>
        <v>98250</v>
      </c>
      <c r="H69" s="138">
        <f t="shared" si="96"/>
        <v>93373</v>
      </c>
      <c r="I69" s="138">
        <f t="shared" si="96"/>
        <v>191623</v>
      </c>
      <c r="J69" s="138">
        <f t="shared" si="96"/>
        <v>80800</v>
      </c>
      <c r="K69" s="138">
        <f t="shared" si="96"/>
        <v>75778</v>
      </c>
      <c r="L69" s="178">
        <f t="shared" si="96"/>
        <v>156578</v>
      </c>
      <c r="M69" s="423" t="s">
        <v>309</v>
      </c>
      <c r="N69" s="361"/>
      <c r="O69" s="138">
        <f t="shared" ref="O69:W69" si="97">SUM(O33:O37,O42:O45,O48:O52,O55,O58,O62:O63,O67:O68)</f>
        <v>63243</v>
      </c>
      <c r="P69" s="138">
        <f t="shared" si="97"/>
        <v>59828</v>
      </c>
      <c r="Q69" s="138">
        <f t="shared" si="97"/>
        <v>123071</v>
      </c>
      <c r="R69" s="138">
        <f t="shared" si="97"/>
        <v>58721</v>
      </c>
      <c r="S69" s="138">
        <f t="shared" si="97"/>
        <v>53102</v>
      </c>
      <c r="T69" s="138">
        <f t="shared" si="97"/>
        <v>111823</v>
      </c>
      <c r="U69" s="138">
        <f t="shared" si="97"/>
        <v>68153</v>
      </c>
      <c r="V69" s="138">
        <f t="shared" si="97"/>
        <v>69248</v>
      </c>
      <c r="W69" s="178">
        <f t="shared" si="97"/>
        <v>137401</v>
      </c>
      <c r="X69" s="361" t="s">
        <v>309</v>
      </c>
      <c r="Y69" s="362"/>
      <c r="Z69" s="240">
        <f t="shared" ref="Z69:AH69" si="98">SUM(Z33:Z37,Z42:Z45,Z48:Z52,Z55,Z58,Z62:Z63,Z67:Z68)</f>
        <v>92318</v>
      </c>
      <c r="AA69" s="138">
        <f t="shared" si="98"/>
        <v>95066</v>
      </c>
      <c r="AB69" s="138">
        <f t="shared" si="98"/>
        <v>187384</v>
      </c>
      <c r="AC69" s="138">
        <f t="shared" si="98"/>
        <v>89873</v>
      </c>
      <c r="AD69" s="138">
        <f t="shared" si="98"/>
        <v>85067</v>
      </c>
      <c r="AE69" s="138">
        <f t="shared" si="98"/>
        <v>174940</v>
      </c>
      <c r="AF69" s="138">
        <f t="shared" si="98"/>
        <v>76338</v>
      </c>
      <c r="AG69" s="138">
        <f t="shared" si="98"/>
        <v>65307</v>
      </c>
      <c r="AH69" s="178">
        <f t="shared" si="98"/>
        <v>141645</v>
      </c>
      <c r="AI69" s="361" t="s">
        <v>309</v>
      </c>
      <c r="AJ69" s="362"/>
      <c r="AK69" s="138">
        <f t="shared" ref="AK69:AS69" si="99">SUM(AK33:AK37,AK42:AK45,AK48:AK52,AK55,AK58,AK62:AK63,AK67:AK68)</f>
        <v>59733</v>
      </c>
      <c r="AL69" s="240">
        <f t="shared" si="99"/>
        <v>52138</v>
      </c>
      <c r="AM69" s="138">
        <f t="shared" si="99"/>
        <v>111871</v>
      </c>
      <c r="AN69" s="138">
        <f t="shared" si="99"/>
        <v>45662</v>
      </c>
      <c r="AO69" s="138">
        <f t="shared" si="99"/>
        <v>43121</v>
      </c>
      <c r="AP69" s="138">
        <f t="shared" si="99"/>
        <v>88783</v>
      </c>
      <c r="AQ69" s="138">
        <f t="shared" si="99"/>
        <v>30960</v>
      </c>
      <c r="AR69" s="138">
        <f t="shared" si="99"/>
        <v>36649</v>
      </c>
      <c r="AS69" s="178">
        <f t="shared" si="99"/>
        <v>67609</v>
      </c>
      <c r="AT69" s="361" t="s">
        <v>309</v>
      </c>
      <c r="AU69" s="362"/>
      <c r="AV69" s="138">
        <f t="shared" ref="AV69:BD69" si="100">SUM(AV33:AV37,AV42:AV45,AV48:AV52,AV55,AV58,AV62:AV63,AV67:AV68)</f>
        <v>24046</v>
      </c>
      <c r="AW69" s="318">
        <f t="shared" si="100"/>
        <v>30360</v>
      </c>
      <c r="AX69" s="138">
        <f t="shared" si="100"/>
        <v>54406</v>
      </c>
      <c r="AY69" s="138">
        <f t="shared" si="100"/>
        <v>20799</v>
      </c>
      <c r="AZ69" s="138">
        <f t="shared" si="100"/>
        <v>26737</v>
      </c>
      <c r="BA69" s="138">
        <f t="shared" si="100"/>
        <v>47536</v>
      </c>
      <c r="BB69" s="138">
        <f t="shared" si="100"/>
        <v>14902</v>
      </c>
      <c r="BC69" s="138">
        <f t="shared" si="100"/>
        <v>18561</v>
      </c>
      <c r="BD69" s="178">
        <f t="shared" si="100"/>
        <v>33463</v>
      </c>
      <c r="BE69" s="361" t="s">
        <v>309</v>
      </c>
      <c r="BF69" s="362"/>
      <c r="BG69" s="138">
        <f t="shared" ref="BG69:BO69" si="101">SUM(BG33:BG37,BG42:BG45,BG48:BG52,BG55,BG58,BG62:BG63,BG67:BG68)</f>
        <v>9136</v>
      </c>
      <c r="BH69" s="138">
        <f t="shared" si="101"/>
        <v>12440</v>
      </c>
      <c r="BI69" s="138">
        <f t="shared" si="101"/>
        <v>21576</v>
      </c>
      <c r="BJ69" s="240">
        <f t="shared" si="101"/>
        <v>4157</v>
      </c>
      <c r="BK69" s="138">
        <f t="shared" si="101"/>
        <v>6718</v>
      </c>
      <c r="BL69" s="138">
        <f t="shared" si="101"/>
        <v>10875</v>
      </c>
      <c r="BM69" s="138">
        <f t="shared" si="101"/>
        <v>1208</v>
      </c>
      <c r="BN69" s="138">
        <f t="shared" si="101"/>
        <v>2735</v>
      </c>
      <c r="BO69" s="178">
        <f t="shared" si="101"/>
        <v>3943</v>
      </c>
      <c r="BP69" s="361" t="s">
        <v>309</v>
      </c>
      <c r="BQ69" s="362"/>
      <c r="BR69" s="138">
        <f t="shared" ref="BR69:BZ69" si="102">SUM(BR33:BR37,BR42:BR45,BR48:BR52,BR55,BR58,BR62:BR63,BR67:BR68)</f>
        <v>282</v>
      </c>
      <c r="BS69" s="138">
        <f t="shared" si="102"/>
        <v>730</v>
      </c>
      <c r="BT69" s="138">
        <f t="shared" si="102"/>
        <v>1012</v>
      </c>
      <c r="BU69" s="138">
        <f t="shared" si="102"/>
        <v>26</v>
      </c>
      <c r="BV69" s="138">
        <f t="shared" si="102"/>
        <v>74</v>
      </c>
      <c r="BW69" s="138">
        <f t="shared" si="102"/>
        <v>100</v>
      </c>
      <c r="BX69" s="138">
        <f t="shared" si="102"/>
        <v>1</v>
      </c>
      <c r="BY69" s="138">
        <f t="shared" si="102"/>
        <v>5</v>
      </c>
      <c r="BZ69" s="178">
        <f t="shared" si="102"/>
        <v>6</v>
      </c>
      <c r="CA69" s="361" t="s">
        <v>309</v>
      </c>
      <c r="CB69" s="362"/>
      <c r="CC69" s="138">
        <f t="shared" ref="CC69:CK69" si="103">SUM(CC33:CC37,CC42:CC45,CC48:CC52,CC55,CC58,CC62:CC63,CC67:CC68)</f>
        <v>256170</v>
      </c>
      <c r="CD69" s="138">
        <f t="shared" si="103"/>
        <v>241398</v>
      </c>
      <c r="CE69" s="138">
        <f t="shared" si="103"/>
        <v>497568</v>
      </c>
      <c r="CF69" s="138">
        <f t="shared" si="103"/>
        <v>609047</v>
      </c>
      <c r="CG69" s="138">
        <f t="shared" si="103"/>
        <v>589886</v>
      </c>
      <c r="CH69" s="138">
        <f t="shared" si="103"/>
        <v>1198933</v>
      </c>
      <c r="CI69" s="138">
        <f t="shared" si="103"/>
        <v>50511</v>
      </c>
      <c r="CJ69" s="138">
        <f t="shared" si="103"/>
        <v>68000</v>
      </c>
      <c r="CK69" s="178">
        <f t="shared" si="103"/>
        <v>118511</v>
      </c>
    </row>
    <row r="70" spans="1:89" ht="16.899999999999999" customHeight="1">
      <c r="A70" s="5"/>
      <c r="B70" s="227" t="s">
        <v>269</v>
      </c>
      <c r="C70" s="216" t="s">
        <v>270</v>
      </c>
      <c r="D70" s="217">
        <v>6681</v>
      </c>
      <c r="E70" s="217">
        <v>6436</v>
      </c>
      <c r="F70" s="217">
        <v>13117</v>
      </c>
      <c r="G70" s="217">
        <v>8133</v>
      </c>
      <c r="H70" s="217">
        <v>7660</v>
      </c>
      <c r="I70" s="217">
        <v>15793</v>
      </c>
      <c r="J70" s="217">
        <v>7022</v>
      </c>
      <c r="K70" s="217">
        <v>6843</v>
      </c>
      <c r="L70" s="218">
        <v>13865</v>
      </c>
      <c r="M70" s="227" t="s">
        <v>269</v>
      </c>
      <c r="N70" s="249" t="s">
        <v>270</v>
      </c>
      <c r="O70" s="217">
        <v>7365</v>
      </c>
      <c r="P70" s="217">
        <v>6158</v>
      </c>
      <c r="Q70" s="217">
        <v>13523</v>
      </c>
      <c r="R70" s="217">
        <v>6538</v>
      </c>
      <c r="S70" s="217">
        <v>5925</v>
      </c>
      <c r="T70" s="217">
        <v>12463</v>
      </c>
      <c r="U70" s="217">
        <v>7292</v>
      </c>
      <c r="V70" s="217">
        <v>6819</v>
      </c>
      <c r="W70" s="218">
        <v>14111</v>
      </c>
      <c r="X70" s="227" t="s">
        <v>269</v>
      </c>
      <c r="Y70" s="216" t="s">
        <v>270</v>
      </c>
      <c r="Z70" s="243">
        <v>8504</v>
      </c>
      <c r="AA70" s="217">
        <v>8207</v>
      </c>
      <c r="AB70" s="217">
        <v>16711</v>
      </c>
      <c r="AC70" s="217">
        <v>7269</v>
      </c>
      <c r="AD70" s="217">
        <v>7086</v>
      </c>
      <c r="AE70" s="217">
        <v>14355</v>
      </c>
      <c r="AF70" s="217">
        <v>6602</v>
      </c>
      <c r="AG70" s="217">
        <v>6115</v>
      </c>
      <c r="AH70" s="218">
        <v>12717</v>
      </c>
      <c r="AI70" s="227" t="s">
        <v>269</v>
      </c>
      <c r="AJ70" s="216" t="s">
        <v>270</v>
      </c>
      <c r="AK70" s="217">
        <v>5933</v>
      </c>
      <c r="AL70" s="243">
        <v>5744</v>
      </c>
      <c r="AM70" s="217">
        <v>11677</v>
      </c>
      <c r="AN70" s="217">
        <v>5160</v>
      </c>
      <c r="AO70" s="217">
        <v>5211</v>
      </c>
      <c r="AP70" s="217">
        <v>10371</v>
      </c>
      <c r="AQ70" s="217">
        <v>3609</v>
      </c>
      <c r="AR70" s="217">
        <v>4448</v>
      </c>
      <c r="AS70" s="218">
        <v>8057</v>
      </c>
      <c r="AT70" s="227" t="s">
        <v>269</v>
      </c>
      <c r="AU70" s="216" t="s">
        <v>270</v>
      </c>
      <c r="AV70" s="217">
        <v>2993</v>
      </c>
      <c r="AW70" s="320">
        <v>3713</v>
      </c>
      <c r="AX70" s="217">
        <v>6706</v>
      </c>
      <c r="AY70" s="217">
        <v>2600</v>
      </c>
      <c r="AZ70" s="217">
        <v>3275</v>
      </c>
      <c r="BA70" s="217">
        <v>5875</v>
      </c>
      <c r="BB70" s="217">
        <v>1867</v>
      </c>
      <c r="BC70" s="217">
        <v>2400</v>
      </c>
      <c r="BD70" s="218">
        <v>4267</v>
      </c>
      <c r="BE70" s="227" t="s">
        <v>269</v>
      </c>
      <c r="BF70" s="216" t="s">
        <v>270</v>
      </c>
      <c r="BG70" s="217">
        <v>1245</v>
      </c>
      <c r="BH70" s="217">
        <v>1684</v>
      </c>
      <c r="BI70" s="217">
        <v>2929</v>
      </c>
      <c r="BJ70" s="243">
        <v>528</v>
      </c>
      <c r="BK70" s="217">
        <v>860</v>
      </c>
      <c r="BL70" s="217">
        <v>1388</v>
      </c>
      <c r="BM70" s="217">
        <v>138</v>
      </c>
      <c r="BN70" s="217">
        <v>338</v>
      </c>
      <c r="BO70" s="218">
        <v>476</v>
      </c>
      <c r="BP70" s="227" t="s">
        <v>269</v>
      </c>
      <c r="BQ70" s="216" t="s">
        <v>270</v>
      </c>
      <c r="BR70" s="217">
        <v>31</v>
      </c>
      <c r="BS70" s="217">
        <v>90</v>
      </c>
      <c r="BT70" s="217">
        <v>121</v>
      </c>
      <c r="BU70" s="217">
        <v>2</v>
      </c>
      <c r="BV70" s="217">
        <v>12</v>
      </c>
      <c r="BW70" s="217">
        <v>14</v>
      </c>
      <c r="BX70" s="217">
        <v>0</v>
      </c>
      <c r="BY70" s="217">
        <v>1</v>
      </c>
      <c r="BZ70" s="218">
        <v>1</v>
      </c>
      <c r="CA70" s="227" t="s">
        <v>269</v>
      </c>
      <c r="CB70" s="216" t="s">
        <v>270</v>
      </c>
      <c r="CC70" s="217">
        <v>21836</v>
      </c>
      <c r="CD70" s="217">
        <v>20939</v>
      </c>
      <c r="CE70" s="217">
        <v>42775</v>
      </c>
      <c r="CF70" s="217">
        <v>61265</v>
      </c>
      <c r="CG70" s="217">
        <v>59426</v>
      </c>
      <c r="CH70" s="217">
        <v>120691</v>
      </c>
      <c r="CI70" s="217">
        <v>6411</v>
      </c>
      <c r="CJ70" s="217">
        <v>8660</v>
      </c>
      <c r="CK70" s="218">
        <v>15071</v>
      </c>
    </row>
    <row r="71" spans="1:89" ht="16.899999999999999" customHeight="1">
      <c r="A71" s="5"/>
      <c r="B71" s="35"/>
      <c r="C71" s="32" t="s">
        <v>279</v>
      </c>
      <c r="D71" s="62">
        <v>2715</v>
      </c>
      <c r="E71" s="62">
        <v>2574</v>
      </c>
      <c r="F71" s="62">
        <v>5289</v>
      </c>
      <c r="G71" s="62">
        <v>3298</v>
      </c>
      <c r="H71" s="62">
        <v>3105</v>
      </c>
      <c r="I71" s="62">
        <v>6403</v>
      </c>
      <c r="J71" s="62">
        <v>2853</v>
      </c>
      <c r="K71" s="62">
        <v>2760</v>
      </c>
      <c r="L71" s="177">
        <v>5613</v>
      </c>
      <c r="M71" s="35"/>
      <c r="N71" s="233" t="s">
        <v>279</v>
      </c>
      <c r="O71" s="62">
        <v>2550</v>
      </c>
      <c r="P71" s="62">
        <v>2560</v>
      </c>
      <c r="Q71" s="62">
        <v>5110</v>
      </c>
      <c r="R71" s="62">
        <v>2166</v>
      </c>
      <c r="S71" s="62">
        <v>2243</v>
      </c>
      <c r="T71" s="62">
        <v>4409</v>
      </c>
      <c r="U71" s="62">
        <v>2606</v>
      </c>
      <c r="V71" s="62">
        <v>2719</v>
      </c>
      <c r="W71" s="177">
        <v>5325</v>
      </c>
      <c r="X71" s="35"/>
      <c r="Y71" s="32" t="s">
        <v>279</v>
      </c>
      <c r="Z71" s="239">
        <v>3282</v>
      </c>
      <c r="AA71" s="62">
        <v>3261</v>
      </c>
      <c r="AB71" s="62">
        <v>6543</v>
      </c>
      <c r="AC71" s="62">
        <v>2753</v>
      </c>
      <c r="AD71" s="62">
        <v>2571</v>
      </c>
      <c r="AE71" s="62">
        <v>5324</v>
      </c>
      <c r="AF71" s="62">
        <v>2482</v>
      </c>
      <c r="AG71" s="62">
        <v>2430</v>
      </c>
      <c r="AH71" s="177">
        <v>4912</v>
      </c>
      <c r="AI71" s="35"/>
      <c r="AJ71" s="32" t="s">
        <v>279</v>
      </c>
      <c r="AK71" s="62">
        <v>2475</v>
      </c>
      <c r="AL71" s="239">
        <v>2459</v>
      </c>
      <c r="AM71" s="62">
        <v>4934</v>
      </c>
      <c r="AN71" s="62">
        <v>2250</v>
      </c>
      <c r="AO71" s="62">
        <v>2309</v>
      </c>
      <c r="AP71" s="62">
        <v>4559</v>
      </c>
      <c r="AQ71" s="62">
        <v>1557</v>
      </c>
      <c r="AR71" s="62">
        <v>2017</v>
      </c>
      <c r="AS71" s="177">
        <v>3574</v>
      </c>
      <c r="AT71" s="35"/>
      <c r="AU71" s="32" t="s">
        <v>279</v>
      </c>
      <c r="AV71" s="62">
        <v>1308</v>
      </c>
      <c r="AW71" s="317">
        <v>1673</v>
      </c>
      <c r="AX71" s="62">
        <v>2981</v>
      </c>
      <c r="AY71" s="62">
        <v>1103</v>
      </c>
      <c r="AZ71" s="62">
        <v>1479</v>
      </c>
      <c r="BA71" s="62">
        <v>2582</v>
      </c>
      <c r="BB71" s="62">
        <v>901</v>
      </c>
      <c r="BC71" s="62">
        <v>1104</v>
      </c>
      <c r="BD71" s="177">
        <v>2005</v>
      </c>
      <c r="BE71" s="35"/>
      <c r="BF71" s="32" t="s">
        <v>279</v>
      </c>
      <c r="BG71" s="62">
        <v>540</v>
      </c>
      <c r="BH71" s="62">
        <v>840</v>
      </c>
      <c r="BI71" s="62">
        <v>1380</v>
      </c>
      <c r="BJ71" s="239">
        <v>281</v>
      </c>
      <c r="BK71" s="62">
        <v>492</v>
      </c>
      <c r="BL71" s="62">
        <v>773</v>
      </c>
      <c r="BM71" s="62">
        <v>94</v>
      </c>
      <c r="BN71" s="62">
        <v>185</v>
      </c>
      <c r="BO71" s="177">
        <v>279</v>
      </c>
      <c r="BP71" s="35"/>
      <c r="BQ71" s="32" t="s">
        <v>279</v>
      </c>
      <c r="BR71" s="62">
        <v>15</v>
      </c>
      <c r="BS71" s="62">
        <v>57</v>
      </c>
      <c r="BT71" s="62">
        <v>72</v>
      </c>
      <c r="BU71" s="62">
        <v>0</v>
      </c>
      <c r="BV71" s="62">
        <v>8</v>
      </c>
      <c r="BW71" s="62">
        <v>8</v>
      </c>
      <c r="BX71" s="62">
        <v>0</v>
      </c>
      <c r="BY71" s="62">
        <v>0</v>
      </c>
      <c r="BZ71" s="177">
        <v>0</v>
      </c>
      <c r="CA71" s="35"/>
      <c r="CB71" s="32" t="s">
        <v>279</v>
      </c>
      <c r="CC71" s="62">
        <v>8866</v>
      </c>
      <c r="CD71" s="62">
        <v>8439</v>
      </c>
      <c r="CE71" s="62">
        <v>17305</v>
      </c>
      <c r="CF71" s="62">
        <v>23429</v>
      </c>
      <c r="CG71" s="62">
        <v>24242</v>
      </c>
      <c r="CH71" s="62">
        <v>47671</v>
      </c>
      <c r="CI71" s="62">
        <v>2934</v>
      </c>
      <c r="CJ71" s="62">
        <v>4165</v>
      </c>
      <c r="CK71" s="177">
        <v>7099</v>
      </c>
    </row>
    <row r="72" spans="1:89" ht="16.899999999999999" customHeight="1" thickBot="1">
      <c r="A72" s="5"/>
      <c r="B72" s="3" t="s">
        <v>278</v>
      </c>
      <c r="C72" s="4" t="s">
        <v>572</v>
      </c>
      <c r="D72" s="137">
        <v>2021</v>
      </c>
      <c r="E72" s="137">
        <v>1935</v>
      </c>
      <c r="F72" s="137">
        <v>3956</v>
      </c>
      <c r="G72" s="137">
        <v>2537</v>
      </c>
      <c r="H72" s="137">
        <v>2347</v>
      </c>
      <c r="I72" s="137">
        <v>4884</v>
      </c>
      <c r="J72" s="137">
        <v>2168</v>
      </c>
      <c r="K72" s="137">
        <v>2091</v>
      </c>
      <c r="L72" s="175">
        <v>4259</v>
      </c>
      <c r="M72" s="3" t="s">
        <v>278</v>
      </c>
      <c r="N72" s="245" t="s">
        <v>572</v>
      </c>
      <c r="O72" s="137">
        <v>1939</v>
      </c>
      <c r="P72" s="137">
        <v>1887</v>
      </c>
      <c r="Q72" s="137">
        <v>3826</v>
      </c>
      <c r="R72" s="137">
        <v>1613</v>
      </c>
      <c r="S72" s="137">
        <v>1619</v>
      </c>
      <c r="T72" s="137">
        <v>3232</v>
      </c>
      <c r="U72" s="137">
        <v>1904</v>
      </c>
      <c r="V72" s="137">
        <v>2030</v>
      </c>
      <c r="W72" s="175">
        <v>3934</v>
      </c>
      <c r="X72" s="3" t="s">
        <v>278</v>
      </c>
      <c r="Y72" s="4" t="s">
        <v>572</v>
      </c>
      <c r="Z72" s="238">
        <v>2423</v>
      </c>
      <c r="AA72" s="137">
        <v>2519</v>
      </c>
      <c r="AB72" s="137">
        <v>4942</v>
      </c>
      <c r="AC72" s="137">
        <v>2178</v>
      </c>
      <c r="AD72" s="137">
        <v>2047</v>
      </c>
      <c r="AE72" s="137">
        <v>4225</v>
      </c>
      <c r="AF72" s="137">
        <v>1908</v>
      </c>
      <c r="AG72" s="137">
        <v>1894</v>
      </c>
      <c r="AH72" s="175">
        <v>3802</v>
      </c>
      <c r="AI72" s="3" t="s">
        <v>278</v>
      </c>
      <c r="AJ72" s="4" t="s">
        <v>572</v>
      </c>
      <c r="AK72" s="137">
        <v>1889</v>
      </c>
      <c r="AL72" s="238">
        <v>1839</v>
      </c>
      <c r="AM72" s="137">
        <v>3728</v>
      </c>
      <c r="AN72" s="137">
        <v>1604</v>
      </c>
      <c r="AO72" s="137">
        <v>1662</v>
      </c>
      <c r="AP72" s="137">
        <v>3266</v>
      </c>
      <c r="AQ72" s="137">
        <v>1065</v>
      </c>
      <c r="AR72" s="137">
        <v>1356</v>
      </c>
      <c r="AS72" s="175">
        <v>2421</v>
      </c>
      <c r="AT72" s="3" t="s">
        <v>278</v>
      </c>
      <c r="AU72" s="4" t="s">
        <v>572</v>
      </c>
      <c r="AV72" s="137">
        <v>908</v>
      </c>
      <c r="AW72" s="315">
        <v>1149</v>
      </c>
      <c r="AX72" s="137">
        <v>2057</v>
      </c>
      <c r="AY72" s="137">
        <v>745</v>
      </c>
      <c r="AZ72" s="137">
        <v>1035</v>
      </c>
      <c r="BA72" s="137">
        <v>1780</v>
      </c>
      <c r="BB72" s="137">
        <v>651</v>
      </c>
      <c r="BC72" s="137">
        <v>808</v>
      </c>
      <c r="BD72" s="175">
        <v>1459</v>
      </c>
      <c r="BE72" s="3" t="s">
        <v>278</v>
      </c>
      <c r="BF72" s="4" t="s">
        <v>572</v>
      </c>
      <c r="BG72" s="137">
        <v>368</v>
      </c>
      <c r="BH72" s="137">
        <v>583</v>
      </c>
      <c r="BI72" s="137">
        <v>951</v>
      </c>
      <c r="BJ72" s="238">
        <v>208</v>
      </c>
      <c r="BK72" s="137">
        <v>341</v>
      </c>
      <c r="BL72" s="137">
        <v>549</v>
      </c>
      <c r="BM72" s="137">
        <v>55</v>
      </c>
      <c r="BN72" s="137">
        <v>137</v>
      </c>
      <c r="BO72" s="175">
        <v>192</v>
      </c>
      <c r="BP72" s="3" t="s">
        <v>278</v>
      </c>
      <c r="BQ72" s="4" t="s">
        <v>572</v>
      </c>
      <c r="BR72" s="137">
        <v>9</v>
      </c>
      <c r="BS72" s="137">
        <v>38</v>
      </c>
      <c r="BT72" s="137">
        <v>47</v>
      </c>
      <c r="BU72" s="137">
        <v>0</v>
      </c>
      <c r="BV72" s="137">
        <v>7</v>
      </c>
      <c r="BW72" s="137">
        <v>7</v>
      </c>
      <c r="BX72" s="137">
        <v>0</v>
      </c>
      <c r="BY72" s="137">
        <v>0</v>
      </c>
      <c r="BZ72" s="175">
        <v>0</v>
      </c>
      <c r="CA72" s="3" t="s">
        <v>278</v>
      </c>
      <c r="CB72" s="4" t="s">
        <v>572</v>
      </c>
      <c r="CC72" s="137">
        <v>6726</v>
      </c>
      <c r="CD72" s="137">
        <v>6373</v>
      </c>
      <c r="CE72" s="137">
        <v>13099</v>
      </c>
      <c r="CF72" s="137">
        <v>17431</v>
      </c>
      <c r="CG72" s="137">
        <v>18002</v>
      </c>
      <c r="CH72" s="137">
        <v>35433</v>
      </c>
      <c r="CI72" s="137">
        <v>2036</v>
      </c>
      <c r="CJ72" s="137">
        <v>2949</v>
      </c>
      <c r="CK72" s="175">
        <v>4985</v>
      </c>
    </row>
    <row r="73" spans="1:89" s="303" customFormat="1" ht="16.899999999999999" customHeight="1">
      <c r="A73" s="297"/>
      <c r="B73" s="34"/>
      <c r="C73" s="136" t="s">
        <v>272</v>
      </c>
      <c r="D73" s="62">
        <v>4833</v>
      </c>
      <c r="E73" s="62">
        <v>4742</v>
      </c>
      <c r="F73" s="62">
        <v>9575</v>
      </c>
      <c r="G73" s="62">
        <v>5944</v>
      </c>
      <c r="H73" s="62">
        <v>5457</v>
      </c>
      <c r="I73" s="62">
        <v>11401</v>
      </c>
      <c r="J73" s="62">
        <v>4849</v>
      </c>
      <c r="K73" s="62">
        <v>4620</v>
      </c>
      <c r="L73" s="177">
        <v>9469</v>
      </c>
      <c r="M73" s="34"/>
      <c r="N73" s="253" t="s">
        <v>272</v>
      </c>
      <c r="O73" s="62">
        <v>4052</v>
      </c>
      <c r="P73" s="62">
        <v>3861</v>
      </c>
      <c r="Q73" s="62">
        <v>7913</v>
      </c>
      <c r="R73" s="62">
        <v>3865</v>
      </c>
      <c r="S73" s="62">
        <v>3955</v>
      </c>
      <c r="T73" s="62">
        <v>7820</v>
      </c>
      <c r="U73" s="62">
        <v>4829</v>
      </c>
      <c r="V73" s="62">
        <v>4906</v>
      </c>
      <c r="W73" s="177">
        <v>9735</v>
      </c>
      <c r="X73" s="34"/>
      <c r="Y73" s="136" t="s">
        <v>272</v>
      </c>
      <c r="Z73" s="239">
        <v>5976</v>
      </c>
      <c r="AA73" s="62">
        <v>5593</v>
      </c>
      <c r="AB73" s="62">
        <v>11569</v>
      </c>
      <c r="AC73" s="62">
        <v>4931</v>
      </c>
      <c r="AD73" s="62">
        <v>4462</v>
      </c>
      <c r="AE73" s="62">
        <v>9393</v>
      </c>
      <c r="AF73" s="62">
        <v>4321</v>
      </c>
      <c r="AG73" s="62">
        <v>3873</v>
      </c>
      <c r="AH73" s="177">
        <v>8194</v>
      </c>
      <c r="AI73" s="34"/>
      <c r="AJ73" s="136" t="s">
        <v>272</v>
      </c>
      <c r="AK73" s="62">
        <v>3897</v>
      </c>
      <c r="AL73" s="239">
        <v>3602</v>
      </c>
      <c r="AM73" s="62">
        <v>7499</v>
      </c>
      <c r="AN73" s="62">
        <v>3372</v>
      </c>
      <c r="AO73" s="62">
        <v>3517</v>
      </c>
      <c r="AP73" s="62">
        <v>6889</v>
      </c>
      <c r="AQ73" s="62">
        <v>2556</v>
      </c>
      <c r="AR73" s="62">
        <v>3275</v>
      </c>
      <c r="AS73" s="177">
        <v>5831</v>
      </c>
      <c r="AT73" s="34"/>
      <c r="AU73" s="136" t="s">
        <v>272</v>
      </c>
      <c r="AV73" s="62">
        <v>2117</v>
      </c>
      <c r="AW73" s="317">
        <v>2638</v>
      </c>
      <c r="AX73" s="62">
        <v>4755</v>
      </c>
      <c r="AY73" s="62">
        <v>1919</v>
      </c>
      <c r="AZ73" s="62">
        <v>2208</v>
      </c>
      <c r="BA73" s="62">
        <v>4127</v>
      </c>
      <c r="BB73" s="62">
        <v>1312</v>
      </c>
      <c r="BC73" s="62">
        <v>1729</v>
      </c>
      <c r="BD73" s="177">
        <v>3041</v>
      </c>
      <c r="BE73" s="34"/>
      <c r="BF73" s="136" t="s">
        <v>272</v>
      </c>
      <c r="BG73" s="62">
        <v>890</v>
      </c>
      <c r="BH73" s="62">
        <v>1248</v>
      </c>
      <c r="BI73" s="62">
        <v>2138</v>
      </c>
      <c r="BJ73" s="239">
        <v>407</v>
      </c>
      <c r="BK73" s="62">
        <v>696</v>
      </c>
      <c r="BL73" s="62">
        <v>1103</v>
      </c>
      <c r="BM73" s="62">
        <v>118</v>
      </c>
      <c r="BN73" s="62">
        <v>247</v>
      </c>
      <c r="BO73" s="177">
        <v>365</v>
      </c>
      <c r="BP73" s="34"/>
      <c r="BQ73" s="136" t="s">
        <v>272</v>
      </c>
      <c r="BR73" s="62">
        <v>22</v>
      </c>
      <c r="BS73" s="62">
        <v>71</v>
      </c>
      <c r="BT73" s="62">
        <v>93</v>
      </c>
      <c r="BU73" s="62">
        <v>3</v>
      </c>
      <c r="BV73" s="62">
        <v>10</v>
      </c>
      <c r="BW73" s="62">
        <v>13</v>
      </c>
      <c r="BX73" s="62">
        <v>0</v>
      </c>
      <c r="BY73" s="62">
        <v>0</v>
      </c>
      <c r="BZ73" s="177">
        <v>0</v>
      </c>
      <c r="CA73" s="34"/>
      <c r="CB73" s="136" t="s">
        <v>272</v>
      </c>
      <c r="CC73" s="62">
        <v>15626</v>
      </c>
      <c r="CD73" s="62">
        <v>14819</v>
      </c>
      <c r="CE73" s="62">
        <v>30445</v>
      </c>
      <c r="CF73" s="62">
        <v>39916</v>
      </c>
      <c r="CG73" s="62">
        <v>39682</v>
      </c>
      <c r="CH73" s="62">
        <v>79598</v>
      </c>
      <c r="CI73" s="62">
        <v>4671</v>
      </c>
      <c r="CJ73" s="62">
        <v>6209</v>
      </c>
      <c r="CK73" s="177">
        <v>10880</v>
      </c>
    </row>
    <row r="74" spans="1:89" ht="16.899999999999999" customHeight="1">
      <c r="A74" s="5"/>
      <c r="B74" s="35" t="s">
        <v>271</v>
      </c>
      <c r="C74" s="58" t="s">
        <v>573</v>
      </c>
      <c r="D74" s="137">
        <v>4488</v>
      </c>
      <c r="E74" s="137">
        <v>4359</v>
      </c>
      <c r="F74" s="137">
        <v>8847</v>
      </c>
      <c r="G74" s="137">
        <v>5469</v>
      </c>
      <c r="H74" s="137">
        <v>5003</v>
      </c>
      <c r="I74" s="137">
        <v>10472</v>
      </c>
      <c r="J74" s="137">
        <v>4406</v>
      </c>
      <c r="K74" s="137">
        <v>4214</v>
      </c>
      <c r="L74" s="175">
        <v>8620</v>
      </c>
      <c r="M74" s="35" t="s">
        <v>271</v>
      </c>
      <c r="N74" s="247" t="s">
        <v>573</v>
      </c>
      <c r="O74" s="137">
        <v>3680</v>
      </c>
      <c r="P74" s="137">
        <v>3535</v>
      </c>
      <c r="Q74" s="137">
        <v>7215</v>
      </c>
      <c r="R74" s="137">
        <v>3527</v>
      </c>
      <c r="S74" s="137">
        <v>3612</v>
      </c>
      <c r="T74" s="137">
        <v>7139</v>
      </c>
      <c r="U74" s="137">
        <v>4450</v>
      </c>
      <c r="V74" s="137">
        <v>4527</v>
      </c>
      <c r="W74" s="175">
        <v>8977</v>
      </c>
      <c r="X74" s="35" t="s">
        <v>271</v>
      </c>
      <c r="Y74" s="58" t="s">
        <v>573</v>
      </c>
      <c r="Z74" s="238">
        <v>5530</v>
      </c>
      <c r="AA74" s="137">
        <v>5172</v>
      </c>
      <c r="AB74" s="137">
        <v>10702</v>
      </c>
      <c r="AC74" s="137">
        <v>4545</v>
      </c>
      <c r="AD74" s="137">
        <v>4109</v>
      </c>
      <c r="AE74" s="137">
        <v>8654</v>
      </c>
      <c r="AF74" s="137">
        <v>3974</v>
      </c>
      <c r="AG74" s="137">
        <v>3557</v>
      </c>
      <c r="AH74" s="175">
        <v>7531</v>
      </c>
      <c r="AI74" s="35" t="s">
        <v>271</v>
      </c>
      <c r="AJ74" s="58" t="s">
        <v>573</v>
      </c>
      <c r="AK74" s="137">
        <v>3557</v>
      </c>
      <c r="AL74" s="238">
        <v>3302</v>
      </c>
      <c r="AM74" s="137">
        <v>6859</v>
      </c>
      <c r="AN74" s="137">
        <v>3112</v>
      </c>
      <c r="AO74" s="137">
        <v>3250</v>
      </c>
      <c r="AP74" s="137">
        <v>6362</v>
      </c>
      <c r="AQ74" s="137">
        <v>2365</v>
      </c>
      <c r="AR74" s="137">
        <v>2988</v>
      </c>
      <c r="AS74" s="175">
        <v>5353</v>
      </c>
      <c r="AT74" s="35" t="s">
        <v>271</v>
      </c>
      <c r="AU74" s="58" t="s">
        <v>573</v>
      </c>
      <c r="AV74" s="137">
        <v>1937</v>
      </c>
      <c r="AW74" s="315">
        <v>2430</v>
      </c>
      <c r="AX74" s="137">
        <v>4367</v>
      </c>
      <c r="AY74" s="137">
        <v>1749</v>
      </c>
      <c r="AZ74" s="137">
        <v>2008</v>
      </c>
      <c r="BA74" s="137">
        <v>3757</v>
      </c>
      <c r="BB74" s="137">
        <v>1192</v>
      </c>
      <c r="BC74" s="137">
        <v>1586</v>
      </c>
      <c r="BD74" s="175">
        <v>2778</v>
      </c>
      <c r="BE74" s="35" t="s">
        <v>271</v>
      </c>
      <c r="BF74" s="58" t="s">
        <v>573</v>
      </c>
      <c r="BG74" s="137">
        <v>817</v>
      </c>
      <c r="BH74" s="137">
        <v>1149</v>
      </c>
      <c r="BI74" s="137">
        <v>1966</v>
      </c>
      <c r="BJ74" s="238">
        <v>375</v>
      </c>
      <c r="BK74" s="137">
        <v>644</v>
      </c>
      <c r="BL74" s="137">
        <v>1019</v>
      </c>
      <c r="BM74" s="137">
        <v>107</v>
      </c>
      <c r="BN74" s="137">
        <v>231</v>
      </c>
      <c r="BO74" s="175">
        <v>338</v>
      </c>
      <c r="BP74" s="35" t="s">
        <v>271</v>
      </c>
      <c r="BQ74" s="58" t="s">
        <v>573</v>
      </c>
      <c r="BR74" s="137">
        <v>18</v>
      </c>
      <c r="BS74" s="137">
        <v>65</v>
      </c>
      <c r="BT74" s="137">
        <v>83</v>
      </c>
      <c r="BU74" s="137">
        <v>2</v>
      </c>
      <c r="BV74" s="137">
        <v>9</v>
      </c>
      <c r="BW74" s="137">
        <v>11</v>
      </c>
      <c r="BX74" s="137">
        <v>0</v>
      </c>
      <c r="BY74" s="137">
        <v>0</v>
      </c>
      <c r="BZ74" s="175">
        <v>0</v>
      </c>
      <c r="CA74" s="35" t="s">
        <v>271</v>
      </c>
      <c r="CB74" s="58" t="s">
        <v>573</v>
      </c>
      <c r="CC74" s="137">
        <v>14363</v>
      </c>
      <c r="CD74" s="137">
        <v>13576</v>
      </c>
      <c r="CE74" s="137">
        <v>27939</v>
      </c>
      <c r="CF74" s="137">
        <v>36677</v>
      </c>
      <c r="CG74" s="137">
        <v>36482</v>
      </c>
      <c r="CH74" s="137">
        <v>73159</v>
      </c>
      <c r="CI74" s="137">
        <v>4260</v>
      </c>
      <c r="CJ74" s="137">
        <v>5692</v>
      </c>
      <c r="CK74" s="175">
        <v>9952</v>
      </c>
    </row>
    <row r="75" spans="1:89" ht="16.899999999999999" customHeight="1">
      <c r="A75" s="5"/>
      <c r="B75" s="358" t="s">
        <v>280</v>
      </c>
      <c r="C75" s="38" t="s">
        <v>574</v>
      </c>
      <c r="D75" s="61">
        <v>694</v>
      </c>
      <c r="E75" s="61">
        <v>639</v>
      </c>
      <c r="F75" s="61">
        <v>1333</v>
      </c>
      <c r="G75" s="61">
        <v>761</v>
      </c>
      <c r="H75" s="61">
        <v>758</v>
      </c>
      <c r="I75" s="61">
        <v>1519</v>
      </c>
      <c r="J75" s="61">
        <v>685</v>
      </c>
      <c r="K75" s="61">
        <v>669</v>
      </c>
      <c r="L75" s="176">
        <v>1354</v>
      </c>
      <c r="M75" s="358" t="s">
        <v>280</v>
      </c>
      <c r="N75" s="250" t="s">
        <v>574</v>
      </c>
      <c r="O75" s="61">
        <v>611</v>
      </c>
      <c r="P75" s="61">
        <v>673</v>
      </c>
      <c r="Q75" s="61">
        <v>1284</v>
      </c>
      <c r="R75" s="61">
        <v>553</v>
      </c>
      <c r="S75" s="61">
        <v>624</v>
      </c>
      <c r="T75" s="61">
        <v>1177</v>
      </c>
      <c r="U75" s="61">
        <v>702</v>
      </c>
      <c r="V75" s="61">
        <v>689</v>
      </c>
      <c r="W75" s="176">
        <v>1391</v>
      </c>
      <c r="X75" s="358" t="s">
        <v>280</v>
      </c>
      <c r="Y75" s="38" t="s">
        <v>574</v>
      </c>
      <c r="Z75" s="237">
        <v>859</v>
      </c>
      <c r="AA75" s="61">
        <v>742</v>
      </c>
      <c r="AB75" s="61">
        <v>1601</v>
      </c>
      <c r="AC75" s="61">
        <v>575</v>
      </c>
      <c r="AD75" s="61">
        <v>524</v>
      </c>
      <c r="AE75" s="61">
        <v>1099</v>
      </c>
      <c r="AF75" s="61">
        <v>574</v>
      </c>
      <c r="AG75" s="61">
        <v>536</v>
      </c>
      <c r="AH75" s="176">
        <v>1110</v>
      </c>
      <c r="AI75" s="358" t="s">
        <v>280</v>
      </c>
      <c r="AJ75" s="38" t="s">
        <v>574</v>
      </c>
      <c r="AK75" s="61">
        <v>586</v>
      </c>
      <c r="AL75" s="237">
        <v>620</v>
      </c>
      <c r="AM75" s="61">
        <v>1206</v>
      </c>
      <c r="AN75" s="61">
        <v>646</v>
      </c>
      <c r="AO75" s="61">
        <v>647</v>
      </c>
      <c r="AP75" s="61">
        <v>1293</v>
      </c>
      <c r="AQ75" s="61">
        <v>492</v>
      </c>
      <c r="AR75" s="61">
        <v>661</v>
      </c>
      <c r="AS75" s="176">
        <v>1153</v>
      </c>
      <c r="AT75" s="358" t="s">
        <v>280</v>
      </c>
      <c r="AU75" s="38" t="s">
        <v>574</v>
      </c>
      <c r="AV75" s="61">
        <v>400</v>
      </c>
      <c r="AW75" s="316">
        <v>524</v>
      </c>
      <c r="AX75" s="61">
        <v>924</v>
      </c>
      <c r="AY75" s="61">
        <v>358</v>
      </c>
      <c r="AZ75" s="61">
        <v>444</v>
      </c>
      <c r="BA75" s="61">
        <v>802</v>
      </c>
      <c r="BB75" s="61">
        <v>250</v>
      </c>
      <c r="BC75" s="61">
        <v>296</v>
      </c>
      <c r="BD75" s="176">
        <v>546</v>
      </c>
      <c r="BE75" s="358" t="s">
        <v>280</v>
      </c>
      <c r="BF75" s="38" t="s">
        <v>574</v>
      </c>
      <c r="BG75" s="61">
        <v>172</v>
      </c>
      <c r="BH75" s="61">
        <v>257</v>
      </c>
      <c r="BI75" s="61">
        <v>429</v>
      </c>
      <c r="BJ75" s="237">
        <v>73</v>
      </c>
      <c r="BK75" s="61">
        <v>151</v>
      </c>
      <c r="BL75" s="61">
        <v>224</v>
      </c>
      <c r="BM75" s="61">
        <v>39</v>
      </c>
      <c r="BN75" s="61">
        <v>48</v>
      </c>
      <c r="BO75" s="176">
        <v>87</v>
      </c>
      <c r="BP75" s="358" t="s">
        <v>280</v>
      </c>
      <c r="BQ75" s="38" t="s">
        <v>574</v>
      </c>
      <c r="BR75" s="61">
        <v>6</v>
      </c>
      <c r="BS75" s="61">
        <v>19</v>
      </c>
      <c r="BT75" s="61">
        <v>25</v>
      </c>
      <c r="BU75" s="61">
        <v>0</v>
      </c>
      <c r="BV75" s="61">
        <v>1</v>
      </c>
      <c r="BW75" s="61">
        <v>1</v>
      </c>
      <c r="BX75" s="61">
        <v>0</v>
      </c>
      <c r="BY75" s="61">
        <v>0</v>
      </c>
      <c r="BZ75" s="176">
        <v>0</v>
      </c>
      <c r="CA75" s="358" t="s">
        <v>280</v>
      </c>
      <c r="CB75" s="38" t="s">
        <v>574</v>
      </c>
      <c r="CC75" s="61">
        <v>2140</v>
      </c>
      <c r="CD75" s="61">
        <v>2066</v>
      </c>
      <c r="CE75" s="61">
        <v>4206</v>
      </c>
      <c r="CF75" s="61">
        <v>5998</v>
      </c>
      <c r="CG75" s="61">
        <v>6240</v>
      </c>
      <c r="CH75" s="61">
        <v>12238</v>
      </c>
      <c r="CI75" s="61">
        <v>898</v>
      </c>
      <c r="CJ75" s="61">
        <v>1216</v>
      </c>
      <c r="CK75" s="176">
        <v>2114</v>
      </c>
    </row>
    <row r="76" spans="1:89" ht="16.899999999999999" customHeight="1">
      <c r="A76" s="5"/>
      <c r="B76" s="359"/>
      <c r="C76" s="33" t="s">
        <v>288</v>
      </c>
      <c r="D76" s="61">
        <v>386</v>
      </c>
      <c r="E76" s="61">
        <v>392</v>
      </c>
      <c r="F76" s="61">
        <v>778</v>
      </c>
      <c r="G76" s="61">
        <v>467</v>
      </c>
      <c r="H76" s="61">
        <v>443</v>
      </c>
      <c r="I76" s="61">
        <v>910</v>
      </c>
      <c r="J76" s="61">
        <v>381</v>
      </c>
      <c r="K76" s="61">
        <v>349</v>
      </c>
      <c r="L76" s="176">
        <v>730</v>
      </c>
      <c r="M76" s="359"/>
      <c r="N76" s="251" t="s">
        <v>288</v>
      </c>
      <c r="O76" s="61">
        <v>418</v>
      </c>
      <c r="P76" s="61">
        <v>359</v>
      </c>
      <c r="Q76" s="61">
        <v>777</v>
      </c>
      <c r="R76" s="61">
        <v>366</v>
      </c>
      <c r="S76" s="61">
        <v>346</v>
      </c>
      <c r="T76" s="61">
        <v>712</v>
      </c>
      <c r="U76" s="61">
        <v>413</v>
      </c>
      <c r="V76" s="61">
        <v>403</v>
      </c>
      <c r="W76" s="176">
        <v>816</v>
      </c>
      <c r="X76" s="359"/>
      <c r="Y76" s="33" t="s">
        <v>288</v>
      </c>
      <c r="Z76" s="237">
        <v>462</v>
      </c>
      <c r="AA76" s="61">
        <v>420</v>
      </c>
      <c r="AB76" s="61">
        <v>882</v>
      </c>
      <c r="AC76" s="61">
        <v>354</v>
      </c>
      <c r="AD76" s="61">
        <v>319</v>
      </c>
      <c r="AE76" s="61">
        <v>673</v>
      </c>
      <c r="AF76" s="61">
        <v>337</v>
      </c>
      <c r="AG76" s="61">
        <v>321</v>
      </c>
      <c r="AH76" s="176">
        <v>658</v>
      </c>
      <c r="AI76" s="359"/>
      <c r="AJ76" s="33" t="s">
        <v>288</v>
      </c>
      <c r="AK76" s="61">
        <v>356</v>
      </c>
      <c r="AL76" s="237">
        <v>355</v>
      </c>
      <c r="AM76" s="61">
        <v>711</v>
      </c>
      <c r="AN76" s="61">
        <v>416</v>
      </c>
      <c r="AO76" s="61">
        <v>384</v>
      </c>
      <c r="AP76" s="61">
        <v>800</v>
      </c>
      <c r="AQ76" s="61">
        <v>265</v>
      </c>
      <c r="AR76" s="61">
        <v>387</v>
      </c>
      <c r="AS76" s="176">
        <v>652</v>
      </c>
      <c r="AT76" s="359"/>
      <c r="AU76" s="33" t="s">
        <v>288</v>
      </c>
      <c r="AV76" s="61">
        <v>252</v>
      </c>
      <c r="AW76" s="316">
        <v>291</v>
      </c>
      <c r="AX76" s="61">
        <v>543</v>
      </c>
      <c r="AY76" s="61">
        <v>215</v>
      </c>
      <c r="AZ76" s="61">
        <v>289</v>
      </c>
      <c r="BA76" s="61">
        <v>504</v>
      </c>
      <c r="BB76" s="61">
        <v>179</v>
      </c>
      <c r="BC76" s="61">
        <v>214</v>
      </c>
      <c r="BD76" s="176">
        <v>393</v>
      </c>
      <c r="BE76" s="359"/>
      <c r="BF76" s="33" t="s">
        <v>288</v>
      </c>
      <c r="BG76" s="61">
        <v>98</v>
      </c>
      <c r="BH76" s="61">
        <v>154</v>
      </c>
      <c r="BI76" s="61">
        <v>252</v>
      </c>
      <c r="BJ76" s="237">
        <v>56</v>
      </c>
      <c r="BK76" s="61">
        <v>104</v>
      </c>
      <c r="BL76" s="61">
        <v>160</v>
      </c>
      <c r="BM76" s="61">
        <v>20</v>
      </c>
      <c r="BN76" s="61">
        <v>41</v>
      </c>
      <c r="BO76" s="176">
        <v>61</v>
      </c>
      <c r="BP76" s="359"/>
      <c r="BQ76" s="33" t="s">
        <v>288</v>
      </c>
      <c r="BR76" s="61">
        <v>2</v>
      </c>
      <c r="BS76" s="61">
        <v>15</v>
      </c>
      <c r="BT76" s="61">
        <v>17</v>
      </c>
      <c r="BU76" s="61">
        <v>0</v>
      </c>
      <c r="BV76" s="61">
        <v>1</v>
      </c>
      <c r="BW76" s="61">
        <v>1</v>
      </c>
      <c r="BX76" s="61">
        <v>0</v>
      </c>
      <c r="BY76" s="61">
        <v>0</v>
      </c>
      <c r="BZ76" s="176">
        <v>0</v>
      </c>
      <c r="CA76" s="359"/>
      <c r="CB76" s="33" t="s">
        <v>288</v>
      </c>
      <c r="CC76" s="61">
        <v>1234</v>
      </c>
      <c r="CD76" s="61">
        <v>1184</v>
      </c>
      <c r="CE76" s="61">
        <v>2418</v>
      </c>
      <c r="CF76" s="61">
        <v>3639</v>
      </c>
      <c r="CG76" s="61">
        <v>3585</v>
      </c>
      <c r="CH76" s="61">
        <v>7224</v>
      </c>
      <c r="CI76" s="61">
        <v>570</v>
      </c>
      <c r="CJ76" s="61">
        <v>818</v>
      </c>
      <c r="CK76" s="176">
        <v>1388</v>
      </c>
    </row>
    <row r="77" spans="1:89" ht="16.899999999999999" customHeight="1">
      <c r="A77" s="5"/>
      <c r="B77" s="359"/>
      <c r="C77" s="31" t="s">
        <v>289</v>
      </c>
      <c r="D77" s="61">
        <v>460</v>
      </c>
      <c r="E77" s="61">
        <v>395</v>
      </c>
      <c r="F77" s="61">
        <v>855</v>
      </c>
      <c r="G77" s="61">
        <v>522</v>
      </c>
      <c r="H77" s="61">
        <v>501</v>
      </c>
      <c r="I77" s="61">
        <v>1023</v>
      </c>
      <c r="J77" s="61">
        <v>460</v>
      </c>
      <c r="K77" s="61">
        <v>432</v>
      </c>
      <c r="L77" s="176">
        <v>892</v>
      </c>
      <c r="M77" s="359"/>
      <c r="N77" s="234" t="s">
        <v>289</v>
      </c>
      <c r="O77" s="61">
        <v>411</v>
      </c>
      <c r="P77" s="61">
        <v>426</v>
      </c>
      <c r="Q77" s="61">
        <v>837</v>
      </c>
      <c r="R77" s="61">
        <v>346</v>
      </c>
      <c r="S77" s="61">
        <v>347</v>
      </c>
      <c r="T77" s="61">
        <v>693</v>
      </c>
      <c r="U77" s="61">
        <v>509</v>
      </c>
      <c r="V77" s="61">
        <v>435</v>
      </c>
      <c r="W77" s="176">
        <v>944</v>
      </c>
      <c r="X77" s="359"/>
      <c r="Y77" s="31" t="s">
        <v>289</v>
      </c>
      <c r="Z77" s="237">
        <v>530</v>
      </c>
      <c r="AA77" s="61">
        <v>473</v>
      </c>
      <c r="AB77" s="61">
        <v>1003</v>
      </c>
      <c r="AC77" s="61">
        <v>403</v>
      </c>
      <c r="AD77" s="61">
        <v>361</v>
      </c>
      <c r="AE77" s="61">
        <v>764</v>
      </c>
      <c r="AF77" s="61">
        <v>397</v>
      </c>
      <c r="AG77" s="61">
        <v>365</v>
      </c>
      <c r="AH77" s="176">
        <v>762</v>
      </c>
      <c r="AI77" s="359"/>
      <c r="AJ77" s="31" t="s">
        <v>289</v>
      </c>
      <c r="AK77" s="61">
        <v>405</v>
      </c>
      <c r="AL77" s="237">
        <v>387</v>
      </c>
      <c r="AM77" s="61">
        <v>792</v>
      </c>
      <c r="AN77" s="61">
        <v>401</v>
      </c>
      <c r="AO77" s="61">
        <v>413</v>
      </c>
      <c r="AP77" s="61">
        <v>814</v>
      </c>
      <c r="AQ77" s="61">
        <v>293</v>
      </c>
      <c r="AR77" s="61">
        <v>399</v>
      </c>
      <c r="AS77" s="176">
        <v>692</v>
      </c>
      <c r="AT77" s="359"/>
      <c r="AU77" s="31" t="s">
        <v>289</v>
      </c>
      <c r="AV77" s="61">
        <v>263</v>
      </c>
      <c r="AW77" s="316">
        <v>318</v>
      </c>
      <c r="AX77" s="61">
        <v>581</v>
      </c>
      <c r="AY77" s="61">
        <v>236</v>
      </c>
      <c r="AZ77" s="61">
        <v>277</v>
      </c>
      <c r="BA77" s="61">
        <v>513</v>
      </c>
      <c r="BB77" s="61">
        <v>153</v>
      </c>
      <c r="BC77" s="61">
        <v>214</v>
      </c>
      <c r="BD77" s="176">
        <v>367</v>
      </c>
      <c r="BE77" s="359"/>
      <c r="BF77" s="31" t="s">
        <v>289</v>
      </c>
      <c r="BG77" s="61">
        <v>124</v>
      </c>
      <c r="BH77" s="61">
        <v>143</v>
      </c>
      <c r="BI77" s="61">
        <v>267</v>
      </c>
      <c r="BJ77" s="237">
        <v>48</v>
      </c>
      <c r="BK77" s="61">
        <v>95</v>
      </c>
      <c r="BL77" s="61">
        <v>143</v>
      </c>
      <c r="BM77" s="61">
        <v>25</v>
      </c>
      <c r="BN77" s="61">
        <v>31</v>
      </c>
      <c r="BO77" s="176">
        <v>56</v>
      </c>
      <c r="BP77" s="359"/>
      <c r="BQ77" s="31" t="s">
        <v>289</v>
      </c>
      <c r="BR77" s="61">
        <v>3</v>
      </c>
      <c r="BS77" s="61">
        <v>8</v>
      </c>
      <c r="BT77" s="61">
        <v>11</v>
      </c>
      <c r="BU77" s="61">
        <v>1</v>
      </c>
      <c r="BV77" s="61">
        <v>2</v>
      </c>
      <c r="BW77" s="61">
        <v>3</v>
      </c>
      <c r="BX77" s="61">
        <v>0</v>
      </c>
      <c r="BY77" s="61">
        <v>0</v>
      </c>
      <c r="BZ77" s="176">
        <v>0</v>
      </c>
      <c r="CA77" s="359"/>
      <c r="CB77" s="31" t="s">
        <v>289</v>
      </c>
      <c r="CC77" s="61">
        <v>1442</v>
      </c>
      <c r="CD77" s="61">
        <v>1328</v>
      </c>
      <c r="CE77" s="61">
        <v>2770</v>
      </c>
      <c r="CF77" s="61">
        <v>3958</v>
      </c>
      <c r="CG77" s="61">
        <v>3924</v>
      </c>
      <c r="CH77" s="61">
        <v>7882</v>
      </c>
      <c r="CI77" s="61">
        <v>590</v>
      </c>
      <c r="CJ77" s="61">
        <v>770</v>
      </c>
      <c r="CK77" s="176">
        <v>1360</v>
      </c>
    </row>
    <row r="78" spans="1:89" ht="16.899999999999999" customHeight="1">
      <c r="A78" s="5"/>
      <c r="B78" s="359"/>
      <c r="C78" s="33" t="s">
        <v>290</v>
      </c>
      <c r="D78" s="61">
        <v>804</v>
      </c>
      <c r="E78" s="61">
        <v>780</v>
      </c>
      <c r="F78" s="61">
        <v>1584</v>
      </c>
      <c r="G78" s="61">
        <v>1025</v>
      </c>
      <c r="H78" s="61">
        <v>976</v>
      </c>
      <c r="I78" s="61">
        <v>2001</v>
      </c>
      <c r="J78" s="61">
        <v>832</v>
      </c>
      <c r="K78" s="61">
        <v>719</v>
      </c>
      <c r="L78" s="176">
        <v>1551</v>
      </c>
      <c r="M78" s="359"/>
      <c r="N78" s="251" t="s">
        <v>290</v>
      </c>
      <c r="O78" s="61">
        <v>597</v>
      </c>
      <c r="P78" s="61">
        <v>663</v>
      </c>
      <c r="Q78" s="61">
        <v>1260</v>
      </c>
      <c r="R78" s="61">
        <v>570</v>
      </c>
      <c r="S78" s="61">
        <v>568</v>
      </c>
      <c r="T78" s="61">
        <v>1138</v>
      </c>
      <c r="U78" s="61">
        <v>713</v>
      </c>
      <c r="V78" s="61">
        <v>744</v>
      </c>
      <c r="W78" s="176">
        <v>1457</v>
      </c>
      <c r="X78" s="359"/>
      <c r="Y78" s="33" t="s">
        <v>290</v>
      </c>
      <c r="Z78" s="237">
        <v>957</v>
      </c>
      <c r="AA78" s="61">
        <v>985</v>
      </c>
      <c r="AB78" s="61">
        <v>1942</v>
      </c>
      <c r="AC78" s="61">
        <v>801</v>
      </c>
      <c r="AD78" s="61">
        <v>665</v>
      </c>
      <c r="AE78" s="61">
        <v>1466</v>
      </c>
      <c r="AF78" s="61">
        <v>616</v>
      </c>
      <c r="AG78" s="61">
        <v>584</v>
      </c>
      <c r="AH78" s="176">
        <v>1200</v>
      </c>
      <c r="AI78" s="359"/>
      <c r="AJ78" s="33" t="s">
        <v>290</v>
      </c>
      <c r="AK78" s="61">
        <v>650</v>
      </c>
      <c r="AL78" s="237">
        <v>619</v>
      </c>
      <c r="AM78" s="61">
        <v>1269</v>
      </c>
      <c r="AN78" s="61">
        <v>590</v>
      </c>
      <c r="AO78" s="61">
        <v>562</v>
      </c>
      <c r="AP78" s="61">
        <v>1152</v>
      </c>
      <c r="AQ78" s="61">
        <v>449</v>
      </c>
      <c r="AR78" s="61">
        <v>597</v>
      </c>
      <c r="AS78" s="176">
        <v>1046</v>
      </c>
      <c r="AT78" s="359"/>
      <c r="AU78" s="33" t="s">
        <v>290</v>
      </c>
      <c r="AV78" s="61">
        <v>360</v>
      </c>
      <c r="AW78" s="316">
        <v>442</v>
      </c>
      <c r="AX78" s="61">
        <v>802</v>
      </c>
      <c r="AY78" s="61">
        <v>300</v>
      </c>
      <c r="AZ78" s="61">
        <v>355</v>
      </c>
      <c r="BA78" s="61">
        <v>655</v>
      </c>
      <c r="BB78" s="61">
        <v>231</v>
      </c>
      <c r="BC78" s="61">
        <v>302</v>
      </c>
      <c r="BD78" s="176">
        <v>533</v>
      </c>
      <c r="BE78" s="359"/>
      <c r="BF78" s="33" t="s">
        <v>290</v>
      </c>
      <c r="BG78" s="61">
        <v>159</v>
      </c>
      <c r="BH78" s="61">
        <v>215</v>
      </c>
      <c r="BI78" s="61">
        <v>374</v>
      </c>
      <c r="BJ78" s="237">
        <v>67</v>
      </c>
      <c r="BK78" s="61">
        <v>112</v>
      </c>
      <c r="BL78" s="61">
        <v>179</v>
      </c>
      <c r="BM78" s="61">
        <v>21</v>
      </c>
      <c r="BN78" s="61">
        <v>44</v>
      </c>
      <c r="BO78" s="176">
        <v>65</v>
      </c>
      <c r="BP78" s="359"/>
      <c r="BQ78" s="33" t="s">
        <v>290</v>
      </c>
      <c r="BR78" s="61">
        <v>7</v>
      </c>
      <c r="BS78" s="61">
        <v>17</v>
      </c>
      <c r="BT78" s="61">
        <v>24</v>
      </c>
      <c r="BU78" s="61">
        <v>2</v>
      </c>
      <c r="BV78" s="61">
        <v>0</v>
      </c>
      <c r="BW78" s="61">
        <v>2</v>
      </c>
      <c r="BX78" s="61">
        <v>0</v>
      </c>
      <c r="BY78" s="61">
        <v>0</v>
      </c>
      <c r="BZ78" s="176">
        <v>0</v>
      </c>
      <c r="CA78" s="359"/>
      <c r="CB78" s="33" t="s">
        <v>290</v>
      </c>
      <c r="CC78" s="61">
        <v>2661</v>
      </c>
      <c r="CD78" s="61">
        <v>2475</v>
      </c>
      <c r="CE78" s="61">
        <v>5136</v>
      </c>
      <c r="CF78" s="61">
        <v>6303</v>
      </c>
      <c r="CG78" s="61">
        <v>6429</v>
      </c>
      <c r="CH78" s="61">
        <v>12732</v>
      </c>
      <c r="CI78" s="61">
        <v>787</v>
      </c>
      <c r="CJ78" s="61">
        <v>1045</v>
      </c>
      <c r="CK78" s="176">
        <v>1832</v>
      </c>
    </row>
    <row r="79" spans="1:89" ht="16.899999999999999" customHeight="1">
      <c r="A79" s="5"/>
      <c r="B79" s="360"/>
      <c r="C79" s="4" t="s">
        <v>212</v>
      </c>
      <c r="D79" s="137">
        <f t="shared" ref="D79:L79" si="104">SUM(D75:D78)</f>
        <v>2344</v>
      </c>
      <c r="E79" s="137">
        <f t="shared" si="104"/>
        <v>2206</v>
      </c>
      <c r="F79" s="137">
        <f t="shared" si="104"/>
        <v>4550</v>
      </c>
      <c r="G79" s="137">
        <f t="shared" si="104"/>
        <v>2775</v>
      </c>
      <c r="H79" s="137">
        <f t="shared" si="104"/>
        <v>2678</v>
      </c>
      <c r="I79" s="137">
        <f t="shared" si="104"/>
        <v>5453</v>
      </c>
      <c r="J79" s="137">
        <f t="shared" si="104"/>
        <v>2358</v>
      </c>
      <c r="K79" s="137">
        <f t="shared" si="104"/>
        <v>2169</v>
      </c>
      <c r="L79" s="175">
        <f t="shared" si="104"/>
        <v>4527</v>
      </c>
      <c r="M79" s="360"/>
      <c r="N79" s="245" t="s">
        <v>212</v>
      </c>
      <c r="O79" s="137">
        <f t="shared" ref="O79:W79" si="105">SUM(O75:O78)</f>
        <v>2037</v>
      </c>
      <c r="P79" s="137">
        <f t="shared" si="105"/>
        <v>2121</v>
      </c>
      <c r="Q79" s="137">
        <f t="shared" si="105"/>
        <v>4158</v>
      </c>
      <c r="R79" s="137">
        <f t="shared" si="105"/>
        <v>1835</v>
      </c>
      <c r="S79" s="137">
        <f t="shared" si="105"/>
        <v>1885</v>
      </c>
      <c r="T79" s="137">
        <f t="shared" si="105"/>
        <v>3720</v>
      </c>
      <c r="U79" s="137">
        <f t="shared" si="105"/>
        <v>2337</v>
      </c>
      <c r="V79" s="137">
        <f t="shared" si="105"/>
        <v>2271</v>
      </c>
      <c r="W79" s="175">
        <f t="shared" si="105"/>
        <v>4608</v>
      </c>
      <c r="X79" s="360"/>
      <c r="Y79" s="4" t="s">
        <v>212</v>
      </c>
      <c r="Z79" s="238">
        <f t="shared" ref="Z79:AH79" si="106">SUM(Z75:Z78)</f>
        <v>2808</v>
      </c>
      <c r="AA79" s="137">
        <f t="shared" si="106"/>
        <v>2620</v>
      </c>
      <c r="AB79" s="137">
        <f t="shared" si="106"/>
        <v>5428</v>
      </c>
      <c r="AC79" s="137">
        <f t="shared" si="106"/>
        <v>2133</v>
      </c>
      <c r="AD79" s="137">
        <f t="shared" si="106"/>
        <v>1869</v>
      </c>
      <c r="AE79" s="137">
        <f t="shared" si="106"/>
        <v>4002</v>
      </c>
      <c r="AF79" s="137">
        <f t="shared" si="106"/>
        <v>1924</v>
      </c>
      <c r="AG79" s="137">
        <f t="shared" si="106"/>
        <v>1806</v>
      </c>
      <c r="AH79" s="175">
        <f t="shared" si="106"/>
        <v>3730</v>
      </c>
      <c r="AI79" s="360"/>
      <c r="AJ79" s="4" t="s">
        <v>212</v>
      </c>
      <c r="AK79" s="137">
        <f t="shared" ref="AK79:AS79" si="107">SUM(AK75:AK78)</f>
        <v>1997</v>
      </c>
      <c r="AL79" s="238">
        <f t="shared" si="107"/>
        <v>1981</v>
      </c>
      <c r="AM79" s="137">
        <f t="shared" si="107"/>
        <v>3978</v>
      </c>
      <c r="AN79" s="137">
        <f t="shared" si="107"/>
        <v>2053</v>
      </c>
      <c r="AO79" s="137">
        <f t="shared" si="107"/>
        <v>2006</v>
      </c>
      <c r="AP79" s="137">
        <f t="shared" si="107"/>
        <v>4059</v>
      </c>
      <c r="AQ79" s="137">
        <f t="shared" si="107"/>
        <v>1499</v>
      </c>
      <c r="AR79" s="137">
        <f t="shared" si="107"/>
        <v>2044</v>
      </c>
      <c r="AS79" s="175">
        <f t="shared" si="107"/>
        <v>3543</v>
      </c>
      <c r="AT79" s="360"/>
      <c r="AU79" s="4" t="s">
        <v>212</v>
      </c>
      <c r="AV79" s="137">
        <f t="shared" ref="AV79:BD79" si="108">SUM(AV75:AV78)</f>
        <v>1275</v>
      </c>
      <c r="AW79" s="315">
        <f t="shared" si="108"/>
        <v>1575</v>
      </c>
      <c r="AX79" s="137">
        <f t="shared" si="108"/>
        <v>2850</v>
      </c>
      <c r="AY79" s="137">
        <f t="shared" si="108"/>
        <v>1109</v>
      </c>
      <c r="AZ79" s="137">
        <f t="shared" si="108"/>
        <v>1365</v>
      </c>
      <c r="BA79" s="137">
        <f t="shared" si="108"/>
        <v>2474</v>
      </c>
      <c r="BB79" s="137">
        <f t="shared" si="108"/>
        <v>813</v>
      </c>
      <c r="BC79" s="137">
        <f t="shared" si="108"/>
        <v>1026</v>
      </c>
      <c r="BD79" s="175">
        <f t="shared" si="108"/>
        <v>1839</v>
      </c>
      <c r="BE79" s="360"/>
      <c r="BF79" s="4" t="s">
        <v>212</v>
      </c>
      <c r="BG79" s="137">
        <f t="shared" ref="BG79:BO79" si="109">SUM(BG75:BG78)</f>
        <v>553</v>
      </c>
      <c r="BH79" s="137">
        <f t="shared" si="109"/>
        <v>769</v>
      </c>
      <c r="BI79" s="137">
        <f t="shared" si="109"/>
        <v>1322</v>
      </c>
      <c r="BJ79" s="238">
        <f t="shared" si="109"/>
        <v>244</v>
      </c>
      <c r="BK79" s="137">
        <f t="shared" si="109"/>
        <v>462</v>
      </c>
      <c r="BL79" s="137">
        <f t="shared" si="109"/>
        <v>706</v>
      </c>
      <c r="BM79" s="137">
        <f t="shared" si="109"/>
        <v>105</v>
      </c>
      <c r="BN79" s="137">
        <f t="shared" si="109"/>
        <v>164</v>
      </c>
      <c r="BO79" s="175">
        <f t="shared" si="109"/>
        <v>269</v>
      </c>
      <c r="BP79" s="360"/>
      <c r="BQ79" s="4" t="s">
        <v>212</v>
      </c>
      <c r="BR79" s="137">
        <f t="shared" ref="BR79:BZ79" si="110">SUM(BR75:BR78)</f>
        <v>18</v>
      </c>
      <c r="BS79" s="137">
        <f t="shared" si="110"/>
        <v>59</v>
      </c>
      <c r="BT79" s="137">
        <f t="shared" si="110"/>
        <v>77</v>
      </c>
      <c r="BU79" s="137">
        <f t="shared" si="110"/>
        <v>3</v>
      </c>
      <c r="BV79" s="137">
        <f t="shared" si="110"/>
        <v>4</v>
      </c>
      <c r="BW79" s="137">
        <f t="shared" si="110"/>
        <v>7</v>
      </c>
      <c r="BX79" s="137">
        <f t="shared" si="110"/>
        <v>0</v>
      </c>
      <c r="BY79" s="137">
        <f t="shared" si="110"/>
        <v>0</v>
      </c>
      <c r="BZ79" s="175">
        <f t="shared" si="110"/>
        <v>0</v>
      </c>
      <c r="CA79" s="360"/>
      <c r="CB79" s="4" t="s">
        <v>212</v>
      </c>
      <c r="CC79" s="137">
        <f t="shared" ref="CC79:CK79" si="111">SUM(CC75:CC78)</f>
        <v>7477</v>
      </c>
      <c r="CD79" s="137">
        <f t="shared" si="111"/>
        <v>7053</v>
      </c>
      <c r="CE79" s="137">
        <f t="shared" si="111"/>
        <v>14530</v>
      </c>
      <c r="CF79" s="137">
        <f t="shared" si="111"/>
        <v>19898</v>
      </c>
      <c r="CG79" s="137">
        <f t="shared" si="111"/>
        <v>20178</v>
      </c>
      <c r="CH79" s="137">
        <f t="shared" si="111"/>
        <v>40076</v>
      </c>
      <c r="CI79" s="137">
        <f t="shared" si="111"/>
        <v>2845</v>
      </c>
      <c r="CJ79" s="137">
        <f t="shared" si="111"/>
        <v>3849</v>
      </c>
      <c r="CK79" s="175">
        <f t="shared" si="111"/>
        <v>6694</v>
      </c>
    </row>
    <row r="80" spans="1:89" ht="16.899999999999999" customHeight="1">
      <c r="A80" s="5"/>
      <c r="B80" s="358" t="s">
        <v>273</v>
      </c>
      <c r="C80" s="38" t="s">
        <v>575</v>
      </c>
      <c r="D80" s="61">
        <v>345</v>
      </c>
      <c r="E80" s="61">
        <v>383</v>
      </c>
      <c r="F80" s="61">
        <v>728</v>
      </c>
      <c r="G80" s="61">
        <v>475</v>
      </c>
      <c r="H80" s="61">
        <v>454</v>
      </c>
      <c r="I80" s="61">
        <v>929</v>
      </c>
      <c r="J80" s="61">
        <v>443</v>
      </c>
      <c r="K80" s="61">
        <v>406</v>
      </c>
      <c r="L80" s="176">
        <v>849</v>
      </c>
      <c r="M80" s="358" t="s">
        <v>273</v>
      </c>
      <c r="N80" s="250" t="s">
        <v>575</v>
      </c>
      <c r="O80" s="61">
        <v>372</v>
      </c>
      <c r="P80" s="61">
        <v>326</v>
      </c>
      <c r="Q80" s="61">
        <v>698</v>
      </c>
      <c r="R80" s="61">
        <v>338</v>
      </c>
      <c r="S80" s="61">
        <v>343</v>
      </c>
      <c r="T80" s="61">
        <v>681</v>
      </c>
      <c r="U80" s="61">
        <v>379</v>
      </c>
      <c r="V80" s="61">
        <v>379</v>
      </c>
      <c r="W80" s="176">
        <v>758</v>
      </c>
      <c r="X80" s="358" t="s">
        <v>273</v>
      </c>
      <c r="Y80" s="38" t="s">
        <v>575</v>
      </c>
      <c r="Z80" s="237">
        <v>446</v>
      </c>
      <c r="AA80" s="61">
        <v>421</v>
      </c>
      <c r="AB80" s="61">
        <v>867</v>
      </c>
      <c r="AC80" s="61">
        <v>386</v>
      </c>
      <c r="AD80" s="61">
        <v>353</v>
      </c>
      <c r="AE80" s="61">
        <v>739</v>
      </c>
      <c r="AF80" s="61">
        <v>347</v>
      </c>
      <c r="AG80" s="61">
        <v>316</v>
      </c>
      <c r="AH80" s="176">
        <v>663</v>
      </c>
      <c r="AI80" s="358" t="s">
        <v>273</v>
      </c>
      <c r="AJ80" s="38" t="s">
        <v>575</v>
      </c>
      <c r="AK80" s="61">
        <v>340</v>
      </c>
      <c r="AL80" s="237">
        <v>300</v>
      </c>
      <c r="AM80" s="61">
        <v>640</v>
      </c>
      <c r="AN80" s="61">
        <v>260</v>
      </c>
      <c r="AO80" s="61">
        <v>267</v>
      </c>
      <c r="AP80" s="61">
        <v>527</v>
      </c>
      <c r="AQ80" s="61">
        <v>191</v>
      </c>
      <c r="AR80" s="61">
        <v>287</v>
      </c>
      <c r="AS80" s="176">
        <v>478</v>
      </c>
      <c r="AT80" s="358" t="s">
        <v>273</v>
      </c>
      <c r="AU80" s="38" t="s">
        <v>575</v>
      </c>
      <c r="AV80" s="61">
        <v>180</v>
      </c>
      <c r="AW80" s="316">
        <v>208</v>
      </c>
      <c r="AX80" s="61">
        <v>388</v>
      </c>
      <c r="AY80" s="61">
        <v>170</v>
      </c>
      <c r="AZ80" s="61">
        <v>200</v>
      </c>
      <c r="BA80" s="61">
        <v>370</v>
      </c>
      <c r="BB80" s="61">
        <v>120</v>
      </c>
      <c r="BC80" s="61">
        <v>143</v>
      </c>
      <c r="BD80" s="176">
        <v>263</v>
      </c>
      <c r="BE80" s="358" t="s">
        <v>273</v>
      </c>
      <c r="BF80" s="38" t="s">
        <v>575</v>
      </c>
      <c r="BG80" s="61">
        <v>73</v>
      </c>
      <c r="BH80" s="61">
        <v>99</v>
      </c>
      <c r="BI80" s="61">
        <v>172</v>
      </c>
      <c r="BJ80" s="237">
        <v>32</v>
      </c>
      <c r="BK80" s="61">
        <v>52</v>
      </c>
      <c r="BL80" s="61">
        <v>84</v>
      </c>
      <c r="BM80" s="61">
        <v>11</v>
      </c>
      <c r="BN80" s="61">
        <v>16</v>
      </c>
      <c r="BO80" s="176">
        <v>27</v>
      </c>
      <c r="BP80" s="358" t="s">
        <v>273</v>
      </c>
      <c r="BQ80" s="38" t="s">
        <v>575</v>
      </c>
      <c r="BR80" s="61">
        <v>4</v>
      </c>
      <c r="BS80" s="61">
        <v>6</v>
      </c>
      <c r="BT80" s="61">
        <v>10</v>
      </c>
      <c r="BU80" s="61">
        <v>1</v>
      </c>
      <c r="BV80" s="61">
        <v>1</v>
      </c>
      <c r="BW80" s="61">
        <v>2</v>
      </c>
      <c r="BX80" s="61">
        <v>0</v>
      </c>
      <c r="BY80" s="61">
        <v>0</v>
      </c>
      <c r="BZ80" s="176">
        <v>0</v>
      </c>
      <c r="CA80" s="358" t="s">
        <v>273</v>
      </c>
      <c r="CB80" s="38" t="s">
        <v>575</v>
      </c>
      <c r="CC80" s="61">
        <v>1263</v>
      </c>
      <c r="CD80" s="61">
        <v>1243</v>
      </c>
      <c r="CE80" s="61">
        <v>2506</v>
      </c>
      <c r="CF80" s="61">
        <v>3239</v>
      </c>
      <c r="CG80" s="61">
        <v>3200</v>
      </c>
      <c r="CH80" s="61">
        <v>6439</v>
      </c>
      <c r="CI80" s="61">
        <v>411</v>
      </c>
      <c r="CJ80" s="61">
        <v>517</v>
      </c>
      <c r="CK80" s="176">
        <v>928</v>
      </c>
    </row>
    <row r="81" spans="1:89" ht="16.899999999999999" customHeight="1">
      <c r="A81" s="5"/>
      <c r="B81" s="359"/>
      <c r="C81" s="32" t="s">
        <v>274</v>
      </c>
      <c r="D81" s="61">
        <v>1087</v>
      </c>
      <c r="E81" s="61">
        <v>1075</v>
      </c>
      <c r="F81" s="61">
        <v>2162</v>
      </c>
      <c r="G81" s="61">
        <v>1300</v>
      </c>
      <c r="H81" s="61">
        <v>1250</v>
      </c>
      <c r="I81" s="61">
        <v>2550</v>
      </c>
      <c r="J81" s="61">
        <v>1121</v>
      </c>
      <c r="K81" s="61">
        <v>1058</v>
      </c>
      <c r="L81" s="176">
        <v>2179</v>
      </c>
      <c r="M81" s="359"/>
      <c r="N81" s="233" t="s">
        <v>274</v>
      </c>
      <c r="O81" s="61">
        <v>915</v>
      </c>
      <c r="P81" s="61">
        <v>943</v>
      </c>
      <c r="Q81" s="61">
        <v>1858</v>
      </c>
      <c r="R81" s="61">
        <v>924</v>
      </c>
      <c r="S81" s="61">
        <v>936</v>
      </c>
      <c r="T81" s="61">
        <v>1860</v>
      </c>
      <c r="U81" s="61">
        <v>1116</v>
      </c>
      <c r="V81" s="61">
        <v>1094</v>
      </c>
      <c r="W81" s="176">
        <v>2210</v>
      </c>
      <c r="X81" s="359"/>
      <c r="Y81" s="32" t="s">
        <v>274</v>
      </c>
      <c r="Z81" s="237">
        <v>1291</v>
      </c>
      <c r="AA81" s="61">
        <v>1217</v>
      </c>
      <c r="AB81" s="61">
        <v>2508</v>
      </c>
      <c r="AC81" s="61">
        <v>1062</v>
      </c>
      <c r="AD81" s="61">
        <v>951</v>
      </c>
      <c r="AE81" s="61">
        <v>2013</v>
      </c>
      <c r="AF81" s="61">
        <v>890</v>
      </c>
      <c r="AG81" s="61">
        <v>839</v>
      </c>
      <c r="AH81" s="176">
        <v>1729</v>
      </c>
      <c r="AI81" s="359"/>
      <c r="AJ81" s="32" t="s">
        <v>274</v>
      </c>
      <c r="AK81" s="61">
        <v>877</v>
      </c>
      <c r="AL81" s="237">
        <v>931</v>
      </c>
      <c r="AM81" s="61">
        <v>1808</v>
      </c>
      <c r="AN81" s="61">
        <v>917</v>
      </c>
      <c r="AO81" s="61">
        <v>919</v>
      </c>
      <c r="AP81" s="61">
        <v>1836</v>
      </c>
      <c r="AQ81" s="61">
        <v>680</v>
      </c>
      <c r="AR81" s="61">
        <v>906</v>
      </c>
      <c r="AS81" s="176">
        <v>1586</v>
      </c>
      <c r="AT81" s="359"/>
      <c r="AU81" s="32" t="s">
        <v>274</v>
      </c>
      <c r="AV81" s="61">
        <v>548</v>
      </c>
      <c r="AW81" s="316">
        <v>664</v>
      </c>
      <c r="AX81" s="61">
        <v>1212</v>
      </c>
      <c r="AY81" s="61">
        <v>484</v>
      </c>
      <c r="AZ81" s="61">
        <v>545</v>
      </c>
      <c r="BA81" s="61">
        <v>1029</v>
      </c>
      <c r="BB81" s="61">
        <v>344</v>
      </c>
      <c r="BC81" s="61">
        <v>475</v>
      </c>
      <c r="BD81" s="176">
        <v>819</v>
      </c>
      <c r="BE81" s="359"/>
      <c r="BF81" s="32" t="s">
        <v>274</v>
      </c>
      <c r="BG81" s="61">
        <v>248</v>
      </c>
      <c r="BH81" s="61">
        <v>362</v>
      </c>
      <c r="BI81" s="61">
        <v>610</v>
      </c>
      <c r="BJ81" s="237">
        <v>143</v>
      </c>
      <c r="BK81" s="61">
        <v>209</v>
      </c>
      <c r="BL81" s="61">
        <v>352</v>
      </c>
      <c r="BM81" s="61">
        <v>43</v>
      </c>
      <c r="BN81" s="61">
        <v>77</v>
      </c>
      <c r="BO81" s="176">
        <v>120</v>
      </c>
      <c r="BP81" s="359"/>
      <c r="BQ81" s="32" t="s">
        <v>274</v>
      </c>
      <c r="BR81" s="61">
        <v>7</v>
      </c>
      <c r="BS81" s="61">
        <v>17</v>
      </c>
      <c r="BT81" s="61">
        <v>24</v>
      </c>
      <c r="BU81" s="61">
        <v>1</v>
      </c>
      <c r="BV81" s="61">
        <v>2</v>
      </c>
      <c r="BW81" s="61">
        <v>3</v>
      </c>
      <c r="BX81" s="61">
        <v>0</v>
      </c>
      <c r="BY81" s="61">
        <v>0</v>
      </c>
      <c r="BZ81" s="176">
        <v>0</v>
      </c>
      <c r="CA81" s="359"/>
      <c r="CB81" s="32" t="s">
        <v>274</v>
      </c>
      <c r="CC81" s="61">
        <v>3508</v>
      </c>
      <c r="CD81" s="61">
        <v>3383</v>
      </c>
      <c r="CE81" s="61">
        <v>6891</v>
      </c>
      <c r="CF81" s="61">
        <v>9220</v>
      </c>
      <c r="CG81" s="61">
        <v>9400</v>
      </c>
      <c r="CH81" s="61">
        <v>18620</v>
      </c>
      <c r="CI81" s="61">
        <v>1270</v>
      </c>
      <c r="CJ81" s="61">
        <v>1687</v>
      </c>
      <c r="CK81" s="176">
        <v>2957</v>
      </c>
    </row>
    <row r="82" spans="1:89" ht="16.899999999999999" customHeight="1">
      <c r="A82" s="5"/>
      <c r="B82" s="360"/>
      <c r="C82" s="55" t="s">
        <v>212</v>
      </c>
      <c r="D82" s="137">
        <f t="shared" ref="D82:L82" si="112">SUM(D80:D81)</f>
        <v>1432</v>
      </c>
      <c r="E82" s="137">
        <f t="shared" si="112"/>
        <v>1458</v>
      </c>
      <c r="F82" s="137">
        <f t="shared" si="112"/>
        <v>2890</v>
      </c>
      <c r="G82" s="137">
        <f t="shared" si="112"/>
        <v>1775</v>
      </c>
      <c r="H82" s="137">
        <f t="shared" si="112"/>
        <v>1704</v>
      </c>
      <c r="I82" s="137">
        <f t="shared" si="112"/>
        <v>3479</v>
      </c>
      <c r="J82" s="137">
        <f t="shared" si="112"/>
        <v>1564</v>
      </c>
      <c r="K82" s="137">
        <f t="shared" si="112"/>
        <v>1464</v>
      </c>
      <c r="L82" s="175">
        <f t="shared" si="112"/>
        <v>3028</v>
      </c>
      <c r="M82" s="360"/>
      <c r="N82" s="246" t="s">
        <v>212</v>
      </c>
      <c r="O82" s="137">
        <f t="shared" ref="O82:W82" si="113">SUM(O80:O81)</f>
        <v>1287</v>
      </c>
      <c r="P82" s="137">
        <f t="shared" si="113"/>
        <v>1269</v>
      </c>
      <c r="Q82" s="137">
        <f t="shared" si="113"/>
        <v>2556</v>
      </c>
      <c r="R82" s="137">
        <f t="shared" si="113"/>
        <v>1262</v>
      </c>
      <c r="S82" s="137">
        <f t="shared" si="113"/>
        <v>1279</v>
      </c>
      <c r="T82" s="137">
        <f t="shared" si="113"/>
        <v>2541</v>
      </c>
      <c r="U82" s="137">
        <f t="shared" si="113"/>
        <v>1495</v>
      </c>
      <c r="V82" s="137">
        <f t="shared" si="113"/>
        <v>1473</v>
      </c>
      <c r="W82" s="175">
        <f t="shared" si="113"/>
        <v>2968</v>
      </c>
      <c r="X82" s="360"/>
      <c r="Y82" s="55" t="s">
        <v>212</v>
      </c>
      <c r="Z82" s="238">
        <f t="shared" ref="Z82:AH82" si="114">SUM(Z80:Z81)</f>
        <v>1737</v>
      </c>
      <c r="AA82" s="137">
        <f t="shared" si="114"/>
        <v>1638</v>
      </c>
      <c r="AB82" s="137">
        <f t="shared" si="114"/>
        <v>3375</v>
      </c>
      <c r="AC82" s="137">
        <f t="shared" si="114"/>
        <v>1448</v>
      </c>
      <c r="AD82" s="137">
        <f t="shared" si="114"/>
        <v>1304</v>
      </c>
      <c r="AE82" s="137">
        <f t="shared" si="114"/>
        <v>2752</v>
      </c>
      <c r="AF82" s="137">
        <f t="shared" si="114"/>
        <v>1237</v>
      </c>
      <c r="AG82" s="137">
        <f t="shared" si="114"/>
        <v>1155</v>
      </c>
      <c r="AH82" s="175">
        <f t="shared" si="114"/>
        <v>2392</v>
      </c>
      <c r="AI82" s="360"/>
      <c r="AJ82" s="55" t="s">
        <v>212</v>
      </c>
      <c r="AK82" s="137">
        <f t="shared" ref="AK82:AS82" si="115">SUM(AK80:AK81)</f>
        <v>1217</v>
      </c>
      <c r="AL82" s="238">
        <f t="shared" si="115"/>
        <v>1231</v>
      </c>
      <c r="AM82" s="137">
        <f t="shared" si="115"/>
        <v>2448</v>
      </c>
      <c r="AN82" s="137">
        <f t="shared" si="115"/>
        <v>1177</v>
      </c>
      <c r="AO82" s="137">
        <f t="shared" si="115"/>
        <v>1186</v>
      </c>
      <c r="AP82" s="137">
        <f t="shared" si="115"/>
        <v>2363</v>
      </c>
      <c r="AQ82" s="137">
        <f t="shared" si="115"/>
        <v>871</v>
      </c>
      <c r="AR82" s="137">
        <f t="shared" si="115"/>
        <v>1193</v>
      </c>
      <c r="AS82" s="175">
        <f t="shared" si="115"/>
        <v>2064</v>
      </c>
      <c r="AT82" s="360"/>
      <c r="AU82" s="55" t="s">
        <v>212</v>
      </c>
      <c r="AV82" s="137">
        <f t="shared" ref="AV82:BD82" si="116">SUM(AV80:AV81)</f>
        <v>728</v>
      </c>
      <c r="AW82" s="315">
        <f t="shared" si="116"/>
        <v>872</v>
      </c>
      <c r="AX82" s="137">
        <f t="shared" si="116"/>
        <v>1600</v>
      </c>
      <c r="AY82" s="137">
        <f t="shared" si="116"/>
        <v>654</v>
      </c>
      <c r="AZ82" s="137">
        <f t="shared" si="116"/>
        <v>745</v>
      </c>
      <c r="BA82" s="137">
        <f t="shared" si="116"/>
        <v>1399</v>
      </c>
      <c r="BB82" s="137">
        <f t="shared" si="116"/>
        <v>464</v>
      </c>
      <c r="BC82" s="137">
        <f t="shared" si="116"/>
        <v>618</v>
      </c>
      <c r="BD82" s="175">
        <f t="shared" si="116"/>
        <v>1082</v>
      </c>
      <c r="BE82" s="360"/>
      <c r="BF82" s="55" t="s">
        <v>212</v>
      </c>
      <c r="BG82" s="137">
        <f t="shared" ref="BG82:BO82" si="117">SUM(BG80:BG81)</f>
        <v>321</v>
      </c>
      <c r="BH82" s="137">
        <f t="shared" si="117"/>
        <v>461</v>
      </c>
      <c r="BI82" s="137">
        <f t="shared" si="117"/>
        <v>782</v>
      </c>
      <c r="BJ82" s="238">
        <f t="shared" si="117"/>
        <v>175</v>
      </c>
      <c r="BK82" s="137">
        <f t="shared" si="117"/>
        <v>261</v>
      </c>
      <c r="BL82" s="137">
        <f t="shared" si="117"/>
        <v>436</v>
      </c>
      <c r="BM82" s="137">
        <f t="shared" si="117"/>
        <v>54</v>
      </c>
      <c r="BN82" s="137">
        <f t="shared" si="117"/>
        <v>93</v>
      </c>
      <c r="BO82" s="175">
        <f t="shared" si="117"/>
        <v>147</v>
      </c>
      <c r="BP82" s="360"/>
      <c r="BQ82" s="55" t="s">
        <v>212</v>
      </c>
      <c r="BR82" s="137">
        <f t="shared" ref="BR82:BZ82" si="118">SUM(BR80:BR81)</f>
        <v>11</v>
      </c>
      <c r="BS82" s="137">
        <f t="shared" si="118"/>
        <v>23</v>
      </c>
      <c r="BT82" s="137">
        <f t="shared" si="118"/>
        <v>34</v>
      </c>
      <c r="BU82" s="137">
        <f t="shared" si="118"/>
        <v>2</v>
      </c>
      <c r="BV82" s="137">
        <f t="shared" si="118"/>
        <v>3</v>
      </c>
      <c r="BW82" s="137">
        <f t="shared" si="118"/>
        <v>5</v>
      </c>
      <c r="BX82" s="137">
        <f t="shared" si="118"/>
        <v>0</v>
      </c>
      <c r="BY82" s="137">
        <f t="shared" si="118"/>
        <v>0</v>
      </c>
      <c r="BZ82" s="175">
        <f t="shared" si="118"/>
        <v>0</v>
      </c>
      <c r="CA82" s="360"/>
      <c r="CB82" s="55" t="s">
        <v>212</v>
      </c>
      <c r="CC82" s="137">
        <f t="shared" ref="CC82:CK82" si="119">SUM(CC80:CC81)</f>
        <v>4771</v>
      </c>
      <c r="CD82" s="137">
        <f t="shared" si="119"/>
        <v>4626</v>
      </c>
      <c r="CE82" s="137">
        <f t="shared" si="119"/>
        <v>9397</v>
      </c>
      <c r="CF82" s="137">
        <f t="shared" si="119"/>
        <v>12459</v>
      </c>
      <c r="CG82" s="137">
        <f t="shared" si="119"/>
        <v>12600</v>
      </c>
      <c r="CH82" s="137">
        <f t="shared" si="119"/>
        <v>25059</v>
      </c>
      <c r="CI82" s="137">
        <f t="shared" si="119"/>
        <v>1681</v>
      </c>
      <c r="CJ82" s="137">
        <f t="shared" si="119"/>
        <v>2204</v>
      </c>
      <c r="CK82" s="175">
        <f t="shared" si="119"/>
        <v>3885</v>
      </c>
    </row>
    <row r="83" spans="1:89" ht="16.899999999999999" customHeight="1" thickBot="1">
      <c r="A83" s="5"/>
      <c r="B83" s="361" t="s">
        <v>310</v>
      </c>
      <c r="C83" s="362"/>
      <c r="D83" s="138">
        <f t="shared" ref="D83:L83" si="120">SUM(D70,D72,D74,D79,D82)</f>
        <v>16966</v>
      </c>
      <c r="E83" s="138">
        <f t="shared" si="120"/>
        <v>16394</v>
      </c>
      <c r="F83" s="138">
        <f t="shared" si="120"/>
        <v>33360</v>
      </c>
      <c r="G83" s="138">
        <f t="shared" si="120"/>
        <v>20689</v>
      </c>
      <c r="H83" s="138">
        <f t="shared" si="120"/>
        <v>19392</v>
      </c>
      <c r="I83" s="138">
        <f t="shared" si="120"/>
        <v>40081</v>
      </c>
      <c r="J83" s="138">
        <f t="shared" si="120"/>
        <v>17518</v>
      </c>
      <c r="K83" s="138">
        <f t="shared" si="120"/>
        <v>16781</v>
      </c>
      <c r="L83" s="178">
        <f t="shared" si="120"/>
        <v>34299</v>
      </c>
      <c r="M83" s="423" t="s">
        <v>310</v>
      </c>
      <c r="N83" s="361"/>
      <c r="O83" s="138">
        <f t="shared" ref="O83:W83" si="121">SUM(O70,O72,O74,O79,O82)</f>
        <v>16308</v>
      </c>
      <c r="P83" s="138">
        <f t="shared" si="121"/>
        <v>14970</v>
      </c>
      <c r="Q83" s="138">
        <f t="shared" si="121"/>
        <v>31278</v>
      </c>
      <c r="R83" s="138">
        <f t="shared" si="121"/>
        <v>14775</v>
      </c>
      <c r="S83" s="138">
        <f t="shared" si="121"/>
        <v>14320</v>
      </c>
      <c r="T83" s="138">
        <f t="shared" si="121"/>
        <v>29095</v>
      </c>
      <c r="U83" s="138">
        <f t="shared" si="121"/>
        <v>17478</v>
      </c>
      <c r="V83" s="138">
        <f t="shared" si="121"/>
        <v>17120</v>
      </c>
      <c r="W83" s="178">
        <f t="shared" si="121"/>
        <v>34598</v>
      </c>
      <c r="X83" s="361" t="s">
        <v>310</v>
      </c>
      <c r="Y83" s="362"/>
      <c r="Z83" s="240">
        <f t="shared" ref="Z83:AH83" si="122">SUM(Z70,Z72,Z74,Z79,Z82)</f>
        <v>21002</v>
      </c>
      <c r="AA83" s="138">
        <f t="shared" si="122"/>
        <v>20156</v>
      </c>
      <c r="AB83" s="138">
        <f t="shared" si="122"/>
        <v>41158</v>
      </c>
      <c r="AC83" s="138">
        <f t="shared" si="122"/>
        <v>17573</v>
      </c>
      <c r="AD83" s="138">
        <f t="shared" si="122"/>
        <v>16415</v>
      </c>
      <c r="AE83" s="138">
        <f t="shared" si="122"/>
        <v>33988</v>
      </c>
      <c r="AF83" s="138">
        <f t="shared" si="122"/>
        <v>15645</v>
      </c>
      <c r="AG83" s="138">
        <f t="shared" si="122"/>
        <v>14527</v>
      </c>
      <c r="AH83" s="178">
        <f t="shared" si="122"/>
        <v>30172</v>
      </c>
      <c r="AI83" s="361" t="s">
        <v>310</v>
      </c>
      <c r="AJ83" s="362"/>
      <c r="AK83" s="138">
        <f t="shared" ref="AK83:AS83" si="123">SUM(AK70,AK72,AK74,AK79,AK82)</f>
        <v>14593</v>
      </c>
      <c r="AL83" s="240">
        <f t="shared" si="123"/>
        <v>14097</v>
      </c>
      <c r="AM83" s="138">
        <f t="shared" si="123"/>
        <v>28690</v>
      </c>
      <c r="AN83" s="138">
        <f t="shared" si="123"/>
        <v>13106</v>
      </c>
      <c r="AO83" s="138">
        <f t="shared" si="123"/>
        <v>13315</v>
      </c>
      <c r="AP83" s="138">
        <f t="shared" si="123"/>
        <v>26421</v>
      </c>
      <c r="AQ83" s="138">
        <f t="shared" si="123"/>
        <v>9409</v>
      </c>
      <c r="AR83" s="138">
        <f t="shared" si="123"/>
        <v>12029</v>
      </c>
      <c r="AS83" s="178">
        <f t="shared" si="123"/>
        <v>21438</v>
      </c>
      <c r="AT83" s="361" t="s">
        <v>310</v>
      </c>
      <c r="AU83" s="362"/>
      <c r="AV83" s="138">
        <f t="shared" ref="AV83:BD83" si="124">SUM(AV70,AV72,AV74,AV79,AV82)</f>
        <v>7841</v>
      </c>
      <c r="AW83" s="318">
        <f t="shared" si="124"/>
        <v>9739</v>
      </c>
      <c r="AX83" s="138">
        <f t="shared" si="124"/>
        <v>17580</v>
      </c>
      <c r="AY83" s="138">
        <f t="shared" si="124"/>
        <v>6857</v>
      </c>
      <c r="AZ83" s="138">
        <f t="shared" si="124"/>
        <v>8428</v>
      </c>
      <c r="BA83" s="138">
        <f t="shared" si="124"/>
        <v>15285</v>
      </c>
      <c r="BB83" s="138">
        <f t="shared" si="124"/>
        <v>4987</v>
      </c>
      <c r="BC83" s="138">
        <f t="shared" si="124"/>
        <v>6438</v>
      </c>
      <c r="BD83" s="178">
        <f t="shared" si="124"/>
        <v>11425</v>
      </c>
      <c r="BE83" s="361" t="s">
        <v>310</v>
      </c>
      <c r="BF83" s="362"/>
      <c r="BG83" s="138">
        <f t="shared" ref="BG83:BO83" si="125">SUM(BG70,BG72,BG74,BG79,BG82)</f>
        <v>3304</v>
      </c>
      <c r="BH83" s="138">
        <f t="shared" si="125"/>
        <v>4646</v>
      </c>
      <c r="BI83" s="138">
        <f t="shared" si="125"/>
        <v>7950</v>
      </c>
      <c r="BJ83" s="240">
        <f t="shared" si="125"/>
        <v>1530</v>
      </c>
      <c r="BK83" s="138">
        <f t="shared" si="125"/>
        <v>2568</v>
      </c>
      <c r="BL83" s="138">
        <f t="shared" si="125"/>
        <v>4098</v>
      </c>
      <c r="BM83" s="138">
        <f t="shared" si="125"/>
        <v>459</v>
      </c>
      <c r="BN83" s="138">
        <f t="shared" si="125"/>
        <v>963</v>
      </c>
      <c r="BO83" s="178">
        <f t="shared" si="125"/>
        <v>1422</v>
      </c>
      <c r="BP83" s="361" t="s">
        <v>310</v>
      </c>
      <c r="BQ83" s="362"/>
      <c r="BR83" s="138">
        <f t="shared" ref="BR83:BZ83" si="126">SUM(BR70,BR72,BR74,BR79,BR82)</f>
        <v>87</v>
      </c>
      <c r="BS83" s="138">
        <f t="shared" si="126"/>
        <v>275</v>
      </c>
      <c r="BT83" s="138">
        <f t="shared" si="126"/>
        <v>362</v>
      </c>
      <c r="BU83" s="138">
        <f t="shared" si="126"/>
        <v>9</v>
      </c>
      <c r="BV83" s="138">
        <f t="shared" si="126"/>
        <v>35</v>
      </c>
      <c r="BW83" s="138">
        <f t="shared" si="126"/>
        <v>44</v>
      </c>
      <c r="BX83" s="138">
        <f t="shared" si="126"/>
        <v>0</v>
      </c>
      <c r="BY83" s="138">
        <f t="shared" si="126"/>
        <v>1</v>
      </c>
      <c r="BZ83" s="178">
        <f t="shared" si="126"/>
        <v>1</v>
      </c>
      <c r="CA83" s="361" t="s">
        <v>310</v>
      </c>
      <c r="CB83" s="362"/>
      <c r="CC83" s="138">
        <f t="shared" ref="CC83:CK83" si="127">SUM(CC70,CC72,CC74,CC79,CC82)</f>
        <v>55173</v>
      </c>
      <c r="CD83" s="138">
        <f t="shared" si="127"/>
        <v>52567</v>
      </c>
      <c r="CE83" s="138">
        <f t="shared" si="127"/>
        <v>107740</v>
      </c>
      <c r="CF83" s="138">
        <f t="shared" si="127"/>
        <v>147730</v>
      </c>
      <c r="CG83" s="138">
        <f t="shared" si="127"/>
        <v>146688</v>
      </c>
      <c r="CH83" s="138">
        <f t="shared" si="127"/>
        <v>294418</v>
      </c>
      <c r="CI83" s="138">
        <f t="shared" si="127"/>
        <v>17233</v>
      </c>
      <c r="CJ83" s="138">
        <f t="shared" si="127"/>
        <v>23354</v>
      </c>
      <c r="CK83" s="178">
        <f t="shared" si="127"/>
        <v>40587</v>
      </c>
    </row>
    <row r="84" spans="1:89" ht="16.899999999999999" customHeight="1">
      <c r="A84" s="5"/>
      <c r="B84" s="363" t="s">
        <v>275</v>
      </c>
      <c r="C84" s="32" t="s">
        <v>276</v>
      </c>
      <c r="D84" s="62">
        <v>2673</v>
      </c>
      <c r="E84" s="62">
        <v>2446</v>
      </c>
      <c r="F84" s="62">
        <v>5119</v>
      </c>
      <c r="G84" s="62">
        <v>3193</v>
      </c>
      <c r="H84" s="62">
        <v>3030</v>
      </c>
      <c r="I84" s="62">
        <v>6223</v>
      </c>
      <c r="J84" s="62">
        <v>3209</v>
      </c>
      <c r="K84" s="62">
        <v>3028</v>
      </c>
      <c r="L84" s="177">
        <v>6237</v>
      </c>
      <c r="M84" s="363" t="s">
        <v>275</v>
      </c>
      <c r="N84" s="233" t="s">
        <v>276</v>
      </c>
      <c r="O84" s="62">
        <v>2838</v>
      </c>
      <c r="P84" s="62">
        <v>2764</v>
      </c>
      <c r="Q84" s="62">
        <v>5602</v>
      </c>
      <c r="R84" s="62">
        <v>2018</v>
      </c>
      <c r="S84" s="62">
        <v>2209</v>
      </c>
      <c r="T84" s="62">
        <v>4227</v>
      </c>
      <c r="U84" s="62">
        <v>2626</v>
      </c>
      <c r="V84" s="62">
        <v>2628</v>
      </c>
      <c r="W84" s="177">
        <v>5254</v>
      </c>
      <c r="X84" s="363" t="s">
        <v>275</v>
      </c>
      <c r="Y84" s="32" t="s">
        <v>276</v>
      </c>
      <c r="Z84" s="239">
        <v>2906</v>
      </c>
      <c r="AA84" s="62">
        <v>2871</v>
      </c>
      <c r="AB84" s="62">
        <v>5777</v>
      </c>
      <c r="AC84" s="62">
        <v>2547</v>
      </c>
      <c r="AD84" s="62">
        <v>2544</v>
      </c>
      <c r="AE84" s="62">
        <v>5091</v>
      </c>
      <c r="AF84" s="62">
        <v>2627</v>
      </c>
      <c r="AG84" s="62">
        <v>2596</v>
      </c>
      <c r="AH84" s="177">
        <v>5223</v>
      </c>
      <c r="AI84" s="363" t="s">
        <v>275</v>
      </c>
      <c r="AJ84" s="32" t="s">
        <v>276</v>
      </c>
      <c r="AK84" s="62">
        <v>2916</v>
      </c>
      <c r="AL84" s="239">
        <v>3010</v>
      </c>
      <c r="AM84" s="62">
        <v>5926</v>
      </c>
      <c r="AN84" s="62">
        <v>2703</v>
      </c>
      <c r="AO84" s="62">
        <v>2966</v>
      </c>
      <c r="AP84" s="62">
        <v>5669</v>
      </c>
      <c r="AQ84" s="62">
        <v>2064</v>
      </c>
      <c r="AR84" s="62">
        <v>2454</v>
      </c>
      <c r="AS84" s="177">
        <v>4518</v>
      </c>
      <c r="AT84" s="363" t="s">
        <v>275</v>
      </c>
      <c r="AU84" s="32" t="s">
        <v>276</v>
      </c>
      <c r="AV84" s="62">
        <v>1542</v>
      </c>
      <c r="AW84" s="317">
        <v>1885</v>
      </c>
      <c r="AX84" s="62">
        <v>3427</v>
      </c>
      <c r="AY84" s="62">
        <v>1271</v>
      </c>
      <c r="AZ84" s="62">
        <v>1702</v>
      </c>
      <c r="BA84" s="62">
        <v>2973</v>
      </c>
      <c r="BB84" s="62">
        <v>1025</v>
      </c>
      <c r="BC84" s="62">
        <v>1323</v>
      </c>
      <c r="BD84" s="177">
        <v>2348</v>
      </c>
      <c r="BE84" s="363" t="s">
        <v>275</v>
      </c>
      <c r="BF84" s="32" t="s">
        <v>276</v>
      </c>
      <c r="BG84" s="62">
        <v>753</v>
      </c>
      <c r="BH84" s="62">
        <v>1004</v>
      </c>
      <c r="BI84" s="62">
        <v>1757</v>
      </c>
      <c r="BJ84" s="239">
        <v>418</v>
      </c>
      <c r="BK84" s="62">
        <v>639</v>
      </c>
      <c r="BL84" s="62">
        <v>1057</v>
      </c>
      <c r="BM84" s="62">
        <v>125</v>
      </c>
      <c r="BN84" s="62">
        <v>233</v>
      </c>
      <c r="BO84" s="177">
        <v>358</v>
      </c>
      <c r="BP84" s="363" t="s">
        <v>275</v>
      </c>
      <c r="BQ84" s="32" t="s">
        <v>276</v>
      </c>
      <c r="BR84" s="62">
        <v>19</v>
      </c>
      <c r="BS84" s="62">
        <v>62</v>
      </c>
      <c r="BT84" s="62">
        <v>81</v>
      </c>
      <c r="BU84" s="62">
        <v>0</v>
      </c>
      <c r="BV84" s="62">
        <v>6</v>
      </c>
      <c r="BW84" s="62">
        <v>6</v>
      </c>
      <c r="BX84" s="62">
        <v>0</v>
      </c>
      <c r="BY84" s="62">
        <v>0</v>
      </c>
      <c r="BZ84" s="177">
        <v>0</v>
      </c>
      <c r="CA84" s="363" t="s">
        <v>275</v>
      </c>
      <c r="CB84" s="32" t="s">
        <v>276</v>
      </c>
      <c r="CC84" s="62">
        <v>9075</v>
      </c>
      <c r="CD84" s="62">
        <v>8504</v>
      </c>
      <c r="CE84" s="62">
        <v>17579</v>
      </c>
      <c r="CF84" s="62">
        <v>24787</v>
      </c>
      <c r="CG84" s="62">
        <v>25927</v>
      </c>
      <c r="CH84" s="62">
        <v>50714</v>
      </c>
      <c r="CI84" s="62">
        <v>3611</v>
      </c>
      <c r="CJ84" s="62">
        <v>4969</v>
      </c>
      <c r="CK84" s="177">
        <v>8580</v>
      </c>
    </row>
    <row r="85" spans="1:89" ht="16.899999999999999" customHeight="1">
      <c r="A85" s="5"/>
      <c r="B85" s="359"/>
      <c r="C85" s="32" t="s">
        <v>277</v>
      </c>
      <c r="D85" s="61">
        <v>385</v>
      </c>
      <c r="E85" s="61">
        <v>352</v>
      </c>
      <c r="F85" s="61">
        <v>737</v>
      </c>
      <c r="G85" s="61">
        <v>395</v>
      </c>
      <c r="H85" s="61">
        <v>405</v>
      </c>
      <c r="I85" s="61">
        <v>800</v>
      </c>
      <c r="J85" s="61">
        <v>431</v>
      </c>
      <c r="K85" s="61">
        <v>393</v>
      </c>
      <c r="L85" s="176">
        <v>824</v>
      </c>
      <c r="M85" s="359"/>
      <c r="N85" s="233" t="s">
        <v>277</v>
      </c>
      <c r="O85" s="61">
        <v>367</v>
      </c>
      <c r="P85" s="61">
        <v>372</v>
      </c>
      <c r="Q85" s="61">
        <v>739</v>
      </c>
      <c r="R85" s="61">
        <v>256</v>
      </c>
      <c r="S85" s="61">
        <v>284</v>
      </c>
      <c r="T85" s="61">
        <v>540</v>
      </c>
      <c r="U85" s="61">
        <v>395</v>
      </c>
      <c r="V85" s="61">
        <v>392</v>
      </c>
      <c r="W85" s="176">
        <v>787</v>
      </c>
      <c r="X85" s="359"/>
      <c r="Y85" s="32" t="s">
        <v>277</v>
      </c>
      <c r="Z85" s="237">
        <v>405</v>
      </c>
      <c r="AA85" s="61">
        <v>344</v>
      </c>
      <c r="AB85" s="61">
        <v>749</v>
      </c>
      <c r="AC85" s="61">
        <v>325</v>
      </c>
      <c r="AD85" s="61">
        <v>322</v>
      </c>
      <c r="AE85" s="61">
        <v>647</v>
      </c>
      <c r="AF85" s="61">
        <v>340</v>
      </c>
      <c r="AG85" s="61">
        <v>320</v>
      </c>
      <c r="AH85" s="176">
        <v>660</v>
      </c>
      <c r="AI85" s="359"/>
      <c r="AJ85" s="32" t="s">
        <v>277</v>
      </c>
      <c r="AK85" s="61">
        <v>328</v>
      </c>
      <c r="AL85" s="237">
        <v>326</v>
      </c>
      <c r="AM85" s="61">
        <v>654</v>
      </c>
      <c r="AN85" s="61">
        <v>333</v>
      </c>
      <c r="AO85" s="61">
        <v>331</v>
      </c>
      <c r="AP85" s="61">
        <v>664</v>
      </c>
      <c r="AQ85" s="61">
        <v>238</v>
      </c>
      <c r="AR85" s="61">
        <v>255</v>
      </c>
      <c r="AS85" s="176">
        <v>493</v>
      </c>
      <c r="AT85" s="359"/>
      <c r="AU85" s="32" t="s">
        <v>277</v>
      </c>
      <c r="AV85" s="61">
        <v>155</v>
      </c>
      <c r="AW85" s="316">
        <v>214</v>
      </c>
      <c r="AX85" s="61">
        <v>369</v>
      </c>
      <c r="AY85" s="61">
        <v>135</v>
      </c>
      <c r="AZ85" s="61">
        <v>180</v>
      </c>
      <c r="BA85" s="61">
        <v>315</v>
      </c>
      <c r="BB85" s="61">
        <v>115</v>
      </c>
      <c r="BC85" s="61">
        <v>120</v>
      </c>
      <c r="BD85" s="176">
        <v>235</v>
      </c>
      <c r="BE85" s="359"/>
      <c r="BF85" s="32" t="s">
        <v>277</v>
      </c>
      <c r="BG85" s="61">
        <v>75</v>
      </c>
      <c r="BH85" s="61">
        <v>91</v>
      </c>
      <c r="BI85" s="61">
        <v>166</v>
      </c>
      <c r="BJ85" s="237">
        <v>35</v>
      </c>
      <c r="BK85" s="61">
        <v>58</v>
      </c>
      <c r="BL85" s="61">
        <v>93</v>
      </c>
      <c r="BM85" s="61">
        <v>9</v>
      </c>
      <c r="BN85" s="61">
        <v>21</v>
      </c>
      <c r="BO85" s="176">
        <v>30</v>
      </c>
      <c r="BP85" s="359"/>
      <c r="BQ85" s="32" t="s">
        <v>277</v>
      </c>
      <c r="BR85" s="61">
        <v>2</v>
      </c>
      <c r="BS85" s="61">
        <v>7</v>
      </c>
      <c r="BT85" s="61">
        <v>9</v>
      </c>
      <c r="BU85" s="61">
        <v>0</v>
      </c>
      <c r="BV85" s="61">
        <v>0</v>
      </c>
      <c r="BW85" s="61">
        <v>0</v>
      </c>
      <c r="BX85" s="61">
        <v>0</v>
      </c>
      <c r="BY85" s="61">
        <v>0</v>
      </c>
      <c r="BZ85" s="176">
        <v>0</v>
      </c>
      <c r="CA85" s="359"/>
      <c r="CB85" s="32" t="s">
        <v>277</v>
      </c>
      <c r="CC85" s="61">
        <v>1211</v>
      </c>
      <c r="CD85" s="61">
        <v>1150</v>
      </c>
      <c r="CE85" s="61">
        <v>2361</v>
      </c>
      <c r="CF85" s="61">
        <v>3142</v>
      </c>
      <c r="CG85" s="61">
        <v>3160</v>
      </c>
      <c r="CH85" s="61">
        <v>6302</v>
      </c>
      <c r="CI85" s="61">
        <v>371</v>
      </c>
      <c r="CJ85" s="61">
        <v>477</v>
      </c>
      <c r="CK85" s="176">
        <v>848</v>
      </c>
    </row>
    <row r="86" spans="1:89" ht="16.899999999999999" customHeight="1">
      <c r="A86" s="5"/>
      <c r="B86" s="359"/>
      <c r="C86" s="33" t="s">
        <v>287</v>
      </c>
      <c r="D86" s="61">
        <v>460</v>
      </c>
      <c r="E86" s="61">
        <v>420</v>
      </c>
      <c r="F86" s="61">
        <v>880</v>
      </c>
      <c r="G86" s="61">
        <v>541</v>
      </c>
      <c r="H86" s="61">
        <v>551</v>
      </c>
      <c r="I86" s="61">
        <v>1092</v>
      </c>
      <c r="J86" s="61">
        <v>469</v>
      </c>
      <c r="K86" s="61">
        <v>465</v>
      </c>
      <c r="L86" s="176">
        <v>934</v>
      </c>
      <c r="M86" s="359"/>
      <c r="N86" s="251" t="s">
        <v>287</v>
      </c>
      <c r="O86" s="61">
        <v>466</v>
      </c>
      <c r="P86" s="61">
        <v>434</v>
      </c>
      <c r="Q86" s="61">
        <v>900</v>
      </c>
      <c r="R86" s="61">
        <v>330</v>
      </c>
      <c r="S86" s="61">
        <v>370</v>
      </c>
      <c r="T86" s="61">
        <v>700</v>
      </c>
      <c r="U86" s="61">
        <v>437</v>
      </c>
      <c r="V86" s="61">
        <v>449</v>
      </c>
      <c r="W86" s="176">
        <v>886</v>
      </c>
      <c r="X86" s="359"/>
      <c r="Y86" s="33" t="s">
        <v>287</v>
      </c>
      <c r="Z86" s="237">
        <v>518</v>
      </c>
      <c r="AA86" s="61">
        <v>469</v>
      </c>
      <c r="AB86" s="61">
        <v>987</v>
      </c>
      <c r="AC86" s="61">
        <v>411</v>
      </c>
      <c r="AD86" s="61">
        <v>385</v>
      </c>
      <c r="AE86" s="61">
        <v>796</v>
      </c>
      <c r="AF86" s="61">
        <v>389</v>
      </c>
      <c r="AG86" s="61">
        <v>368</v>
      </c>
      <c r="AH86" s="176">
        <v>757</v>
      </c>
      <c r="AI86" s="359"/>
      <c r="AJ86" s="33" t="s">
        <v>287</v>
      </c>
      <c r="AK86" s="61">
        <v>425</v>
      </c>
      <c r="AL86" s="237">
        <v>450</v>
      </c>
      <c r="AM86" s="61">
        <v>875</v>
      </c>
      <c r="AN86" s="61">
        <v>452</v>
      </c>
      <c r="AO86" s="61">
        <v>480</v>
      </c>
      <c r="AP86" s="61">
        <v>932</v>
      </c>
      <c r="AQ86" s="61">
        <v>377</v>
      </c>
      <c r="AR86" s="61">
        <v>508</v>
      </c>
      <c r="AS86" s="176">
        <v>885</v>
      </c>
      <c r="AT86" s="359"/>
      <c r="AU86" s="33" t="s">
        <v>287</v>
      </c>
      <c r="AV86" s="61">
        <v>300</v>
      </c>
      <c r="AW86" s="316">
        <v>342</v>
      </c>
      <c r="AX86" s="61">
        <v>642</v>
      </c>
      <c r="AY86" s="61">
        <v>230</v>
      </c>
      <c r="AZ86" s="61">
        <v>298</v>
      </c>
      <c r="BA86" s="61">
        <v>528</v>
      </c>
      <c r="BB86" s="61">
        <v>188</v>
      </c>
      <c r="BC86" s="61">
        <v>237</v>
      </c>
      <c r="BD86" s="176">
        <v>425</v>
      </c>
      <c r="BE86" s="359"/>
      <c r="BF86" s="33" t="s">
        <v>287</v>
      </c>
      <c r="BG86" s="61">
        <v>124</v>
      </c>
      <c r="BH86" s="61">
        <v>172</v>
      </c>
      <c r="BI86" s="61">
        <v>296</v>
      </c>
      <c r="BJ86" s="237">
        <v>84</v>
      </c>
      <c r="BK86" s="61">
        <v>117</v>
      </c>
      <c r="BL86" s="61">
        <v>201</v>
      </c>
      <c r="BM86" s="61">
        <v>28</v>
      </c>
      <c r="BN86" s="61">
        <v>50</v>
      </c>
      <c r="BO86" s="176">
        <v>78</v>
      </c>
      <c r="BP86" s="359"/>
      <c r="BQ86" s="33" t="s">
        <v>287</v>
      </c>
      <c r="BR86" s="61">
        <v>7</v>
      </c>
      <c r="BS86" s="61">
        <v>14</v>
      </c>
      <c r="BT86" s="61">
        <v>21</v>
      </c>
      <c r="BU86" s="61">
        <v>0</v>
      </c>
      <c r="BV86" s="61">
        <v>1</v>
      </c>
      <c r="BW86" s="61">
        <v>1</v>
      </c>
      <c r="BX86" s="61">
        <v>0</v>
      </c>
      <c r="BY86" s="61">
        <v>0</v>
      </c>
      <c r="BZ86" s="176">
        <v>0</v>
      </c>
      <c r="CA86" s="359"/>
      <c r="CB86" s="33" t="s">
        <v>287</v>
      </c>
      <c r="CC86" s="61">
        <v>1470</v>
      </c>
      <c r="CD86" s="61">
        <v>1436</v>
      </c>
      <c r="CE86" s="61">
        <v>2906</v>
      </c>
      <c r="CF86" s="61">
        <v>4105</v>
      </c>
      <c r="CG86" s="61">
        <v>4255</v>
      </c>
      <c r="CH86" s="61">
        <v>8360</v>
      </c>
      <c r="CI86" s="61">
        <v>661</v>
      </c>
      <c r="CJ86" s="61">
        <v>889</v>
      </c>
      <c r="CK86" s="176">
        <v>1550</v>
      </c>
    </row>
    <row r="87" spans="1:89" ht="16.899999999999999" customHeight="1">
      <c r="A87" s="5"/>
      <c r="B87" s="360"/>
      <c r="C87" s="4" t="s">
        <v>212</v>
      </c>
      <c r="D87" s="137">
        <f t="shared" ref="D87:L87" si="128">SUM(D84:D86)</f>
        <v>3518</v>
      </c>
      <c r="E87" s="137">
        <f t="shared" si="128"/>
        <v>3218</v>
      </c>
      <c r="F87" s="137">
        <f t="shared" si="128"/>
        <v>6736</v>
      </c>
      <c r="G87" s="137">
        <f t="shared" si="128"/>
        <v>4129</v>
      </c>
      <c r="H87" s="137">
        <f t="shared" si="128"/>
        <v>3986</v>
      </c>
      <c r="I87" s="137">
        <f t="shared" si="128"/>
        <v>8115</v>
      </c>
      <c r="J87" s="137">
        <f t="shared" si="128"/>
        <v>4109</v>
      </c>
      <c r="K87" s="137">
        <f t="shared" si="128"/>
        <v>3886</v>
      </c>
      <c r="L87" s="175">
        <f t="shared" si="128"/>
        <v>7995</v>
      </c>
      <c r="M87" s="360"/>
      <c r="N87" s="245" t="s">
        <v>212</v>
      </c>
      <c r="O87" s="137">
        <f t="shared" ref="O87:W87" si="129">SUM(O84:O86)</f>
        <v>3671</v>
      </c>
      <c r="P87" s="137">
        <f t="shared" si="129"/>
        <v>3570</v>
      </c>
      <c r="Q87" s="137">
        <f t="shared" si="129"/>
        <v>7241</v>
      </c>
      <c r="R87" s="137">
        <f t="shared" si="129"/>
        <v>2604</v>
      </c>
      <c r="S87" s="137">
        <f t="shared" si="129"/>
        <v>2863</v>
      </c>
      <c r="T87" s="137">
        <f t="shared" si="129"/>
        <v>5467</v>
      </c>
      <c r="U87" s="137">
        <f t="shared" si="129"/>
        <v>3458</v>
      </c>
      <c r="V87" s="137">
        <f t="shared" si="129"/>
        <v>3469</v>
      </c>
      <c r="W87" s="175">
        <f t="shared" si="129"/>
        <v>6927</v>
      </c>
      <c r="X87" s="360"/>
      <c r="Y87" s="4" t="s">
        <v>212</v>
      </c>
      <c r="Z87" s="238">
        <f t="shared" ref="Z87:AH87" si="130">SUM(Z84:Z86)</f>
        <v>3829</v>
      </c>
      <c r="AA87" s="137">
        <f t="shared" si="130"/>
        <v>3684</v>
      </c>
      <c r="AB87" s="137">
        <f t="shared" si="130"/>
        <v>7513</v>
      </c>
      <c r="AC87" s="137">
        <f t="shared" si="130"/>
        <v>3283</v>
      </c>
      <c r="AD87" s="137">
        <f t="shared" si="130"/>
        <v>3251</v>
      </c>
      <c r="AE87" s="137">
        <f t="shared" si="130"/>
        <v>6534</v>
      </c>
      <c r="AF87" s="137">
        <f t="shared" si="130"/>
        <v>3356</v>
      </c>
      <c r="AG87" s="137">
        <f t="shared" si="130"/>
        <v>3284</v>
      </c>
      <c r="AH87" s="175">
        <f t="shared" si="130"/>
        <v>6640</v>
      </c>
      <c r="AI87" s="360"/>
      <c r="AJ87" s="4" t="s">
        <v>212</v>
      </c>
      <c r="AK87" s="137">
        <f t="shared" ref="AK87:AS87" si="131">SUM(AK84:AK86)</f>
        <v>3669</v>
      </c>
      <c r="AL87" s="238">
        <f t="shared" si="131"/>
        <v>3786</v>
      </c>
      <c r="AM87" s="137">
        <f t="shared" si="131"/>
        <v>7455</v>
      </c>
      <c r="AN87" s="137">
        <f t="shared" si="131"/>
        <v>3488</v>
      </c>
      <c r="AO87" s="137">
        <f t="shared" si="131"/>
        <v>3777</v>
      </c>
      <c r="AP87" s="137">
        <f t="shared" si="131"/>
        <v>7265</v>
      </c>
      <c r="AQ87" s="137">
        <f t="shared" si="131"/>
        <v>2679</v>
      </c>
      <c r="AR87" s="137">
        <f t="shared" si="131"/>
        <v>3217</v>
      </c>
      <c r="AS87" s="175">
        <f t="shared" si="131"/>
        <v>5896</v>
      </c>
      <c r="AT87" s="360"/>
      <c r="AU87" s="4" t="s">
        <v>212</v>
      </c>
      <c r="AV87" s="137">
        <f t="shared" ref="AV87:BD87" si="132">SUM(AV84:AV86)</f>
        <v>1997</v>
      </c>
      <c r="AW87" s="315">
        <f t="shared" si="132"/>
        <v>2441</v>
      </c>
      <c r="AX87" s="137">
        <f t="shared" si="132"/>
        <v>4438</v>
      </c>
      <c r="AY87" s="137">
        <f t="shared" si="132"/>
        <v>1636</v>
      </c>
      <c r="AZ87" s="137">
        <f t="shared" si="132"/>
        <v>2180</v>
      </c>
      <c r="BA87" s="137">
        <f t="shared" si="132"/>
        <v>3816</v>
      </c>
      <c r="BB87" s="137">
        <f t="shared" si="132"/>
        <v>1328</v>
      </c>
      <c r="BC87" s="137">
        <f t="shared" si="132"/>
        <v>1680</v>
      </c>
      <c r="BD87" s="175">
        <f t="shared" si="132"/>
        <v>3008</v>
      </c>
      <c r="BE87" s="360"/>
      <c r="BF87" s="4" t="s">
        <v>212</v>
      </c>
      <c r="BG87" s="137">
        <f t="shared" ref="BG87:BO87" si="133">SUM(BG84:BG86)</f>
        <v>952</v>
      </c>
      <c r="BH87" s="137">
        <f t="shared" si="133"/>
        <v>1267</v>
      </c>
      <c r="BI87" s="137">
        <f t="shared" si="133"/>
        <v>2219</v>
      </c>
      <c r="BJ87" s="238">
        <f t="shared" si="133"/>
        <v>537</v>
      </c>
      <c r="BK87" s="137">
        <f t="shared" si="133"/>
        <v>814</v>
      </c>
      <c r="BL87" s="137">
        <f t="shared" si="133"/>
        <v>1351</v>
      </c>
      <c r="BM87" s="137">
        <f t="shared" si="133"/>
        <v>162</v>
      </c>
      <c r="BN87" s="137">
        <f t="shared" si="133"/>
        <v>304</v>
      </c>
      <c r="BO87" s="175">
        <f t="shared" si="133"/>
        <v>466</v>
      </c>
      <c r="BP87" s="360"/>
      <c r="BQ87" s="4" t="s">
        <v>212</v>
      </c>
      <c r="BR87" s="137">
        <f t="shared" ref="BR87:BZ87" si="134">SUM(BR84:BR86)</f>
        <v>28</v>
      </c>
      <c r="BS87" s="137">
        <f t="shared" si="134"/>
        <v>83</v>
      </c>
      <c r="BT87" s="137">
        <f t="shared" si="134"/>
        <v>111</v>
      </c>
      <c r="BU87" s="137">
        <f t="shared" si="134"/>
        <v>0</v>
      </c>
      <c r="BV87" s="137">
        <f t="shared" si="134"/>
        <v>7</v>
      </c>
      <c r="BW87" s="137">
        <f t="shared" si="134"/>
        <v>7</v>
      </c>
      <c r="BX87" s="137">
        <f t="shared" si="134"/>
        <v>0</v>
      </c>
      <c r="BY87" s="137">
        <f t="shared" si="134"/>
        <v>0</v>
      </c>
      <c r="BZ87" s="175">
        <f t="shared" si="134"/>
        <v>0</v>
      </c>
      <c r="CA87" s="360"/>
      <c r="CB87" s="4" t="s">
        <v>212</v>
      </c>
      <c r="CC87" s="137">
        <f t="shared" ref="CC87:CK87" si="135">SUM(CC84:CC86)</f>
        <v>11756</v>
      </c>
      <c r="CD87" s="137">
        <f t="shared" si="135"/>
        <v>11090</v>
      </c>
      <c r="CE87" s="137">
        <f t="shared" si="135"/>
        <v>22846</v>
      </c>
      <c r="CF87" s="137">
        <f t="shared" si="135"/>
        <v>32034</v>
      </c>
      <c r="CG87" s="137">
        <f t="shared" si="135"/>
        <v>33342</v>
      </c>
      <c r="CH87" s="137">
        <f t="shared" si="135"/>
        <v>65376</v>
      </c>
      <c r="CI87" s="137">
        <f t="shared" si="135"/>
        <v>4643</v>
      </c>
      <c r="CJ87" s="137">
        <f t="shared" si="135"/>
        <v>6335</v>
      </c>
      <c r="CK87" s="175">
        <f t="shared" si="135"/>
        <v>10978</v>
      </c>
    </row>
    <row r="88" spans="1:89" ht="16.899999999999999" customHeight="1">
      <c r="A88" s="5"/>
      <c r="B88" s="37" t="s">
        <v>282</v>
      </c>
      <c r="C88" s="60" t="s">
        <v>292</v>
      </c>
      <c r="D88" s="137">
        <v>628</v>
      </c>
      <c r="E88" s="137">
        <v>531</v>
      </c>
      <c r="F88" s="137">
        <v>1159</v>
      </c>
      <c r="G88" s="137">
        <v>695</v>
      </c>
      <c r="H88" s="137">
        <v>625</v>
      </c>
      <c r="I88" s="137">
        <v>1320</v>
      </c>
      <c r="J88" s="137">
        <v>669</v>
      </c>
      <c r="K88" s="137">
        <v>626</v>
      </c>
      <c r="L88" s="175">
        <v>1295</v>
      </c>
      <c r="M88" s="287" t="s">
        <v>282</v>
      </c>
      <c r="N88" s="252" t="s">
        <v>292</v>
      </c>
      <c r="O88" s="137">
        <v>531</v>
      </c>
      <c r="P88" s="137">
        <v>499</v>
      </c>
      <c r="Q88" s="137">
        <v>1030</v>
      </c>
      <c r="R88" s="137">
        <v>414</v>
      </c>
      <c r="S88" s="137">
        <v>385</v>
      </c>
      <c r="T88" s="137">
        <v>799</v>
      </c>
      <c r="U88" s="137">
        <v>617</v>
      </c>
      <c r="V88" s="137">
        <v>586</v>
      </c>
      <c r="W88" s="175">
        <v>1203</v>
      </c>
      <c r="X88" s="37" t="s">
        <v>282</v>
      </c>
      <c r="Y88" s="60" t="s">
        <v>292</v>
      </c>
      <c r="Z88" s="238">
        <v>569</v>
      </c>
      <c r="AA88" s="137">
        <v>504</v>
      </c>
      <c r="AB88" s="137">
        <v>1073</v>
      </c>
      <c r="AC88" s="137">
        <v>477</v>
      </c>
      <c r="AD88" s="137">
        <v>435</v>
      </c>
      <c r="AE88" s="137">
        <v>912</v>
      </c>
      <c r="AF88" s="137">
        <v>502</v>
      </c>
      <c r="AG88" s="137">
        <v>479</v>
      </c>
      <c r="AH88" s="175">
        <v>981</v>
      </c>
      <c r="AI88" s="37" t="s">
        <v>282</v>
      </c>
      <c r="AJ88" s="60" t="s">
        <v>292</v>
      </c>
      <c r="AK88" s="137">
        <v>576</v>
      </c>
      <c r="AL88" s="238">
        <v>553</v>
      </c>
      <c r="AM88" s="137">
        <v>1129</v>
      </c>
      <c r="AN88" s="137">
        <v>630</v>
      </c>
      <c r="AO88" s="137">
        <v>667</v>
      </c>
      <c r="AP88" s="137">
        <v>1297</v>
      </c>
      <c r="AQ88" s="137">
        <v>462</v>
      </c>
      <c r="AR88" s="137">
        <v>554</v>
      </c>
      <c r="AS88" s="175">
        <v>1016</v>
      </c>
      <c r="AT88" s="37" t="s">
        <v>282</v>
      </c>
      <c r="AU88" s="60" t="s">
        <v>292</v>
      </c>
      <c r="AV88" s="137">
        <v>356</v>
      </c>
      <c r="AW88" s="315">
        <v>453</v>
      </c>
      <c r="AX88" s="137">
        <v>809</v>
      </c>
      <c r="AY88" s="137">
        <v>276</v>
      </c>
      <c r="AZ88" s="137">
        <v>409</v>
      </c>
      <c r="BA88" s="137">
        <v>685</v>
      </c>
      <c r="BB88" s="137">
        <v>263</v>
      </c>
      <c r="BC88" s="137">
        <v>360</v>
      </c>
      <c r="BD88" s="175">
        <v>623</v>
      </c>
      <c r="BE88" s="37" t="s">
        <v>282</v>
      </c>
      <c r="BF88" s="60" t="s">
        <v>292</v>
      </c>
      <c r="BG88" s="137">
        <v>184</v>
      </c>
      <c r="BH88" s="137">
        <v>269</v>
      </c>
      <c r="BI88" s="137">
        <v>453</v>
      </c>
      <c r="BJ88" s="238">
        <v>115</v>
      </c>
      <c r="BK88" s="137">
        <v>173</v>
      </c>
      <c r="BL88" s="137">
        <v>288</v>
      </c>
      <c r="BM88" s="137">
        <v>32</v>
      </c>
      <c r="BN88" s="137">
        <v>59</v>
      </c>
      <c r="BO88" s="175">
        <v>91</v>
      </c>
      <c r="BP88" s="37" t="s">
        <v>282</v>
      </c>
      <c r="BQ88" s="60" t="s">
        <v>292</v>
      </c>
      <c r="BR88" s="137">
        <v>7</v>
      </c>
      <c r="BS88" s="137">
        <v>13</v>
      </c>
      <c r="BT88" s="137">
        <v>20</v>
      </c>
      <c r="BU88" s="137">
        <v>2</v>
      </c>
      <c r="BV88" s="137">
        <v>5</v>
      </c>
      <c r="BW88" s="137">
        <v>7</v>
      </c>
      <c r="BX88" s="137">
        <v>0</v>
      </c>
      <c r="BY88" s="137">
        <v>0</v>
      </c>
      <c r="BZ88" s="175">
        <v>0</v>
      </c>
      <c r="CA88" s="37" t="s">
        <v>282</v>
      </c>
      <c r="CB88" s="60" t="s">
        <v>292</v>
      </c>
      <c r="CC88" s="137">
        <v>1992</v>
      </c>
      <c r="CD88" s="137">
        <v>1782</v>
      </c>
      <c r="CE88" s="137">
        <v>3774</v>
      </c>
      <c r="CF88" s="137">
        <v>5134</v>
      </c>
      <c r="CG88" s="137">
        <v>5115</v>
      </c>
      <c r="CH88" s="137">
        <v>10249</v>
      </c>
      <c r="CI88" s="137">
        <v>879</v>
      </c>
      <c r="CJ88" s="137">
        <v>1288</v>
      </c>
      <c r="CK88" s="175">
        <v>2167</v>
      </c>
    </row>
    <row r="89" spans="1:89" ht="16.899999999999999" customHeight="1" thickBot="1">
      <c r="A89" s="5"/>
      <c r="B89" s="361" t="s">
        <v>311</v>
      </c>
      <c r="C89" s="362"/>
      <c r="D89" s="138">
        <f t="shared" ref="D89:L89" si="136">SUM(D87:D88)</f>
        <v>4146</v>
      </c>
      <c r="E89" s="138">
        <f t="shared" si="136"/>
        <v>3749</v>
      </c>
      <c r="F89" s="138">
        <f t="shared" si="136"/>
        <v>7895</v>
      </c>
      <c r="G89" s="138">
        <f t="shared" si="136"/>
        <v>4824</v>
      </c>
      <c r="H89" s="138">
        <f t="shared" si="136"/>
        <v>4611</v>
      </c>
      <c r="I89" s="138">
        <f t="shared" si="136"/>
        <v>9435</v>
      </c>
      <c r="J89" s="138">
        <f t="shared" si="136"/>
        <v>4778</v>
      </c>
      <c r="K89" s="138">
        <f t="shared" si="136"/>
        <v>4512</v>
      </c>
      <c r="L89" s="178">
        <f t="shared" si="136"/>
        <v>9290</v>
      </c>
      <c r="M89" s="423" t="s">
        <v>311</v>
      </c>
      <c r="N89" s="361"/>
      <c r="O89" s="138">
        <f t="shared" ref="O89:W89" si="137">SUM(O87:O88)</f>
        <v>4202</v>
      </c>
      <c r="P89" s="138">
        <f t="shared" si="137"/>
        <v>4069</v>
      </c>
      <c r="Q89" s="138">
        <f t="shared" si="137"/>
        <v>8271</v>
      </c>
      <c r="R89" s="138">
        <f t="shared" si="137"/>
        <v>3018</v>
      </c>
      <c r="S89" s="138">
        <f t="shared" si="137"/>
        <v>3248</v>
      </c>
      <c r="T89" s="138">
        <f t="shared" si="137"/>
        <v>6266</v>
      </c>
      <c r="U89" s="138">
        <f t="shared" si="137"/>
        <v>4075</v>
      </c>
      <c r="V89" s="138">
        <f t="shared" si="137"/>
        <v>4055</v>
      </c>
      <c r="W89" s="178">
        <f t="shared" si="137"/>
        <v>8130</v>
      </c>
      <c r="X89" s="361" t="s">
        <v>311</v>
      </c>
      <c r="Y89" s="362"/>
      <c r="Z89" s="240">
        <f t="shared" ref="Z89:AH89" si="138">SUM(Z87:Z88)</f>
        <v>4398</v>
      </c>
      <c r="AA89" s="138">
        <f t="shared" si="138"/>
        <v>4188</v>
      </c>
      <c r="AB89" s="138">
        <f t="shared" si="138"/>
        <v>8586</v>
      </c>
      <c r="AC89" s="138">
        <f t="shared" si="138"/>
        <v>3760</v>
      </c>
      <c r="AD89" s="138">
        <f t="shared" si="138"/>
        <v>3686</v>
      </c>
      <c r="AE89" s="138">
        <f t="shared" si="138"/>
        <v>7446</v>
      </c>
      <c r="AF89" s="138">
        <f t="shared" si="138"/>
        <v>3858</v>
      </c>
      <c r="AG89" s="138">
        <f t="shared" si="138"/>
        <v>3763</v>
      </c>
      <c r="AH89" s="178">
        <f t="shared" si="138"/>
        <v>7621</v>
      </c>
      <c r="AI89" s="361" t="s">
        <v>311</v>
      </c>
      <c r="AJ89" s="362"/>
      <c r="AK89" s="138">
        <f t="shared" ref="AK89:AS89" si="139">SUM(AK87:AK88)</f>
        <v>4245</v>
      </c>
      <c r="AL89" s="240">
        <f t="shared" si="139"/>
        <v>4339</v>
      </c>
      <c r="AM89" s="138">
        <f t="shared" si="139"/>
        <v>8584</v>
      </c>
      <c r="AN89" s="138">
        <f t="shared" si="139"/>
        <v>4118</v>
      </c>
      <c r="AO89" s="138">
        <f t="shared" si="139"/>
        <v>4444</v>
      </c>
      <c r="AP89" s="138">
        <f t="shared" si="139"/>
        <v>8562</v>
      </c>
      <c r="AQ89" s="138">
        <f t="shared" si="139"/>
        <v>3141</v>
      </c>
      <c r="AR89" s="138">
        <f t="shared" si="139"/>
        <v>3771</v>
      </c>
      <c r="AS89" s="178">
        <f t="shared" si="139"/>
        <v>6912</v>
      </c>
      <c r="AT89" s="361" t="s">
        <v>311</v>
      </c>
      <c r="AU89" s="362"/>
      <c r="AV89" s="138">
        <f t="shared" ref="AV89:BD89" si="140">SUM(AV87:AV88)</f>
        <v>2353</v>
      </c>
      <c r="AW89" s="318">
        <f t="shared" si="140"/>
        <v>2894</v>
      </c>
      <c r="AX89" s="138">
        <f t="shared" si="140"/>
        <v>5247</v>
      </c>
      <c r="AY89" s="138">
        <f t="shared" si="140"/>
        <v>1912</v>
      </c>
      <c r="AZ89" s="138">
        <f t="shared" si="140"/>
        <v>2589</v>
      </c>
      <c r="BA89" s="138">
        <f t="shared" si="140"/>
        <v>4501</v>
      </c>
      <c r="BB89" s="138">
        <f t="shared" si="140"/>
        <v>1591</v>
      </c>
      <c r="BC89" s="138">
        <f t="shared" si="140"/>
        <v>2040</v>
      </c>
      <c r="BD89" s="178">
        <f t="shared" si="140"/>
        <v>3631</v>
      </c>
      <c r="BE89" s="361" t="s">
        <v>311</v>
      </c>
      <c r="BF89" s="362"/>
      <c r="BG89" s="138">
        <f t="shared" ref="BG89:BO89" si="141">SUM(BG87:BG88)</f>
        <v>1136</v>
      </c>
      <c r="BH89" s="138">
        <f t="shared" si="141"/>
        <v>1536</v>
      </c>
      <c r="BI89" s="138">
        <f t="shared" si="141"/>
        <v>2672</v>
      </c>
      <c r="BJ89" s="240">
        <f t="shared" si="141"/>
        <v>652</v>
      </c>
      <c r="BK89" s="138">
        <f t="shared" si="141"/>
        <v>987</v>
      </c>
      <c r="BL89" s="138">
        <f t="shared" si="141"/>
        <v>1639</v>
      </c>
      <c r="BM89" s="138">
        <f t="shared" si="141"/>
        <v>194</v>
      </c>
      <c r="BN89" s="138">
        <f t="shared" si="141"/>
        <v>363</v>
      </c>
      <c r="BO89" s="178">
        <f t="shared" si="141"/>
        <v>557</v>
      </c>
      <c r="BP89" s="361" t="s">
        <v>311</v>
      </c>
      <c r="BQ89" s="362"/>
      <c r="BR89" s="138">
        <f t="shared" ref="BR89:BZ89" si="142">SUM(BR87:BR88)</f>
        <v>35</v>
      </c>
      <c r="BS89" s="138">
        <f t="shared" si="142"/>
        <v>96</v>
      </c>
      <c r="BT89" s="138">
        <f t="shared" si="142"/>
        <v>131</v>
      </c>
      <c r="BU89" s="138">
        <f t="shared" si="142"/>
        <v>2</v>
      </c>
      <c r="BV89" s="138">
        <f t="shared" si="142"/>
        <v>12</v>
      </c>
      <c r="BW89" s="138">
        <f t="shared" si="142"/>
        <v>14</v>
      </c>
      <c r="BX89" s="138">
        <f t="shared" si="142"/>
        <v>0</v>
      </c>
      <c r="BY89" s="138">
        <f t="shared" si="142"/>
        <v>0</v>
      </c>
      <c r="BZ89" s="178">
        <f t="shared" si="142"/>
        <v>0</v>
      </c>
      <c r="CA89" s="361" t="s">
        <v>311</v>
      </c>
      <c r="CB89" s="362"/>
      <c r="CC89" s="138">
        <f t="shared" ref="CC89:CK89" si="143">SUM(CC87:CC88)</f>
        <v>13748</v>
      </c>
      <c r="CD89" s="138">
        <f t="shared" si="143"/>
        <v>12872</v>
      </c>
      <c r="CE89" s="138">
        <f t="shared" si="143"/>
        <v>26620</v>
      </c>
      <c r="CF89" s="138">
        <f t="shared" si="143"/>
        <v>37168</v>
      </c>
      <c r="CG89" s="138">
        <f t="shared" si="143"/>
        <v>38457</v>
      </c>
      <c r="CH89" s="138">
        <f t="shared" si="143"/>
        <v>75625</v>
      </c>
      <c r="CI89" s="138">
        <f t="shared" si="143"/>
        <v>5522</v>
      </c>
      <c r="CJ89" s="138">
        <f t="shared" si="143"/>
        <v>7623</v>
      </c>
      <c r="CK89" s="178">
        <f t="shared" si="143"/>
        <v>13145</v>
      </c>
    </row>
    <row r="90" spans="1:89" ht="16.899999999999999" customHeight="1">
      <c r="A90" s="5"/>
      <c r="B90" s="3"/>
      <c r="C90" s="32" t="s">
        <v>283</v>
      </c>
      <c r="D90" s="62">
        <v>323</v>
      </c>
      <c r="E90" s="62">
        <v>293</v>
      </c>
      <c r="F90" s="62">
        <v>616</v>
      </c>
      <c r="G90" s="62">
        <v>401</v>
      </c>
      <c r="H90" s="62">
        <v>400</v>
      </c>
      <c r="I90" s="62">
        <v>801</v>
      </c>
      <c r="J90" s="62">
        <v>390</v>
      </c>
      <c r="K90" s="62">
        <v>325</v>
      </c>
      <c r="L90" s="177">
        <v>715</v>
      </c>
      <c r="M90" s="227"/>
      <c r="N90" s="233" t="s">
        <v>283</v>
      </c>
      <c r="O90" s="62">
        <v>308</v>
      </c>
      <c r="P90" s="62">
        <v>333</v>
      </c>
      <c r="Q90" s="62">
        <v>641</v>
      </c>
      <c r="R90" s="62">
        <v>223</v>
      </c>
      <c r="S90" s="62">
        <v>245</v>
      </c>
      <c r="T90" s="62">
        <v>468</v>
      </c>
      <c r="U90" s="62">
        <v>265</v>
      </c>
      <c r="V90" s="62">
        <v>291</v>
      </c>
      <c r="W90" s="177">
        <v>556</v>
      </c>
      <c r="X90" s="3"/>
      <c r="Y90" s="32" t="s">
        <v>283</v>
      </c>
      <c r="Z90" s="239">
        <v>363</v>
      </c>
      <c r="AA90" s="62">
        <v>342</v>
      </c>
      <c r="AB90" s="62">
        <v>705</v>
      </c>
      <c r="AC90" s="62">
        <v>318</v>
      </c>
      <c r="AD90" s="62">
        <v>328</v>
      </c>
      <c r="AE90" s="62">
        <v>646</v>
      </c>
      <c r="AF90" s="62">
        <v>299</v>
      </c>
      <c r="AG90" s="62">
        <v>297</v>
      </c>
      <c r="AH90" s="177">
        <v>596</v>
      </c>
      <c r="AI90" s="3"/>
      <c r="AJ90" s="32" t="s">
        <v>283</v>
      </c>
      <c r="AK90" s="62">
        <v>282</v>
      </c>
      <c r="AL90" s="239">
        <v>297</v>
      </c>
      <c r="AM90" s="62">
        <v>579</v>
      </c>
      <c r="AN90" s="62">
        <v>293</v>
      </c>
      <c r="AO90" s="62">
        <v>313</v>
      </c>
      <c r="AP90" s="62">
        <v>606</v>
      </c>
      <c r="AQ90" s="62">
        <v>235</v>
      </c>
      <c r="AR90" s="62">
        <v>298</v>
      </c>
      <c r="AS90" s="177">
        <v>533</v>
      </c>
      <c r="AT90" s="3"/>
      <c r="AU90" s="32" t="s">
        <v>283</v>
      </c>
      <c r="AV90" s="62">
        <v>183</v>
      </c>
      <c r="AW90" s="317">
        <v>251</v>
      </c>
      <c r="AX90" s="62">
        <v>434</v>
      </c>
      <c r="AY90" s="62">
        <v>153</v>
      </c>
      <c r="AZ90" s="62">
        <v>192</v>
      </c>
      <c r="BA90" s="62">
        <v>345</v>
      </c>
      <c r="BB90" s="62">
        <v>116</v>
      </c>
      <c r="BC90" s="62">
        <v>157</v>
      </c>
      <c r="BD90" s="177">
        <v>273</v>
      </c>
      <c r="BE90" s="3"/>
      <c r="BF90" s="32" t="s">
        <v>283</v>
      </c>
      <c r="BG90" s="62">
        <v>79</v>
      </c>
      <c r="BH90" s="62">
        <v>127</v>
      </c>
      <c r="BI90" s="62">
        <v>206</v>
      </c>
      <c r="BJ90" s="239">
        <v>48</v>
      </c>
      <c r="BK90" s="62">
        <v>88</v>
      </c>
      <c r="BL90" s="62">
        <v>136</v>
      </c>
      <c r="BM90" s="62">
        <v>13</v>
      </c>
      <c r="BN90" s="62">
        <v>28</v>
      </c>
      <c r="BO90" s="177">
        <v>41</v>
      </c>
      <c r="BP90" s="3"/>
      <c r="BQ90" s="32" t="s">
        <v>283</v>
      </c>
      <c r="BR90" s="62">
        <v>2</v>
      </c>
      <c r="BS90" s="62">
        <v>9</v>
      </c>
      <c r="BT90" s="62">
        <v>11</v>
      </c>
      <c r="BU90" s="62">
        <v>0</v>
      </c>
      <c r="BV90" s="62">
        <v>0</v>
      </c>
      <c r="BW90" s="62">
        <v>0</v>
      </c>
      <c r="BX90" s="62">
        <v>0</v>
      </c>
      <c r="BY90" s="62">
        <v>0</v>
      </c>
      <c r="BZ90" s="177">
        <v>0</v>
      </c>
      <c r="CA90" s="3"/>
      <c r="CB90" s="32" t="s">
        <v>283</v>
      </c>
      <c r="CC90" s="62">
        <v>1114</v>
      </c>
      <c r="CD90" s="62">
        <v>1018</v>
      </c>
      <c r="CE90" s="62">
        <v>2132</v>
      </c>
      <c r="CF90" s="62">
        <v>2769</v>
      </c>
      <c r="CG90" s="62">
        <v>2995</v>
      </c>
      <c r="CH90" s="62">
        <v>5764</v>
      </c>
      <c r="CI90" s="62">
        <v>411</v>
      </c>
      <c r="CJ90" s="62">
        <v>601</v>
      </c>
      <c r="CK90" s="177">
        <v>1012</v>
      </c>
    </row>
    <row r="91" spans="1:89" ht="16.899999999999999" customHeight="1" thickBot="1">
      <c r="A91" s="5"/>
      <c r="B91" s="3"/>
      <c r="C91" s="32" t="s">
        <v>284</v>
      </c>
      <c r="D91" s="64">
        <v>145</v>
      </c>
      <c r="E91" s="64">
        <v>151</v>
      </c>
      <c r="F91" s="64">
        <v>296</v>
      </c>
      <c r="G91" s="64">
        <v>196</v>
      </c>
      <c r="H91" s="64">
        <v>160</v>
      </c>
      <c r="I91" s="64">
        <v>356</v>
      </c>
      <c r="J91" s="64">
        <v>172</v>
      </c>
      <c r="K91" s="64">
        <v>178</v>
      </c>
      <c r="L91" s="180">
        <v>350</v>
      </c>
      <c r="M91" s="312"/>
      <c r="N91" s="233" t="s">
        <v>284</v>
      </c>
      <c r="O91" s="64">
        <v>158</v>
      </c>
      <c r="P91" s="64">
        <v>143</v>
      </c>
      <c r="Q91" s="64">
        <v>301</v>
      </c>
      <c r="R91" s="64">
        <v>149</v>
      </c>
      <c r="S91" s="64">
        <v>132</v>
      </c>
      <c r="T91" s="64">
        <v>281</v>
      </c>
      <c r="U91" s="64">
        <v>206</v>
      </c>
      <c r="V91" s="64">
        <v>162</v>
      </c>
      <c r="W91" s="180">
        <v>368</v>
      </c>
      <c r="X91" s="3"/>
      <c r="Y91" s="32" t="s">
        <v>284</v>
      </c>
      <c r="Z91" s="241">
        <v>171</v>
      </c>
      <c r="AA91" s="64">
        <v>138</v>
      </c>
      <c r="AB91" s="64">
        <v>309</v>
      </c>
      <c r="AC91" s="64">
        <v>147</v>
      </c>
      <c r="AD91" s="64">
        <v>128</v>
      </c>
      <c r="AE91" s="64">
        <v>275</v>
      </c>
      <c r="AF91" s="64">
        <v>134</v>
      </c>
      <c r="AG91" s="64">
        <v>120</v>
      </c>
      <c r="AH91" s="180">
        <v>254</v>
      </c>
      <c r="AI91" s="3"/>
      <c r="AJ91" s="32" t="s">
        <v>284</v>
      </c>
      <c r="AK91" s="64">
        <v>150</v>
      </c>
      <c r="AL91" s="241">
        <v>148</v>
      </c>
      <c r="AM91" s="64">
        <v>298</v>
      </c>
      <c r="AN91" s="64">
        <v>170</v>
      </c>
      <c r="AO91" s="64">
        <v>190</v>
      </c>
      <c r="AP91" s="64">
        <v>360</v>
      </c>
      <c r="AQ91" s="64">
        <v>155</v>
      </c>
      <c r="AR91" s="64">
        <v>168</v>
      </c>
      <c r="AS91" s="180">
        <v>323</v>
      </c>
      <c r="AT91" s="3"/>
      <c r="AU91" s="32" t="s">
        <v>284</v>
      </c>
      <c r="AV91" s="64">
        <v>103</v>
      </c>
      <c r="AW91" s="321">
        <v>152</v>
      </c>
      <c r="AX91" s="64">
        <v>255</v>
      </c>
      <c r="AY91" s="64">
        <v>97</v>
      </c>
      <c r="AZ91" s="64">
        <v>119</v>
      </c>
      <c r="BA91" s="64">
        <v>216</v>
      </c>
      <c r="BB91" s="64">
        <v>87</v>
      </c>
      <c r="BC91" s="64">
        <v>101</v>
      </c>
      <c r="BD91" s="180">
        <v>188</v>
      </c>
      <c r="BE91" s="3"/>
      <c r="BF91" s="32" t="s">
        <v>284</v>
      </c>
      <c r="BG91" s="64">
        <v>65</v>
      </c>
      <c r="BH91" s="64">
        <v>76</v>
      </c>
      <c r="BI91" s="64">
        <v>141</v>
      </c>
      <c r="BJ91" s="241">
        <v>31</v>
      </c>
      <c r="BK91" s="64">
        <v>62</v>
      </c>
      <c r="BL91" s="64">
        <v>93</v>
      </c>
      <c r="BM91" s="64">
        <v>13</v>
      </c>
      <c r="BN91" s="64">
        <v>18</v>
      </c>
      <c r="BO91" s="180">
        <v>31</v>
      </c>
      <c r="BP91" s="3"/>
      <c r="BQ91" s="32" t="s">
        <v>284</v>
      </c>
      <c r="BR91" s="64">
        <v>1</v>
      </c>
      <c r="BS91" s="64">
        <v>6</v>
      </c>
      <c r="BT91" s="64">
        <v>7</v>
      </c>
      <c r="BU91" s="64">
        <v>0</v>
      </c>
      <c r="BV91" s="64">
        <v>2</v>
      </c>
      <c r="BW91" s="64">
        <v>2</v>
      </c>
      <c r="BX91" s="64">
        <v>0</v>
      </c>
      <c r="BY91" s="64">
        <v>0</v>
      </c>
      <c r="BZ91" s="180">
        <v>0</v>
      </c>
      <c r="CA91" s="3"/>
      <c r="CB91" s="32" t="s">
        <v>284</v>
      </c>
      <c r="CC91" s="64">
        <v>513</v>
      </c>
      <c r="CD91" s="64">
        <v>489</v>
      </c>
      <c r="CE91" s="64">
        <v>1002</v>
      </c>
      <c r="CF91" s="64">
        <v>1543</v>
      </c>
      <c r="CG91" s="64">
        <v>1481</v>
      </c>
      <c r="CH91" s="64">
        <v>3024</v>
      </c>
      <c r="CI91" s="64">
        <v>294</v>
      </c>
      <c r="CJ91" s="64">
        <v>384</v>
      </c>
      <c r="CK91" s="180">
        <v>678</v>
      </c>
    </row>
    <row r="92" spans="1:89" ht="16.899999999999999" customHeight="1" thickTop="1">
      <c r="A92" s="5"/>
      <c r="B92" s="366" t="s">
        <v>342</v>
      </c>
      <c r="C92" s="367"/>
      <c r="D92" s="62"/>
      <c r="E92" s="62"/>
      <c r="F92" s="62"/>
      <c r="G92" s="62"/>
      <c r="H92" s="62"/>
      <c r="I92" s="62"/>
      <c r="J92" s="62"/>
      <c r="K92" s="62"/>
      <c r="L92" s="177"/>
      <c r="M92" s="425" t="s">
        <v>342</v>
      </c>
      <c r="N92" s="366"/>
      <c r="O92" s="62"/>
      <c r="P92" s="62"/>
      <c r="Q92" s="62"/>
      <c r="R92" s="62"/>
      <c r="S92" s="62"/>
      <c r="T92" s="62"/>
      <c r="U92" s="62"/>
      <c r="V92" s="62"/>
      <c r="W92" s="177"/>
      <c r="X92" s="366" t="s">
        <v>342</v>
      </c>
      <c r="Y92" s="367"/>
      <c r="Z92" s="239"/>
      <c r="AA92" s="62"/>
      <c r="AB92" s="62"/>
      <c r="AC92" s="62"/>
      <c r="AD92" s="62"/>
      <c r="AE92" s="62"/>
      <c r="AF92" s="62"/>
      <c r="AG92" s="62"/>
      <c r="AH92" s="177"/>
      <c r="AI92" s="366" t="s">
        <v>342</v>
      </c>
      <c r="AJ92" s="367"/>
      <c r="AK92" s="62"/>
      <c r="AL92" s="239"/>
      <c r="AM92" s="62"/>
      <c r="AN92" s="62"/>
      <c r="AO92" s="62"/>
      <c r="AP92" s="62"/>
      <c r="AQ92" s="62"/>
      <c r="AR92" s="62"/>
      <c r="AS92" s="177"/>
      <c r="AT92" s="366" t="s">
        <v>342</v>
      </c>
      <c r="AU92" s="367"/>
      <c r="AV92" s="62"/>
      <c r="AW92" s="317"/>
      <c r="AX92" s="62"/>
      <c r="AY92" s="62"/>
      <c r="AZ92" s="62"/>
      <c r="BA92" s="62"/>
      <c r="BB92" s="62"/>
      <c r="BC92" s="62"/>
      <c r="BD92" s="177"/>
      <c r="BE92" s="366" t="s">
        <v>342</v>
      </c>
      <c r="BF92" s="367"/>
      <c r="BG92" s="62"/>
      <c r="BH92" s="62"/>
      <c r="BI92" s="62"/>
      <c r="BJ92" s="239"/>
      <c r="BK92" s="62"/>
      <c r="BL92" s="62"/>
      <c r="BM92" s="62"/>
      <c r="BN92" s="62"/>
      <c r="BO92" s="177"/>
      <c r="BP92" s="366" t="s">
        <v>342</v>
      </c>
      <c r="BQ92" s="367"/>
      <c r="BR92" s="62"/>
      <c r="BS92" s="62"/>
      <c r="BT92" s="62"/>
      <c r="BU92" s="62"/>
      <c r="BV92" s="62"/>
      <c r="BW92" s="62"/>
      <c r="BX92" s="62"/>
      <c r="BY92" s="62"/>
      <c r="BZ92" s="177"/>
      <c r="CA92" s="366" t="s">
        <v>342</v>
      </c>
      <c r="CB92" s="367"/>
      <c r="CC92" s="62"/>
      <c r="CD92" s="62"/>
      <c r="CE92" s="62"/>
      <c r="CF92" s="62"/>
      <c r="CG92" s="62"/>
      <c r="CH92" s="62"/>
      <c r="CI92" s="62"/>
      <c r="CJ92" s="62"/>
      <c r="CK92" s="177"/>
    </row>
    <row r="93" spans="1:89" ht="16.899999999999999" customHeight="1">
      <c r="A93" s="5"/>
      <c r="B93" s="364" t="s">
        <v>343</v>
      </c>
      <c r="C93" s="365"/>
      <c r="D93" s="61"/>
      <c r="E93" s="61"/>
      <c r="F93" s="61"/>
      <c r="G93" s="61"/>
      <c r="H93" s="61"/>
      <c r="I93" s="61"/>
      <c r="J93" s="61"/>
      <c r="K93" s="61"/>
      <c r="L93" s="176"/>
      <c r="M93" s="426" t="s">
        <v>343</v>
      </c>
      <c r="N93" s="364"/>
      <c r="O93" s="61"/>
      <c r="P93" s="61"/>
      <c r="Q93" s="61"/>
      <c r="R93" s="61"/>
      <c r="S93" s="61"/>
      <c r="T93" s="61"/>
      <c r="U93" s="61"/>
      <c r="V93" s="61"/>
      <c r="W93" s="176"/>
      <c r="X93" s="364" t="s">
        <v>343</v>
      </c>
      <c r="Y93" s="365"/>
      <c r="Z93" s="237"/>
      <c r="AA93" s="61"/>
      <c r="AB93" s="61"/>
      <c r="AC93" s="61"/>
      <c r="AD93" s="61"/>
      <c r="AE93" s="61"/>
      <c r="AF93" s="61"/>
      <c r="AG93" s="61"/>
      <c r="AH93" s="176"/>
      <c r="AI93" s="364" t="s">
        <v>343</v>
      </c>
      <c r="AJ93" s="365"/>
      <c r="AK93" s="61"/>
      <c r="AL93" s="237"/>
      <c r="AM93" s="61"/>
      <c r="AN93" s="61"/>
      <c r="AO93" s="61"/>
      <c r="AP93" s="61"/>
      <c r="AQ93" s="61"/>
      <c r="AR93" s="61"/>
      <c r="AS93" s="176"/>
      <c r="AT93" s="364" t="s">
        <v>343</v>
      </c>
      <c r="AU93" s="365"/>
      <c r="AV93" s="61"/>
      <c r="AW93" s="316"/>
      <c r="AX93" s="61"/>
      <c r="AY93" s="61"/>
      <c r="AZ93" s="61"/>
      <c r="BA93" s="61"/>
      <c r="BB93" s="61"/>
      <c r="BC93" s="61"/>
      <c r="BD93" s="176"/>
      <c r="BE93" s="364" t="s">
        <v>343</v>
      </c>
      <c r="BF93" s="365"/>
      <c r="BG93" s="61"/>
      <c r="BH93" s="61"/>
      <c r="BI93" s="61"/>
      <c r="BJ93" s="237"/>
      <c r="BK93" s="61"/>
      <c r="BL93" s="61"/>
      <c r="BM93" s="61"/>
      <c r="BN93" s="61"/>
      <c r="BO93" s="176"/>
      <c r="BP93" s="364" t="s">
        <v>343</v>
      </c>
      <c r="BQ93" s="365"/>
      <c r="BR93" s="61"/>
      <c r="BS93" s="61"/>
      <c r="BT93" s="61"/>
      <c r="BU93" s="61"/>
      <c r="BV93" s="61"/>
      <c r="BW93" s="61"/>
      <c r="BX93" s="61"/>
      <c r="BY93" s="61"/>
      <c r="BZ93" s="176"/>
      <c r="CA93" s="364" t="s">
        <v>343</v>
      </c>
      <c r="CB93" s="365"/>
      <c r="CC93" s="61"/>
      <c r="CD93" s="61"/>
      <c r="CE93" s="61"/>
      <c r="CF93" s="61"/>
      <c r="CG93" s="61"/>
      <c r="CH93" s="61"/>
      <c r="CI93" s="61"/>
      <c r="CJ93" s="61"/>
      <c r="CK93" s="176"/>
    </row>
    <row r="94" spans="1:89" ht="16.899999999999999" customHeight="1">
      <c r="A94" s="5"/>
      <c r="B94" s="373" t="s">
        <v>525</v>
      </c>
      <c r="C94" s="374"/>
      <c r="D94" s="61"/>
      <c r="E94" s="61"/>
      <c r="F94" s="61"/>
      <c r="G94" s="61"/>
      <c r="H94" s="61"/>
      <c r="I94" s="61"/>
      <c r="J94" s="61"/>
      <c r="K94" s="61"/>
      <c r="L94" s="176"/>
      <c r="M94" s="424" t="s">
        <v>525</v>
      </c>
      <c r="N94" s="373"/>
      <c r="O94" s="61"/>
      <c r="P94" s="61"/>
      <c r="Q94" s="61"/>
      <c r="R94" s="61"/>
      <c r="S94" s="61"/>
      <c r="T94" s="61"/>
      <c r="U94" s="61"/>
      <c r="V94" s="61"/>
      <c r="W94" s="176"/>
      <c r="X94" s="373" t="s">
        <v>525</v>
      </c>
      <c r="Y94" s="374"/>
      <c r="Z94" s="237"/>
      <c r="AA94" s="61"/>
      <c r="AB94" s="61"/>
      <c r="AC94" s="61"/>
      <c r="AD94" s="61"/>
      <c r="AE94" s="61"/>
      <c r="AF94" s="61"/>
      <c r="AG94" s="61"/>
      <c r="AH94" s="176"/>
      <c r="AI94" s="373" t="s">
        <v>525</v>
      </c>
      <c r="AJ94" s="374"/>
      <c r="AK94" s="61"/>
      <c r="AL94" s="237"/>
      <c r="AM94" s="61"/>
      <c r="AN94" s="61"/>
      <c r="AO94" s="61"/>
      <c r="AP94" s="61"/>
      <c r="AQ94" s="61"/>
      <c r="AR94" s="61"/>
      <c r="AS94" s="176"/>
      <c r="AT94" s="373" t="s">
        <v>341</v>
      </c>
      <c r="AU94" s="374"/>
      <c r="AV94" s="61"/>
      <c r="AW94" s="316"/>
      <c r="AX94" s="61"/>
      <c r="AY94" s="61"/>
      <c r="AZ94" s="61"/>
      <c r="BA94" s="61"/>
      <c r="BB94" s="61"/>
      <c r="BC94" s="61"/>
      <c r="BD94" s="176"/>
      <c r="BE94" s="373" t="s">
        <v>341</v>
      </c>
      <c r="BF94" s="374"/>
      <c r="BG94" s="61"/>
      <c r="BH94" s="61"/>
      <c r="BI94" s="61"/>
      <c r="BJ94" s="237"/>
      <c r="BK94" s="61"/>
      <c r="BL94" s="61"/>
      <c r="BM94" s="61"/>
      <c r="BN94" s="61"/>
      <c r="BO94" s="176"/>
      <c r="BP94" s="373" t="s">
        <v>341</v>
      </c>
      <c r="BQ94" s="374"/>
      <c r="BR94" s="61"/>
      <c r="BS94" s="61"/>
      <c r="BT94" s="61"/>
      <c r="BU94" s="61"/>
      <c r="BV94" s="61"/>
      <c r="BW94" s="61"/>
      <c r="BX94" s="61"/>
      <c r="BY94" s="61"/>
      <c r="BZ94" s="176"/>
      <c r="CA94" s="373" t="s">
        <v>341</v>
      </c>
      <c r="CB94" s="374"/>
      <c r="CC94" s="61"/>
      <c r="CD94" s="61"/>
      <c r="CE94" s="61"/>
      <c r="CF94" s="61"/>
      <c r="CG94" s="61"/>
      <c r="CH94" s="61"/>
      <c r="CI94" s="61"/>
      <c r="CJ94" s="61"/>
      <c r="CK94" s="176"/>
    </row>
    <row r="95" spans="1:89" ht="16.899999999999999" customHeight="1" thickBot="1">
      <c r="A95" s="5"/>
      <c r="B95" s="371" t="s">
        <v>125</v>
      </c>
      <c r="C95" s="372"/>
      <c r="D95" s="140">
        <f>SUM(D89:D91,D83,D69,D29)</f>
        <v>222844</v>
      </c>
      <c r="E95" s="140">
        <f t="shared" ref="E95:L95" si="144">SUM(E89:E91,E83,E69,E29)</f>
        <v>210511</v>
      </c>
      <c r="F95" s="140">
        <f t="shared" si="144"/>
        <v>433355</v>
      </c>
      <c r="G95" s="140">
        <f t="shared" si="144"/>
        <v>284239</v>
      </c>
      <c r="H95" s="140">
        <f t="shared" si="144"/>
        <v>269315</v>
      </c>
      <c r="I95" s="140">
        <f t="shared" si="144"/>
        <v>553554</v>
      </c>
      <c r="J95" s="140">
        <f t="shared" si="144"/>
        <v>242026</v>
      </c>
      <c r="K95" s="140">
        <f t="shared" si="144"/>
        <v>228190</v>
      </c>
      <c r="L95" s="181">
        <f t="shared" si="144"/>
        <v>470216</v>
      </c>
      <c r="M95" s="427" t="s">
        <v>125</v>
      </c>
      <c r="N95" s="371"/>
      <c r="O95" s="140">
        <f>SUM(O89:O91,O83,O69,O29)</f>
        <v>196091</v>
      </c>
      <c r="P95" s="140">
        <f t="shared" ref="P95:W95" si="145">SUM(P89:P91,P83,P69,P29)</f>
        <v>183783</v>
      </c>
      <c r="Q95" s="140">
        <f t="shared" si="145"/>
        <v>379874</v>
      </c>
      <c r="R95" s="140">
        <f t="shared" si="145"/>
        <v>178131</v>
      </c>
      <c r="S95" s="140">
        <f t="shared" si="145"/>
        <v>162863</v>
      </c>
      <c r="T95" s="140">
        <f t="shared" si="145"/>
        <v>340994</v>
      </c>
      <c r="U95" s="140">
        <f t="shared" si="145"/>
        <v>209998</v>
      </c>
      <c r="V95" s="140">
        <f t="shared" si="145"/>
        <v>207741</v>
      </c>
      <c r="W95" s="181">
        <f t="shared" si="145"/>
        <v>414882</v>
      </c>
      <c r="X95" s="371" t="s">
        <v>125</v>
      </c>
      <c r="Y95" s="372"/>
      <c r="Z95" s="140">
        <f>SUM(Z89:Z91,Z83,Z69,Z29)</f>
        <v>279628</v>
      </c>
      <c r="AA95" s="140">
        <f t="shared" ref="AA95:AH95" si="146">SUM(AA89:AA91,AA83,AA69,AA29)</f>
        <v>282089</v>
      </c>
      <c r="AB95" s="140">
        <f t="shared" si="146"/>
        <v>561717</v>
      </c>
      <c r="AC95" s="140">
        <f t="shared" si="146"/>
        <v>266634</v>
      </c>
      <c r="AD95" s="140">
        <f t="shared" si="146"/>
        <v>254816</v>
      </c>
      <c r="AE95" s="140">
        <f t="shared" si="146"/>
        <v>521450</v>
      </c>
      <c r="AF95" s="140">
        <f t="shared" si="146"/>
        <v>229843</v>
      </c>
      <c r="AG95" s="140">
        <f t="shared" si="146"/>
        <v>204199</v>
      </c>
      <c r="AH95" s="181">
        <f t="shared" si="146"/>
        <v>434042</v>
      </c>
      <c r="AI95" s="371" t="s">
        <v>125</v>
      </c>
      <c r="AJ95" s="372"/>
      <c r="AK95" s="140">
        <f>SUM(AK89:AK91,AK83,AK69,AK29)</f>
        <v>185644</v>
      </c>
      <c r="AL95" s="140">
        <f t="shared" ref="AL95:AS95" si="147">SUM(AL89:AL91,AL83,AL69,AL29)</f>
        <v>162583</v>
      </c>
      <c r="AM95" s="140">
        <f t="shared" si="147"/>
        <v>348227</v>
      </c>
      <c r="AN95" s="140">
        <f t="shared" si="147"/>
        <v>137155</v>
      </c>
      <c r="AO95" s="140">
        <f t="shared" si="147"/>
        <v>128597</v>
      </c>
      <c r="AP95" s="140">
        <f t="shared" si="147"/>
        <v>265752</v>
      </c>
      <c r="AQ95" s="140">
        <f t="shared" si="147"/>
        <v>90081</v>
      </c>
      <c r="AR95" s="140">
        <f t="shared" si="147"/>
        <v>105912</v>
      </c>
      <c r="AS95" s="181">
        <f t="shared" si="147"/>
        <v>195993</v>
      </c>
      <c r="AT95" s="371" t="s">
        <v>125</v>
      </c>
      <c r="AU95" s="372"/>
      <c r="AV95" s="140">
        <f>SUM(AV89:AV91,AV83,AV69,AV29)</f>
        <v>68872</v>
      </c>
      <c r="AW95" s="140">
        <f t="shared" ref="AW95:BD95" si="148">SUM(AW89:AW91,AW83,AW69,AW29)</f>
        <v>86992</v>
      </c>
      <c r="AX95" s="140">
        <f t="shared" si="148"/>
        <v>155864</v>
      </c>
      <c r="AY95" s="140">
        <f t="shared" si="148"/>
        <v>59738</v>
      </c>
      <c r="AZ95" s="140">
        <f t="shared" si="148"/>
        <v>75034</v>
      </c>
      <c r="BA95" s="140">
        <f t="shared" si="148"/>
        <v>134772</v>
      </c>
      <c r="BB95" s="140">
        <f t="shared" si="148"/>
        <v>42155</v>
      </c>
      <c r="BC95" s="140">
        <f t="shared" si="148"/>
        <v>52627</v>
      </c>
      <c r="BD95" s="181">
        <f t="shared" si="148"/>
        <v>94782</v>
      </c>
      <c r="BE95" s="371" t="s">
        <v>125</v>
      </c>
      <c r="BF95" s="372"/>
      <c r="BG95" s="140">
        <f>SUM(BG89:BG91,BG83,BG69,BG29)</f>
        <v>25426</v>
      </c>
      <c r="BH95" s="140">
        <f t="shared" ref="BH95:BO95" si="149">SUM(BH89:BH91,BH83,BH69,BH29)</f>
        <v>34798</v>
      </c>
      <c r="BI95" s="140">
        <f t="shared" si="149"/>
        <v>60224</v>
      </c>
      <c r="BJ95" s="140">
        <f t="shared" si="149"/>
        <v>11397</v>
      </c>
      <c r="BK95" s="140">
        <f t="shared" si="149"/>
        <v>18812</v>
      </c>
      <c r="BL95" s="140">
        <f t="shared" si="149"/>
        <v>30209</v>
      </c>
      <c r="BM95" s="140">
        <f t="shared" si="149"/>
        <v>3377</v>
      </c>
      <c r="BN95" s="140">
        <f t="shared" si="149"/>
        <v>7225</v>
      </c>
      <c r="BO95" s="181">
        <f t="shared" si="149"/>
        <v>10602</v>
      </c>
      <c r="BP95" s="371" t="s">
        <v>125</v>
      </c>
      <c r="BQ95" s="372"/>
      <c r="BR95" s="140">
        <f>SUM(BR89:BR91,BR83,BR69,BR29)</f>
        <v>671</v>
      </c>
      <c r="BS95" s="140">
        <f t="shared" ref="BS95:BZ95" si="150">SUM(BS89:BS91,BS83,BS69,BS29)</f>
        <v>1880</v>
      </c>
      <c r="BT95" s="140">
        <f t="shared" si="150"/>
        <v>2551</v>
      </c>
      <c r="BU95" s="140">
        <f t="shared" si="150"/>
        <v>59</v>
      </c>
      <c r="BV95" s="140">
        <f t="shared" si="150"/>
        <v>207</v>
      </c>
      <c r="BW95" s="140">
        <f t="shared" si="150"/>
        <v>266</v>
      </c>
      <c r="BX95" s="140">
        <f t="shared" si="150"/>
        <v>1</v>
      </c>
      <c r="BY95" s="140">
        <f t="shared" si="150"/>
        <v>8</v>
      </c>
      <c r="BZ95" s="181">
        <f t="shared" si="150"/>
        <v>9</v>
      </c>
      <c r="CA95" s="371" t="s">
        <v>125</v>
      </c>
      <c r="CB95" s="372"/>
      <c r="CC95" s="140">
        <f>SUM(CC89:CC91,CC83,CC69,CC29)</f>
        <v>749109</v>
      </c>
      <c r="CD95" s="140">
        <f t="shared" ref="CD95:CK95" si="151">SUM(CD89:CD91,CD83,CD69,CD29)</f>
        <v>708016</v>
      </c>
      <c r="CE95" s="140">
        <f t="shared" si="151"/>
        <v>1457125</v>
      </c>
      <c r="CF95" s="140">
        <f t="shared" si="151"/>
        <v>1842077</v>
      </c>
      <c r="CG95" s="140">
        <f t="shared" si="151"/>
        <v>1779575</v>
      </c>
      <c r="CH95" s="140">
        <f t="shared" si="151"/>
        <v>3621652</v>
      </c>
      <c r="CI95" s="140">
        <f t="shared" si="151"/>
        <v>142824</v>
      </c>
      <c r="CJ95" s="140">
        <f t="shared" si="151"/>
        <v>190591</v>
      </c>
      <c r="CK95" s="181">
        <f t="shared" si="151"/>
        <v>333415</v>
      </c>
    </row>
    <row r="96" spans="1:89" ht="16.899999999999999" customHeight="1">
      <c r="A96" s="5"/>
      <c r="B96" s="300" t="s">
        <v>384</v>
      </c>
      <c r="C96" s="297"/>
      <c r="D96" s="303"/>
      <c r="E96" s="303"/>
      <c r="F96" s="303"/>
      <c r="G96" s="303"/>
      <c r="H96" s="303"/>
      <c r="I96" s="303"/>
      <c r="J96" s="303"/>
      <c r="K96" s="303"/>
      <c r="L96" s="303"/>
      <c r="M96" s="304" t="s">
        <v>384</v>
      </c>
      <c r="N96" s="305"/>
      <c r="O96" s="303"/>
      <c r="P96" s="303"/>
      <c r="Q96" s="303"/>
      <c r="R96" s="303"/>
      <c r="S96" s="303"/>
      <c r="T96" s="303"/>
      <c r="U96" s="303"/>
      <c r="V96" s="303"/>
      <c r="W96" s="303"/>
      <c r="X96" s="300" t="s">
        <v>384</v>
      </c>
      <c r="Y96" s="306"/>
      <c r="Z96" s="307"/>
      <c r="AA96" s="303"/>
      <c r="AB96" s="303"/>
      <c r="AC96" s="303"/>
      <c r="AD96" s="303"/>
      <c r="AE96" s="303"/>
      <c r="AF96" s="303"/>
      <c r="AG96" s="303"/>
      <c r="AH96" s="303"/>
      <c r="AI96" s="300" t="s">
        <v>384</v>
      </c>
      <c r="AJ96" s="297"/>
      <c r="AK96" s="308"/>
      <c r="AL96" s="307"/>
      <c r="AM96" s="303"/>
      <c r="AN96" s="303"/>
      <c r="AO96" s="303"/>
      <c r="AP96" s="303"/>
      <c r="AQ96" s="303"/>
      <c r="AR96" s="303"/>
      <c r="AS96" s="303"/>
      <c r="AT96" s="300" t="s">
        <v>384</v>
      </c>
      <c r="AU96" s="297"/>
      <c r="AV96" s="303"/>
      <c r="AW96" s="308"/>
      <c r="AX96" s="307"/>
      <c r="AY96" s="303"/>
      <c r="AZ96" s="303"/>
      <c r="BA96" s="303"/>
      <c r="BB96" s="303"/>
      <c r="BC96" s="303"/>
      <c r="BD96" s="303"/>
      <c r="BE96" s="300" t="s">
        <v>384</v>
      </c>
      <c r="BF96" s="297"/>
      <c r="BG96" s="303"/>
      <c r="BH96" s="303"/>
      <c r="BI96" s="303"/>
      <c r="BP96" s="1" t="s">
        <v>384</v>
      </c>
      <c r="BQ96" s="5"/>
      <c r="CA96" s="1" t="s">
        <v>384</v>
      </c>
      <c r="CB96" s="5"/>
    </row>
    <row r="97" spans="1:89" ht="16.899999999999999" customHeight="1">
      <c r="A97" s="5"/>
      <c r="B97" s="1" t="s">
        <v>513</v>
      </c>
      <c r="C97" s="5"/>
      <c r="M97" s="1" t="s">
        <v>513</v>
      </c>
      <c r="N97" s="292"/>
      <c r="X97" s="1" t="s">
        <v>513</v>
      </c>
      <c r="Y97" s="291"/>
      <c r="Z97" s="294"/>
      <c r="AI97" s="1" t="s">
        <v>513</v>
      </c>
      <c r="AJ97" s="5"/>
      <c r="AK97" s="295"/>
      <c r="AL97" s="294"/>
      <c r="AT97" s="1" t="s">
        <v>513</v>
      </c>
      <c r="AU97" s="5"/>
      <c r="AW97" s="295"/>
      <c r="AX97" s="294"/>
      <c r="BE97" s="1" t="s">
        <v>513</v>
      </c>
      <c r="BF97" s="5"/>
      <c r="BP97" s="1" t="s">
        <v>513</v>
      </c>
      <c r="BQ97" s="5"/>
      <c r="CA97" s="1" t="s">
        <v>513</v>
      </c>
      <c r="CB97" s="5"/>
    </row>
    <row r="98" spans="1:89" ht="16.5" customHeight="1">
      <c r="A98" s="5"/>
      <c r="B98" s="1" t="s">
        <v>566</v>
      </c>
      <c r="C98" s="5"/>
      <c r="M98" s="1" t="s">
        <v>566</v>
      </c>
      <c r="N98" s="292"/>
      <c r="X98" s="1" t="s">
        <v>566</v>
      </c>
      <c r="Y98" s="291"/>
      <c r="Z98" s="294"/>
      <c r="AI98" s="1" t="s">
        <v>566</v>
      </c>
      <c r="AJ98" s="5"/>
      <c r="AK98" s="295"/>
      <c r="AL98" s="294"/>
      <c r="AT98" s="1" t="s">
        <v>566</v>
      </c>
      <c r="AU98" s="5"/>
      <c r="AW98" s="295"/>
      <c r="AX98" s="294"/>
      <c r="BE98" s="1" t="s">
        <v>566</v>
      </c>
      <c r="BF98" s="5"/>
      <c r="BP98" s="1" t="s">
        <v>566</v>
      </c>
      <c r="BQ98" s="5"/>
      <c r="CA98" s="1" t="s">
        <v>566</v>
      </c>
      <c r="CB98" s="5"/>
    </row>
    <row r="99" spans="1:89" ht="16.5" customHeight="1">
      <c r="A99" s="5"/>
      <c r="B99" s="7" t="s">
        <v>561</v>
      </c>
      <c r="C99" s="5"/>
      <c r="M99" s="7" t="s">
        <v>561</v>
      </c>
      <c r="N99" s="5"/>
      <c r="X99" s="7" t="s">
        <v>561</v>
      </c>
      <c r="Y99" s="5"/>
      <c r="AI99" s="7" t="s">
        <v>561</v>
      </c>
      <c r="AJ99" s="5"/>
      <c r="AT99" s="7" t="s">
        <v>561</v>
      </c>
      <c r="AU99" s="5"/>
      <c r="BE99" s="7" t="s">
        <v>561</v>
      </c>
      <c r="BF99" s="5"/>
      <c r="BP99" s="7" t="s">
        <v>561</v>
      </c>
      <c r="BQ99" s="5"/>
      <c r="CA99" s="7" t="s">
        <v>561</v>
      </c>
      <c r="CB99" s="5"/>
    </row>
    <row r="100" spans="1:89" ht="16.5" customHeight="1">
      <c r="A100" s="5"/>
      <c r="B100" s="7" t="s">
        <v>562</v>
      </c>
      <c r="C100" s="5"/>
      <c r="M100" s="7" t="s">
        <v>562</v>
      </c>
      <c r="N100" s="5"/>
      <c r="X100" s="7" t="s">
        <v>562</v>
      </c>
      <c r="Y100" s="5"/>
      <c r="AI100" s="7" t="s">
        <v>562</v>
      </c>
      <c r="AJ100" s="5"/>
      <c r="AT100" s="7" t="s">
        <v>562</v>
      </c>
      <c r="AU100" s="5"/>
      <c r="BE100" s="7" t="s">
        <v>562</v>
      </c>
      <c r="BF100" s="5"/>
      <c r="BP100" s="7" t="s">
        <v>562</v>
      </c>
      <c r="BQ100" s="5"/>
      <c r="CA100" s="7" t="s">
        <v>562</v>
      </c>
      <c r="CB100" s="5"/>
    </row>
    <row r="101" spans="1:89" ht="16.5" customHeight="1">
      <c r="A101" s="5"/>
      <c r="B101" s="7" t="s">
        <v>563</v>
      </c>
      <c r="C101" s="5"/>
      <c r="M101" s="7" t="s">
        <v>563</v>
      </c>
      <c r="N101" s="5"/>
      <c r="X101" s="7" t="s">
        <v>563</v>
      </c>
      <c r="Y101" s="5"/>
      <c r="AI101" s="7" t="s">
        <v>563</v>
      </c>
      <c r="AJ101" s="5"/>
      <c r="AT101" s="7" t="s">
        <v>563</v>
      </c>
      <c r="AU101" s="5"/>
      <c r="BE101" s="7" t="s">
        <v>563</v>
      </c>
      <c r="BF101" s="5"/>
      <c r="BP101" s="7" t="s">
        <v>563</v>
      </c>
      <c r="BQ101" s="5"/>
      <c r="CA101" s="7" t="s">
        <v>563</v>
      </c>
      <c r="CB101" s="5"/>
    </row>
    <row r="102" spans="1:89" ht="16.5" customHeight="1">
      <c r="A102" s="5"/>
      <c r="B102" s="7" t="s">
        <v>564</v>
      </c>
      <c r="C102" s="5"/>
      <c r="M102" s="7" t="s">
        <v>564</v>
      </c>
      <c r="N102" s="5"/>
      <c r="X102" s="7" t="s">
        <v>564</v>
      </c>
      <c r="Y102" s="5"/>
      <c r="AI102" s="7" t="s">
        <v>564</v>
      </c>
      <c r="AJ102" s="5"/>
      <c r="AT102" s="7" t="s">
        <v>564</v>
      </c>
      <c r="AU102" s="5"/>
      <c r="BE102" s="7" t="s">
        <v>564</v>
      </c>
      <c r="BF102" s="5"/>
      <c r="BP102" s="7" t="s">
        <v>564</v>
      </c>
      <c r="BQ102" s="5"/>
      <c r="CA102" s="7" t="s">
        <v>564</v>
      </c>
      <c r="CB102" s="5"/>
    </row>
    <row r="103" spans="1:89" ht="16.5" customHeight="1">
      <c r="A103" s="5"/>
      <c r="B103" s="7" t="s">
        <v>565</v>
      </c>
      <c r="C103" s="5"/>
      <c r="M103" s="7" t="s">
        <v>565</v>
      </c>
      <c r="N103" s="5"/>
      <c r="X103" s="7" t="s">
        <v>565</v>
      </c>
      <c r="Y103" s="5"/>
      <c r="AI103" s="7" t="s">
        <v>565</v>
      </c>
      <c r="AJ103" s="5"/>
      <c r="AT103" s="7" t="s">
        <v>565</v>
      </c>
      <c r="AU103" s="5"/>
      <c r="BE103" s="7" t="s">
        <v>565</v>
      </c>
      <c r="BF103" s="5"/>
      <c r="BP103" s="7" t="s">
        <v>565</v>
      </c>
      <c r="BQ103" s="5"/>
      <c r="CA103" s="7" t="s">
        <v>565</v>
      </c>
      <c r="CB103" s="5"/>
    </row>
    <row r="104" spans="1:89" ht="16.5" customHeight="1">
      <c r="A104" s="5"/>
      <c r="B104" s="127"/>
      <c r="C104" s="5"/>
    </row>
    <row r="105" spans="1:89" ht="16.5" customHeight="1">
      <c r="A105" s="5"/>
      <c r="B105" s="7"/>
      <c r="C105" s="5"/>
    </row>
    <row r="106" spans="1:89" ht="16.5" customHeight="1">
      <c r="A106" s="5"/>
      <c r="B106" s="7"/>
      <c r="C106" s="5"/>
      <c r="D106" s="128"/>
      <c r="E106" s="128"/>
      <c r="F106" s="128"/>
      <c r="G106" s="128"/>
      <c r="H106" s="128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  <c r="BP106" s="128"/>
      <c r="BQ106" s="128"/>
      <c r="BR106" s="128"/>
      <c r="BS106" s="128"/>
      <c r="BT106" s="128"/>
      <c r="BU106" s="128"/>
      <c r="BV106" s="128"/>
      <c r="BW106" s="128"/>
      <c r="BX106" s="128"/>
      <c r="BY106" s="128"/>
      <c r="BZ106" s="128"/>
      <c r="CA106" s="128"/>
      <c r="CB106" s="128"/>
      <c r="CC106" s="128"/>
      <c r="CD106" s="128"/>
      <c r="CE106" s="128"/>
      <c r="CF106" s="128"/>
      <c r="CG106" s="128"/>
      <c r="CH106" s="128"/>
      <c r="CI106" s="128"/>
      <c r="CJ106" s="128"/>
      <c r="CK106" s="128"/>
    </row>
    <row r="107" spans="1:89" ht="16.5" customHeight="1">
      <c r="A107" s="5"/>
      <c r="B107" s="127"/>
      <c r="C107" s="5"/>
      <c r="M107" s="127"/>
      <c r="N107" s="5"/>
      <c r="X107" s="127"/>
      <c r="Y107" s="5"/>
      <c r="AI107" s="127"/>
      <c r="AJ107" s="5"/>
      <c r="AT107" s="127"/>
      <c r="AU107" s="5"/>
      <c r="BE107" s="127"/>
      <c r="BF107" s="5"/>
      <c r="BP107" s="127"/>
      <c r="BQ107" s="5"/>
      <c r="CA107" s="127"/>
      <c r="CB107" s="5"/>
    </row>
    <row r="108" spans="1:89" ht="16.5" customHeight="1">
      <c r="A108" s="5"/>
      <c r="B108" s="127"/>
      <c r="C108" s="5"/>
      <c r="M108" s="127"/>
      <c r="N108" s="5"/>
      <c r="X108" s="127"/>
      <c r="Y108" s="5"/>
      <c r="AI108" s="127"/>
      <c r="AJ108" s="5"/>
      <c r="AT108" s="127"/>
      <c r="AU108" s="5"/>
      <c r="BE108" s="127"/>
      <c r="BF108" s="5"/>
      <c r="BP108" s="127"/>
      <c r="BQ108" s="5"/>
      <c r="CA108" s="127"/>
      <c r="CB108" s="5"/>
    </row>
    <row r="109" spans="1:89" ht="16.5" customHeight="1">
      <c r="A109" s="5"/>
      <c r="B109" s="7"/>
      <c r="C109" s="5"/>
      <c r="M109" s="7"/>
      <c r="N109" s="5"/>
      <c r="X109" s="7"/>
      <c r="Y109" s="5"/>
      <c r="AI109" s="7"/>
      <c r="AJ109" s="5"/>
      <c r="AT109" s="7"/>
      <c r="AU109" s="5"/>
      <c r="BE109" s="7"/>
      <c r="BF109" s="5"/>
      <c r="BP109" s="7"/>
      <c r="BQ109" s="5"/>
      <c r="CA109" s="7"/>
      <c r="CB109" s="5"/>
    </row>
    <row r="110" spans="1:89" ht="16.5" customHeight="1">
      <c r="A110" s="5"/>
      <c r="B110" s="127"/>
      <c r="C110" s="5"/>
      <c r="M110" s="127"/>
      <c r="N110" s="5"/>
      <c r="X110" s="127"/>
      <c r="Y110" s="5"/>
      <c r="AI110" s="127"/>
      <c r="AJ110" s="5"/>
      <c r="AT110" s="127"/>
      <c r="AU110" s="5"/>
      <c r="BE110" s="127"/>
      <c r="BF110" s="5"/>
      <c r="BP110" s="127"/>
      <c r="BQ110" s="5"/>
      <c r="CA110" s="127"/>
      <c r="CB110" s="5"/>
    </row>
    <row r="111" spans="1:89" ht="16.5" customHeight="1">
      <c r="A111" s="5"/>
      <c r="B111" s="7"/>
      <c r="C111" s="5"/>
      <c r="M111" s="7"/>
      <c r="N111" s="5"/>
      <c r="X111" s="7"/>
      <c r="Y111" s="5"/>
      <c r="AI111" s="7"/>
      <c r="AJ111" s="5"/>
      <c r="AT111" s="7"/>
      <c r="AU111" s="5"/>
      <c r="BE111" s="7"/>
      <c r="BF111" s="5"/>
      <c r="BP111" s="7"/>
      <c r="BQ111" s="5"/>
      <c r="CA111" s="7"/>
      <c r="CB111" s="5"/>
    </row>
    <row r="112" spans="1:89" ht="16.5" customHeight="1">
      <c r="A112" s="5"/>
      <c r="B112" s="7"/>
      <c r="C112" s="5"/>
      <c r="M112" s="7"/>
      <c r="N112" s="5"/>
      <c r="X112" s="7"/>
      <c r="Y112" s="5"/>
      <c r="AI112" s="7"/>
      <c r="AJ112" s="5"/>
      <c r="AT112" s="7"/>
      <c r="AU112" s="5"/>
      <c r="BE112" s="7"/>
      <c r="BF112" s="5"/>
      <c r="BP112" s="7"/>
      <c r="BQ112" s="5"/>
      <c r="CA112" s="7"/>
      <c r="CB112" s="5"/>
    </row>
    <row r="113" spans="4:89" ht="21.95" customHeight="1"/>
    <row r="114" spans="4:89" ht="21.95" customHeight="1"/>
    <row r="115" spans="4:89" ht="21.95" customHeight="1"/>
    <row r="118" spans="4:89">
      <c r="D118" s="125">
        <v>222844</v>
      </c>
      <c r="E118" s="125">
        <v>210511</v>
      </c>
      <c r="F118" s="125">
        <v>433355</v>
      </c>
      <c r="G118" s="125">
        <v>284239</v>
      </c>
      <c r="H118" s="125">
        <v>269315</v>
      </c>
      <c r="I118" s="125">
        <v>553554</v>
      </c>
      <c r="J118" s="125">
        <v>242026</v>
      </c>
      <c r="K118" s="125">
        <v>228190</v>
      </c>
      <c r="L118" s="125">
        <v>470216</v>
      </c>
      <c r="O118" s="125">
        <v>196091</v>
      </c>
      <c r="P118" s="125">
        <v>183783</v>
      </c>
      <c r="Q118" s="125">
        <v>379874</v>
      </c>
      <c r="R118" s="125">
        <v>178131</v>
      </c>
      <c r="S118" s="125">
        <v>162863</v>
      </c>
      <c r="T118" s="125">
        <v>340994</v>
      </c>
      <c r="U118" s="125">
        <v>209998</v>
      </c>
      <c r="V118" s="125">
        <v>207741</v>
      </c>
      <c r="W118" s="125">
        <v>414882</v>
      </c>
      <c r="Z118" s="125">
        <v>279628</v>
      </c>
      <c r="AA118" s="125">
        <v>282089</v>
      </c>
      <c r="AB118" s="125">
        <v>561717</v>
      </c>
      <c r="AC118" s="125">
        <v>266634</v>
      </c>
      <c r="AD118" s="125">
        <v>254816</v>
      </c>
      <c r="AE118" s="125">
        <v>521450</v>
      </c>
      <c r="AF118" s="125">
        <v>229843</v>
      </c>
      <c r="AG118" s="125">
        <v>204199</v>
      </c>
      <c r="AH118" s="125">
        <v>434042</v>
      </c>
      <c r="AK118" s="125">
        <v>185644</v>
      </c>
      <c r="AL118" s="125">
        <v>162583</v>
      </c>
      <c r="AM118" s="125">
        <v>348227</v>
      </c>
      <c r="AN118" s="125">
        <v>137155</v>
      </c>
      <c r="AO118" s="125">
        <v>128597</v>
      </c>
      <c r="AP118" s="125">
        <v>265752</v>
      </c>
      <c r="AQ118" s="125">
        <v>90081</v>
      </c>
      <c r="AR118" s="125">
        <v>105912</v>
      </c>
      <c r="AS118" s="125">
        <v>195993</v>
      </c>
      <c r="AV118" s="125">
        <v>68872</v>
      </c>
      <c r="AW118" s="125">
        <v>86992</v>
      </c>
      <c r="AX118" s="125">
        <v>155864</v>
      </c>
      <c r="AY118" s="125">
        <v>59738</v>
      </c>
      <c r="AZ118" s="125">
        <v>75034</v>
      </c>
      <c r="BA118" s="125">
        <v>134772</v>
      </c>
      <c r="BB118" s="125">
        <v>42155</v>
      </c>
      <c r="BC118" s="125">
        <v>52627</v>
      </c>
      <c r="BD118" s="125">
        <v>94782</v>
      </c>
      <c r="BG118" s="125">
        <v>25426</v>
      </c>
      <c r="BH118" s="125">
        <v>34798</v>
      </c>
      <c r="BI118" s="125">
        <v>60224</v>
      </c>
      <c r="BJ118" s="125">
        <v>11397</v>
      </c>
      <c r="BK118" s="125">
        <v>18812</v>
      </c>
      <c r="BL118" s="125">
        <v>30209</v>
      </c>
      <c r="BM118" s="125">
        <v>3377</v>
      </c>
      <c r="BN118" s="125">
        <v>7225</v>
      </c>
      <c r="BO118" s="125">
        <v>10602</v>
      </c>
      <c r="BR118" s="125">
        <v>671</v>
      </c>
      <c r="BS118" s="125">
        <v>1880</v>
      </c>
      <c r="BT118" s="125">
        <v>2551</v>
      </c>
      <c r="BU118" s="125">
        <v>59</v>
      </c>
      <c r="BV118" s="125">
        <v>207</v>
      </c>
      <c r="BW118" s="125">
        <v>266</v>
      </c>
      <c r="BX118" s="125">
        <v>1</v>
      </c>
      <c r="BY118" s="125">
        <v>8</v>
      </c>
      <c r="BZ118" s="125">
        <v>9</v>
      </c>
      <c r="CC118" s="125">
        <v>749109</v>
      </c>
      <c r="CD118" s="125">
        <v>708016</v>
      </c>
      <c r="CE118" s="125">
        <v>1457125</v>
      </c>
      <c r="CF118" s="125">
        <v>1842077</v>
      </c>
      <c r="CG118" s="125">
        <v>1779575</v>
      </c>
      <c r="CH118" s="125">
        <v>3621652</v>
      </c>
      <c r="CI118" s="125">
        <v>142824</v>
      </c>
      <c r="CJ118" s="125">
        <v>190591</v>
      </c>
      <c r="CK118" s="125">
        <v>333415</v>
      </c>
    </row>
    <row r="119" spans="4:89">
      <c r="D119" s="125">
        <f t="shared" ref="D119:L119" si="152">D118</f>
        <v>222844</v>
      </c>
      <c r="E119" s="125">
        <f t="shared" si="152"/>
        <v>210511</v>
      </c>
      <c r="F119" s="125">
        <f t="shared" si="152"/>
        <v>433355</v>
      </c>
      <c r="G119" s="125">
        <f t="shared" si="152"/>
        <v>284239</v>
      </c>
      <c r="H119" s="125">
        <f t="shared" si="152"/>
        <v>269315</v>
      </c>
      <c r="I119" s="125">
        <f t="shared" si="152"/>
        <v>553554</v>
      </c>
      <c r="J119" s="125">
        <f t="shared" si="152"/>
        <v>242026</v>
      </c>
      <c r="K119" s="125">
        <f t="shared" si="152"/>
        <v>228190</v>
      </c>
      <c r="L119" s="125">
        <f t="shared" si="152"/>
        <v>470216</v>
      </c>
      <c r="O119" s="125">
        <f t="shared" ref="O119:W119" si="153">O118</f>
        <v>196091</v>
      </c>
      <c r="P119" s="125">
        <f t="shared" si="153"/>
        <v>183783</v>
      </c>
      <c r="Q119" s="125">
        <f t="shared" si="153"/>
        <v>379874</v>
      </c>
      <c r="R119" s="125">
        <f t="shared" si="153"/>
        <v>178131</v>
      </c>
      <c r="S119" s="125">
        <f t="shared" si="153"/>
        <v>162863</v>
      </c>
      <c r="T119" s="125">
        <f t="shared" si="153"/>
        <v>340994</v>
      </c>
      <c r="U119" s="125">
        <f t="shared" si="153"/>
        <v>209998</v>
      </c>
      <c r="V119" s="125">
        <f t="shared" si="153"/>
        <v>207741</v>
      </c>
      <c r="W119" s="125">
        <f t="shared" si="153"/>
        <v>414882</v>
      </c>
      <c r="Z119" s="125">
        <f t="shared" ref="Z119:AH119" si="154">Z118</f>
        <v>279628</v>
      </c>
      <c r="AA119" s="125">
        <f t="shared" si="154"/>
        <v>282089</v>
      </c>
      <c r="AB119" s="125">
        <f t="shared" si="154"/>
        <v>561717</v>
      </c>
      <c r="AC119" s="125">
        <f t="shared" si="154"/>
        <v>266634</v>
      </c>
      <c r="AD119" s="125">
        <f t="shared" si="154"/>
        <v>254816</v>
      </c>
      <c r="AE119" s="125">
        <f t="shared" si="154"/>
        <v>521450</v>
      </c>
      <c r="AF119" s="125">
        <f t="shared" si="154"/>
        <v>229843</v>
      </c>
      <c r="AG119" s="125">
        <f t="shared" si="154"/>
        <v>204199</v>
      </c>
      <c r="AH119" s="125">
        <f t="shared" si="154"/>
        <v>434042</v>
      </c>
      <c r="AK119" s="125">
        <f t="shared" ref="AK119:AS119" si="155">AK118</f>
        <v>185644</v>
      </c>
      <c r="AL119" s="125">
        <f t="shared" si="155"/>
        <v>162583</v>
      </c>
      <c r="AM119" s="125">
        <f t="shared" si="155"/>
        <v>348227</v>
      </c>
      <c r="AN119" s="125">
        <f t="shared" si="155"/>
        <v>137155</v>
      </c>
      <c r="AO119" s="125">
        <f t="shared" si="155"/>
        <v>128597</v>
      </c>
      <c r="AP119" s="125">
        <f t="shared" si="155"/>
        <v>265752</v>
      </c>
      <c r="AQ119" s="125">
        <f t="shared" si="155"/>
        <v>90081</v>
      </c>
      <c r="AR119" s="125">
        <f t="shared" si="155"/>
        <v>105912</v>
      </c>
      <c r="AS119" s="125">
        <f t="shared" si="155"/>
        <v>195993</v>
      </c>
      <c r="AV119" s="125">
        <f t="shared" ref="AV119:BD119" si="156">AV118</f>
        <v>68872</v>
      </c>
      <c r="AW119" s="125">
        <f t="shared" si="156"/>
        <v>86992</v>
      </c>
      <c r="AX119" s="125">
        <f t="shared" si="156"/>
        <v>155864</v>
      </c>
      <c r="AY119" s="125">
        <f t="shared" si="156"/>
        <v>59738</v>
      </c>
      <c r="AZ119" s="125">
        <f t="shared" si="156"/>
        <v>75034</v>
      </c>
      <c r="BA119" s="125">
        <f t="shared" si="156"/>
        <v>134772</v>
      </c>
      <c r="BB119" s="125">
        <f t="shared" si="156"/>
        <v>42155</v>
      </c>
      <c r="BC119" s="125">
        <f t="shared" si="156"/>
        <v>52627</v>
      </c>
      <c r="BD119" s="125">
        <f t="shared" si="156"/>
        <v>94782</v>
      </c>
      <c r="BG119" s="125">
        <f t="shared" ref="BG119:BO119" si="157">BG118</f>
        <v>25426</v>
      </c>
      <c r="BH119" s="125">
        <f t="shared" si="157"/>
        <v>34798</v>
      </c>
      <c r="BI119" s="125">
        <f t="shared" si="157"/>
        <v>60224</v>
      </c>
      <c r="BJ119" s="125">
        <f t="shared" si="157"/>
        <v>11397</v>
      </c>
      <c r="BK119" s="125">
        <f t="shared" si="157"/>
        <v>18812</v>
      </c>
      <c r="BL119" s="125">
        <f t="shared" si="157"/>
        <v>30209</v>
      </c>
      <c r="BM119" s="125">
        <f t="shared" si="157"/>
        <v>3377</v>
      </c>
      <c r="BN119" s="125">
        <f t="shared" si="157"/>
        <v>7225</v>
      </c>
      <c r="BO119" s="125">
        <f t="shared" si="157"/>
        <v>10602</v>
      </c>
      <c r="BR119" s="125">
        <f t="shared" ref="BR119:BZ119" si="158">BR118</f>
        <v>671</v>
      </c>
      <c r="BS119" s="125">
        <f t="shared" si="158"/>
        <v>1880</v>
      </c>
      <c r="BT119" s="125">
        <f t="shared" si="158"/>
        <v>2551</v>
      </c>
      <c r="BU119" s="125">
        <f t="shared" si="158"/>
        <v>59</v>
      </c>
      <c r="BV119" s="125">
        <f t="shared" si="158"/>
        <v>207</v>
      </c>
      <c r="BW119" s="125">
        <f t="shared" si="158"/>
        <v>266</v>
      </c>
      <c r="BX119" s="125">
        <f t="shared" si="158"/>
        <v>1</v>
      </c>
      <c r="BY119" s="125">
        <f t="shared" si="158"/>
        <v>8</v>
      </c>
      <c r="BZ119" s="125">
        <f t="shared" si="158"/>
        <v>9</v>
      </c>
      <c r="CC119" s="125">
        <f t="shared" ref="CC119:CK119" si="159">CC118</f>
        <v>749109</v>
      </c>
      <c r="CD119" s="125">
        <f t="shared" si="159"/>
        <v>708016</v>
      </c>
      <c r="CE119" s="125">
        <f t="shared" si="159"/>
        <v>1457125</v>
      </c>
      <c r="CF119" s="125">
        <f t="shared" si="159"/>
        <v>1842077</v>
      </c>
      <c r="CG119" s="125">
        <f t="shared" si="159"/>
        <v>1779575</v>
      </c>
      <c r="CH119" s="125">
        <f t="shared" si="159"/>
        <v>3621652</v>
      </c>
      <c r="CI119" s="125">
        <f t="shared" si="159"/>
        <v>142824</v>
      </c>
      <c r="CJ119" s="125">
        <f t="shared" si="159"/>
        <v>190591</v>
      </c>
      <c r="CK119" s="125">
        <f t="shared" si="159"/>
        <v>333415</v>
      </c>
    </row>
  </sheetData>
  <mergeCells count="216">
    <mergeCell ref="BE95:BF95"/>
    <mergeCell ref="BP93:BQ93"/>
    <mergeCell ref="BP95:BQ95"/>
    <mergeCell ref="CA64:CA67"/>
    <mergeCell ref="BP92:BQ92"/>
    <mergeCell ref="CA94:CB94"/>
    <mergeCell ref="CA80:CA82"/>
    <mergeCell ref="AI95:AJ95"/>
    <mergeCell ref="AI83:AJ83"/>
    <mergeCell ref="AI84:AI87"/>
    <mergeCell ref="AI64:AI67"/>
    <mergeCell ref="AI69:AJ69"/>
    <mergeCell ref="AT64:AT67"/>
    <mergeCell ref="AT69:AU69"/>
    <mergeCell ref="AT75:AT79"/>
    <mergeCell ref="BP75:BP79"/>
    <mergeCell ref="BP80:BP82"/>
    <mergeCell ref="BE69:BF69"/>
    <mergeCell ref="BE64:BE67"/>
    <mergeCell ref="CA95:CB95"/>
    <mergeCell ref="CA83:CB83"/>
    <mergeCell ref="CA84:CA87"/>
    <mergeCell ref="CA89:CB89"/>
    <mergeCell ref="CA92:CB92"/>
    <mergeCell ref="BP83:BQ83"/>
    <mergeCell ref="BP84:BP87"/>
    <mergeCell ref="BP64:BP67"/>
    <mergeCell ref="CA93:CB93"/>
    <mergeCell ref="CA75:CA79"/>
    <mergeCell ref="AT95:AU95"/>
    <mergeCell ref="AI89:AJ89"/>
    <mergeCell ref="B94:C94"/>
    <mergeCell ref="M93:N93"/>
    <mergeCell ref="B64:B67"/>
    <mergeCell ref="M95:N95"/>
    <mergeCell ref="B95:C95"/>
    <mergeCell ref="M75:M79"/>
    <mergeCell ref="B93:C93"/>
    <mergeCell ref="B89:C89"/>
    <mergeCell ref="X95:Y95"/>
    <mergeCell ref="BP69:BQ69"/>
    <mergeCell ref="CA69:CB69"/>
    <mergeCell ref="BP94:BQ94"/>
    <mergeCell ref="AT94:AU94"/>
    <mergeCell ref="BE94:BF94"/>
    <mergeCell ref="AI94:AJ94"/>
    <mergeCell ref="M94:N94"/>
    <mergeCell ref="X69:Y69"/>
    <mergeCell ref="B3:B4"/>
    <mergeCell ref="R3:T3"/>
    <mergeCell ref="U3:W3"/>
    <mergeCell ref="C3:C4"/>
    <mergeCell ref="M3:M4"/>
    <mergeCell ref="B11:B14"/>
    <mergeCell ref="B15:B18"/>
    <mergeCell ref="Z3:AB3"/>
    <mergeCell ref="X3:X4"/>
    <mergeCell ref="Y3:Y4"/>
    <mergeCell ref="G3:I3"/>
    <mergeCell ref="J3:L3"/>
    <mergeCell ref="M11:M14"/>
    <mergeCell ref="M15:M18"/>
    <mergeCell ref="X11:X14"/>
    <mergeCell ref="X15:X18"/>
    <mergeCell ref="B6:B8"/>
    <mergeCell ref="M6:M8"/>
    <mergeCell ref="X6:X8"/>
    <mergeCell ref="AF3:AH3"/>
    <mergeCell ref="AK3:AM3"/>
    <mergeCell ref="BG3:BI3"/>
    <mergeCell ref="BJ3:BL3"/>
    <mergeCell ref="BF3:BF4"/>
    <mergeCell ref="D3:F3"/>
    <mergeCell ref="N3:N4"/>
    <mergeCell ref="O3:Q3"/>
    <mergeCell ref="AI3:AI4"/>
    <mergeCell ref="AJ3:AJ4"/>
    <mergeCell ref="AC3:AE3"/>
    <mergeCell ref="AV3:AX3"/>
    <mergeCell ref="AT3:AT4"/>
    <mergeCell ref="AU3:AU4"/>
    <mergeCell ref="BE3:BE4"/>
    <mergeCell ref="AN3:AP3"/>
    <mergeCell ref="AQ3:AS3"/>
    <mergeCell ref="CF3:CH3"/>
    <mergeCell ref="CI3:CK3"/>
    <mergeCell ref="BR3:BT3"/>
    <mergeCell ref="BU3:BW3"/>
    <mergeCell ref="BX3:BZ3"/>
    <mergeCell ref="CC3:CE3"/>
    <mergeCell ref="AY3:BA3"/>
    <mergeCell ref="CA3:CA4"/>
    <mergeCell ref="CB3:CB4"/>
    <mergeCell ref="BP3:BP4"/>
    <mergeCell ref="BQ3:BQ4"/>
    <mergeCell ref="BM3:BO3"/>
    <mergeCell ref="BB3:BD3"/>
    <mergeCell ref="X94:Y94"/>
    <mergeCell ref="X93:Y93"/>
    <mergeCell ref="X80:X82"/>
    <mergeCell ref="AI92:AJ92"/>
    <mergeCell ref="AI75:AI79"/>
    <mergeCell ref="AI80:AI82"/>
    <mergeCell ref="BE83:BF83"/>
    <mergeCell ref="AI93:AJ93"/>
    <mergeCell ref="BE93:BF93"/>
    <mergeCell ref="AT89:AU89"/>
    <mergeCell ref="X92:Y92"/>
    <mergeCell ref="X89:Y89"/>
    <mergeCell ref="AT93:AU93"/>
    <mergeCell ref="AT80:AT82"/>
    <mergeCell ref="X75:X79"/>
    <mergeCell ref="X83:Y83"/>
    <mergeCell ref="X84:X87"/>
    <mergeCell ref="AT83:AU83"/>
    <mergeCell ref="AT84:AT87"/>
    <mergeCell ref="B83:C83"/>
    <mergeCell ref="B92:C92"/>
    <mergeCell ref="BE89:BF89"/>
    <mergeCell ref="BE92:BF92"/>
    <mergeCell ref="M83:N83"/>
    <mergeCell ref="M80:M82"/>
    <mergeCell ref="M69:N69"/>
    <mergeCell ref="BE80:BE82"/>
    <mergeCell ref="B80:B82"/>
    <mergeCell ref="M89:N89"/>
    <mergeCell ref="B75:B79"/>
    <mergeCell ref="M84:M87"/>
    <mergeCell ref="M64:M67"/>
    <mergeCell ref="AT92:AU92"/>
    <mergeCell ref="BP89:BQ89"/>
    <mergeCell ref="M92:N92"/>
    <mergeCell ref="BE84:BE87"/>
    <mergeCell ref="B25:B28"/>
    <mergeCell ref="B29:C29"/>
    <mergeCell ref="B30:B33"/>
    <mergeCell ref="B38:B42"/>
    <mergeCell ref="B46:B48"/>
    <mergeCell ref="B53:B55"/>
    <mergeCell ref="B56:B58"/>
    <mergeCell ref="B59:B62"/>
    <mergeCell ref="M25:M28"/>
    <mergeCell ref="B84:B87"/>
    <mergeCell ref="BE75:BE79"/>
    <mergeCell ref="X64:X67"/>
    <mergeCell ref="B69:C69"/>
    <mergeCell ref="AI46:AI48"/>
    <mergeCell ref="M59:M62"/>
    <mergeCell ref="X25:X28"/>
    <mergeCell ref="X29:Y29"/>
    <mergeCell ref="X30:X33"/>
    <mergeCell ref="X38:X42"/>
    <mergeCell ref="X59:X62"/>
    <mergeCell ref="AI59:AI62"/>
    <mergeCell ref="AT11:AT14"/>
    <mergeCell ref="AT15:AT18"/>
    <mergeCell ref="AT25:AT28"/>
    <mergeCell ref="AT29:AU29"/>
    <mergeCell ref="AT30:AT33"/>
    <mergeCell ref="AT38:AT42"/>
    <mergeCell ref="AT46:AT48"/>
    <mergeCell ref="AI11:AI14"/>
    <mergeCell ref="AI15:AI18"/>
    <mergeCell ref="AT59:AT62"/>
    <mergeCell ref="BE11:BE14"/>
    <mergeCell ref="X46:X48"/>
    <mergeCell ref="X53:X55"/>
    <mergeCell ref="M29:N29"/>
    <mergeCell ref="M30:M33"/>
    <mergeCell ref="M38:M42"/>
    <mergeCell ref="M46:M48"/>
    <mergeCell ref="M53:M55"/>
    <mergeCell ref="M56:M58"/>
    <mergeCell ref="AI53:AI55"/>
    <mergeCell ref="AI56:AI58"/>
    <mergeCell ref="X56:X58"/>
    <mergeCell ref="AI25:AI28"/>
    <mergeCell ref="AI29:AJ29"/>
    <mergeCell ref="AI30:AI33"/>
    <mergeCell ref="AI38:AI42"/>
    <mergeCell ref="AT53:AT55"/>
    <mergeCell ref="AT56:AT58"/>
    <mergeCell ref="BP46:BP48"/>
    <mergeCell ref="CA53:CA55"/>
    <mergeCell ref="CA56:CA58"/>
    <mergeCell ref="BE29:BF29"/>
    <mergeCell ref="BE30:BE33"/>
    <mergeCell ref="BE38:BE42"/>
    <mergeCell ref="BE46:BE48"/>
    <mergeCell ref="BE53:BE55"/>
    <mergeCell ref="BE56:BE58"/>
    <mergeCell ref="BP38:BP42"/>
    <mergeCell ref="AI6:AI8"/>
    <mergeCell ref="AT6:AT8"/>
    <mergeCell ref="BE6:BE8"/>
    <mergeCell ref="BP6:BP8"/>
    <mergeCell ref="CA6:CA8"/>
    <mergeCell ref="BE59:BE62"/>
    <mergeCell ref="BE15:BE18"/>
    <mergeCell ref="BE25:BE28"/>
    <mergeCell ref="CA59:CA62"/>
    <mergeCell ref="BP53:BP55"/>
    <mergeCell ref="BP56:BP58"/>
    <mergeCell ref="BP59:BP62"/>
    <mergeCell ref="CA11:CA14"/>
    <mergeCell ref="CA15:CA18"/>
    <mergeCell ref="CA25:CA28"/>
    <mergeCell ref="CA29:CB29"/>
    <mergeCell ref="CA30:CA33"/>
    <mergeCell ref="CA38:CA42"/>
    <mergeCell ref="CA46:CA48"/>
    <mergeCell ref="BP11:BP14"/>
    <mergeCell ref="BP15:BP18"/>
    <mergeCell ref="BP25:BP28"/>
    <mergeCell ref="BP29:BQ29"/>
    <mergeCell ref="BP30:BP33"/>
  </mergeCells>
  <phoneticPr fontId="4"/>
  <printOptions horizontalCentered="1"/>
  <pageMargins left="0.39370078740157483" right="0.39370078740157483" top="0.59055118110236227" bottom="0.59055118110236227" header="0" footer="0"/>
  <pageSetup paperSize="9" scale="60" orientation="portrait" r:id="rId1"/>
  <headerFooter alignWithMargins="0"/>
  <rowBreaks count="1" manualBreakCount="1">
    <brk id="69" min="1" max="88" man="1"/>
  </rowBreaks>
  <colBreaks count="7" manualBreakCount="7">
    <brk id="12" max="1048575" man="1"/>
    <brk id="23" max="1048575" man="1"/>
    <brk id="34" max="1048575" man="1"/>
    <brk id="45" max="1048575" man="1"/>
    <brk id="56" max="1048575" man="1"/>
    <brk id="67" max="1048575" man="1"/>
    <brk id="78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0000"/>
  </sheetPr>
  <dimension ref="A1:DM119"/>
  <sheetViews>
    <sheetView view="pageBreakPreview" zoomScaleNormal="75" zoomScaleSheetLayoutView="100" workbookViewId="0">
      <pane ySplit="5" topLeftCell="A6" activePane="bottomLeft" state="frozen"/>
      <selection activeCell="CA6" sqref="CA6:CA8"/>
      <selection pane="bottomLeft" activeCell="A6" sqref="A6"/>
    </sheetView>
  </sheetViews>
  <sheetFormatPr defaultRowHeight="12"/>
  <cols>
    <col min="1" max="1" width="2.85546875" style="131" customWidth="1"/>
    <col min="2" max="2" width="11.7109375" style="125" customWidth="1"/>
    <col min="3" max="3" width="19" style="125" customWidth="1"/>
    <col min="4" max="13" width="11.7109375" style="125" customWidth="1"/>
    <col min="14" max="14" width="19" style="125" customWidth="1"/>
    <col min="15" max="24" width="11.7109375" style="125" customWidth="1"/>
    <col min="25" max="25" width="19" style="125" customWidth="1"/>
    <col min="26" max="35" width="11.7109375" style="125" customWidth="1"/>
    <col min="36" max="36" width="19" style="125" customWidth="1"/>
    <col min="37" max="46" width="11.7109375" style="125" customWidth="1"/>
    <col min="47" max="47" width="19" style="125" customWidth="1"/>
    <col min="48" max="57" width="11.7109375" style="125" customWidth="1"/>
    <col min="58" max="58" width="19" style="125" customWidth="1"/>
    <col min="59" max="68" width="11.7109375" style="125" customWidth="1"/>
    <col min="69" max="69" width="19" style="125" customWidth="1"/>
    <col min="70" max="79" width="11.7109375" style="125" customWidth="1"/>
    <col min="80" max="80" width="19" style="125" customWidth="1"/>
    <col min="81" max="89" width="11.7109375" style="125" customWidth="1"/>
    <col min="90" max="16384" width="9.140625" style="125"/>
  </cols>
  <sheetData>
    <row r="1" spans="1:117" ht="15" customHeight="1"/>
    <row r="2" spans="1:117" s="129" customFormat="1" ht="25.15" customHeight="1" thickBot="1">
      <c r="A2" s="131"/>
      <c r="B2" s="130" t="s">
        <v>435</v>
      </c>
      <c r="C2" s="125"/>
      <c r="D2" s="125"/>
      <c r="E2" s="130"/>
      <c r="F2" s="130"/>
      <c r="G2" s="130"/>
      <c r="H2" s="130"/>
      <c r="I2" s="130"/>
      <c r="J2" s="130"/>
      <c r="K2" s="130"/>
      <c r="L2" s="130"/>
      <c r="M2" s="130" t="s">
        <v>434</v>
      </c>
      <c r="N2" s="130"/>
      <c r="O2" s="125"/>
      <c r="P2" s="130"/>
      <c r="Q2" s="130"/>
      <c r="R2" s="130"/>
      <c r="S2" s="130"/>
      <c r="T2" s="130"/>
      <c r="U2" s="130"/>
      <c r="V2" s="130"/>
      <c r="W2" s="130"/>
      <c r="X2" s="130" t="s">
        <v>433</v>
      </c>
      <c r="Y2" s="130"/>
      <c r="Z2" s="125"/>
      <c r="AA2" s="130"/>
      <c r="AB2" s="130"/>
      <c r="AC2" s="130"/>
      <c r="AD2" s="130"/>
      <c r="AE2" s="130"/>
      <c r="AF2" s="130"/>
      <c r="AG2" s="130"/>
      <c r="AH2" s="130"/>
      <c r="AI2" s="130" t="s">
        <v>432</v>
      </c>
      <c r="AJ2" s="130"/>
      <c r="AK2" s="125"/>
      <c r="AL2" s="130"/>
      <c r="AM2" s="130"/>
      <c r="AN2" s="130"/>
      <c r="AO2" s="130"/>
      <c r="AP2" s="130"/>
      <c r="AQ2" s="130"/>
      <c r="AR2" s="130"/>
      <c r="AS2" s="130"/>
      <c r="AT2" s="130" t="s">
        <v>431</v>
      </c>
      <c r="AU2" s="130"/>
      <c r="AV2" s="125"/>
      <c r="AW2" s="130"/>
      <c r="AX2" s="130"/>
      <c r="AY2" s="130"/>
      <c r="AZ2" s="130"/>
      <c r="BA2" s="130"/>
      <c r="BB2" s="130"/>
      <c r="BC2" s="130"/>
      <c r="BD2" s="130"/>
      <c r="BE2" s="130" t="s">
        <v>430</v>
      </c>
      <c r="BF2" s="130"/>
      <c r="BG2" s="125"/>
      <c r="BH2" s="130"/>
      <c r="BI2" s="130"/>
      <c r="BJ2" s="130"/>
      <c r="BK2" s="130"/>
      <c r="BL2" s="130"/>
      <c r="BM2" s="130"/>
      <c r="BN2" s="130"/>
      <c r="BO2" s="130"/>
      <c r="BP2" s="130" t="s">
        <v>429</v>
      </c>
      <c r="BQ2" s="130"/>
      <c r="BR2" s="125"/>
      <c r="BS2" s="130"/>
      <c r="BT2" s="130"/>
      <c r="BU2" s="130"/>
      <c r="BV2" s="130"/>
      <c r="BW2" s="130"/>
      <c r="BX2" s="130"/>
      <c r="BY2" s="130"/>
      <c r="BZ2" s="130"/>
      <c r="CA2" s="130" t="s">
        <v>428</v>
      </c>
      <c r="CB2" s="130"/>
      <c r="CC2" s="125"/>
      <c r="CD2" s="125"/>
      <c r="CE2" s="125"/>
      <c r="CF2" s="125"/>
      <c r="CG2" s="125"/>
      <c r="CH2" s="125"/>
      <c r="CI2" s="125"/>
      <c r="CJ2" s="125"/>
      <c r="CK2" s="125"/>
      <c r="CL2" s="125"/>
      <c r="CM2" s="125"/>
      <c r="CN2" s="125"/>
      <c r="CO2" s="125"/>
      <c r="CP2" s="125"/>
      <c r="CQ2" s="125"/>
      <c r="CR2" s="125"/>
      <c r="CS2" s="125"/>
      <c r="CT2" s="125"/>
      <c r="CU2" s="125"/>
      <c r="CV2" s="125"/>
      <c r="CW2" s="125"/>
      <c r="CX2" s="125"/>
      <c r="CY2" s="125"/>
      <c r="CZ2" s="125"/>
      <c r="DA2" s="125"/>
      <c r="DB2" s="125"/>
      <c r="DC2" s="125"/>
      <c r="DD2" s="125"/>
      <c r="DE2" s="125"/>
      <c r="DF2" s="125"/>
      <c r="DG2" s="125"/>
      <c r="DH2" s="125"/>
      <c r="DI2" s="125"/>
      <c r="DJ2" s="125"/>
      <c r="DK2" s="125"/>
      <c r="DL2" s="125"/>
      <c r="DM2" s="125"/>
    </row>
    <row r="3" spans="1:117" s="129" customFormat="1" ht="21" customHeight="1">
      <c r="A3" s="131"/>
      <c r="B3" s="428" t="s">
        <v>285</v>
      </c>
      <c r="C3" s="432" t="s">
        <v>286</v>
      </c>
      <c r="D3" s="434" t="s">
        <v>411</v>
      </c>
      <c r="E3" s="435"/>
      <c r="F3" s="435"/>
      <c r="G3" s="434" t="s">
        <v>410</v>
      </c>
      <c r="H3" s="435"/>
      <c r="I3" s="435"/>
      <c r="J3" s="434" t="s">
        <v>409</v>
      </c>
      <c r="K3" s="435"/>
      <c r="L3" s="436"/>
      <c r="M3" s="428" t="s">
        <v>285</v>
      </c>
      <c r="N3" s="430" t="s">
        <v>286</v>
      </c>
      <c r="O3" s="434" t="s">
        <v>408</v>
      </c>
      <c r="P3" s="435"/>
      <c r="Q3" s="435"/>
      <c r="R3" s="434" t="s">
        <v>407</v>
      </c>
      <c r="S3" s="435"/>
      <c r="T3" s="435"/>
      <c r="U3" s="434" t="s">
        <v>406</v>
      </c>
      <c r="V3" s="435"/>
      <c r="W3" s="436"/>
      <c r="X3" s="428" t="s">
        <v>285</v>
      </c>
      <c r="Y3" s="432" t="s">
        <v>286</v>
      </c>
      <c r="Z3" s="437" t="s">
        <v>405</v>
      </c>
      <c r="AA3" s="435"/>
      <c r="AB3" s="435"/>
      <c r="AC3" s="434" t="s">
        <v>404</v>
      </c>
      <c r="AD3" s="435"/>
      <c r="AE3" s="435"/>
      <c r="AF3" s="434" t="s">
        <v>403</v>
      </c>
      <c r="AG3" s="435"/>
      <c r="AH3" s="436"/>
      <c r="AI3" s="428" t="s">
        <v>285</v>
      </c>
      <c r="AJ3" s="432" t="s">
        <v>286</v>
      </c>
      <c r="AK3" s="438" t="s">
        <v>402</v>
      </c>
      <c r="AL3" s="439"/>
      <c r="AM3" s="435"/>
      <c r="AN3" s="434" t="s">
        <v>401</v>
      </c>
      <c r="AO3" s="435"/>
      <c r="AP3" s="435"/>
      <c r="AQ3" s="434" t="s">
        <v>400</v>
      </c>
      <c r="AR3" s="435"/>
      <c r="AS3" s="436"/>
      <c r="AT3" s="428" t="s">
        <v>285</v>
      </c>
      <c r="AU3" s="432" t="s">
        <v>286</v>
      </c>
      <c r="AV3" s="434" t="s">
        <v>399</v>
      </c>
      <c r="AW3" s="436"/>
      <c r="AX3" s="439"/>
      <c r="AY3" s="434" t="s">
        <v>398</v>
      </c>
      <c r="AZ3" s="435"/>
      <c r="BA3" s="435"/>
      <c r="BB3" s="434" t="s">
        <v>397</v>
      </c>
      <c r="BC3" s="435"/>
      <c r="BD3" s="436"/>
      <c r="BE3" s="428" t="s">
        <v>285</v>
      </c>
      <c r="BF3" s="432" t="s">
        <v>286</v>
      </c>
      <c r="BG3" s="434" t="s">
        <v>396</v>
      </c>
      <c r="BH3" s="436"/>
      <c r="BI3" s="439"/>
      <c r="BJ3" s="434" t="s">
        <v>395</v>
      </c>
      <c r="BK3" s="435"/>
      <c r="BL3" s="435"/>
      <c r="BM3" s="434" t="s">
        <v>394</v>
      </c>
      <c r="BN3" s="435"/>
      <c r="BO3" s="436"/>
      <c r="BP3" s="428" t="s">
        <v>285</v>
      </c>
      <c r="BQ3" s="432" t="s">
        <v>286</v>
      </c>
      <c r="BR3" s="434" t="s">
        <v>393</v>
      </c>
      <c r="BS3" s="435"/>
      <c r="BT3" s="435"/>
      <c r="BU3" s="434" t="s">
        <v>392</v>
      </c>
      <c r="BV3" s="435"/>
      <c r="BW3" s="435"/>
      <c r="BX3" s="434" t="s">
        <v>391</v>
      </c>
      <c r="BY3" s="435"/>
      <c r="BZ3" s="436"/>
      <c r="CA3" s="428" t="s">
        <v>285</v>
      </c>
      <c r="CB3" s="432" t="s">
        <v>286</v>
      </c>
      <c r="CC3" s="434" t="s">
        <v>390</v>
      </c>
      <c r="CD3" s="435"/>
      <c r="CE3" s="435"/>
      <c r="CF3" s="434" t="s">
        <v>389</v>
      </c>
      <c r="CG3" s="435"/>
      <c r="CH3" s="435"/>
      <c r="CI3" s="434" t="s">
        <v>388</v>
      </c>
      <c r="CJ3" s="435"/>
      <c r="CK3" s="436"/>
      <c r="CL3" s="125"/>
      <c r="CM3" s="125"/>
      <c r="CN3" s="125"/>
      <c r="CO3" s="125"/>
      <c r="CP3" s="125"/>
      <c r="CQ3" s="125"/>
      <c r="CR3" s="125"/>
      <c r="CS3" s="125"/>
      <c r="CT3" s="125"/>
      <c r="CU3" s="125"/>
      <c r="CV3" s="125"/>
      <c r="CW3" s="125"/>
      <c r="CX3" s="125"/>
      <c r="CY3" s="125"/>
      <c r="CZ3" s="125"/>
      <c r="DA3" s="125"/>
      <c r="DB3" s="125"/>
      <c r="DC3" s="125"/>
      <c r="DD3" s="125"/>
      <c r="DE3" s="125"/>
      <c r="DF3" s="125"/>
      <c r="DG3" s="125"/>
      <c r="DH3" s="125"/>
      <c r="DI3" s="125"/>
      <c r="DJ3" s="125"/>
      <c r="DK3" s="125"/>
      <c r="DL3" s="125"/>
      <c r="DM3" s="125"/>
    </row>
    <row r="4" spans="1:117" s="129" customFormat="1" ht="24.75" customHeight="1" thickBot="1">
      <c r="A4" s="132"/>
      <c r="B4" s="429"/>
      <c r="C4" s="433"/>
      <c r="D4" s="188" t="s">
        <v>387</v>
      </c>
      <c r="E4" s="188" t="s">
        <v>386</v>
      </c>
      <c r="F4" s="188" t="s">
        <v>385</v>
      </c>
      <c r="G4" s="188" t="s">
        <v>387</v>
      </c>
      <c r="H4" s="188" t="s">
        <v>386</v>
      </c>
      <c r="I4" s="188" t="s">
        <v>385</v>
      </c>
      <c r="J4" s="188" t="s">
        <v>387</v>
      </c>
      <c r="K4" s="188" t="s">
        <v>386</v>
      </c>
      <c r="L4" s="189" t="s">
        <v>385</v>
      </c>
      <c r="M4" s="429"/>
      <c r="N4" s="431"/>
      <c r="O4" s="188" t="s">
        <v>387</v>
      </c>
      <c r="P4" s="188" t="s">
        <v>386</v>
      </c>
      <c r="Q4" s="188" t="s">
        <v>385</v>
      </c>
      <c r="R4" s="188" t="s">
        <v>387</v>
      </c>
      <c r="S4" s="188" t="s">
        <v>386</v>
      </c>
      <c r="T4" s="188" t="s">
        <v>385</v>
      </c>
      <c r="U4" s="188" t="s">
        <v>387</v>
      </c>
      <c r="V4" s="188" t="s">
        <v>386</v>
      </c>
      <c r="W4" s="189" t="s">
        <v>385</v>
      </c>
      <c r="X4" s="429"/>
      <c r="Y4" s="433"/>
      <c r="Z4" s="268" t="s">
        <v>387</v>
      </c>
      <c r="AA4" s="188" t="s">
        <v>386</v>
      </c>
      <c r="AB4" s="188" t="s">
        <v>385</v>
      </c>
      <c r="AC4" s="188" t="s">
        <v>387</v>
      </c>
      <c r="AD4" s="188" t="s">
        <v>386</v>
      </c>
      <c r="AE4" s="188" t="s">
        <v>385</v>
      </c>
      <c r="AF4" s="188" t="s">
        <v>387</v>
      </c>
      <c r="AG4" s="188" t="s">
        <v>386</v>
      </c>
      <c r="AH4" s="189" t="s">
        <v>385</v>
      </c>
      <c r="AI4" s="429"/>
      <c r="AJ4" s="433"/>
      <c r="AK4" s="188" t="s">
        <v>387</v>
      </c>
      <c r="AL4" s="268" t="s">
        <v>386</v>
      </c>
      <c r="AM4" s="188" t="s">
        <v>385</v>
      </c>
      <c r="AN4" s="188" t="s">
        <v>387</v>
      </c>
      <c r="AO4" s="188" t="s">
        <v>386</v>
      </c>
      <c r="AP4" s="188" t="s">
        <v>385</v>
      </c>
      <c r="AQ4" s="188" t="s">
        <v>387</v>
      </c>
      <c r="AR4" s="188" t="s">
        <v>386</v>
      </c>
      <c r="AS4" s="189" t="s">
        <v>385</v>
      </c>
      <c r="AT4" s="429"/>
      <c r="AU4" s="433"/>
      <c r="AV4" s="188" t="s">
        <v>387</v>
      </c>
      <c r="AW4" s="188" t="s">
        <v>386</v>
      </c>
      <c r="AX4" s="268" t="s">
        <v>385</v>
      </c>
      <c r="AY4" s="188" t="s">
        <v>387</v>
      </c>
      <c r="AZ4" s="188" t="s">
        <v>386</v>
      </c>
      <c r="BA4" s="188" t="s">
        <v>385</v>
      </c>
      <c r="BB4" s="188" t="s">
        <v>387</v>
      </c>
      <c r="BC4" s="188" t="s">
        <v>386</v>
      </c>
      <c r="BD4" s="189" t="s">
        <v>385</v>
      </c>
      <c r="BE4" s="429"/>
      <c r="BF4" s="433"/>
      <c r="BG4" s="188" t="s">
        <v>387</v>
      </c>
      <c r="BH4" s="188" t="s">
        <v>386</v>
      </c>
      <c r="BI4" s="188" t="s">
        <v>385</v>
      </c>
      <c r="BJ4" s="268" t="s">
        <v>387</v>
      </c>
      <c r="BK4" s="188" t="s">
        <v>386</v>
      </c>
      <c r="BL4" s="188" t="s">
        <v>385</v>
      </c>
      <c r="BM4" s="188" t="s">
        <v>387</v>
      </c>
      <c r="BN4" s="188" t="s">
        <v>386</v>
      </c>
      <c r="BO4" s="189" t="s">
        <v>385</v>
      </c>
      <c r="BP4" s="429"/>
      <c r="BQ4" s="433"/>
      <c r="BR4" s="188" t="s">
        <v>387</v>
      </c>
      <c r="BS4" s="188" t="s">
        <v>386</v>
      </c>
      <c r="BT4" s="188" t="s">
        <v>385</v>
      </c>
      <c r="BU4" s="188" t="s">
        <v>387</v>
      </c>
      <c r="BV4" s="188" t="s">
        <v>386</v>
      </c>
      <c r="BW4" s="188" t="s">
        <v>385</v>
      </c>
      <c r="BX4" s="188" t="s">
        <v>387</v>
      </c>
      <c r="BY4" s="188" t="s">
        <v>386</v>
      </c>
      <c r="BZ4" s="189" t="s">
        <v>385</v>
      </c>
      <c r="CA4" s="429"/>
      <c r="CB4" s="433"/>
      <c r="CC4" s="188" t="s">
        <v>387</v>
      </c>
      <c r="CD4" s="188" t="s">
        <v>386</v>
      </c>
      <c r="CE4" s="188" t="s">
        <v>385</v>
      </c>
      <c r="CF4" s="188" t="s">
        <v>387</v>
      </c>
      <c r="CG4" s="188" t="s">
        <v>386</v>
      </c>
      <c r="CH4" s="188" t="s">
        <v>385</v>
      </c>
      <c r="CI4" s="188" t="s">
        <v>387</v>
      </c>
      <c r="CJ4" s="188" t="s">
        <v>386</v>
      </c>
      <c r="CK4" s="189" t="s">
        <v>385</v>
      </c>
    </row>
    <row r="5" spans="1:117" ht="16.899999999999999" customHeight="1">
      <c r="A5" s="5"/>
      <c r="B5" s="173" t="s">
        <v>529</v>
      </c>
      <c r="C5" s="57" t="s">
        <v>121</v>
      </c>
      <c r="D5" s="139">
        <v>27003</v>
      </c>
      <c r="E5" s="139">
        <v>25892</v>
      </c>
      <c r="F5" s="139">
        <v>52895</v>
      </c>
      <c r="G5" s="139">
        <v>29527</v>
      </c>
      <c r="H5" s="139">
        <v>28160</v>
      </c>
      <c r="I5" s="139">
        <v>57687</v>
      </c>
      <c r="J5" s="139">
        <v>34979</v>
      </c>
      <c r="K5" s="139">
        <v>33048</v>
      </c>
      <c r="L5" s="174">
        <v>68027</v>
      </c>
      <c r="M5" s="173" t="s">
        <v>529</v>
      </c>
      <c r="N5" s="244" t="s">
        <v>121</v>
      </c>
      <c r="O5" s="139">
        <v>47148</v>
      </c>
      <c r="P5" s="139">
        <v>43504</v>
      </c>
      <c r="Q5" s="139">
        <v>90652</v>
      </c>
      <c r="R5" s="139">
        <v>45866</v>
      </c>
      <c r="S5" s="139">
        <v>40723</v>
      </c>
      <c r="T5" s="139">
        <v>86589</v>
      </c>
      <c r="U5" s="139">
        <v>39422</v>
      </c>
      <c r="V5" s="139">
        <v>35806</v>
      </c>
      <c r="W5" s="174">
        <v>75228</v>
      </c>
      <c r="X5" s="173" t="s">
        <v>529</v>
      </c>
      <c r="Y5" s="57" t="s">
        <v>121</v>
      </c>
      <c r="Z5" s="236">
        <v>35555</v>
      </c>
      <c r="AA5" s="139">
        <v>32027</v>
      </c>
      <c r="AB5" s="139">
        <v>67582</v>
      </c>
      <c r="AC5" s="139">
        <v>37919</v>
      </c>
      <c r="AD5" s="139">
        <v>35842</v>
      </c>
      <c r="AE5" s="139">
        <v>73761</v>
      </c>
      <c r="AF5" s="139">
        <v>45919</v>
      </c>
      <c r="AG5" s="139">
        <v>46149</v>
      </c>
      <c r="AH5" s="174">
        <v>92068</v>
      </c>
      <c r="AI5" s="173" t="s">
        <v>307</v>
      </c>
      <c r="AJ5" s="57" t="s">
        <v>121</v>
      </c>
      <c r="AK5" s="139">
        <v>41798</v>
      </c>
      <c r="AL5" s="236">
        <v>41784</v>
      </c>
      <c r="AM5" s="139">
        <v>83582</v>
      </c>
      <c r="AN5" s="139">
        <v>36017</v>
      </c>
      <c r="AO5" s="139">
        <v>34026</v>
      </c>
      <c r="AP5" s="139">
        <v>70043</v>
      </c>
      <c r="AQ5" s="139">
        <v>29131</v>
      </c>
      <c r="AR5" s="139">
        <v>27536</v>
      </c>
      <c r="AS5" s="174">
        <v>56667</v>
      </c>
      <c r="AT5" s="173" t="s">
        <v>307</v>
      </c>
      <c r="AU5" s="57" t="s">
        <v>121</v>
      </c>
      <c r="AV5" s="139">
        <v>21858</v>
      </c>
      <c r="AW5" s="139">
        <v>21773</v>
      </c>
      <c r="AX5" s="236">
        <v>43631</v>
      </c>
      <c r="AY5" s="139">
        <v>13790</v>
      </c>
      <c r="AZ5" s="139">
        <v>17012</v>
      </c>
      <c r="BA5" s="139">
        <v>30802</v>
      </c>
      <c r="BB5" s="139">
        <v>9531</v>
      </c>
      <c r="BC5" s="139">
        <v>13359</v>
      </c>
      <c r="BD5" s="174">
        <v>22890</v>
      </c>
      <c r="BE5" s="173" t="s">
        <v>307</v>
      </c>
      <c r="BF5" s="57" t="s">
        <v>121</v>
      </c>
      <c r="BG5" s="139">
        <v>7417</v>
      </c>
      <c r="BH5" s="139">
        <v>10542</v>
      </c>
      <c r="BI5" s="139">
        <v>17959</v>
      </c>
      <c r="BJ5" s="236">
        <v>3941</v>
      </c>
      <c r="BK5" s="139">
        <v>6127</v>
      </c>
      <c r="BL5" s="139">
        <v>10068</v>
      </c>
      <c r="BM5" s="139">
        <v>1567</v>
      </c>
      <c r="BN5" s="139">
        <v>2669</v>
      </c>
      <c r="BO5" s="174">
        <v>4236</v>
      </c>
      <c r="BP5" s="173" t="s">
        <v>307</v>
      </c>
      <c r="BQ5" s="57" t="s">
        <v>121</v>
      </c>
      <c r="BR5" s="139">
        <v>350</v>
      </c>
      <c r="BS5" s="139">
        <v>791</v>
      </c>
      <c r="BT5" s="139">
        <v>1141</v>
      </c>
      <c r="BU5" s="139">
        <v>36</v>
      </c>
      <c r="BV5" s="139">
        <v>97</v>
      </c>
      <c r="BW5" s="139">
        <v>133</v>
      </c>
      <c r="BX5" s="139">
        <v>2</v>
      </c>
      <c r="BY5" s="139">
        <v>6</v>
      </c>
      <c r="BZ5" s="174">
        <v>8</v>
      </c>
      <c r="CA5" s="173" t="s">
        <v>307</v>
      </c>
      <c r="CB5" s="57" t="s">
        <v>121</v>
      </c>
      <c r="CC5" s="139">
        <v>91509</v>
      </c>
      <c r="CD5" s="139">
        <v>87100</v>
      </c>
      <c r="CE5" s="139">
        <v>178609</v>
      </c>
      <c r="CF5" s="139">
        <v>380633</v>
      </c>
      <c r="CG5" s="139">
        <v>359170</v>
      </c>
      <c r="CH5" s="139">
        <v>739803</v>
      </c>
      <c r="CI5" s="139">
        <v>36634</v>
      </c>
      <c r="CJ5" s="139">
        <v>50603</v>
      </c>
      <c r="CK5" s="174">
        <v>87237</v>
      </c>
    </row>
    <row r="6" spans="1:117" ht="16.899999999999999" customHeight="1">
      <c r="A6" s="5"/>
      <c r="B6" s="358" t="s">
        <v>196</v>
      </c>
      <c r="C6" s="4" t="s">
        <v>509</v>
      </c>
      <c r="D6" s="137">
        <f t="shared" ref="D6:L6" si="0">SUM(D7:D8)</f>
        <v>13767</v>
      </c>
      <c r="E6" s="137">
        <f t="shared" si="0"/>
        <v>13085</v>
      </c>
      <c r="F6" s="137">
        <f t="shared" si="0"/>
        <v>26852</v>
      </c>
      <c r="G6" s="137">
        <f t="shared" si="0"/>
        <v>14052</v>
      </c>
      <c r="H6" s="137">
        <f t="shared" si="0"/>
        <v>13557</v>
      </c>
      <c r="I6" s="137">
        <f t="shared" si="0"/>
        <v>27609</v>
      </c>
      <c r="J6" s="137">
        <f t="shared" si="0"/>
        <v>15945</v>
      </c>
      <c r="K6" s="137">
        <f t="shared" si="0"/>
        <v>15230</v>
      </c>
      <c r="L6" s="175">
        <f t="shared" si="0"/>
        <v>31175</v>
      </c>
      <c r="M6" s="358" t="s">
        <v>196</v>
      </c>
      <c r="N6" s="245" t="s">
        <v>509</v>
      </c>
      <c r="O6" s="137">
        <f t="shared" ref="O6:W6" si="1">SUM(O7:O8)</f>
        <v>21584</v>
      </c>
      <c r="P6" s="137">
        <f t="shared" si="1"/>
        <v>20531</v>
      </c>
      <c r="Q6" s="137">
        <f t="shared" si="1"/>
        <v>42115</v>
      </c>
      <c r="R6" s="137">
        <f t="shared" si="1"/>
        <v>23375</v>
      </c>
      <c r="S6" s="137">
        <f t="shared" si="1"/>
        <v>21679</v>
      </c>
      <c r="T6" s="137">
        <f t="shared" si="1"/>
        <v>45054</v>
      </c>
      <c r="U6" s="137">
        <f t="shared" si="1"/>
        <v>21337</v>
      </c>
      <c r="V6" s="137">
        <f t="shared" si="1"/>
        <v>18734</v>
      </c>
      <c r="W6" s="175">
        <f t="shared" si="1"/>
        <v>40071</v>
      </c>
      <c r="X6" s="358" t="s">
        <v>196</v>
      </c>
      <c r="Y6" s="4" t="s">
        <v>509</v>
      </c>
      <c r="Z6" s="238">
        <f t="shared" ref="Z6:AH6" si="2">SUM(Z7:Z8)</f>
        <v>17978</v>
      </c>
      <c r="AA6" s="137">
        <f t="shared" si="2"/>
        <v>15691</v>
      </c>
      <c r="AB6" s="137">
        <f t="shared" si="2"/>
        <v>33669</v>
      </c>
      <c r="AC6" s="137">
        <f t="shared" si="2"/>
        <v>19539</v>
      </c>
      <c r="AD6" s="137">
        <f t="shared" si="2"/>
        <v>17244</v>
      </c>
      <c r="AE6" s="137">
        <f t="shared" si="2"/>
        <v>36783</v>
      </c>
      <c r="AF6" s="137">
        <f t="shared" si="2"/>
        <v>23903</v>
      </c>
      <c r="AG6" s="137">
        <f t="shared" si="2"/>
        <v>21978</v>
      </c>
      <c r="AH6" s="175">
        <f t="shared" si="2"/>
        <v>45881</v>
      </c>
      <c r="AI6" s="358" t="s">
        <v>196</v>
      </c>
      <c r="AJ6" s="4" t="s">
        <v>509</v>
      </c>
      <c r="AK6" s="137">
        <f t="shared" ref="AK6:AS6" si="3">SUM(AK7:AK8)</f>
        <v>21529</v>
      </c>
      <c r="AL6" s="238">
        <f t="shared" si="3"/>
        <v>20341</v>
      </c>
      <c r="AM6" s="137">
        <f t="shared" si="3"/>
        <v>41870</v>
      </c>
      <c r="AN6" s="137">
        <f t="shared" si="3"/>
        <v>18718</v>
      </c>
      <c r="AO6" s="137">
        <f t="shared" si="3"/>
        <v>17686</v>
      </c>
      <c r="AP6" s="137">
        <f t="shared" si="3"/>
        <v>36404</v>
      </c>
      <c r="AQ6" s="137">
        <f t="shared" si="3"/>
        <v>15479</v>
      </c>
      <c r="AR6" s="137">
        <f t="shared" si="3"/>
        <v>13944</v>
      </c>
      <c r="AS6" s="175">
        <f t="shared" si="3"/>
        <v>29423</v>
      </c>
      <c r="AT6" s="358" t="s">
        <v>196</v>
      </c>
      <c r="AU6" s="4" t="s">
        <v>509</v>
      </c>
      <c r="AV6" s="137">
        <f t="shared" ref="AV6:BD6" si="4">SUM(AV7:AV8)</f>
        <v>10151</v>
      </c>
      <c r="AW6" s="137">
        <f t="shared" si="4"/>
        <v>9771</v>
      </c>
      <c r="AX6" s="238">
        <f t="shared" si="4"/>
        <v>19922</v>
      </c>
      <c r="AY6" s="137">
        <f t="shared" si="4"/>
        <v>6052</v>
      </c>
      <c r="AZ6" s="137">
        <f t="shared" si="4"/>
        <v>7336</v>
      </c>
      <c r="BA6" s="137">
        <f t="shared" si="4"/>
        <v>13388</v>
      </c>
      <c r="BB6" s="137">
        <f t="shared" si="4"/>
        <v>4107</v>
      </c>
      <c r="BC6" s="137">
        <f t="shared" si="4"/>
        <v>5879</v>
      </c>
      <c r="BD6" s="175">
        <f t="shared" si="4"/>
        <v>9986</v>
      </c>
      <c r="BE6" s="358" t="s">
        <v>196</v>
      </c>
      <c r="BF6" s="4" t="s">
        <v>509</v>
      </c>
      <c r="BG6" s="137">
        <f t="shared" ref="BG6:BO6" si="5">SUM(BG7:BG8)</f>
        <v>2838</v>
      </c>
      <c r="BH6" s="137">
        <f t="shared" si="5"/>
        <v>4500</v>
      </c>
      <c r="BI6" s="137">
        <f t="shared" si="5"/>
        <v>7338</v>
      </c>
      <c r="BJ6" s="238">
        <f t="shared" si="5"/>
        <v>1475</v>
      </c>
      <c r="BK6" s="137">
        <f t="shared" si="5"/>
        <v>2499</v>
      </c>
      <c r="BL6" s="137">
        <f t="shared" si="5"/>
        <v>3974</v>
      </c>
      <c r="BM6" s="137">
        <f t="shared" si="5"/>
        <v>495</v>
      </c>
      <c r="BN6" s="137">
        <f t="shared" si="5"/>
        <v>1046</v>
      </c>
      <c r="BO6" s="175">
        <f t="shared" si="5"/>
        <v>1541</v>
      </c>
      <c r="BP6" s="358" t="s">
        <v>196</v>
      </c>
      <c r="BQ6" s="4" t="s">
        <v>509</v>
      </c>
      <c r="BR6" s="137">
        <f t="shared" ref="BR6:BZ6" si="6">SUM(BR7:BR8)</f>
        <v>108</v>
      </c>
      <c r="BS6" s="137">
        <f t="shared" si="6"/>
        <v>284</v>
      </c>
      <c r="BT6" s="137">
        <f t="shared" si="6"/>
        <v>392</v>
      </c>
      <c r="BU6" s="137">
        <f t="shared" si="6"/>
        <v>12</v>
      </c>
      <c r="BV6" s="137">
        <f t="shared" si="6"/>
        <v>38</v>
      </c>
      <c r="BW6" s="137">
        <f t="shared" si="6"/>
        <v>50</v>
      </c>
      <c r="BX6" s="137">
        <f t="shared" si="6"/>
        <v>1</v>
      </c>
      <c r="BY6" s="137">
        <f t="shared" si="6"/>
        <v>0</v>
      </c>
      <c r="BZ6" s="175">
        <f t="shared" si="6"/>
        <v>1</v>
      </c>
      <c r="CA6" s="358" t="s">
        <v>196</v>
      </c>
      <c r="CB6" s="4" t="s">
        <v>509</v>
      </c>
      <c r="CC6" s="137">
        <f t="shared" ref="CC6:CK6" si="7">SUM(CC7:CC8)</f>
        <v>43764</v>
      </c>
      <c r="CD6" s="137">
        <f t="shared" si="7"/>
        <v>41872</v>
      </c>
      <c r="CE6" s="137">
        <f t="shared" si="7"/>
        <v>85636</v>
      </c>
      <c r="CF6" s="137">
        <f t="shared" si="7"/>
        <v>193593</v>
      </c>
      <c r="CG6" s="137">
        <f t="shared" si="7"/>
        <v>177599</v>
      </c>
      <c r="CH6" s="137">
        <f t="shared" si="7"/>
        <v>371192</v>
      </c>
      <c r="CI6" s="137">
        <f t="shared" si="7"/>
        <v>15088</v>
      </c>
      <c r="CJ6" s="137">
        <f t="shared" si="7"/>
        <v>21582</v>
      </c>
      <c r="CK6" s="175">
        <f t="shared" si="7"/>
        <v>36670</v>
      </c>
    </row>
    <row r="7" spans="1:117" ht="16.899999999999999" customHeight="1">
      <c r="A7" s="5"/>
      <c r="B7" s="359"/>
      <c r="C7" s="32" t="s">
        <v>510</v>
      </c>
      <c r="D7" s="61">
        <v>12424</v>
      </c>
      <c r="E7" s="61">
        <v>11789</v>
      </c>
      <c r="F7" s="61">
        <v>24213</v>
      </c>
      <c r="G7" s="61">
        <v>12548</v>
      </c>
      <c r="H7" s="61">
        <v>12143</v>
      </c>
      <c r="I7" s="61">
        <v>24691</v>
      </c>
      <c r="J7" s="61">
        <v>14219</v>
      </c>
      <c r="K7" s="61">
        <v>13531</v>
      </c>
      <c r="L7" s="176">
        <v>27750</v>
      </c>
      <c r="M7" s="359"/>
      <c r="N7" s="233" t="s">
        <v>510</v>
      </c>
      <c r="O7" s="61">
        <v>19012</v>
      </c>
      <c r="P7" s="61">
        <v>18092</v>
      </c>
      <c r="Q7" s="61">
        <v>37104</v>
      </c>
      <c r="R7" s="61">
        <v>20720</v>
      </c>
      <c r="S7" s="61">
        <v>19296</v>
      </c>
      <c r="T7" s="61">
        <v>40016</v>
      </c>
      <c r="U7" s="61">
        <v>19099</v>
      </c>
      <c r="V7" s="61">
        <v>16900</v>
      </c>
      <c r="W7" s="176">
        <v>35999</v>
      </c>
      <c r="X7" s="359"/>
      <c r="Y7" s="32" t="s">
        <v>510</v>
      </c>
      <c r="Z7" s="237">
        <v>16243</v>
      </c>
      <c r="AA7" s="61">
        <v>14193</v>
      </c>
      <c r="AB7" s="61">
        <v>30436</v>
      </c>
      <c r="AC7" s="61">
        <v>17611</v>
      </c>
      <c r="AD7" s="61">
        <v>15576</v>
      </c>
      <c r="AE7" s="61">
        <v>33187</v>
      </c>
      <c r="AF7" s="61">
        <v>21395</v>
      </c>
      <c r="AG7" s="61">
        <v>19597</v>
      </c>
      <c r="AH7" s="176">
        <v>40992</v>
      </c>
      <c r="AI7" s="359"/>
      <c r="AJ7" s="32" t="s">
        <v>510</v>
      </c>
      <c r="AK7" s="61">
        <v>19056</v>
      </c>
      <c r="AL7" s="237">
        <v>17841</v>
      </c>
      <c r="AM7" s="61">
        <v>36897</v>
      </c>
      <c r="AN7" s="61">
        <v>16272</v>
      </c>
      <c r="AO7" s="61">
        <v>15345</v>
      </c>
      <c r="AP7" s="61">
        <v>31617</v>
      </c>
      <c r="AQ7" s="61">
        <v>13305</v>
      </c>
      <c r="AR7" s="61">
        <v>12018</v>
      </c>
      <c r="AS7" s="176">
        <v>25323</v>
      </c>
      <c r="AT7" s="359"/>
      <c r="AU7" s="32" t="s">
        <v>510</v>
      </c>
      <c r="AV7" s="61">
        <v>8773</v>
      </c>
      <c r="AW7" s="61">
        <v>8496</v>
      </c>
      <c r="AX7" s="237">
        <v>17269</v>
      </c>
      <c r="AY7" s="61">
        <v>5286</v>
      </c>
      <c r="AZ7" s="61">
        <v>6385</v>
      </c>
      <c r="BA7" s="61">
        <v>11671</v>
      </c>
      <c r="BB7" s="61">
        <v>3591</v>
      </c>
      <c r="BC7" s="61">
        <v>5134</v>
      </c>
      <c r="BD7" s="176">
        <v>8725</v>
      </c>
      <c r="BE7" s="359"/>
      <c r="BF7" s="32" t="s">
        <v>510</v>
      </c>
      <c r="BG7" s="61">
        <v>2472</v>
      </c>
      <c r="BH7" s="61">
        <v>3916</v>
      </c>
      <c r="BI7" s="61">
        <v>6388</v>
      </c>
      <c r="BJ7" s="237">
        <v>1270</v>
      </c>
      <c r="BK7" s="61">
        <v>2140</v>
      </c>
      <c r="BL7" s="61">
        <v>3410</v>
      </c>
      <c r="BM7" s="61">
        <v>417</v>
      </c>
      <c r="BN7" s="61">
        <v>900</v>
      </c>
      <c r="BO7" s="176">
        <v>1317</v>
      </c>
      <c r="BP7" s="359"/>
      <c r="BQ7" s="136" t="s">
        <v>510</v>
      </c>
      <c r="BR7" s="61">
        <v>89</v>
      </c>
      <c r="BS7" s="61">
        <v>251</v>
      </c>
      <c r="BT7" s="61">
        <v>340</v>
      </c>
      <c r="BU7" s="61">
        <v>9</v>
      </c>
      <c r="BV7" s="61">
        <v>34</v>
      </c>
      <c r="BW7" s="61">
        <v>43</v>
      </c>
      <c r="BX7" s="61">
        <v>1</v>
      </c>
      <c r="BY7" s="61">
        <v>0</v>
      </c>
      <c r="BZ7" s="176">
        <v>1</v>
      </c>
      <c r="CA7" s="359"/>
      <c r="CB7" s="136" t="s">
        <v>510</v>
      </c>
      <c r="CC7" s="61">
        <v>39191</v>
      </c>
      <c r="CD7" s="61">
        <v>37463</v>
      </c>
      <c r="CE7" s="61">
        <v>76654</v>
      </c>
      <c r="CF7" s="61">
        <v>171486</v>
      </c>
      <c r="CG7" s="61">
        <v>157354</v>
      </c>
      <c r="CH7" s="61">
        <v>328840</v>
      </c>
      <c r="CI7" s="61">
        <v>13135</v>
      </c>
      <c r="CJ7" s="61">
        <v>18760</v>
      </c>
      <c r="CK7" s="176">
        <v>31895</v>
      </c>
    </row>
    <row r="8" spans="1:117" ht="16.899999999999999" customHeight="1">
      <c r="A8" s="5"/>
      <c r="B8" s="360"/>
      <c r="C8" s="136" t="s">
        <v>511</v>
      </c>
      <c r="D8" s="62">
        <v>1343</v>
      </c>
      <c r="E8" s="62">
        <v>1296</v>
      </c>
      <c r="F8" s="62">
        <v>2639</v>
      </c>
      <c r="G8" s="62">
        <v>1504</v>
      </c>
      <c r="H8" s="62">
        <v>1414</v>
      </c>
      <c r="I8" s="62">
        <v>2918</v>
      </c>
      <c r="J8" s="62">
        <v>1726</v>
      </c>
      <c r="K8" s="62">
        <v>1699</v>
      </c>
      <c r="L8" s="177">
        <v>3425</v>
      </c>
      <c r="M8" s="360"/>
      <c r="N8" s="253" t="s">
        <v>511</v>
      </c>
      <c r="O8" s="62">
        <v>2572</v>
      </c>
      <c r="P8" s="62">
        <v>2439</v>
      </c>
      <c r="Q8" s="62">
        <v>5011</v>
      </c>
      <c r="R8" s="62">
        <v>2655</v>
      </c>
      <c r="S8" s="62">
        <v>2383</v>
      </c>
      <c r="T8" s="62">
        <v>5038</v>
      </c>
      <c r="U8" s="62">
        <v>2238</v>
      </c>
      <c r="V8" s="62">
        <v>1834</v>
      </c>
      <c r="W8" s="177">
        <v>4072</v>
      </c>
      <c r="X8" s="360"/>
      <c r="Y8" s="136" t="s">
        <v>511</v>
      </c>
      <c r="Z8" s="239">
        <v>1735</v>
      </c>
      <c r="AA8" s="62">
        <v>1498</v>
      </c>
      <c r="AB8" s="62">
        <v>3233</v>
      </c>
      <c r="AC8" s="62">
        <v>1928</v>
      </c>
      <c r="AD8" s="62">
        <v>1668</v>
      </c>
      <c r="AE8" s="62">
        <v>3596</v>
      </c>
      <c r="AF8" s="62">
        <v>2508</v>
      </c>
      <c r="AG8" s="62">
        <v>2381</v>
      </c>
      <c r="AH8" s="177">
        <v>4889</v>
      </c>
      <c r="AI8" s="360"/>
      <c r="AJ8" s="136" t="s">
        <v>511</v>
      </c>
      <c r="AK8" s="62">
        <v>2473</v>
      </c>
      <c r="AL8" s="239">
        <v>2500</v>
      </c>
      <c r="AM8" s="62">
        <v>4973</v>
      </c>
      <c r="AN8" s="62">
        <v>2446</v>
      </c>
      <c r="AO8" s="62">
        <v>2341</v>
      </c>
      <c r="AP8" s="62">
        <v>4787</v>
      </c>
      <c r="AQ8" s="62">
        <v>2174</v>
      </c>
      <c r="AR8" s="62">
        <v>1926</v>
      </c>
      <c r="AS8" s="177">
        <v>4100</v>
      </c>
      <c r="AT8" s="360"/>
      <c r="AU8" s="136" t="s">
        <v>511</v>
      </c>
      <c r="AV8" s="62">
        <v>1378</v>
      </c>
      <c r="AW8" s="62">
        <v>1275</v>
      </c>
      <c r="AX8" s="239">
        <v>2653</v>
      </c>
      <c r="AY8" s="62">
        <v>766</v>
      </c>
      <c r="AZ8" s="62">
        <v>951</v>
      </c>
      <c r="BA8" s="62">
        <v>1717</v>
      </c>
      <c r="BB8" s="62">
        <v>516</v>
      </c>
      <c r="BC8" s="62">
        <v>745</v>
      </c>
      <c r="BD8" s="177">
        <v>1261</v>
      </c>
      <c r="BE8" s="360"/>
      <c r="BF8" s="136" t="s">
        <v>511</v>
      </c>
      <c r="BG8" s="62">
        <v>366</v>
      </c>
      <c r="BH8" s="62">
        <v>584</v>
      </c>
      <c r="BI8" s="62">
        <v>950</v>
      </c>
      <c r="BJ8" s="237">
        <v>205</v>
      </c>
      <c r="BK8" s="61">
        <v>359</v>
      </c>
      <c r="BL8" s="61">
        <v>564</v>
      </c>
      <c r="BM8" s="61">
        <v>78</v>
      </c>
      <c r="BN8" s="61">
        <v>146</v>
      </c>
      <c r="BO8" s="176">
        <v>224</v>
      </c>
      <c r="BP8" s="360"/>
      <c r="BQ8" s="32" t="s">
        <v>511</v>
      </c>
      <c r="BR8" s="61">
        <v>19</v>
      </c>
      <c r="BS8" s="61">
        <v>33</v>
      </c>
      <c r="BT8" s="61">
        <v>52</v>
      </c>
      <c r="BU8" s="61">
        <v>3</v>
      </c>
      <c r="BV8" s="61">
        <v>4</v>
      </c>
      <c r="BW8" s="61">
        <v>7</v>
      </c>
      <c r="BX8" s="61">
        <v>0</v>
      </c>
      <c r="BY8" s="61">
        <v>0</v>
      </c>
      <c r="BZ8" s="176">
        <v>0</v>
      </c>
      <c r="CA8" s="360"/>
      <c r="CB8" s="32" t="s">
        <v>511</v>
      </c>
      <c r="CC8" s="61">
        <v>4573</v>
      </c>
      <c r="CD8" s="61">
        <v>4409</v>
      </c>
      <c r="CE8" s="61">
        <v>8982</v>
      </c>
      <c r="CF8" s="61">
        <v>22107</v>
      </c>
      <c r="CG8" s="61">
        <v>20245</v>
      </c>
      <c r="CH8" s="61">
        <v>42352</v>
      </c>
      <c r="CI8" s="61">
        <v>1953</v>
      </c>
      <c r="CJ8" s="61">
        <v>2822</v>
      </c>
      <c r="CK8" s="176">
        <v>4775</v>
      </c>
    </row>
    <row r="9" spans="1:117" ht="16.899999999999999" customHeight="1">
      <c r="A9" s="5"/>
      <c r="B9" s="3" t="s">
        <v>226</v>
      </c>
      <c r="C9" s="4" t="s">
        <v>227</v>
      </c>
      <c r="D9" s="137">
        <v>8341</v>
      </c>
      <c r="E9" s="137">
        <v>7827</v>
      </c>
      <c r="F9" s="137">
        <v>16168</v>
      </c>
      <c r="G9" s="137">
        <v>9535</v>
      </c>
      <c r="H9" s="137">
        <v>8999</v>
      </c>
      <c r="I9" s="137">
        <v>18534</v>
      </c>
      <c r="J9" s="137">
        <v>11196</v>
      </c>
      <c r="K9" s="137">
        <v>10416</v>
      </c>
      <c r="L9" s="175">
        <v>21612</v>
      </c>
      <c r="M9" s="3" t="s">
        <v>226</v>
      </c>
      <c r="N9" s="245" t="s">
        <v>227</v>
      </c>
      <c r="O9" s="137">
        <v>14213</v>
      </c>
      <c r="P9" s="137">
        <v>13826</v>
      </c>
      <c r="Q9" s="137">
        <v>28039</v>
      </c>
      <c r="R9" s="137">
        <v>14267</v>
      </c>
      <c r="S9" s="137">
        <v>13192</v>
      </c>
      <c r="T9" s="137">
        <v>27459</v>
      </c>
      <c r="U9" s="137">
        <v>11601</v>
      </c>
      <c r="V9" s="137">
        <v>10486</v>
      </c>
      <c r="W9" s="175">
        <v>22087</v>
      </c>
      <c r="X9" s="3" t="s">
        <v>226</v>
      </c>
      <c r="Y9" s="4" t="s">
        <v>227</v>
      </c>
      <c r="Z9" s="238">
        <v>10082</v>
      </c>
      <c r="AA9" s="137">
        <v>9510</v>
      </c>
      <c r="AB9" s="137">
        <v>19592</v>
      </c>
      <c r="AC9" s="137">
        <v>11443</v>
      </c>
      <c r="AD9" s="137">
        <v>11428</v>
      </c>
      <c r="AE9" s="137">
        <v>22871</v>
      </c>
      <c r="AF9" s="137">
        <v>13952</v>
      </c>
      <c r="AG9" s="137">
        <v>14088</v>
      </c>
      <c r="AH9" s="175">
        <v>28040</v>
      </c>
      <c r="AI9" s="3" t="s">
        <v>226</v>
      </c>
      <c r="AJ9" s="4" t="s">
        <v>227</v>
      </c>
      <c r="AK9" s="137">
        <v>12705</v>
      </c>
      <c r="AL9" s="238">
        <v>12902</v>
      </c>
      <c r="AM9" s="137">
        <v>25607</v>
      </c>
      <c r="AN9" s="137">
        <v>10779</v>
      </c>
      <c r="AO9" s="137">
        <v>9987</v>
      </c>
      <c r="AP9" s="137">
        <v>20766</v>
      </c>
      <c r="AQ9" s="137">
        <v>8535</v>
      </c>
      <c r="AR9" s="137">
        <v>7496</v>
      </c>
      <c r="AS9" s="175">
        <v>16031</v>
      </c>
      <c r="AT9" s="3" t="s">
        <v>226</v>
      </c>
      <c r="AU9" s="4" t="s">
        <v>227</v>
      </c>
      <c r="AV9" s="137">
        <v>5911</v>
      </c>
      <c r="AW9" s="137">
        <v>5805</v>
      </c>
      <c r="AX9" s="238">
        <v>11716</v>
      </c>
      <c r="AY9" s="137">
        <v>3641</v>
      </c>
      <c r="AZ9" s="137">
        <v>4432</v>
      </c>
      <c r="BA9" s="137">
        <v>8073</v>
      </c>
      <c r="BB9" s="137">
        <v>2440</v>
      </c>
      <c r="BC9" s="137">
        <v>3376</v>
      </c>
      <c r="BD9" s="175">
        <v>5816</v>
      </c>
      <c r="BE9" s="3" t="s">
        <v>226</v>
      </c>
      <c r="BF9" s="4" t="s">
        <v>227</v>
      </c>
      <c r="BG9" s="137">
        <v>1782</v>
      </c>
      <c r="BH9" s="137">
        <v>2591</v>
      </c>
      <c r="BI9" s="137">
        <v>4373</v>
      </c>
      <c r="BJ9" s="238">
        <v>892</v>
      </c>
      <c r="BK9" s="137">
        <v>1584</v>
      </c>
      <c r="BL9" s="137">
        <v>2476</v>
      </c>
      <c r="BM9" s="137">
        <v>360</v>
      </c>
      <c r="BN9" s="137">
        <v>771</v>
      </c>
      <c r="BO9" s="175">
        <v>1131</v>
      </c>
      <c r="BP9" s="3" t="s">
        <v>226</v>
      </c>
      <c r="BQ9" s="4" t="s">
        <v>227</v>
      </c>
      <c r="BR9" s="137">
        <v>83</v>
      </c>
      <c r="BS9" s="137">
        <v>247</v>
      </c>
      <c r="BT9" s="137">
        <v>330</v>
      </c>
      <c r="BU9" s="137">
        <v>15</v>
      </c>
      <c r="BV9" s="137">
        <v>37</v>
      </c>
      <c r="BW9" s="137">
        <v>52</v>
      </c>
      <c r="BX9" s="137">
        <v>0</v>
      </c>
      <c r="BY9" s="137">
        <v>2</v>
      </c>
      <c r="BZ9" s="175">
        <v>2</v>
      </c>
      <c r="CA9" s="3" t="s">
        <v>226</v>
      </c>
      <c r="CB9" s="4" t="s">
        <v>227</v>
      </c>
      <c r="CC9" s="137">
        <v>29072</v>
      </c>
      <c r="CD9" s="137">
        <v>27242</v>
      </c>
      <c r="CE9" s="137">
        <v>56314</v>
      </c>
      <c r="CF9" s="137">
        <v>113488</v>
      </c>
      <c r="CG9" s="137">
        <v>108720</v>
      </c>
      <c r="CH9" s="137">
        <v>222208</v>
      </c>
      <c r="CI9" s="137">
        <v>9213</v>
      </c>
      <c r="CJ9" s="137">
        <v>13040</v>
      </c>
      <c r="CK9" s="175">
        <v>22253</v>
      </c>
    </row>
    <row r="10" spans="1:117" ht="16.899999999999999" customHeight="1">
      <c r="A10" s="5"/>
      <c r="B10" s="3" t="s">
        <v>228</v>
      </c>
      <c r="C10" s="4" t="s">
        <v>229</v>
      </c>
      <c r="D10" s="137">
        <v>5753</v>
      </c>
      <c r="E10" s="137">
        <v>5461</v>
      </c>
      <c r="F10" s="137">
        <v>11214</v>
      </c>
      <c r="G10" s="137">
        <v>7489</v>
      </c>
      <c r="H10" s="137">
        <v>6989</v>
      </c>
      <c r="I10" s="137">
        <v>14478</v>
      </c>
      <c r="J10" s="137">
        <v>9676</v>
      </c>
      <c r="K10" s="137">
        <v>9119</v>
      </c>
      <c r="L10" s="175">
        <v>18795</v>
      </c>
      <c r="M10" s="3" t="s">
        <v>228</v>
      </c>
      <c r="N10" s="245" t="s">
        <v>229</v>
      </c>
      <c r="O10" s="137">
        <v>11873</v>
      </c>
      <c r="P10" s="137">
        <v>11511</v>
      </c>
      <c r="Q10" s="137">
        <v>23384</v>
      </c>
      <c r="R10" s="137">
        <v>9288</v>
      </c>
      <c r="S10" s="137">
        <v>9146</v>
      </c>
      <c r="T10" s="137">
        <v>18434</v>
      </c>
      <c r="U10" s="137">
        <v>6675</v>
      </c>
      <c r="V10" s="137">
        <v>6799</v>
      </c>
      <c r="W10" s="175">
        <v>13474</v>
      </c>
      <c r="X10" s="3" t="s">
        <v>228</v>
      </c>
      <c r="Y10" s="4" t="s">
        <v>229</v>
      </c>
      <c r="Z10" s="238">
        <v>6348</v>
      </c>
      <c r="AA10" s="137">
        <v>6344</v>
      </c>
      <c r="AB10" s="137">
        <v>12692</v>
      </c>
      <c r="AC10" s="137">
        <v>8368</v>
      </c>
      <c r="AD10" s="137">
        <v>8965</v>
      </c>
      <c r="AE10" s="137">
        <v>17333</v>
      </c>
      <c r="AF10" s="137">
        <v>11399</v>
      </c>
      <c r="AG10" s="137">
        <v>12145</v>
      </c>
      <c r="AH10" s="175">
        <v>23544</v>
      </c>
      <c r="AI10" s="3" t="s">
        <v>228</v>
      </c>
      <c r="AJ10" s="4" t="s">
        <v>229</v>
      </c>
      <c r="AK10" s="137">
        <v>10842</v>
      </c>
      <c r="AL10" s="238">
        <v>10457</v>
      </c>
      <c r="AM10" s="137">
        <v>21299</v>
      </c>
      <c r="AN10" s="137">
        <v>8843</v>
      </c>
      <c r="AO10" s="137">
        <v>7619</v>
      </c>
      <c r="AP10" s="137">
        <v>16462</v>
      </c>
      <c r="AQ10" s="137">
        <v>6201</v>
      </c>
      <c r="AR10" s="137">
        <v>5226</v>
      </c>
      <c r="AS10" s="175">
        <v>11427</v>
      </c>
      <c r="AT10" s="3" t="s">
        <v>228</v>
      </c>
      <c r="AU10" s="4" t="s">
        <v>229</v>
      </c>
      <c r="AV10" s="137">
        <v>3927</v>
      </c>
      <c r="AW10" s="137">
        <v>3775</v>
      </c>
      <c r="AX10" s="238">
        <v>7702</v>
      </c>
      <c r="AY10" s="137">
        <v>2267</v>
      </c>
      <c r="AZ10" s="137">
        <v>3116</v>
      </c>
      <c r="BA10" s="137">
        <v>5383</v>
      </c>
      <c r="BB10" s="137">
        <v>1684</v>
      </c>
      <c r="BC10" s="137">
        <v>2507</v>
      </c>
      <c r="BD10" s="175">
        <v>4191</v>
      </c>
      <c r="BE10" s="3" t="s">
        <v>228</v>
      </c>
      <c r="BF10" s="4" t="s">
        <v>229</v>
      </c>
      <c r="BG10" s="137">
        <v>1216</v>
      </c>
      <c r="BH10" s="137">
        <v>2057</v>
      </c>
      <c r="BI10" s="137">
        <v>3273</v>
      </c>
      <c r="BJ10" s="238">
        <v>681</v>
      </c>
      <c r="BK10" s="137">
        <v>1157</v>
      </c>
      <c r="BL10" s="137">
        <v>1838</v>
      </c>
      <c r="BM10" s="137">
        <v>179</v>
      </c>
      <c r="BN10" s="137">
        <v>474</v>
      </c>
      <c r="BO10" s="175">
        <v>653</v>
      </c>
      <c r="BP10" s="3" t="s">
        <v>228</v>
      </c>
      <c r="BQ10" s="4" t="s">
        <v>229</v>
      </c>
      <c r="BR10" s="137">
        <v>51</v>
      </c>
      <c r="BS10" s="137">
        <v>145</v>
      </c>
      <c r="BT10" s="137">
        <v>196</v>
      </c>
      <c r="BU10" s="137">
        <v>5</v>
      </c>
      <c r="BV10" s="137">
        <v>12</v>
      </c>
      <c r="BW10" s="137">
        <v>17</v>
      </c>
      <c r="BX10" s="137">
        <v>0</v>
      </c>
      <c r="BY10" s="137">
        <v>1</v>
      </c>
      <c r="BZ10" s="175">
        <v>1</v>
      </c>
      <c r="CA10" s="3" t="s">
        <v>228</v>
      </c>
      <c r="CB10" s="4" t="s">
        <v>229</v>
      </c>
      <c r="CC10" s="137">
        <v>22918</v>
      </c>
      <c r="CD10" s="137">
        <v>21569</v>
      </c>
      <c r="CE10" s="137">
        <v>44487</v>
      </c>
      <c r="CF10" s="137">
        <v>83764</v>
      </c>
      <c r="CG10" s="137">
        <v>81987</v>
      </c>
      <c r="CH10" s="137">
        <v>165751</v>
      </c>
      <c r="CI10" s="137">
        <v>6083</v>
      </c>
      <c r="CJ10" s="137">
        <v>9469</v>
      </c>
      <c r="CK10" s="175">
        <v>15552</v>
      </c>
    </row>
    <row r="11" spans="1:117" ht="16.899999999999999" customHeight="1">
      <c r="A11" s="5"/>
      <c r="B11" s="358" t="s">
        <v>197</v>
      </c>
      <c r="C11" s="32" t="s">
        <v>198</v>
      </c>
      <c r="D11" s="61">
        <v>5432</v>
      </c>
      <c r="E11" s="61">
        <v>5205</v>
      </c>
      <c r="F11" s="61">
        <v>10637</v>
      </c>
      <c r="G11" s="61">
        <v>5900</v>
      </c>
      <c r="H11" s="61">
        <v>5548</v>
      </c>
      <c r="I11" s="61">
        <v>11448</v>
      </c>
      <c r="J11" s="61">
        <v>7137</v>
      </c>
      <c r="K11" s="61">
        <v>6839</v>
      </c>
      <c r="L11" s="176">
        <v>13976</v>
      </c>
      <c r="M11" s="358" t="s">
        <v>197</v>
      </c>
      <c r="N11" s="233" t="s">
        <v>198</v>
      </c>
      <c r="O11" s="61">
        <v>10192</v>
      </c>
      <c r="P11" s="61">
        <v>9650</v>
      </c>
      <c r="Q11" s="61">
        <v>19842</v>
      </c>
      <c r="R11" s="61">
        <v>11066</v>
      </c>
      <c r="S11" s="61">
        <v>9548</v>
      </c>
      <c r="T11" s="61">
        <v>20614</v>
      </c>
      <c r="U11" s="61">
        <v>8665</v>
      </c>
      <c r="V11" s="61">
        <v>7314</v>
      </c>
      <c r="W11" s="176">
        <v>15979</v>
      </c>
      <c r="X11" s="358" t="s">
        <v>197</v>
      </c>
      <c r="Y11" s="32" t="s">
        <v>198</v>
      </c>
      <c r="Z11" s="237">
        <v>6591</v>
      </c>
      <c r="AA11" s="61">
        <v>5949</v>
      </c>
      <c r="AB11" s="61">
        <v>12540</v>
      </c>
      <c r="AC11" s="61">
        <v>7630</v>
      </c>
      <c r="AD11" s="61">
        <v>7141</v>
      </c>
      <c r="AE11" s="61">
        <v>14771</v>
      </c>
      <c r="AF11" s="61">
        <v>9750</v>
      </c>
      <c r="AG11" s="61">
        <v>9901</v>
      </c>
      <c r="AH11" s="176">
        <v>19651</v>
      </c>
      <c r="AI11" s="358" t="s">
        <v>197</v>
      </c>
      <c r="AJ11" s="32" t="s">
        <v>198</v>
      </c>
      <c r="AK11" s="61">
        <v>9493</v>
      </c>
      <c r="AL11" s="237">
        <v>9264</v>
      </c>
      <c r="AM11" s="61">
        <v>18757</v>
      </c>
      <c r="AN11" s="61">
        <v>8174</v>
      </c>
      <c r="AO11" s="61">
        <v>7465</v>
      </c>
      <c r="AP11" s="61">
        <v>15639</v>
      </c>
      <c r="AQ11" s="61">
        <v>6271</v>
      </c>
      <c r="AR11" s="61">
        <v>5197</v>
      </c>
      <c r="AS11" s="176">
        <v>11468</v>
      </c>
      <c r="AT11" s="358" t="s">
        <v>197</v>
      </c>
      <c r="AU11" s="32" t="s">
        <v>198</v>
      </c>
      <c r="AV11" s="61">
        <v>3690</v>
      </c>
      <c r="AW11" s="61">
        <v>3397</v>
      </c>
      <c r="AX11" s="237">
        <v>7087</v>
      </c>
      <c r="AY11" s="61">
        <v>2034</v>
      </c>
      <c r="AZ11" s="61">
        <v>2723</v>
      </c>
      <c r="BA11" s="61">
        <v>4757</v>
      </c>
      <c r="BB11" s="61">
        <v>1350</v>
      </c>
      <c r="BC11" s="61">
        <v>2157</v>
      </c>
      <c r="BD11" s="176">
        <v>3507</v>
      </c>
      <c r="BE11" s="358" t="s">
        <v>197</v>
      </c>
      <c r="BF11" s="32" t="s">
        <v>198</v>
      </c>
      <c r="BG11" s="61">
        <v>1008</v>
      </c>
      <c r="BH11" s="61">
        <v>1624</v>
      </c>
      <c r="BI11" s="61">
        <v>2632</v>
      </c>
      <c r="BJ11" s="237">
        <v>500</v>
      </c>
      <c r="BK11" s="61">
        <v>821</v>
      </c>
      <c r="BL11" s="61">
        <v>1321</v>
      </c>
      <c r="BM11" s="61">
        <v>154</v>
      </c>
      <c r="BN11" s="61">
        <v>341</v>
      </c>
      <c r="BO11" s="176">
        <v>495</v>
      </c>
      <c r="BP11" s="358" t="s">
        <v>197</v>
      </c>
      <c r="BQ11" s="32" t="s">
        <v>198</v>
      </c>
      <c r="BR11" s="61">
        <v>28</v>
      </c>
      <c r="BS11" s="61">
        <v>98</v>
      </c>
      <c r="BT11" s="61">
        <v>126</v>
      </c>
      <c r="BU11" s="61">
        <v>2</v>
      </c>
      <c r="BV11" s="61">
        <v>12</v>
      </c>
      <c r="BW11" s="61">
        <v>14</v>
      </c>
      <c r="BX11" s="61">
        <v>1</v>
      </c>
      <c r="BY11" s="61">
        <v>2</v>
      </c>
      <c r="BZ11" s="176">
        <v>3</v>
      </c>
      <c r="CA11" s="358" t="s">
        <v>197</v>
      </c>
      <c r="CB11" s="32" t="s">
        <v>198</v>
      </c>
      <c r="CC11" s="61">
        <v>18469</v>
      </c>
      <c r="CD11" s="61">
        <v>17592</v>
      </c>
      <c r="CE11" s="61">
        <v>36061</v>
      </c>
      <c r="CF11" s="61">
        <v>81522</v>
      </c>
      <c r="CG11" s="61">
        <v>74826</v>
      </c>
      <c r="CH11" s="61">
        <v>156348</v>
      </c>
      <c r="CI11" s="61">
        <v>5077</v>
      </c>
      <c r="CJ11" s="61">
        <v>7778</v>
      </c>
      <c r="CK11" s="176">
        <v>12855</v>
      </c>
    </row>
    <row r="12" spans="1:117" ht="16.899999999999999" customHeight="1">
      <c r="A12" s="5"/>
      <c r="B12" s="359"/>
      <c r="C12" s="32" t="s">
        <v>199</v>
      </c>
      <c r="D12" s="61">
        <v>1908</v>
      </c>
      <c r="E12" s="61">
        <v>1804</v>
      </c>
      <c r="F12" s="61">
        <v>3712</v>
      </c>
      <c r="G12" s="61">
        <v>2325</v>
      </c>
      <c r="H12" s="61">
        <v>2078</v>
      </c>
      <c r="I12" s="61">
        <v>4403</v>
      </c>
      <c r="J12" s="61">
        <v>2757</v>
      </c>
      <c r="K12" s="61">
        <v>2632</v>
      </c>
      <c r="L12" s="176">
        <v>5389</v>
      </c>
      <c r="M12" s="359"/>
      <c r="N12" s="233" t="s">
        <v>199</v>
      </c>
      <c r="O12" s="61">
        <v>3934</v>
      </c>
      <c r="P12" s="61">
        <v>3752</v>
      </c>
      <c r="Q12" s="61">
        <v>7686</v>
      </c>
      <c r="R12" s="61">
        <v>3431</v>
      </c>
      <c r="S12" s="61">
        <v>3148</v>
      </c>
      <c r="T12" s="61">
        <v>6579</v>
      </c>
      <c r="U12" s="61">
        <v>2660</v>
      </c>
      <c r="V12" s="61">
        <v>2312</v>
      </c>
      <c r="W12" s="176">
        <v>4972</v>
      </c>
      <c r="X12" s="359"/>
      <c r="Y12" s="32" t="s">
        <v>199</v>
      </c>
      <c r="Z12" s="237">
        <v>2220</v>
      </c>
      <c r="AA12" s="61">
        <v>1883</v>
      </c>
      <c r="AB12" s="61">
        <v>4103</v>
      </c>
      <c r="AC12" s="61">
        <v>2593</v>
      </c>
      <c r="AD12" s="61">
        <v>2546</v>
      </c>
      <c r="AE12" s="61">
        <v>5139</v>
      </c>
      <c r="AF12" s="61">
        <v>3638</v>
      </c>
      <c r="AG12" s="61">
        <v>3582</v>
      </c>
      <c r="AH12" s="176">
        <v>7220</v>
      </c>
      <c r="AI12" s="359"/>
      <c r="AJ12" s="32" t="s">
        <v>199</v>
      </c>
      <c r="AK12" s="61">
        <v>3831</v>
      </c>
      <c r="AL12" s="237">
        <v>3294</v>
      </c>
      <c r="AM12" s="61">
        <v>7125</v>
      </c>
      <c r="AN12" s="61">
        <v>3056</v>
      </c>
      <c r="AO12" s="61">
        <v>2514</v>
      </c>
      <c r="AP12" s="61">
        <v>5570</v>
      </c>
      <c r="AQ12" s="61">
        <v>2115</v>
      </c>
      <c r="AR12" s="61">
        <v>1627</v>
      </c>
      <c r="AS12" s="176">
        <v>3742</v>
      </c>
      <c r="AT12" s="359"/>
      <c r="AU12" s="32" t="s">
        <v>199</v>
      </c>
      <c r="AV12" s="61">
        <v>1238</v>
      </c>
      <c r="AW12" s="61">
        <v>1040</v>
      </c>
      <c r="AX12" s="237">
        <v>2278</v>
      </c>
      <c r="AY12" s="61">
        <v>649</v>
      </c>
      <c r="AZ12" s="61">
        <v>848</v>
      </c>
      <c r="BA12" s="61">
        <v>1497</v>
      </c>
      <c r="BB12" s="61">
        <v>413</v>
      </c>
      <c r="BC12" s="61">
        <v>690</v>
      </c>
      <c r="BD12" s="176">
        <v>1103</v>
      </c>
      <c r="BE12" s="359"/>
      <c r="BF12" s="32" t="s">
        <v>199</v>
      </c>
      <c r="BG12" s="61">
        <v>343</v>
      </c>
      <c r="BH12" s="61">
        <v>606</v>
      </c>
      <c r="BI12" s="61">
        <v>949</v>
      </c>
      <c r="BJ12" s="237">
        <v>222</v>
      </c>
      <c r="BK12" s="61">
        <v>338</v>
      </c>
      <c r="BL12" s="61">
        <v>560</v>
      </c>
      <c r="BM12" s="61">
        <v>75</v>
      </c>
      <c r="BN12" s="61">
        <v>182</v>
      </c>
      <c r="BO12" s="176">
        <v>257</v>
      </c>
      <c r="BP12" s="359"/>
      <c r="BQ12" s="32" t="s">
        <v>199</v>
      </c>
      <c r="BR12" s="61">
        <v>16</v>
      </c>
      <c r="BS12" s="61">
        <v>52</v>
      </c>
      <c r="BT12" s="61">
        <v>68</v>
      </c>
      <c r="BU12" s="61">
        <v>4</v>
      </c>
      <c r="BV12" s="61">
        <v>7</v>
      </c>
      <c r="BW12" s="61">
        <v>11</v>
      </c>
      <c r="BX12" s="61">
        <v>0</v>
      </c>
      <c r="BY12" s="61">
        <v>0</v>
      </c>
      <c r="BZ12" s="176">
        <v>0</v>
      </c>
      <c r="CA12" s="359"/>
      <c r="CB12" s="32" t="s">
        <v>199</v>
      </c>
      <c r="CC12" s="61">
        <v>6990</v>
      </c>
      <c r="CD12" s="61">
        <v>6514</v>
      </c>
      <c r="CE12" s="61">
        <v>13504</v>
      </c>
      <c r="CF12" s="61">
        <v>28716</v>
      </c>
      <c r="CG12" s="61">
        <v>25698</v>
      </c>
      <c r="CH12" s="61">
        <v>54414</v>
      </c>
      <c r="CI12" s="61">
        <v>1722</v>
      </c>
      <c r="CJ12" s="61">
        <v>2723</v>
      </c>
      <c r="CK12" s="176">
        <v>4445</v>
      </c>
    </row>
    <row r="13" spans="1:117" ht="16.899999999999999" customHeight="1">
      <c r="A13" s="5"/>
      <c r="B13" s="359"/>
      <c r="C13" s="32" t="s">
        <v>200</v>
      </c>
      <c r="D13" s="61">
        <v>4239</v>
      </c>
      <c r="E13" s="61">
        <v>4001</v>
      </c>
      <c r="F13" s="61">
        <v>8240</v>
      </c>
      <c r="G13" s="61">
        <v>4851</v>
      </c>
      <c r="H13" s="61">
        <v>4569</v>
      </c>
      <c r="I13" s="61">
        <v>9420</v>
      </c>
      <c r="J13" s="61">
        <v>5370</v>
      </c>
      <c r="K13" s="61">
        <v>5129</v>
      </c>
      <c r="L13" s="176">
        <v>10499</v>
      </c>
      <c r="M13" s="359"/>
      <c r="N13" s="233" t="s">
        <v>200</v>
      </c>
      <c r="O13" s="61">
        <v>6442</v>
      </c>
      <c r="P13" s="61">
        <v>6099</v>
      </c>
      <c r="Q13" s="61">
        <v>12541</v>
      </c>
      <c r="R13" s="61">
        <v>4856</v>
      </c>
      <c r="S13" s="61">
        <v>4714</v>
      </c>
      <c r="T13" s="61">
        <v>9570</v>
      </c>
      <c r="U13" s="61">
        <v>3819</v>
      </c>
      <c r="V13" s="61">
        <v>3931</v>
      </c>
      <c r="W13" s="176">
        <v>7750</v>
      </c>
      <c r="X13" s="359"/>
      <c r="Y13" s="32" t="s">
        <v>200</v>
      </c>
      <c r="Z13" s="237">
        <v>4279</v>
      </c>
      <c r="AA13" s="61">
        <v>4403</v>
      </c>
      <c r="AB13" s="61">
        <v>8682</v>
      </c>
      <c r="AC13" s="61">
        <v>5711</v>
      </c>
      <c r="AD13" s="61">
        <v>5464</v>
      </c>
      <c r="AE13" s="61">
        <v>11175</v>
      </c>
      <c r="AF13" s="61">
        <v>7284</v>
      </c>
      <c r="AG13" s="61">
        <v>6931</v>
      </c>
      <c r="AH13" s="176">
        <v>14215</v>
      </c>
      <c r="AI13" s="359"/>
      <c r="AJ13" s="32" t="s">
        <v>200</v>
      </c>
      <c r="AK13" s="61">
        <v>6420</v>
      </c>
      <c r="AL13" s="237">
        <v>5521</v>
      </c>
      <c r="AM13" s="61">
        <v>11941</v>
      </c>
      <c r="AN13" s="61">
        <v>4657</v>
      </c>
      <c r="AO13" s="61">
        <v>3766</v>
      </c>
      <c r="AP13" s="61">
        <v>8423</v>
      </c>
      <c r="AQ13" s="61">
        <v>3084</v>
      </c>
      <c r="AR13" s="61">
        <v>2461</v>
      </c>
      <c r="AS13" s="176">
        <v>5545</v>
      </c>
      <c r="AT13" s="359"/>
      <c r="AU13" s="32" t="s">
        <v>200</v>
      </c>
      <c r="AV13" s="61">
        <v>1801</v>
      </c>
      <c r="AW13" s="61">
        <v>1687</v>
      </c>
      <c r="AX13" s="237">
        <v>3488</v>
      </c>
      <c r="AY13" s="61">
        <v>1019</v>
      </c>
      <c r="AZ13" s="61">
        <v>1412</v>
      </c>
      <c r="BA13" s="61">
        <v>2431</v>
      </c>
      <c r="BB13" s="61">
        <v>677</v>
      </c>
      <c r="BC13" s="61">
        <v>1055</v>
      </c>
      <c r="BD13" s="176">
        <v>1732</v>
      </c>
      <c r="BE13" s="359"/>
      <c r="BF13" s="32" t="s">
        <v>200</v>
      </c>
      <c r="BG13" s="61">
        <v>527</v>
      </c>
      <c r="BH13" s="61">
        <v>890</v>
      </c>
      <c r="BI13" s="61">
        <v>1417</v>
      </c>
      <c r="BJ13" s="237">
        <v>247</v>
      </c>
      <c r="BK13" s="61">
        <v>456</v>
      </c>
      <c r="BL13" s="61">
        <v>703</v>
      </c>
      <c r="BM13" s="61">
        <v>84</v>
      </c>
      <c r="BN13" s="61">
        <v>197</v>
      </c>
      <c r="BO13" s="176">
        <v>281</v>
      </c>
      <c r="BP13" s="359"/>
      <c r="BQ13" s="32" t="s">
        <v>200</v>
      </c>
      <c r="BR13" s="61">
        <v>11</v>
      </c>
      <c r="BS13" s="61">
        <v>56</v>
      </c>
      <c r="BT13" s="61">
        <v>67</v>
      </c>
      <c r="BU13" s="61">
        <v>3</v>
      </c>
      <c r="BV13" s="61">
        <v>8</v>
      </c>
      <c r="BW13" s="61">
        <v>11</v>
      </c>
      <c r="BX13" s="61">
        <v>0</v>
      </c>
      <c r="BY13" s="61">
        <v>1</v>
      </c>
      <c r="BZ13" s="176">
        <v>1</v>
      </c>
      <c r="CA13" s="359"/>
      <c r="CB13" s="32" t="s">
        <v>200</v>
      </c>
      <c r="CC13" s="61">
        <v>14460</v>
      </c>
      <c r="CD13" s="61">
        <v>13699</v>
      </c>
      <c r="CE13" s="61">
        <v>28159</v>
      </c>
      <c r="CF13" s="61">
        <v>48353</v>
      </c>
      <c r="CG13" s="61">
        <v>44977</v>
      </c>
      <c r="CH13" s="61">
        <v>93330</v>
      </c>
      <c r="CI13" s="61">
        <v>2568</v>
      </c>
      <c r="CJ13" s="61">
        <v>4075</v>
      </c>
      <c r="CK13" s="176">
        <v>6643</v>
      </c>
    </row>
    <row r="14" spans="1:117" ht="16.899999999999999" customHeight="1">
      <c r="A14" s="5"/>
      <c r="B14" s="360"/>
      <c r="C14" s="4" t="s">
        <v>201</v>
      </c>
      <c r="D14" s="137">
        <f t="shared" ref="D14:L14" si="8">SUM(D11:D13)</f>
        <v>11579</v>
      </c>
      <c r="E14" s="137">
        <f t="shared" si="8"/>
        <v>11010</v>
      </c>
      <c r="F14" s="137">
        <f t="shared" si="8"/>
        <v>22589</v>
      </c>
      <c r="G14" s="137">
        <f t="shared" si="8"/>
        <v>13076</v>
      </c>
      <c r="H14" s="137">
        <f t="shared" si="8"/>
        <v>12195</v>
      </c>
      <c r="I14" s="137">
        <f t="shared" si="8"/>
        <v>25271</v>
      </c>
      <c r="J14" s="137">
        <f t="shared" si="8"/>
        <v>15264</v>
      </c>
      <c r="K14" s="137">
        <f t="shared" si="8"/>
        <v>14600</v>
      </c>
      <c r="L14" s="175">
        <f t="shared" si="8"/>
        <v>29864</v>
      </c>
      <c r="M14" s="360"/>
      <c r="N14" s="245" t="s">
        <v>201</v>
      </c>
      <c r="O14" s="137">
        <f t="shared" ref="O14:W14" si="9">SUM(O11:O13)</f>
        <v>20568</v>
      </c>
      <c r="P14" s="137">
        <f t="shared" si="9"/>
        <v>19501</v>
      </c>
      <c r="Q14" s="137">
        <f t="shared" si="9"/>
        <v>40069</v>
      </c>
      <c r="R14" s="137">
        <f t="shared" si="9"/>
        <v>19353</v>
      </c>
      <c r="S14" s="137">
        <f t="shared" si="9"/>
        <v>17410</v>
      </c>
      <c r="T14" s="137">
        <f t="shared" si="9"/>
        <v>36763</v>
      </c>
      <c r="U14" s="137">
        <f t="shared" si="9"/>
        <v>15144</v>
      </c>
      <c r="V14" s="137">
        <f t="shared" si="9"/>
        <v>13557</v>
      </c>
      <c r="W14" s="175">
        <f t="shared" si="9"/>
        <v>28701</v>
      </c>
      <c r="X14" s="360"/>
      <c r="Y14" s="4" t="s">
        <v>201</v>
      </c>
      <c r="Z14" s="238">
        <f t="shared" ref="Z14:AH14" si="10">SUM(Z11:Z13)</f>
        <v>13090</v>
      </c>
      <c r="AA14" s="137">
        <f t="shared" si="10"/>
        <v>12235</v>
      </c>
      <c r="AB14" s="137">
        <f t="shared" si="10"/>
        <v>25325</v>
      </c>
      <c r="AC14" s="137">
        <f t="shared" si="10"/>
        <v>15934</v>
      </c>
      <c r="AD14" s="137">
        <f t="shared" si="10"/>
        <v>15151</v>
      </c>
      <c r="AE14" s="137">
        <f t="shared" si="10"/>
        <v>31085</v>
      </c>
      <c r="AF14" s="137">
        <f t="shared" si="10"/>
        <v>20672</v>
      </c>
      <c r="AG14" s="137">
        <f t="shared" si="10"/>
        <v>20414</v>
      </c>
      <c r="AH14" s="175">
        <f t="shared" si="10"/>
        <v>41086</v>
      </c>
      <c r="AI14" s="360"/>
      <c r="AJ14" s="4" t="s">
        <v>201</v>
      </c>
      <c r="AK14" s="137">
        <f t="shared" ref="AK14:AS14" si="11">SUM(AK11:AK13)</f>
        <v>19744</v>
      </c>
      <c r="AL14" s="238">
        <f t="shared" si="11"/>
        <v>18079</v>
      </c>
      <c r="AM14" s="137">
        <f t="shared" si="11"/>
        <v>37823</v>
      </c>
      <c r="AN14" s="137">
        <f t="shared" si="11"/>
        <v>15887</v>
      </c>
      <c r="AO14" s="137">
        <f t="shared" si="11"/>
        <v>13745</v>
      </c>
      <c r="AP14" s="137">
        <f t="shared" si="11"/>
        <v>29632</v>
      </c>
      <c r="AQ14" s="137">
        <f t="shared" si="11"/>
        <v>11470</v>
      </c>
      <c r="AR14" s="137">
        <f t="shared" si="11"/>
        <v>9285</v>
      </c>
      <c r="AS14" s="175">
        <f t="shared" si="11"/>
        <v>20755</v>
      </c>
      <c r="AT14" s="360"/>
      <c r="AU14" s="4" t="s">
        <v>201</v>
      </c>
      <c r="AV14" s="137">
        <f t="shared" ref="AV14:BD14" si="12">SUM(AV11:AV13)</f>
        <v>6729</v>
      </c>
      <c r="AW14" s="137">
        <f t="shared" si="12"/>
        <v>6124</v>
      </c>
      <c r="AX14" s="238">
        <f t="shared" si="12"/>
        <v>12853</v>
      </c>
      <c r="AY14" s="137">
        <f t="shared" si="12"/>
        <v>3702</v>
      </c>
      <c r="AZ14" s="137">
        <f t="shared" si="12"/>
        <v>4983</v>
      </c>
      <c r="BA14" s="137">
        <f t="shared" si="12"/>
        <v>8685</v>
      </c>
      <c r="BB14" s="137">
        <f t="shared" si="12"/>
        <v>2440</v>
      </c>
      <c r="BC14" s="137">
        <f t="shared" si="12"/>
        <v>3902</v>
      </c>
      <c r="BD14" s="175">
        <f t="shared" si="12"/>
        <v>6342</v>
      </c>
      <c r="BE14" s="360"/>
      <c r="BF14" s="4" t="s">
        <v>201</v>
      </c>
      <c r="BG14" s="137">
        <f t="shared" ref="BG14:BO14" si="13">SUM(BG11:BG13)</f>
        <v>1878</v>
      </c>
      <c r="BH14" s="137">
        <f t="shared" si="13"/>
        <v>3120</v>
      </c>
      <c r="BI14" s="137">
        <f t="shared" si="13"/>
        <v>4998</v>
      </c>
      <c r="BJ14" s="238">
        <f t="shared" si="13"/>
        <v>969</v>
      </c>
      <c r="BK14" s="137">
        <f t="shared" si="13"/>
        <v>1615</v>
      </c>
      <c r="BL14" s="137">
        <f t="shared" si="13"/>
        <v>2584</v>
      </c>
      <c r="BM14" s="137">
        <f t="shared" si="13"/>
        <v>313</v>
      </c>
      <c r="BN14" s="137">
        <f t="shared" si="13"/>
        <v>720</v>
      </c>
      <c r="BO14" s="175">
        <f t="shared" si="13"/>
        <v>1033</v>
      </c>
      <c r="BP14" s="360"/>
      <c r="BQ14" s="4" t="s">
        <v>201</v>
      </c>
      <c r="BR14" s="137">
        <f t="shared" ref="BR14:BZ14" si="14">SUM(BR11:BR13)</f>
        <v>55</v>
      </c>
      <c r="BS14" s="137">
        <f t="shared" si="14"/>
        <v>206</v>
      </c>
      <c r="BT14" s="137">
        <f t="shared" si="14"/>
        <v>261</v>
      </c>
      <c r="BU14" s="137">
        <f t="shared" si="14"/>
        <v>9</v>
      </c>
      <c r="BV14" s="137">
        <f t="shared" si="14"/>
        <v>27</v>
      </c>
      <c r="BW14" s="137">
        <f t="shared" si="14"/>
        <v>36</v>
      </c>
      <c r="BX14" s="137">
        <f t="shared" si="14"/>
        <v>1</v>
      </c>
      <c r="BY14" s="137">
        <f t="shared" si="14"/>
        <v>3</v>
      </c>
      <c r="BZ14" s="175">
        <f t="shared" si="14"/>
        <v>4</v>
      </c>
      <c r="CA14" s="360"/>
      <c r="CB14" s="4" t="s">
        <v>201</v>
      </c>
      <c r="CC14" s="137">
        <f t="shared" ref="CC14:CK14" si="15">SUM(CC11:CC13)</f>
        <v>39919</v>
      </c>
      <c r="CD14" s="137">
        <f t="shared" si="15"/>
        <v>37805</v>
      </c>
      <c r="CE14" s="137">
        <f t="shared" si="15"/>
        <v>77724</v>
      </c>
      <c r="CF14" s="137">
        <f t="shared" si="15"/>
        <v>158591</v>
      </c>
      <c r="CG14" s="137">
        <f t="shared" si="15"/>
        <v>145501</v>
      </c>
      <c r="CH14" s="137">
        <f t="shared" si="15"/>
        <v>304092</v>
      </c>
      <c r="CI14" s="137">
        <f t="shared" si="15"/>
        <v>9367</v>
      </c>
      <c r="CJ14" s="137">
        <f t="shared" si="15"/>
        <v>14576</v>
      </c>
      <c r="CK14" s="175">
        <f t="shared" si="15"/>
        <v>23943</v>
      </c>
    </row>
    <row r="15" spans="1:117" ht="16.899999999999999" customHeight="1">
      <c r="A15" s="5"/>
      <c r="B15" s="358" t="s">
        <v>208</v>
      </c>
      <c r="C15" s="32" t="s">
        <v>209</v>
      </c>
      <c r="D15" s="61">
        <v>7575</v>
      </c>
      <c r="E15" s="61">
        <v>7208</v>
      </c>
      <c r="F15" s="61">
        <v>14783</v>
      </c>
      <c r="G15" s="61">
        <v>8900</v>
      </c>
      <c r="H15" s="61">
        <v>8612</v>
      </c>
      <c r="I15" s="61">
        <v>17512</v>
      </c>
      <c r="J15" s="61">
        <v>10844</v>
      </c>
      <c r="K15" s="61">
        <v>10390</v>
      </c>
      <c r="L15" s="176">
        <v>21234</v>
      </c>
      <c r="M15" s="358" t="s">
        <v>208</v>
      </c>
      <c r="N15" s="233" t="s">
        <v>209</v>
      </c>
      <c r="O15" s="61">
        <v>14431</v>
      </c>
      <c r="P15" s="61">
        <v>13803</v>
      </c>
      <c r="Q15" s="61">
        <v>28234</v>
      </c>
      <c r="R15" s="61">
        <v>13553</v>
      </c>
      <c r="S15" s="61">
        <v>12945</v>
      </c>
      <c r="T15" s="61">
        <v>26498</v>
      </c>
      <c r="U15" s="61">
        <v>10124</v>
      </c>
      <c r="V15" s="61">
        <v>9315</v>
      </c>
      <c r="W15" s="176">
        <v>19439</v>
      </c>
      <c r="X15" s="358" t="s">
        <v>208</v>
      </c>
      <c r="Y15" s="32" t="s">
        <v>209</v>
      </c>
      <c r="Z15" s="237">
        <v>8442</v>
      </c>
      <c r="AA15" s="61">
        <v>8369</v>
      </c>
      <c r="AB15" s="61">
        <v>16811</v>
      </c>
      <c r="AC15" s="61">
        <v>10413</v>
      </c>
      <c r="AD15" s="61">
        <v>10660</v>
      </c>
      <c r="AE15" s="61">
        <v>21073</v>
      </c>
      <c r="AF15" s="61">
        <v>13799</v>
      </c>
      <c r="AG15" s="61">
        <v>13997</v>
      </c>
      <c r="AH15" s="176">
        <v>27796</v>
      </c>
      <c r="AI15" s="358" t="s">
        <v>208</v>
      </c>
      <c r="AJ15" s="32" t="s">
        <v>209</v>
      </c>
      <c r="AK15" s="61">
        <v>13151</v>
      </c>
      <c r="AL15" s="237">
        <v>13019</v>
      </c>
      <c r="AM15" s="61">
        <v>26170</v>
      </c>
      <c r="AN15" s="61">
        <v>11441</v>
      </c>
      <c r="AO15" s="61">
        <v>9970</v>
      </c>
      <c r="AP15" s="61">
        <v>21411</v>
      </c>
      <c r="AQ15" s="61">
        <v>8155</v>
      </c>
      <c r="AR15" s="61">
        <v>6793</v>
      </c>
      <c r="AS15" s="176">
        <v>14948</v>
      </c>
      <c r="AT15" s="358" t="s">
        <v>208</v>
      </c>
      <c r="AU15" s="32" t="s">
        <v>209</v>
      </c>
      <c r="AV15" s="61">
        <v>4961</v>
      </c>
      <c r="AW15" s="61">
        <v>4673</v>
      </c>
      <c r="AX15" s="237">
        <v>9634</v>
      </c>
      <c r="AY15" s="61">
        <v>2712</v>
      </c>
      <c r="AZ15" s="61">
        <v>3678</v>
      </c>
      <c r="BA15" s="61">
        <v>6390</v>
      </c>
      <c r="BB15" s="61">
        <v>1899</v>
      </c>
      <c r="BC15" s="61">
        <v>2937</v>
      </c>
      <c r="BD15" s="176">
        <v>4836</v>
      </c>
      <c r="BE15" s="358" t="s">
        <v>208</v>
      </c>
      <c r="BF15" s="32" t="s">
        <v>209</v>
      </c>
      <c r="BG15" s="61">
        <v>1339</v>
      </c>
      <c r="BH15" s="61">
        <v>2227</v>
      </c>
      <c r="BI15" s="61">
        <v>3566</v>
      </c>
      <c r="BJ15" s="237">
        <v>700</v>
      </c>
      <c r="BK15" s="61">
        <v>1269</v>
      </c>
      <c r="BL15" s="61">
        <v>1969</v>
      </c>
      <c r="BM15" s="61">
        <v>257</v>
      </c>
      <c r="BN15" s="61">
        <v>532</v>
      </c>
      <c r="BO15" s="176">
        <v>789</v>
      </c>
      <c r="BP15" s="358" t="s">
        <v>208</v>
      </c>
      <c r="BQ15" s="32" t="s">
        <v>209</v>
      </c>
      <c r="BR15" s="61">
        <v>48</v>
      </c>
      <c r="BS15" s="61">
        <v>129</v>
      </c>
      <c r="BT15" s="61">
        <v>177</v>
      </c>
      <c r="BU15" s="61">
        <v>11</v>
      </c>
      <c r="BV15" s="61">
        <v>18</v>
      </c>
      <c r="BW15" s="61">
        <v>29</v>
      </c>
      <c r="BX15" s="61">
        <v>0</v>
      </c>
      <c r="BY15" s="61">
        <v>0</v>
      </c>
      <c r="BZ15" s="176">
        <v>0</v>
      </c>
      <c r="CA15" s="358" t="s">
        <v>208</v>
      </c>
      <c r="CB15" s="32" t="s">
        <v>209</v>
      </c>
      <c r="CC15" s="61">
        <v>27319</v>
      </c>
      <c r="CD15" s="61">
        <v>26210</v>
      </c>
      <c r="CE15" s="61">
        <v>53529</v>
      </c>
      <c r="CF15" s="61">
        <v>108470</v>
      </c>
      <c r="CG15" s="61">
        <v>103544</v>
      </c>
      <c r="CH15" s="61">
        <v>212014</v>
      </c>
      <c r="CI15" s="61">
        <v>6966</v>
      </c>
      <c r="CJ15" s="61">
        <v>10790</v>
      </c>
      <c r="CK15" s="176">
        <v>17756</v>
      </c>
    </row>
    <row r="16" spans="1:117" ht="16.899999999999999" customHeight="1">
      <c r="A16" s="5"/>
      <c r="B16" s="359"/>
      <c r="C16" s="32" t="s">
        <v>210</v>
      </c>
      <c r="D16" s="62">
        <v>1421</v>
      </c>
      <c r="E16" s="62">
        <v>1330</v>
      </c>
      <c r="F16" s="62">
        <v>2751</v>
      </c>
      <c r="G16" s="62">
        <v>1701</v>
      </c>
      <c r="H16" s="62">
        <v>1661</v>
      </c>
      <c r="I16" s="62">
        <v>3362</v>
      </c>
      <c r="J16" s="62">
        <v>2090</v>
      </c>
      <c r="K16" s="62">
        <v>2079</v>
      </c>
      <c r="L16" s="177">
        <v>4169</v>
      </c>
      <c r="M16" s="359"/>
      <c r="N16" s="233" t="s">
        <v>210</v>
      </c>
      <c r="O16" s="62">
        <v>2626</v>
      </c>
      <c r="P16" s="62">
        <v>2514</v>
      </c>
      <c r="Q16" s="62">
        <v>5140</v>
      </c>
      <c r="R16" s="62">
        <v>1872</v>
      </c>
      <c r="S16" s="62">
        <v>1902</v>
      </c>
      <c r="T16" s="62">
        <v>3774</v>
      </c>
      <c r="U16" s="62">
        <v>1430</v>
      </c>
      <c r="V16" s="62">
        <v>1379</v>
      </c>
      <c r="W16" s="177">
        <v>2809</v>
      </c>
      <c r="X16" s="359"/>
      <c r="Y16" s="32" t="s">
        <v>210</v>
      </c>
      <c r="Z16" s="239">
        <v>1503</v>
      </c>
      <c r="AA16" s="62">
        <v>1542</v>
      </c>
      <c r="AB16" s="62">
        <v>3045</v>
      </c>
      <c r="AC16" s="62">
        <v>1940</v>
      </c>
      <c r="AD16" s="62">
        <v>1980</v>
      </c>
      <c r="AE16" s="62">
        <v>3920</v>
      </c>
      <c r="AF16" s="62">
        <v>2643</v>
      </c>
      <c r="AG16" s="62">
        <v>2730</v>
      </c>
      <c r="AH16" s="177">
        <v>5373</v>
      </c>
      <c r="AI16" s="359"/>
      <c r="AJ16" s="32" t="s">
        <v>210</v>
      </c>
      <c r="AK16" s="62">
        <v>2394</v>
      </c>
      <c r="AL16" s="239">
        <v>2040</v>
      </c>
      <c r="AM16" s="62">
        <v>4434</v>
      </c>
      <c r="AN16" s="62">
        <v>1691</v>
      </c>
      <c r="AO16" s="62">
        <v>1397</v>
      </c>
      <c r="AP16" s="62">
        <v>3088</v>
      </c>
      <c r="AQ16" s="62">
        <v>1100</v>
      </c>
      <c r="AR16" s="62">
        <v>939</v>
      </c>
      <c r="AS16" s="177">
        <v>2039</v>
      </c>
      <c r="AT16" s="359"/>
      <c r="AU16" s="32" t="s">
        <v>210</v>
      </c>
      <c r="AV16" s="62">
        <v>786</v>
      </c>
      <c r="AW16" s="62">
        <v>779</v>
      </c>
      <c r="AX16" s="239">
        <v>1565</v>
      </c>
      <c r="AY16" s="62">
        <v>502</v>
      </c>
      <c r="AZ16" s="62">
        <v>674</v>
      </c>
      <c r="BA16" s="62">
        <v>1176</v>
      </c>
      <c r="BB16" s="62">
        <v>327</v>
      </c>
      <c r="BC16" s="62">
        <v>557</v>
      </c>
      <c r="BD16" s="177">
        <v>884</v>
      </c>
      <c r="BE16" s="359"/>
      <c r="BF16" s="32" t="s">
        <v>210</v>
      </c>
      <c r="BG16" s="62">
        <v>277</v>
      </c>
      <c r="BH16" s="62">
        <v>460</v>
      </c>
      <c r="BI16" s="62">
        <v>737</v>
      </c>
      <c r="BJ16" s="239">
        <v>118</v>
      </c>
      <c r="BK16" s="62">
        <v>257</v>
      </c>
      <c r="BL16" s="62">
        <v>375</v>
      </c>
      <c r="BM16" s="62">
        <v>45</v>
      </c>
      <c r="BN16" s="62">
        <v>107</v>
      </c>
      <c r="BO16" s="177">
        <v>152</v>
      </c>
      <c r="BP16" s="359"/>
      <c r="BQ16" s="32" t="s">
        <v>210</v>
      </c>
      <c r="BR16" s="62">
        <v>13</v>
      </c>
      <c r="BS16" s="62">
        <v>38</v>
      </c>
      <c r="BT16" s="62">
        <v>51</v>
      </c>
      <c r="BU16" s="62">
        <v>3</v>
      </c>
      <c r="BV16" s="62">
        <v>2</v>
      </c>
      <c r="BW16" s="62">
        <v>5</v>
      </c>
      <c r="BX16" s="62">
        <v>0</v>
      </c>
      <c r="BY16" s="62">
        <v>0</v>
      </c>
      <c r="BZ16" s="177">
        <v>0</v>
      </c>
      <c r="CA16" s="359"/>
      <c r="CB16" s="32" t="s">
        <v>210</v>
      </c>
      <c r="CC16" s="62">
        <v>5212</v>
      </c>
      <c r="CD16" s="62">
        <v>5070</v>
      </c>
      <c r="CE16" s="62">
        <v>10282</v>
      </c>
      <c r="CF16" s="62">
        <v>17985</v>
      </c>
      <c r="CG16" s="62">
        <v>17202</v>
      </c>
      <c r="CH16" s="62">
        <v>35187</v>
      </c>
      <c r="CI16" s="62">
        <v>1285</v>
      </c>
      <c r="CJ16" s="62">
        <v>2095</v>
      </c>
      <c r="CK16" s="177">
        <v>3380</v>
      </c>
    </row>
    <row r="17" spans="1:89" ht="16.899999999999999" customHeight="1">
      <c r="A17" s="5"/>
      <c r="B17" s="359"/>
      <c r="C17" s="32" t="s">
        <v>211</v>
      </c>
      <c r="D17" s="61">
        <v>697</v>
      </c>
      <c r="E17" s="61">
        <v>629</v>
      </c>
      <c r="F17" s="61">
        <v>1326</v>
      </c>
      <c r="G17" s="61">
        <v>893</v>
      </c>
      <c r="H17" s="61">
        <v>835</v>
      </c>
      <c r="I17" s="61">
        <v>1728</v>
      </c>
      <c r="J17" s="61">
        <v>1056</v>
      </c>
      <c r="K17" s="61">
        <v>974</v>
      </c>
      <c r="L17" s="176">
        <v>2030</v>
      </c>
      <c r="M17" s="359"/>
      <c r="N17" s="233" t="s">
        <v>211</v>
      </c>
      <c r="O17" s="61">
        <v>1312</v>
      </c>
      <c r="P17" s="61">
        <v>1149</v>
      </c>
      <c r="Q17" s="61">
        <v>2461</v>
      </c>
      <c r="R17" s="61">
        <v>911</v>
      </c>
      <c r="S17" s="61">
        <v>849</v>
      </c>
      <c r="T17" s="61">
        <v>1760</v>
      </c>
      <c r="U17" s="61">
        <v>638</v>
      </c>
      <c r="V17" s="61">
        <v>624</v>
      </c>
      <c r="W17" s="176">
        <v>1262</v>
      </c>
      <c r="X17" s="359"/>
      <c r="Y17" s="32" t="s">
        <v>211</v>
      </c>
      <c r="Z17" s="237">
        <v>655</v>
      </c>
      <c r="AA17" s="61">
        <v>703</v>
      </c>
      <c r="AB17" s="61">
        <v>1358</v>
      </c>
      <c r="AC17" s="61">
        <v>1001</v>
      </c>
      <c r="AD17" s="61">
        <v>988</v>
      </c>
      <c r="AE17" s="61">
        <v>1989</v>
      </c>
      <c r="AF17" s="61">
        <v>1226</v>
      </c>
      <c r="AG17" s="61">
        <v>1262</v>
      </c>
      <c r="AH17" s="176">
        <v>2488</v>
      </c>
      <c r="AI17" s="359"/>
      <c r="AJ17" s="32" t="s">
        <v>211</v>
      </c>
      <c r="AK17" s="61">
        <v>1121</v>
      </c>
      <c r="AL17" s="237">
        <v>950</v>
      </c>
      <c r="AM17" s="61">
        <v>2071</v>
      </c>
      <c r="AN17" s="61">
        <v>905</v>
      </c>
      <c r="AO17" s="61">
        <v>749</v>
      </c>
      <c r="AP17" s="61">
        <v>1654</v>
      </c>
      <c r="AQ17" s="61">
        <v>639</v>
      </c>
      <c r="AR17" s="61">
        <v>574</v>
      </c>
      <c r="AS17" s="176">
        <v>1213</v>
      </c>
      <c r="AT17" s="359"/>
      <c r="AU17" s="32" t="s">
        <v>211</v>
      </c>
      <c r="AV17" s="61">
        <v>433</v>
      </c>
      <c r="AW17" s="61">
        <v>421</v>
      </c>
      <c r="AX17" s="237">
        <v>854</v>
      </c>
      <c r="AY17" s="61">
        <v>274</v>
      </c>
      <c r="AZ17" s="61">
        <v>383</v>
      </c>
      <c r="BA17" s="61">
        <v>657</v>
      </c>
      <c r="BB17" s="61">
        <v>197</v>
      </c>
      <c r="BC17" s="61">
        <v>305</v>
      </c>
      <c r="BD17" s="176">
        <v>502</v>
      </c>
      <c r="BE17" s="359"/>
      <c r="BF17" s="32" t="s">
        <v>211</v>
      </c>
      <c r="BG17" s="61">
        <v>161</v>
      </c>
      <c r="BH17" s="61">
        <v>270</v>
      </c>
      <c r="BI17" s="61">
        <v>431</v>
      </c>
      <c r="BJ17" s="237">
        <v>99</v>
      </c>
      <c r="BK17" s="61">
        <v>171</v>
      </c>
      <c r="BL17" s="61">
        <v>270</v>
      </c>
      <c r="BM17" s="61">
        <v>32</v>
      </c>
      <c r="BN17" s="61">
        <v>55</v>
      </c>
      <c r="BO17" s="176">
        <v>87</v>
      </c>
      <c r="BP17" s="359"/>
      <c r="BQ17" s="32" t="s">
        <v>211</v>
      </c>
      <c r="BR17" s="61">
        <v>5</v>
      </c>
      <c r="BS17" s="61">
        <v>14</v>
      </c>
      <c r="BT17" s="61">
        <v>19</v>
      </c>
      <c r="BU17" s="61">
        <v>0</v>
      </c>
      <c r="BV17" s="61">
        <v>5</v>
      </c>
      <c r="BW17" s="61">
        <v>5</v>
      </c>
      <c r="BX17" s="61">
        <v>0</v>
      </c>
      <c r="BY17" s="61">
        <v>1</v>
      </c>
      <c r="BZ17" s="176">
        <v>1</v>
      </c>
      <c r="CA17" s="359"/>
      <c r="CB17" s="32" t="s">
        <v>211</v>
      </c>
      <c r="CC17" s="61">
        <v>2646</v>
      </c>
      <c r="CD17" s="61">
        <v>2438</v>
      </c>
      <c r="CE17" s="61">
        <v>5084</v>
      </c>
      <c r="CF17" s="61">
        <v>8841</v>
      </c>
      <c r="CG17" s="61">
        <v>8269</v>
      </c>
      <c r="CH17" s="61">
        <v>17110</v>
      </c>
      <c r="CI17" s="61">
        <v>768</v>
      </c>
      <c r="CJ17" s="61">
        <v>1204</v>
      </c>
      <c r="CK17" s="176">
        <v>1972</v>
      </c>
    </row>
    <row r="18" spans="1:89" ht="16.899999999999999" customHeight="1">
      <c r="A18" s="5"/>
      <c r="B18" s="360"/>
      <c r="C18" s="4" t="s">
        <v>212</v>
      </c>
      <c r="D18" s="137">
        <f t="shared" ref="D18:L18" si="16">SUM(D15:D17)</f>
        <v>9693</v>
      </c>
      <c r="E18" s="137">
        <f t="shared" si="16"/>
        <v>9167</v>
      </c>
      <c r="F18" s="137">
        <f t="shared" si="16"/>
        <v>18860</v>
      </c>
      <c r="G18" s="137">
        <f t="shared" si="16"/>
        <v>11494</v>
      </c>
      <c r="H18" s="137">
        <f t="shared" si="16"/>
        <v>11108</v>
      </c>
      <c r="I18" s="137">
        <f t="shared" si="16"/>
        <v>22602</v>
      </c>
      <c r="J18" s="137">
        <f t="shared" si="16"/>
        <v>13990</v>
      </c>
      <c r="K18" s="137">
        <f t="shared" si="16"/>
        <v>13443</v>
      </c>
      <c r="L18" s="175">
        <f t="shared" si="16"/>
        <v>27433</v>
      </c>
      <c r="M18" s="360"/>
      <c r="N18" s="245" t="s">
        <v>212</v>
      </c>
      <c r="O18" s="137">
        <f t="shared" ref="O18:W18" si="17">SUM(O15:O17)</f>
        <v>18369</v>
      </c>
      <c r="P18" s="137">
        <f t="shared" si="17"/>
        <v>17466</v>
      </c>
      <c r="Q18" s="137">
        <f t="shared" si="17"/>
        <v>35835</v>
      </c>
      <c r="R18" s="137">
        <f t="shared" si="17"/>
        <v>16336</v>
      </c>
      <c r="S18" s="137">
        <f t="shared" si="17"/>
        <v>15696</v>
      </c>
      <c r="T18" s="137">
        <f t="shared" si="17"/>
        <v>32032</v>
      </c>
      <c r="U18" s="137">
        <f t="shared" si="17"/>
        <v>12192</v>
      </c>
      <c r="V18" s="137">
        <f t="shared" si="17"/>
        <v>11318</v>
      </c>
      <c r="W18" s="175">
        <f t="shared" si="17"/>
        <v>23510</v>
      </c>
      <c r="X18" s="360"/>
      <c r="Y18" s="4" t="s">
        <v>212</v>
      </c>
      <c r="Z18" s="238">
        <f t="shared" ref="Z18:AH18" si="18">SUM(Z15:Z17)</f>
        <v>10600</v>
      </c>
      <c r="AA18" s="137">
        <f t="shared" si="18"/>
        <v>10614</v>
      </c>
      <c r="AB18" s="137">
        <f t="shared" si="18"/>
        <v>21214</v>
      </c>
      <c r="AC18" s="137">
        <f t="shared" si="18"/>
        <v>13354</v>
      </c>
      <c r="AD18" s="137">
        <f t="shared" si="18"/>
        <v>13628</v>
      </c>
      <c r="AE18" s="137">
        <f t="shared" si="18"/>
        <v>26982</v>
      </c>
      <c r="AF18" s="137">
        <f t="shared" si="18"/>
        <v>17668</v>
      </c>
      <c r="AG18" s="137">
        <f t="shared" si="18"/>
        <v>17989</v>
      </c>
      <c r="AH18" s="175">
        <f t="shared" si="18"/>
        <v>35657</v>
      </c>
      <c r="AI18" s="360"/>
      <c r="AJ18" s="4" t="s">
        <v>212</v>
      </c>
      <c r="AK18" s="137">
        <f t="shared" ref="AK18:AS18" si="19">SUM(AK15:AK17)</f>
        <v>16666</v>
      </c>
      <c r="AL18" s="238">
        <f t="shared" si="19"/>
        <v>16009</v>
      </c>
      <c r="AM18" s="137">
        <f t="shared" si="19"/>
        <v>32675</v>
      </c>
      <c r="AN18" s="137">
        <f t="shared" si="19"/>
        <v>14037</v>
      </c>
      <c r="AO18" s="137">
        <f t="shared" si="19"/>
        <v>12116</v>
      </c>
      <c r="AP18" s="137">
        <f t="shared" si="19"/>
        <v>26153</v>
      </c>
      <c r="AQ18" s="137">
        <f t="shared" si="19"/>
        <v>9894</v>
      </c>
      <c r="AR18" s="137">
        <f t="shared" si="19"/>
        <v>8306</v>
      </c>
      <c r="AS18" s="175">
        <f t="shared" si="19"/>
        <v>18200</v>
      </c>
      <c r="AT18" s="360"/>
      <c r="AU18" s="4" t="s">
        <v>212</v>
      </c>
      <c r="AV18" s="137">
        <f t="shared" ref="AV18:BD18" si="20">SUM(AV15:AV17)</f>
        <v>6180</v>
      </c>
      <c r="AW18" s="137">
        <f t="shared" si="20"/>
        <v>5873</v>
      </c>
      <c r="AX18" s="238">
        <f t="shared" si="20"/>
        <v>12053</v>
      </c>
      <c r="AY18" s="137">
        <f t="shared" si="20"/>
        <v>3488</v>
      </c>
      <c r="AZ18" s="137">
        <f t="shared" si="20"/>
        <v>4735</v>
      </c>
      <c r="BA18" s="137">
        <f t="shared" si="20"/>
        <v>8223</v>
      </c>
      <c r="BB18" s="137">
        <f t="shared" si="20"/>
        <v>2423</v>
      </c>
      <c r="BC18" s="137">
        <f t="shared" si="20"/>
        <v>3799</v>
      </c>
      <c r="BD18" s="175">
        <f t="shared" si="20"/>
        <v>6222</v>
      </c>
      <c r="BE18" s="360"/>
      <c r="BF18" s="4" t="s">
        <v>212</v>
      </c>
      <c r="BG18" s="137">
        <f t="shared" ref="BG18:BO18" si="21">SUM(BG15:BG17)</f>
        <v>1777</v>
      </c>
      <c r="BH18" s="137">
        <f t="shared" si="21"/>
        <v>2957</v>
      </c>
      <c r="BI18" s="137">
        <f t="shared" si="21"/>
        <v>4734</v>
      </c>
      <c r="BJ18" s="238">
        <f t="shared" si="21"/>
        <v>917</v>
      </c>
      <c r="BK18" s="137">
        <f t="shared" si="21"/>
        <v>1697</v>
      </c>
      <c r="BL18" s="137">
        <f t="shared" si="21"/>
        <v>2614</v>
      </c>
      <c r="BM18" s="137">
        <f t="shared" si="21"/>
        <v>334</v>
      </c>
      <c r="BN18" s="137">
        <f t="shared" si="21"/>
        <v>694</v>
      </c>
      <c r="BO18" s="175">
        <f t="shared" si="21"/>
        <v>1028</v>
      </c>
      <c r="BP18" s="360"/>
      <c r="BQ18" s="4" t="s">
        <v>212</v>
      </c>
      <c r="BR18" s="137">
        <f t="shared" ref="BR18:BZ18" si="22">SUM(BR15:BR17)</f>
        <v>66</v>
      </c>
      <c r="BS18" s="137">
        <f t="shared" si="22"/>
        <v>181</v>
      </c>
      <c r="BT18" s="137">
        <f t="shared" si="22"/>
        <v>247</v>
      </c>
      <c r="BU18" s="137">
        <f t="shared" si="22"/>
        <v>14</v>
      </c>
      <c r="BV18" s="137">
        <f t="shared" si="22"/>
        <v>25</v>
      </c>
      <c r="BW18" s="137">
        <f t="shared" si="22"/>
        <v>39</v>
      </c>
      <c r="BX18" s="137">
        <f t="shared" si="22"/>
        <v>0</v>
      </c>
      <c r="BY18" s="137">
        <f t="shared" si="22"/>
        <v>1</v>
      </c>
      <c r="BZ18" s="175">
        <f t="shared" si="22"/>
        <v>1</v>
      </c>
      <c r="CA18" s="360"/>
      <c r="CB18" s="4" t="s">
        <v>212</v>
      </c>
      <c r="CC18" s="137">
        <f t="shared" ref="CC18:CK18" si="23">SUM(CC15:CC17)</f>
        <v>35177</v>
      </c>
      <c r="CD18" s="137">
        <f t="shared" si="23"/>
        <v>33718</v>
      </c>
      <c r="CE18" s="137">
        <f t="shared" si="23"/>
        <v>68895</v>
      </c>
      <c r="CF18" s="137">
        <f t="shared" si="23"/>
        <v>135296</v>
      </c>
      <c r="CG18" s="137">
        <f t="shared" si="23"/>
        <v>129015</v>
      </c>
      <c r="CH18" s="137">
        <f t="shared" si="23"/>
        <v>264311</v>
      </c>
      <c r="CI18" s="137">
        <f t="shared" si="23"/>
        <v>9019</v>
      </c>
      <c r="CJ18" s="137">
        <f t="shared" si="23"/>
        <v>14089</v>
      </c>
      <c r="CK18" s="175">
        <f t="shared" si="23"/>
        <v>23108</v>
      </c>
    </row>
    <row r="19" spans="1:89" ht="16.899999999999999" customHeight="1">
      <c r="A19" s="5"/>
      <c r="B19" s="3" t="s">
        <v>202</v>
      </c>
      <c r="C19" s="4" t="s">
        <v>203</v>
      </c>
      <c r="D19" s="137">
        <v>1850</v>
      </c>
      <c r="E19" s="137">
        <v>1791</v>
      </c>
      <c r="F19" s="137">
        <v>3641</v>
      </c>
      <c r="G19" s="137">
        <v>1863</v>
      </c>
      <c r="H19" s="137">
        <v>1768</v>
      </c>
      <c r="I19" s="137">
        <v>3631</v>
      </c>
      <c r="J19" s="137">
        <v>2052</v>
      </c>
      <c r="K19" s="137">
        <v>1886</v>
      </c>
      <c r="L19" s="175">
        <v>3938</v>
      </c>
      <c r="M19" s="3" t="s">
        <v>202</v>
      </c>
      <c r="N19" s="245" t="s">
        <v>203</v>
      </c>
      <c r="O19" s="137">
        <v>2755</v>
      </c>
      <c r="P19" s="137">
        <v>2897</v>
      </c>
      <c r="Q19" s="137">
        <v>5652</v>
      </c>
      <c r="R19" s="137">
        <v>3637</v>
      </c>
      <c r="S19" s="137">
        <v>3200</v>
      </c>
      <c r="T19" s="137">
        <v>6837</v>
      </c>
      <c r="U19" s="137">
        <v>3840</v>
      </c>
      <c r="V19" s="137">
        <v>2890</v>
      </c>
      <c r="W19" s="175">
        <v>6730</v>
      </c>
      <c r="X19" s="3" t="s">
        <v>202</v>
      </c>
      <c r="Y19" s="4" t="s">
        <v>203</v>
      </c>
      <c r="Z19" s="238">
        <v>2938</v>
      </c>
      <c r="AA19" s="137">
        <v>2402</v>
      </c>
      <c r="AB19" s="137">
        <v>5340</v>
      </c>
      <c r="AC19" s="137">
        <v>2847</v>
      </c>
      <c r="AD19" s="137">
        <v>2546</v>
      </c>
      <c r="AE19" s="137">
        <v>5393</v>
      </c>
      <c r="AF19" s="137">
        <v>3347</v>
      </c>
      <c r="AG19" s="137">
        <v>2910</v>
      </c>
      <c r="AH19" s="175">
        <v>6257</v>
      </c>
      <c r="AI19" s="3" t="s">
        <v>202</v>
      </c>
      <c r="AJ19" s="4" t="s">
        <v>203</v>
      </c>
      <c r="AK19" s="137">
        <v>2867</v>
      </c>
      <c r="AL19" s="238">
        <v>2710</v>
      </c>
      <c r="AM19" s="137">
        <v>5577</v>
      </c>
      <c r="AN19" s="137">
        <v>2412</v>
      </c>
      <c r="AO19" s="137">
        <v>2431</v>
      </c>
      <c r="AP19" s="137">
        <v>4843</v>
      </c>
      <c r="AQ19" s="137">
        <v>2225</v>
      </c>
      <c r="AR19" s="137">
        <v>2303</v>
      </c>
      <c r="AS19" s="175">
        <v>4528</v>
      </c>
      <c r="AT19" s="3" t="s">
        <v>202</v>
      </c>
      <c r="AU19" s="4" t="s">
        <v>203</v>
      </c>
      <c r="AV19" s="137">
        <v>1746</v>
      </c>
      <c r="AW19" s="137">
        <v>1735</v>
      </c>
      <c r="AX19" s="238">
        <v>3481</v>
      </c>
      <c r="AY19" s="137">
        <v>1036</v>
      </c>
      <c r="AZ19" s="137">
        <v>1346</v>
      </c>
      <c r="BA19" s="137">
        <v>2382</v>
      </c>
      <c r="BB19" s="137">
        <v>753</v>
      </c>
      <c r="BC19" s="137">
        <v>1100</v>
      </c>
      <c r="BD19" s="175">
        <v>1853</v>
      </c>
      <c r="BE19" s="3" t="s">
        <v>202</v>
      </c>
      <c r="BF19" s="4" t="s">
        <v>203</v>
      </c>
      <c r="BG19" s="137">
        <v>564</v>
      </c>
      <c r="BH19" s="137">
        <v>875</v>
      </c>
      <c r="BI19" s="137">
        <v>1439</v>
      </c>
      <c r="BJ19" s="238">
        <v>329</v>
      </c>
      <c r="BK19" s="137">
        <v>480</v>
      </c>
      <c r="BL19" s="137">
        <v>809</v>
      </c>
      <c r="BM19" s="137">
        <v>110</v>
      </c>
      <c r="BN19" s="137">
        <v>207</v>
      </c>
      <c r="BO19" s="175">
        <v>317</v>
      </c>
      <c r="BP19" s="3" t="s">
        <v>202</v>
      </c>
      <c r="BQ19" s="4" t="s">
        <v>203</v>
      </c>
      <c r="BR19" s="137">
        <v>21</v>
      </c>
      <c r="BS19" s="137">
        <v>69</v>
      </c>
      <c r="BT19" s="137">
        <v>90</v>
      </c>
      <c r="BU19" s="137">
        <v>2</v>
      </c>
      <c r="BV19" s="137">
        <v>8</v>
      </c>
      <c r="BW19" s="137">
        <v>10</v>
      </c>
      <c r="BX19" s="137">
        <v>0</v>
      </c>
      <c r="BY19" s="137">
        <v>1</v>
      </c>
      <c r="BZ19" s="175">
        <v>1</v>
      </c>
      <c r="CA19" s="3" t="s">
        <v>202</v>
      </c>
      <c r="CB19" s="4" t="s">
        <v>203</v>
      </c>
      <c r="CC19" s="137">
        <v>5765</v>
      </c>
      <c r="CD19" s="137">
        <v>5445</v>
      </c>
      <c r="CE19" s="137">
        <v>11210</v>
      </c>
      <c r="CF19" s="137">
        <v>28614</v>
      </c>
      <c r="CG19" s="137">
        <v>26024</v>
      </c>
      <c r="CH19" s="137">
        <v>54638</v>
      </c>
      <c r="CI19" s="137">
        <v>2815</v>
      </c>
      <c r="CJ19" s="137">
        <v>4086</v>
      </c>
      <c r="CK19" s="175">
        <v>6901</v>
      </c>
    </row>
    <row r="20" spans="1:89" ht="16.899999999999999" customHeight="1">
      <c r="A20" s="5"/>
      <c r="B20" s="3" t="s">
        <v>204</v>
      </c>
      <c r="C20" s="4" t="s">
        <v>205</v>
      </c>
      <c r="D20" s="137">
        <v>2833</v>
      </c>
      <c r="E20" s="137">
        <v>2646</v>
      </c>
      <c r="F20" s="137">
        <v>5479</v>
      </c>
      <c r="G20" s="137">
        <v>2356</v>
      </c>
      <c r="H20" s="137">
        <v>2283</v>
      </c>
      <c r="I20" s="137">
        <v>4639</v>
      </c>
      <c r="J20" s="137">
        <v>2402</v>
      </c>
      <c r="K20" s="137">
        <v>2460</v>
      </c>
      <c r="L20" s="175">
        <v>4862</v>
      </c>
      <c r="M20" s="3" t="s">
        <v>204</v>
      </c>
      <c r="N20" s="245" t="s">
        <v>205</v>
      </c>
      <c r="O20" s="137">
        <v>3718</v>
      </c>
      <c r="P20" s="137">
        <v>3478</v>
      </c>
      <c r="Q20" s="137">
        <v>7196</v>
      </c>
      <c r="R20" s="137">
        <v>4696</v>
      </c>
      <c r="S20" s="137">
        <v>4056</v>
      </c>
      <c r="T20" s="137">
        <v>8752</v>
      </c>
      <c r="U20" s="137">
        <v>4574</v>
      </c>
      <c r="V20" s="137">
        <v>3911</v>
      </c>
      <c r="W20" s="175">
        <v>8485</v>
      </c>
      <c r="X20" s="3" t="s">
        <v>204</v>
      </c>
      <c r="Y20" s="4" t="s">
        <v>205</v>
      </c>
      <c r="Z20" s="238">
        <v>3904</v>
      </c>
      <c r="AA20" s="137">
        <v>2958</v>
      </c>
      <c r="AB20" s="137">
        <v>6862</v>
      </c>
      <c r="AC20" s="137">
        <v>3573</v>
      </c>
      <c r="AD20" s="137">
        <v>2808</v>
      </c>
      <c r="AE20" s="137">
        <v>6381</v>
      </c>
      <c r="AF20" s="137">
        <v>4108</v>
      </c>
      <c r="AG20" s="137">
        <v>3339</v>
      </c>
      <c r="AH20" s="175">
        <v>7447</v>
      </c>
      <c r="AI20" s="3" t="s">
        <v>204</v>
      </c>
      <c r="AJ20" s="4" t="s">
        <v>205</v>
      </c>
      <c r="AK20" s="137">
        <v>3720</v>
      </c>
      <c r="AL20" s="238">
        <v>3278</v>
      </c>
      <c r="AM20" s="137">
        <v>6998</v>
      </c>
      <c r="AN20" s="137">
        <v>3137</v>
      </c>
      <c r="AO20" s="137">
        <v>2860</v>
      </c>
      <c r="AP20" s="137">
        <v>5997</v>
      </c>
      <c r="AQ20" s="137">
        <v>2578</v>
      </c>
      <c r="AR20" s="137">
        <v>2259</v>
      </c>
      <c r="AS20" s="175">
        <v>4837</v>
      </c>
      <c r="AT20" s="3" t="s">
        <v>204</v>
      </c>
      <c r="AU20" s="4" t="s">
        <v>205</v>
      </c>
      <c r="AV20" s="137">
        <v>1702</v>
      </c>
      <c r="AW20" s="137">
        <v>1659</v>
      </c>
      <c r="AX20" s="238">
        <v>3361</v>
      </c>
      <c r="AY20" s="137">
        <v>985</v>
      </c>
      <c r="AZ20" s="137">
        <v>1115</v>
      </c>
      <c r="BA20" s="137">
        <v>2100</v>
      </c>
      <c r="BB20" s="137">
        <v>620</v>
      </c>
      <c r="BC20" s="137">
        <v>883</v>
      </c>
      <c r="BD20" s="175">
        <v>1503</v>
      </c>
      <c r="BE20" s="3" t="s">
        <v>204</v>
      </c>
      <c r="BF20" s="4" t="s">
        <v>205</v>
      </c>
      <c r="BG20" s="137">
        <v>464</v>
      </c>
      <c r="BH20" s="137">
        <v>677</v>
      </c>
      <c r="BI20" s="137">
        <v>1141</v>
      </c>
      <c r="BJ20" s="238">
        <v>223</v>
      </c>
      <c r="BK20" s="137">
        <v>410</v>
      </c>
      <c r="BL20" s="137">
        <v>633</v>
      </c>
      <c r="BM20" s="137">
        <v>79</v>
      </c>
      <c r="BN20" s="137">
        <v>173</v>
      </c>
      <c r="BO20" s="175">
        <v>252</v>
      </c>
      <c r="BP20" s="3" t="s">
        <v>204</v>
      </c>
      <c r="BQ20" s="4" t="s">
        <v>205</v>
      </c>
      <c r="BR20" s="137">
        <v>21</v>
      </c>
      <c r="BS20" s="137">
        <v>51</v>
      </c>
      <c r="BT20" s="137">
        <v>72</v>
      </c>
      <c r="BU20" s="137">
        <v>3</v>
      </c>
      <c r="BV20" s="137">
        <v>9</v>
      </c>
      <c r="BW20" s="137">
        <v>12</v>
      </c>
      <c r="BX20" s="137">
        <v>0</v>
      </c>
      <c r="BY20" s="137">
        <v>0</v>
      </c>
      <c r="BZ20" s="175">
        <v>0</v>
      </c>
      <c r="CA20" s="3" t="s">
        <v>204</v>
      </c>
      <c r="CB20" s="4" t="s">
        <v>205</v>
      </c>
      <c r="CC20" s="137">
        <v>7591</v>
      </c>
      <c r="CD20" s="137">
        <v>7389</v>
      </c>
      <c r="CE20" s="137">
        <v>14980</v>
      </c>
      <c r="CF20" s="137">
        <v>35710</v>
      </c>
      <c r="CG20" s="137">
        <v>30606</v>
      </c>
      <c r="CH20" s="137">
        <v>66316</v>
      </c>
      <c r="CI20" s="137">
        <v>2395</v>
      </c>
      <c r="CJ20" s="137">
        <v>3318</v>
      </c>
      <c r="CK20" s="175">
        <v>5713</v>
      </c>
    </row>
    <row r="21" spans="1:89" ht="16.899999999999999" customHeight="1">
      <c r="A21" s="5"/>
      <c r="B21" s="3" t="s">
        <v>213</v>
      </c>
      <c r="C21" s="4" t="s">
        <v>214</v>
      </c>
      <c r="D21" s="137">
        <v>2985</v>
      </c>
      <c r="E21" s="137">
        <v>2808</v>
      </c>
      <c r="F21" s="137">
        <v>5793</v>
      </c>
      <c r="G21" s="137">
        <v>2737</v>
      </c>
      <c r="H21" s="137">
        <v>2650</v>
      </c>
      <c r="I21" s="137">
        <v>5387</v>
      </c>
      <c r="J21" s="137">
        <v>3016</v>
      </c>
      <c r="K21" s="137">
        <v>2856</v>
      </c>
      <c r="L21" s="175">
        <v>5872</v>
      </c>
      <c r="M21" s="3" t="s">
        <v>213</v>
      </c>
      <c r="N21" s="245" t="s">
        <v>214</v>
      </c>
      <c r="O21" s="137">
        <v>4976</v>
      </c>
      <c r="P21" s="137">
        <v>4069</v>
      </c>
      <c r="Q21" s="137">
        <v>9045</v>
      </c>
      <c r="R21" s="137">
        <v>6925</v>
      </c>
      <c r="S21" s="137">
        <v>4748</v>
      </c>
      <c r="T21" s="137">
        <v>11673</v>
      </c>
      <c r="U21" s="137">
        <v>5515</v>
      </c>
      <c r="V21" s="137">
        <v>4284</v>
      </c>
      <c r="W21" s="175">
        <v>9799</v>
      </c>
      <c r="X21" s="3" t="s">
        <v>213</v>
      </c>
      <c r="Y21" s="4" t="s">
        <v>214</v>
      </c>
      <c r="Z21" s="238">
        <v>4307</v>
      </c>
      <c r="AA21" s="137">
        <v>3397</v>
      </c>
      <c r="AB21" s="137">
        <v>7704</v>
      </c>
      <c r="AC21" s="137">
        <v>4023</v>
      </c>
      <c r="AD21" s="137">
        <v>3346</v>
      </c>
      <c r="AE21" s="137">
        <v>7369</v>
      </c>
      <c r="AF21" s="137">
        <v>4596</v>
      </c>
      <c r="AG21" s="137">
        <v>4150</v>
      </c>
      <c r="AH21" s="175">
        <v>8746</v>
      </c>
      <c r="AI21" s="3" t="s">
        <v>213</v>
      </c>
      <c r="AJ21" s="4" t="s">
        <v>214</v>
      </c>
      <c r="AK21" s="137">
        <v>4001</v>
      </c>
      <c r="AL21" s="238">
        <v>3981</v>
      </c>
      <c r="AM21" s="137">
        <v>7982</v>
      </c>
      <c r="AN21" s="137">
        <v>3636</v>
      </c>
      <c r="AO21" s="137">
        <v>3531</v>
      </c>
      <c r="AP21" s="137">
        <v>7167</v>
      </c>
      <c r="AQ21" s="137">
        <v>3140</v>
      </c>
      <c r="AR21" s="137">
        <v>2682</v>
      </c>
      <c r="AS21" s="175">
        <v>5822</v>
      </c>
      <c r="AT21" s="3" t="s">
        <v>213</v>
      </c>
      <c r="AU21" s="4" t="s">
        <v>214</v>
      </c>
      <c r="AV21" s="137">
        <v>1999</v>
      </c>
      <c r="AW21" s="137">
        <v>1810</v>
      </c>
      <c r="AX21" s="238">
        <v>3809</v>
      </c>
      <c r="AY21" s="137">
        <v>1077</v>
      </c>
      <c r="AZ21" s="137">
        <v>1378</v>
      </c>
      <c r="BA21" s="137">
        <v>2455</v>
      </c>
      <c r="BB21" s="137">
        <v>697</v>
      </c>
      <c r="BC21" s="137">
        <v>1013</v>
      </c>
      <c r="BD21" s="175">
        <v>1710</v>
      </c>
      <c r="BE21" s="3" t="s">
        <v>213</v>
      </c>
      <c r="BF21" s="4" t="s">
        <v>214</v>
      </c>
      <c r="BG21" s="137">
        <v>545</v>
      </c>
      <c r="BH21" s="137">
        <v>771</v>
      </c>
      <c r="BI21" s="137">
        <v>1316</v>
      </c>
      <c r="BJ21" s="238">
        <v>255</v>
      </c>
      <c r="BK21" s="137">
        <v>419</v>
      </c>
      <c r="BL21" s="137">
        <v>674</v>
      </c>
      <c r="BM21" s="137">
        <v>88</v>
      </c>
      <c r="BN21" s="137">
        <v>177</v>
      </c>
      <c r="BO21" s="175">
        <v>265</v>
      </c>
      <c r="BP21" s="3" t="s">
        <v>213</v>
      </c>
      <c r="BQ21" s="4" t="s">
        <v>214</v>
      </c>
      <c r="BR21" s="137">
        <v>23</v>
      </c>
      <c r="BS21" s="137">
        <v>44</v>
      </c>
      <c r="BT21" s="137">
        <v>67</v>
      </c>
      <c r="BU21" s="137">
        <v>3</v>
      </c>
      <c r="BV21" s="137">
        <v>4</v>
      </c>
      <c r="BW21" s="137">
        <v>7</v>
      </c>
      <c r="BX21" s="137">
        <v>0</v>
      </c>
      <c r="BY21" s="137">
        <v>1</v>
      </c>
      <c r="BZ21" s="175">
        <v>1</v>
      </c>
      <c r="CA21" s="3" t="s">
        <v>213</v>
      </c>
      <c r="CB21" s="4" t="s">
        <v>214</v>
      </c>
      <c r="CC21" s="137">
        <v>8738</v>
      </c>
      <c r="CD21" s="137">
        <v>8314</v>
      </c>
      <c r="CE21" s="137">
        <v>17052</v>
      </c>
      <c r="CF21" s="137">
        <v>43118</v>
      </c>
      <c r="CG21" s="137">
        <v>35998</v>
      </c>
      <c r="CH21" s="137">
        <v>79116</v>
      </c>
      <c r="CI21" s="137">
        <v>2688</v>
      </c>
      <c r="CJ21" s="137">
        <v>3807</v>
      </c>
      <c r="CK21" s="175">
        <v>6495</v>
      </c>
    </row>
    <row r="22" spans="1:89" ht="16.899999999999999" customHeight="1">
      <c r="A22" s="5"/>
      <c r="B22" s="3" t="s">
        <v>215</v>
      </c>
      <c r="C22" s="4" t="s">
        <v>216</v>
      </c>
      <c r="D22" s="137">
        <v>1743</v>
      </c>
      <c r="E22" s="137">
        <v>1689</v>
      </c>
      <c r="F22" s="137">
        <v>3432</v>
      </c>
      <c r="G22" s="137">
        <v>2034</v>
      </c>
      <c r="H22" s="137">
        <v>1805</v>
      </c>
      <c r="I22" s="137">
        <v>3839</v>
      </c>
      <c r="J22" s="137">
        <v>2367</v>
      </c>
      <c r="K22" s="137">
        <v>2168</v>
      </c>
      <c r="L22" s="175">
        <v>4535</v>
      </c>
      <c r="M22" s="3" t="s">
        <v>215</v>
      </c>
      <c r="N22" s="245" t="s">
        <v>216</v>
      </c>
      <c r="O22" s="137">
        <v>3004</v>
      </c>
      <c r="P22" s="137">
        <v>2819</v>
      </c>
      <c r="Q22" s="137">
        <v>5823</v>
      </c>
      <c r="R22" s="137">
        <v>3136</v>
      </c>
      <c r="S22" s="137">
        <v>2828</v>
      </c>
      <c r="T22" s="137">
        <v>5964</v>
      </c>
      <c r="U22" s="137">
        <v>2483</v>
      </c>
      <c r="V22" s="137">
        <v>2185</v>
      </c>
      <c r="W22" s="175">
        <v>4668</v>
      </c>
      <c r="X22" s="3" t="s">
        <v>215</v>
      </c>
      <c r="Y22" s="4" t="s">
        <v>216</v>
      </c>
      <c r="Z22" s="238">
        <v>2037</v>
      </c>
      <c r="AA22" s="137">
        <v>1972</v>
      </c>
      <c r="AB22" s="137">
        <v>4009</v>
      </c>
      <c r="AC22" s="137">
        <v>2401</v>
      </c>
      <c r="AD22" s="137">
        <v>2400</v>
      </c>
      <c r="AE22" s="137">
        <v>4801</v>
      </c>
      <c r="AF22" s="137">
        <v>3131</v>
      </c>
      <c r="AG22" s="137">
        <v>3101</v>
      </c>
      <c r="AH22" s="175">
        <v>6232</v>
      </c>
      <c r="AI22" s="3" t="s">
        <v>215</v>
      </c>
      <c r="AJ22" s="4" t="s">
        <v>216</v>
      </c>
      <c r="AK22" s="137">
        <v>2834</v>
      </c>
      <c r="AL22" s="238">
        <v>2753</v>
      </c>
      <c r="AM22" s="137">
        <v>5587</v>
      </c>
      <c r="AN22" s="137">
        <v>2364</v>
      </c>
      <c r="AO22" s="137">
        <v>2216</v>
      </c>
      <c r="AP22" s="137">
        <v>4580</v>
      </c>
      <c r="AQ22" s="137">
        <v>1856</v>
      </c>
      <c r="AR22" s="137">
        <v>1616</v>
      </c>
      <c r="AS22" s="175">
        <v>3472</v>
      </c>
      <c r="AT22" s="3" t="s">
        <v>215</v>
      </c>
      <c r="AU22" s="4" t="s">
        <v>216</v>
      </c>
      <c r="AV22" s="137">
        <v>1249</v>
      </c>
      <c r="AW22" s="137">
        <v>1137</v>
      </c>
      <c r="AX22" s="238">
        <v>2386</v>
      </c>
      <c r="AY22" s="137">
        <v>711</v>
      </c>
      <c r="AZ22" s="137">
        <v>826</v>
      </c>
      <c r="BA22" s="137">
        <v>1537</v>
      </c>
      <c r="BB22" s="137">
        <v>406</v>
      </c>
      <c r="BC22" s="137">
        <v>602</v>
      </c>
      <c r="BD22" s="175">
        <v>1008</v>
      </c>
      <c r="BE22" s="3" t="s">
        <v>215</v>
      </c>
      <c r="BF22" s="4" t="s">
        <v>216</v>
      </c>
      <c r="BG22" s="137">
        <v>348</v>
      </c>
      <c r="BH22" s="137">
        <v>452</v>
      </c>
      <c r="BI22" s="137">
        <v>800</v>
      </c>
      <c r="BJ22" s="238">
        <v>157</v>
      </c>
      <c r="BK22" s="137">
        <v>240</v>
      </c>
      <c r="BL22" s="137">
        <v>397</v>
      </c>
      <c r="BM22" s="137">
        <v>45</v>
      </c>
      <c r="BN22" s="137">
        <v>86</v>
      </c>
      <c r="BO22" s="175">
        <v>131</v>
      </c>
      <c r="BP22" s="3" t="s">
        <v>215</v>
      </c>
      <c r="BQ22" s="4" t="s">
        <v>216</v>
      </c>
      <c r="BR22" s="137">
        <v>10</v>
      </c>
      <c r="BS22" s="137">
        <v>34</v>
      </c>
      <c r="BT22" s="137">
        <v>44</v>
      </c>
      <c r="BU22" s="137">
        <v>1</v>
      </c>
      <c r="BV22" s="137">
        <v>3</v>
      </c>
      <c r="BW22" s="137">
        <v>4</v>
      </c>
      <c r="BX22" s="137">
        <v>0</v>
      </c>
      <c r="BY22" s="137">
        <v>0</v>
      </c>
      <c r="BZ22" s="175">
        <v>0</v>
      </c>
      <c r="CA22" s="3" t="s">
        <v>215</v>
      </c>
      <c r="CB22" s="4" t="s">
        <v>216</v>
      </c>
      <c r="CC22" s="137">
        <v>6144</v>
      </c>
      <c r="CD22" s="137">
        <v>5662</v>
      </c>
      <c r="CE22" s="137">
        <v>11806</v>
      </c>
      <c r="CF22" s="137">
        <v>24495</v>
      </c>
      <c r="CG22" s="137">
        <v>23027</v>
      </c>
      <c r="CH22" s="137">
        <v>47522</v>
      </c>
      <c r="CI22" s="137">
        <v>1678</v>
      </c>
      <c r="CJ22" s="137">
        <v>2243</v>
      </c>
      <c r="CK22" s="175">
        <v>3921</v>
      </c>
    </row>
    <row r="23" spans="1:89" ht="16.899999999999999" customHeight="1">
      <c r="A23" s="5"/>
      <c r="B23" s="3" t="s">
        <v>206</v>
      </c>
      <c r="C23" s="4" t="s">
        <v>207</v>
      </c>
      <c r="D23" s="137">
        <v>1645</v>
      </c>
      <c r="E23" s="137">
        <v>1616</v>
      </c>
      <c r="F23" s="137">
        <v>3261</v>
      </c>
      <c r="G23" s="137">
        <v>1791</v>
      </c>
      <c r="H23" s="137">
        <v>1702</v>
      </c>
      <c r="I23" s="137">
        <v>3493</v>
      </c>
      <c r="J23" s="137">
        <v>1998</v>
      </c>
      <c r="K23" s="137">
        <v>1901</v>
      </c>
      <c r="L23" s="175">
        <v>3899</v>
      </c>
      <c r="M23" s="3" t="s">
        <v>206</v>
      </c>
      <c r="N23" s="245" t="s">
        <v>207</v>
      </c>
      <c r="O23" s="137">
        <v>2429</v>
      </c>
      <c r="P23" s="137">
        <v>2155</v>
      </c>
      <c r="Q23" s="137">
        <v>4584</v>
      </c>
      <c r="R23" s="137">
        <v>2911</v>
      </c>
      <c r="S23" s="137">
        <v>2344</v>
      </c>
      <c r="T23" s="137">
        <v>5255</v>
      </c>
      <c r="U23" s="137">
        <v>2472</v>
      </c>
      <c r="V23" s="137">
        <v>2156</v>
      </c>
      <c r="W23" s="175">
        <v>4628</v>
      </c>
      <c r="X23" s="3" t="s">
        <v>206</v>
      </c>
      <c r="Y23" s="4" t="s">
        <v>207</v>
      </c>
      <c r="Z23" s="238">
        <v>2155</v>
      </c>
      <c r="AA23" s="137">
        <v>1903</v>
      </c>
      <c r="AB23" s="137">
        <v>4058</v>
      </c>
      <c r="AC23" s="137">
        <v>2329</v>
      </c>
      <c r="AD23" s="137">
        <v>2212</v>
      </c>
      <c r="AE23" s="137">
        <v>4541</v>
      </c>
      <c r="AF23" s="137">
        <v>2900</v>
      </c>
      <c r="AG23" s="137">
        <v>2600</v>
      </c>
      <c r="AH23" s="175">
        <v>5500</v>
      </c>
      <c r="AI23" s="3" t="s">
        <v>206</v>
      </c>
      <c r="AJ23" s="4" t="s">
        <v>207</v>
      </c>
      <c r="AK23" s="137">
        <v>2288</v>
      </c>
      <c r="AL23" s="238">
        <v>2104</v>
      </c>
      <c r="AM23" s="137">
        <v>4392</v>
      </c>
      <c r="AN23" s="137">
        <v>1841</v>
      </c>
      <c r="AO23" s="137">
        <v>1829</v>
      </c>
      <c r="AP23" s="137">
        <v>3670</v>
      </c>
      <c r="AQ23" s="137">
        <v>1667</v>
      </c>
      <c r="AR23" s="137">
        <v>1573</v>
      </c>
      <c r="AS23" s="175">
        <v>3240</v>
      </c>
      <c r="AT23" s="3" t="s">
        <v>206</v>
      </c>
      <c r="AU23" s="4" t="s">
        <v>207</v>
      </c>
      <c r="AV23" s="137">
        <v>1131</v>
      </c>
      <c r="AW23" s="137">
        <v>1089</v>
      </c>
      <c r="AX23" s="238">
        <v>2220</v>
      </c>
      <c r="AY23" s="137">
        <v>621</v>
      </c>
      <c r="AZ23" s="137">
        <v>788</v>
      </c>
      <c r="BA23" s="137">
        <v>1409</v>
      </c>
      <c r="BB23" s="137">
        <v>412</v>
      </c>
      <c r="BC23" s="137">
        <v>598</v>
      </c>
      <c r="BD23" s="175">
        <v>1010</v>
      </c>
      <c r="BE23" s="3" t="s">
        <v>206</v>
      </c>
      <c r="BF23" s="4" t="s">
        <v>207</v>
      </c>
      <c r="BG23" s="137">
        <v>345</v>
      </c>
      <c r="BH23" s="137">
        <v>478</v>
      </c>
      <c r="BI23" s="137">
        <v>823</v>
      </c>
      <c r="BJ23" s="238">
        <v>167</v>
      </c>
      <c r="BK23" s="137">
        <v>274</v>
      </c>
      <c r="BL23" s="137">
        <v>441</v>
      </c>
      <c r="BM23" s="137">
        <v>53</v>
      </c>
      <c r="BN23" s="137">
        <v>130</v>
      </c>
      <c r="BO23" s="175">
        <v>183</v>
      </c>
      <c r="BP23" s="3" t="s">
        <v>206</v>
      </c>
      <c r="BQ23" s="4" t="s">
        <v>207</v>
      </c>
      <c r="BR23" s="137">
        <v>10</v>
      </c>
      <c r="BS23" s="137">
        <v>35</v>
      </c>
      <c r="BT23" s="137">
        <v>45</v>
      </c>
      <c r="BU23" s="137">
        <v>0</v>
      </c>
      <c r="BV23" s="137">
        <v>5</v>
      </c>
      <c r="BW23" s="137">
        <v>5</v>
      </c>
      <c r="BX23" s="137">
        <v>0</v>
      </c>
      <c r="BY23" s="137">
        <v>0</v>
      </c>
      <c r="BZ23" s="175">
        <v>0</v>
      </c>
      <c r="CA23" s="3" t="s">
        <v>206</v>
      </c>
      <c r="CB23" s="4" t="s">
        <v>207</v>
      </c>
      <c r="CC23" s="137">
        <v>5434</v>
      </c>
      <c r="CD23" s="137">
        <v>5219</v>
      </c>
      <c r="CE23" s="137">
        <v>10653</v>
      </c>
      <c r="CF23" s="137">
        <v>22123</v>
      </c>
      <c r="CG23" s="137">
        <v>19965</v>
      </c>
      <c r="CH23" s="137">
        <v>42088</v>
      </c>
      <c r="CI23" s="137">
        <v>1608</v>
      </c>
      <c r="CJ23" s="137">
        <v>2308</v>
      </c>
      <c r="CK23" s="175">
        <v>3916</v>
      </c>
    </row>
    <row r="24" spans="1:89" ht="16.899999999999999" customHeight="1">
      <c r="A24" s="5"/>
      <c r="B24" s="3" t="s">
        <v>217</v>
      </c>
      <c r="C24" s="4" t="s">
        <v>218</v>
      </c>
      <c r="D24" s="137">
        <v>3640</v>
      </c>
      <c r="E24" s="137">
        <v>3486</v>
      </c>
      <c r="F24" s="137">
        <v>7126</v>
      </c>
      <c r="G24" s="137">
        <v>4128</v>
      </c>
      <c r="H24" s="137">
        <v>3939</v>
      </c>
      <c r="I24" s="137">
        <v>8067</v>
      </c>
      <c r="J24" s="137">
        <v>5091</v>
      </c>
      <c r="K24" s="137">
        <v>4696</v>
      </c>
      <c r="L24" s="175">
        <v>9787</v>
      </c>
      <c r="M24" s="3" t="s">
        <v>217</v>
      </c>
      <c r="N24" s="245" t="s">
        <v>218</v>
      </c>
      <c r="O24" s="137">
        <v>6862</v>
      </c>
      <c r="P24" s="137">
        <v>6614</v>
      </c>
      <c r="Q24" s="137">
        <v>13476</v>
      </c>
      <c r="R24" s="137">
        <v>6967</v>
      </c>
      <c r="S24" s="137">
        <v>6288</v>
      </c>
      <c r="T24" s="137">
        <v>13255</v>
      </c>
      <c r="U24" s="137">
        <v>5195</v>
      </c>
      <c r="V24" s="137">
        <v>4663</v>
      </c>
      <c r="W24" s="175">
        <v>9858</v>
      </c>
      <c r="X24" s="3" t="s">
        <v>217</v>
      </c>
      <c r="Y24" s="4" t="s">
        <v>218</v>
      </c>
      <c r="Z24" s="238">
        <v>4332</v>
      </c>
      <c r="AA24" s="137">
        <v>3989</v>
      </c>
      <c r="AB24" s="137">
        <v>8321</v>
      </c>
      <c r="AC24" s="137">
        <v>4969</v>
      </c>
      <c r="AD24" s="137">
        <v>4888</v>
      </c>
      <c r="AE24" s="137">
        <v>9857</v>
      </c>
      <c r="AF24" s="137">
        <v>6463</v>
      </c>
      <c r="AG24" s="137">
        <v>6636</v>
      </c>
      <c r="AH24" s="175">
        <v>13099</v>
      </c>
      <c r="AI24" s="3" t="s">
        <v>217</v>
      </c>
      <c r="AJ24" s="4" t="s">
        <v>218</v>
      </c>
      <c r="AK24" s="137">
        <v>6257</v>
      </c>
      <c r="AL24" s="238">
        <v>6403</v>
      </c>
      <c r="AM24" s="137">
        <v>12660</v>
      </c>
      <c r="AN24" s="137">
        <v>5608</v>
      </c>
      <c r="AO24" s="137">
        <v>5157</v>
      </c>
      <c r="AP24" s="137">
        <v>10765</v>
      </c>
      <c r="AQ24" s="137">
        <v>4302</v>
      </c>
      <c r="AR24" s="137">
        <v>3598</v>
      </c>
      <c r="AS24" s="175">
        <v>7900</v>
      </c>
      <c r="AT24" s="3" t="s">
        <v>217</v>
      </c>
      <c r="AU24" s="4" t="s">
        <v>218</v>
      </c>
      <c r="AV24" s="137">
        <v>2576</v>
      </c>
      <c r="AW24" s="137">
        <v>2421</v>
      </c>
      <c r="AX24" s="238">
        <v>4997</v>
      </c>
      <c r="AY24" s="137">
        <v>1353</v>
      </c>
      <c r="AZ24" s="137">
        <v>1787</v>
      </c>
      <c r="BA24" s="137">
        <v>3140</v>
      </c>
      <c r="BB24" s="137">
        <v>938</v>
      </c>
      <c r="BC24" s="137">
        <v>1433</v>
      </c>
      <c r="BD24" s="175">
        <v>2371</v>
      </c>
      <c r="BE24" s="3" t="s">
        <v>217</v>
      </c>
      <c r="BF24" s="4" t="s">
        <v>218</v>
      </c>
      <c r="BG24" s="137">
        <v>719</v>
      </c>
      <c r="BH24" s="137">
        <v>1177</v>
      </c>
      <c r="BI24" s="137">
        <v>1896</v>
      </c>
      <c r="BJ24" s="238">
        <v>407</v>
      </c>
      <c r="BK24" s="137">
        <v>703</v>
      </c>
      <c r="BL24" s="137">
        <v>1110</v>
      </c>
      <c r="BM24" s="137">
        <v>153</v>
      </c>
      <c r="BN24" s="137">
        <v>327</v>
      </c>
      <c r="BO24" s="175">
        <v>480</v>
      </c>
      <c r="BP24" s="3" t="s">
        <v>217</v>
      </c>
      <c r="BQ24" s="4" t="s">
        <v>218</v>
      </c>
      <c r="BR24" s="137">
        <v>36</v>
      </c>
      <c r="BS24" s="137">
        <v>108</v>
      </c>
      <c r="BT24" s="137">
        <v>144</v>
      </c>
      <c r="BU24" s="137">
        <v>5</v>
      </c>
      <c r="BV24" s="137">
        <v>15</v>
      </c>
      <c r="BW24" s="137">
        <v>20</v>
      </c>
      <c r="BX24" s="137">
        <v>0</v>
      </c>
      <c r="BY24" s="137">
        <v>1</v>
      </c>
      <c r="BZ24" s="175">
        <v>1</v>
      </c>
      <c r="CA24" s="3" t="s">
        <v>217</v>
      </c>
      <c r="CB24" s="4" t="s">
        <v>218</v>
      </c>
      <c r="CC24" s="137">
        <v>12859</v>
      </c>
      <c r="CD24" s="137">
        <v>12121</v>
      </c>
      <c r="CE24" s="137">
        <v>24980</v>
      </c>
      <c r="CF24" s="137">
        <v>53531</v>
      </c>
      <c r="CG24" s="137">
        <v>50657</v>
      </c>
      <c r="CH24" s="137">
        <v>104188</v>
      </c>
      <c r="CI24" s="137">
        <v>3611</v>
      </c>
      <c r="CJ24" s="137">
        <v>5551</v>
      </c>
      <c r="CK24" s="175">
        <v>9162</v>
      </c>
    </row>
    <row r="25" spans="1:89" ht="16.899999999999999" customHeight="1">
      <c r="A25" s="5"/>
      <c r="B25" s="358" t="s">
        <v>219</v>
      </c>
      <c r="C25" s="32" t="s">
        <v>220</v>
      </c>
      <c r="D25" s="61">
        <v>2592</v>
      </c>
      <c r="E25" s="61">
        <v>2516</v>
      </c>
      <c r="F25" s="61">
        <v>5108</v>
      </c>
      <c r="G25" s="61">
        <v>2689</v>
      </c>
      <c r="H25" s="61">
        <v>2567</v>
      </c>
      <c r="I25" s="61">
        <v>5256</v>
      </c>
      <c r="J25" s="61">
        <v>3312</v>
      </c>
      <c r="K25" s="61">
        <v>3136</v>
      </c>
      <c r="L25" s="176">
        <v>6448</v>
      </c>
      <c r="M25" s="358" t="s">
        <v>219</v>
      </c>
      <c r="N25" s="233" t="s">
        <v>220</v>
      </c>
      <c r="O25" s="61">
        <v>4691</v>
      </c>
      <c r="P25" s="61">
        <v>4489</v>
      </c>
      <c r="Q25" s="61">
        <v>9180</v>
      </c>
      <c r="R25" s="61">
        <v>4721</v>
      </c>
      <c r="S25" s="61">
        <v>4344</v>
      </c>
      <c r="T25" s="61">
        <v>9065</v>
      </c>
      <c r="U25" s="61">
        <v>3757</v>
      </c>
      <c r="V25" s="61">
        <v>3493</v>
      </c>
      <c r="W25" s="176">
        <v>7250</v>
      </c>
      <c r="X25" s="358" t="s">
        <v>219</v>
      </c>
      <c r="Y25" s="32" t="s">
        <v>220</v>
      </c>
      <c r="Z25" s="237">
        <v>3191</v>
      </c>
      <c r="AA25" s="61">
        <v>2852</v>
      </c>
      <c r="AB25" s="61">
        <v>6043</v>
      </c>
      <c r="AC25" s="61">
        <v>3411</v>
      </c>
      <c r="AD25" s="61">
        <v>3200</v>
      </c>
      <c r="AE25" s="61">
        <v>6611</v>
      </c>
      <c r="AF25" s="61">
        <v>4293</v>
      </c>
      <c r="AG25" s="61">
        <v>4486</v>
      </c>
      <c r="AH25" s="176">
        <v>8779</v>
      </c>
      <c r="AI25" s="358" t="s">
        <v>219</v>
      </c>
      <c r="AJ25" s="32" t="s">
        <v>220</v>
      </c>
      <c r="AK25" s="61">
        <v>4329</v>
      </c>
      <c r="AL25" s="237">
        <v>4340</v>
      </c>
      <c r="AM25" s="61">
        <v>8669</v>
      </c>
      <c r="AN25" s="61">
        <v>3781</v>
      </c>
      <c r="AO25" s="61">
        <v>3520</v>
      </c>
      <c r="AP25" s="61">
        <v>7301</v>
      </c>
      <c r="AQ25" s="61">
        <v>2783</v>
      </c>
      <c r="AR25" s="61">
        <v>2389</v>
      </c>
      <c r="AS25" s="176">
        <v>5172</v>
      </c>
      <c r="AT25" s="358" t="s">
        <v>219</v>
      </c>
      <c r="AU25" s="32" t="s">
        <v>220</v>
      </c>
      <c r="AV25" s="61">
        <v>1730</v>
      </c>
      <c r="AW25" s="61">
        <v>1576</v>
      </c>
      <c r="AX25" s="237">
        <v>3306</v>
      </c>
      <c r="AY25" s="61">
        <v>995</v>
      </c>
      <c r="AZ25" s="61">
        <v>1242</v>
      </c>
      <c r="BA25" s="61">
        <v>2237</v>
      </c>
      <c r="BB25" s="61">
        <v>631</v>
      </c>
      <c r="BC25" s="61">
        <v>1027</v>
      </c>
      <c r="BD25" s="176">
        <v>1658</v>
      </c>
      <c r="BE25" s="358" t="s">
        <v>219</v>
      </c>
      <c r="BF25" s="32" t="s">
        <v>220</v>
      </c>
      <c r="BG25" s="61">
        <v>525</v>
      </c>
      <c r="BH25" s="61">
        <v>808</v>
      </c>
      <c r="BI25" s="61">
        <v>1333</v>
      </c>
      <c r="BJ25" s="237">
        <v>262</v>
      </c>
      <c r="BK25" s="61">
        <v>445</v>
      </c>
      <c r="BL25" s="61">
        <v>707</v>
      </c>
      <c r="BM25" s="61">
        <v>95</v>
      </c>
      <c r="BN25" s="61">
        <v>185</v>
      </c>
      <c r="BO25" s="176">
        <v>280</v>
      </c>
      <c r="BP25" s="358" t="s">
        <v>219</v>
      </c>
      <c r="BQ25" s="32" t="s">
        <v>220</v>
      </c>
      <c r="BR25" s="61">
        <v>21</v>
      </c>
      <c r="BS25" s="61">
        <v>49</v>
      </c>
      <c r="BT25" s="61">
        <v>70</v>
      </c>
      <c r="BU25" s="61">
        <v>1</v>
      </c>
      <c r="BV25" s="61">
        <v>6</v>
      </c>
      <c r="BW25" s="61">
        <v>7</v>
      </c>
      <c r="BX25" s="61">
        <v>0</v>
      </c>
      <c r="BY25" s="61">
        <v>0</v>
      </c>
      <c r="BZ25" s="176">
        <v>0</v>
      </c>
      <c r="CA25" s="358" t="s">
        <v>219</v>
      </c>
      <c r="CB25" s="32" t="s">
        <v>220</v>
      </c>
      <c r="CC25" s="61">
        <v>8593</v>
      </c>
      <c r="CD25" s="61">
        <v>8219</v>
      </c>
      <c r="CE25" s="61">
        <v>16812</v>
      </c>
      <c r="CF25" s="61">
        <v>36687</v>
      </c>
      <c r="CG25" s="61">
        <v>34689</v>
      </c>
      <c r="CH25" s="61">
        <v>71376</v>
      </c>
      <c r="CI25" s="61">
        <v>2530</v>
      </c>
      <c r="CJ25" s="61">
        <v>3762</v>
      </c>
      <c r="CK25" s="176">
        <v>6292</v>
      </c>
    </row>
    <row r="26" spans="1:89" ht="16.899999999999999" customHeight="1">
      <c r="A26" s="5"/>
      <c r="B26" s="359"/>
      <c r="C26" s="32" t="s">
        <v>182</v>
      </c>
      <c r="D26" s="61">
        <v>2433</v>
      </c>
      <c r="E26" s="61">
        <v>2191</v>
      </c>
      <c r="F26" s="61">
        <v>4624</v>
      </c>
      <c r="G26" s="61">
        <v>2607</v>
      </c>
      <c r="H26" s="61">
        <v>2566</v>
      </c>
      <c r="I26" s="61">
        <v>5173</v>
      </c>
      <c r="J26" s="61">
        <v>3387</v>
      </c>
      <c r="K26" s="61">
        <v>3049</v>
      </c>
      <c r="L26" s="176">
        <v>6436</v>
      </c>
      <c r="M26" s="359"/>
      <c r="N26" s="233" t="s">
        <v>182</v>
      </c>
      <c r="O26" s="61">
        <v>5320</v>
      </c>
      <c r="P26" s="61">
        <v>4769</v>
      </c>
      <c r="Q26" s="61">
        <v>10089</v>
      </c>
      <c r="R26" s="61">
        <v>5514</v>
      </c>
      <c r="S26" s="61">
        <v>4621</v>
      </c>
      <c r="T26" s="61">
        <v>10135</v>
      </c>
      <c r="U26" s="61">
        <v>4070</v>
      </c>
      <c r="V26" s="61">
        <v>3239</v>
      </c>
      <c r="W26" s="176">
        <v>7309</v>
      </c>
      <c r="X26" s="359"/>
      <c r="Y26" s="32" t="s">
        <v>182</v>
      </c>
      <c r="Z26" s="237">
        <v>3076</v>
      </c>
      <c r="AA26" s="61">
        <v>2654</v>
      </c>
      <c r="AB26" s="61">
        <v>5730</v>
      </c>
      <c r="AC26" s="61">
        <v>3327</v>
      </c>
      <c r="AD26" s="61">
        <v>3161</v>
      </c>
      <c r="AE26" s="61">
        <v>6488</v>
      </c>
      <c r="AF26" s="61">
        <v>4350</v>
      </c>
      <c r="AG26" s="61">
        <v>4477</v>
      </c>
      <c r="AH26" s="176">
        <v>8827</v>
      </c>
      <c r="AI26" s="359"/>
      <c r="AJ26" s="32" t="s">
        <v>182</v>
      </c>
      <c r="AK26" s="61">
        <v>4285</v>
      </c>
      <c r="AL26" s="237">
        <v>4369</v>
      </c>
      <c r="AM26" s="61">
        <v>8654</v>
      </c>
      <c r="AN26" s="61">
        <v>3881</v>
      </c>
      <c r="AO26" s="61">
        <v>3793</v>
      </c>
      <c r="AP26" s="61">
        <v>7674</v>
      </c>
      <c r="AQ26" s="61">
        <v>3217</v>
      </c>
      <c r="AR26" s="61">
        <v>2767</v>
      </c>
      <c r="AS26" s="176">
        <v>5984</v>
      </c>
      <c r="AT26" s="359"/>
      <c r="AU26" s="32" t="s">
        <v>182</v>
      </c>
      <c r="AV26" s="61">
        <v>1872</v>
      </c>
      <c r="AW26" s="61">
        <v>1837</v>
      </c>
      <c r="AX26" s="237">
        <v>3709</v>
      </c>
      <c r="AY26" s="61">
        <v>1106</v>
      </c>
      <c r="AZ26" s="61">
        <v>1331</v>
      </c>
      <c r="BA26" s="61">
        <v>2437</v>
      </c>
      <c r="BB26" s="61">
        <v>736</v>
      </c>
      <c r="BC26" s="61">
        <v>1121</v>
      </c>
      <c r="BD26" s="176">
        <v>1857</v>
      </c>
      <c r="BE26" s="359"/>
      <c r="BF26" s="32" t="s">
        <v>182</v>
      </c>
      <c r="BG26" s="61">
        <v>592</v>
      </c>
      <c r="BH26" s="61">
        <v>813</v>
      </c>
      <c r="BI26" s="61">
        <v>1405</v>
      </c>
      <c r="BJ26" s="237">
        <v>264</v>
      </c>
      <c r="BK26" s="61">
        <v>494</v>
      </c>
      <c r="BL26" s="61">
        <v>758</v>
      </c>
      <c r="BM26" s="61">
        <v>117</v>
      </c>
      <c r="BN26" s="61">
        <v>210</v>
      </c>
      <c r="BO26" s="176">
        <v>327</v>
      </c>
      <c r="BP26" s="359"/>
      <c r="BQ26" s="32" t="s">
        <v>182</v>
      </c>
      <c r="BR26" s="61">
        <v>17</v>
      </c>
      <c r="BS26" s="61">
        <v>51</v>
      </c>
      <c r="BT26" s="61">
        <v>68</v>
      </c>
      <c r="BU26" s="61">
        <v>2</v>
      </c>
      <c r="BV26" s="61">
        <v>5</v>
      </c>
      <c r="BW26" s="61">
        <v>7</v>
      </c>
      <c r="BX26" s="61">
        <v>0</v>
      </c>
      <c r="BY26" s="61">
        <v>1</v>
      </c>
      <c r="BZ26" s="176">
        <v>1</v>
      </c>
      <c r="CA26" s="359"/>
      <c r="CB26" s="32" t="s">
        <v>182</v>
      </c>
      <c r="CC26" s="61">
        <v>8427</v>
      </c>
      <c r="CD26" s="61">
        <v>7806</v>
      </c>
      <c r="CE26" s="61">
        <v>16233</v>
      </c>
      <c r="CF26" s="61">
        <v>38912</v>
      </c>
      <c r="CG26" s="61">
        <v>35687</v>
      </c>
      <c r="CH26" s="61">
        <v>74599</v>
      </c>
      <c r="CI26" s="61">
        <v>2834</v>
      </c>
      <c r="CJ26" s="61">
        <v>4026</v>
      </c>
      <c r="CK26" s="176">
        <v>6860</v>
      </c>
    </row>
    <row r="27" spans="1:89" ht="16.899999999999999" customHeight="1">
      <c r="A27" s="5"/>
      <c r="B27" s="359"/>
      <c r="C27" s="32" t="s">
        <v>221</v>
      </c>
      <c r="D27" s="61">
        <v>916</v>
      </c>
      <c r="E27" s="61">
        <v>816</v>
      </c>
      <c r="F27" s="61">
        <v>1732</v>
      </c>
      <c r="G27" s="61">
        <v>1148</v>
      </c>
      <c r="H27" s="61">
        <v>1015</v>
      </c>
      <c r="I27" s="61">
        <v>2163</v>
      </c>
      <c r="J27" s="61">
        <v>1363</v>
      </c>
      <c r="K27" s="61">
        <v>1265</v>
      </c>
      <c r="L27" s="176">
        <v>2628</v>
      </c>
      <c r="M27" s="359"/>
      <c r="N27" s="233" t="s">
        <v>221</v>
      </c>
      <c r="O27" s="61">
        <v>1809</v>
      </c>
      <c r="P27" s="61">
        <v>1873</v>
      </c>
      <c r="Q27" s="61">
        <v>3682</v>
      </c>
      <c r="R27" s="61">
        <v>1570</v>
      </c>
      <c r="S27" s="61">
        <v>1480</v>
      </c>
      <c r="T27" s="61">
        <v>3050</v>
      </c>
      <c r="U27" s="61">
        <v>1140</v>
      </c>
      <c r="V27" s="61">
        <v>1047</v>
      </c>
      <c r="W27" s="176">
        <v>2187</v>
      </c>
      <c r="X27" s="359"/>
      <c r="Y27" s="32" t="s">
        <v>221</v>
      </c>
      <c r="Z27" s="237">
        <v>1056</v>
      </c>
      <c r="AA27" s="61">
        <v>998</v>
      </c>
      <c r="AB27" s="61">
        <v>2054</v>
      </c>
      <c r="AC27" s="61">
        <v>1251</v>
      </c>
      <c r="AD27" s="61">
        <v>1276</v>
      </c>
      <c r="AE27" s="61">
        <v>2527</v>
      </c>
      <c r="AF27" s="61">
        <v>1622</v>
      </c>
      <c r="AG27" s="61">
        <v>1785</v>
      </c>
      <c r="AH27" s="176">
        <v>3407</v>
      </c>
      <c r="AI27" s="359"/>
      <c r="AJ27" s="32" t="s">
        <v>221</v>
      </c>
      <c r="AK27" s="61">
        <v>1777</v>
      </c>
      <c r="AL27" s="237">
        <v>1721</v>
      </c>
      <c r="AM27" s="61">
        <v>3498</v>
      </c>
      <c r="AN27" s="61">
        <v>1491</v>
      </c>
      <c r="AO27" s="61">
        <v>1259</v>
      </c>
      <c r="AP27" s="61">
        <v>2750</v>
      </c>
      <c r="AQ27" s="61">
        <v>1068</v>
      </c>
      <c r="AR27" s="61">
        <v>839</v>
      </c>
      <c r="AS27" s="176">
        <v>1907</v>
      </c>
      <c r="AT27" s="359"/>
      <c r="AU27" s="32" t="s">
        <v>221</v>
      </c>
      <c r="AV27" s="61">
        <v>576</v>
      </c>
      <c r="AW27" s="61">
        <v>531</v>
      </c>
      <c r="AX27" s="237">
        <v>1107</v>
      </c>
      <c r="AY27" s="61">
        <v>343</v>
      </c>
      <c r="AZ27" s="61">
        <v>406</v>
      </c>
      <c r="BA27" s="61">
        <v>749</v>
      </c>
      <c r="BB27" s="61">
        <v>240</v>
      </c>
      <c r="BC27" s="61">
        <v>344</v>
      </c>
      <c r="BD27" s="176">
        <v>584</v>
      </c>
      <c r="BE27" s="359"/>
      <c r="BF27" s="32" t="s">
        <v>221</v>
      </c>
      <c r="BG27" s="61">
        <v>186</v>
      </c>
      <c r="BH27" s="61">
        <v>295</v>
      </c>
      <c r="BI27" s="61">
        <v>481</v>
      </c>
      <c r="BJ27" s="237">
        <v>82</v>
      </c>
      <c r="BK27" s="61">
        <v>182</v>
      </c>
      <c r="BL27" s="61">
        <v>264</v>
      </c>
      <c r="BM27" s="61">
        <v>40</v>
      </c>
      <c r="BN27" s="61">
        <v>103</v>
      </c>
      <c r="BO27" s="176">
        <v>143</v>
      </c>
      <c r="BP27" s="359"/>
      <c r="BQ27" s="32" t="s">
        <v>221</v>
      </c>
      <c r="BR27" s="61">
        <v>9</v>
      </c>
      <c r="BS27" s="61">
        <v>25</v>
      </c>
      <c r="BT27" s="61">
        <v>34</v>
      </c>
      <c r="BU27" s="61">
        <v>0</v>
      </c>
      <c r="BV27" s="61">
        <v>8</v>
      </c>
      <c r="BW27" s="61">
        <v>8</v>
      </c>
      <c r="BX27" s="61">
        <v>0</v>
      </c>
      <c r="BY27" s="61">
        <v>0</v>
      </c>
      <c r="BZ27" s="176">
        <v>0</v>
      </c>
      <c r="CA27" s="359"/>
      <c r="CB27" s="32" t="s">
        <v>221</v>
      </c>
      <c r="CC27" s="61">
        <v>3427</v>
      </c>
      <c r="CD27" s="61">
        <v>3096</v>
      </c>
      <c r="CE27" s="61">
        <v>6523</v>
      </c>
      <c r="CF27" s="61">
        <v>13360</v>
      </c>
      <c r="CG27" s="61">
        <v>12809</v>
      </c>
      <c r="CH27" s="61">
        <v>26169</v>
      </c>
      <c r="CI27" s="61">
        <v>900</v>
      </c>
      <c r="CJ27" s="61">
        <v>1363</v>
      </c>
      <c r="CK27" s="176">
        <v>2263</v>
      </c>
    </row>
    <row r="28" spans="1:89" ht="16.899999999999999" customHeight="1">
      <c r="A28" s="13"/>
      <c r="B28" s="360"/>
      <c r="C28" s="55" t="s">
        <v>212</v>
      </c>
      <c r="D28" s="137">
        <f t="shared" ref="D28:L28" si="24">SUM(D25:D27)</f>
        <v>5941</v>
      </c>
      <c r="E28" s="137">
        <f t="shared" si="24"/>
        <v>5523</v>
      </c>
      <c r="F28" s="137">
        <f t="shared" si="24"/>
        <v>11464</v>
      </c>
      <c r="G28" s="137">
        <f t="shared" si="24"/>
        <v>6444</v>
      </c>
      <c r="H28" s="137">
        <f t="shared" si="24"/>
        <v>6148</v>
      </c>
      <c r="I28" s="137">
        <f t="shared" si="24"/>
        <v>12592</v>
      </c>
      <c r="J28" s="137">
        <f t="shared" si="24"/>
        <v>8062</v>
      </c>
      <c r="K28" s="137">
        <f t="shared" si="24"/>
        <v>7450</v>
      </c>
      <c r="L28" s="175">
        <f t="shared" si="24"/>
        <v>15512</v>
      </c>
      <c r="M28" s="360"/>
      <c r="N28" s="246" t="s">
        <v>212</v>
      </c>
      <c r="O28" s="137">
        <f t="shared" ref="O28:W28" si="25">SUM(O25:O27)</f>
        <v>11820</v>
      </c>
      <c r="P28" s="137">
        <f t="shared" si="25"/>
        <v>11131</v>
      </c>
      <c r="Q28" s="137">
        <f t="shared" si="25"/>
        <v>22951</v>
      </c>
      <c r="R28" s="137">
        <f t="shared" si="25"/>
        <v>11805</v>
      </c>
      <c r="S28" s="137">
        <f t="shared" si="25"/>
        <v>10445</v>
      </c>
      <c r="T28" s="137">
        <f t="shared" si="25"/>
        <v>22250</v>
      </c>
      <c r="U28" s="137">
        <f t="shared" si="25"/>
        <v>8967</v>
      </c>
      <c r="V28" s="137">
        <f t="shared" si="25"/>
        <v>7779</v>
      </c>
      <c r="W28" s="175">
        <f t="shared" si="25"/>
        <v>16746</v>
      </c>
      <c r="X28" s="360"/>
      <c r="Y28" s="55" t="s">
        <v>212</v>
      </c>
      <c r="Z28" s="238">
        <f t="shared" ref="Z28:AH28" si="26">SUM(Z25:Z27)</f>
        <v>7323</v>
      </c>
      <c r="AA28" s="137">
        <f t="shared" si="26"/>
        <v>6504</v>
      </c>
      <c r="AB28" s="137">
        <f t="shared" si="26"/>
        <v>13827</v>
      </c>
      <c r="AC28" s="137">
        <f t="shared" si="26"/>
        <v>7989</v>
      </c>
      <c r="AD28" s="137">
        <f t="shared" si="26"/>
        <v>7637</v>
      </c>
      <c r="AE28" s="137">
        <f t="shared" si="26"/>
        <v>15626</v>
      </c>
      <c r="AF28" s="137">
        <f t="shared" si="26"/>
        <v>10265</v>
      </c>
      <c r="AG28" s="137">
        <f t="shared" si="26"/>
        <v>10748</v>
      </c>
      <c r="AH28" s="175">
        <f t="shared" si="26"/>
        <v>21013</v>
      </c>
      <c r="AI28" s="360"/>
      <c r="AJ28" s="55" t="s">
        <v>212</v>
      </c>
      <c r="AK28" s="137">
        <f t="shared" ref="AK28:AS28" si="27">SUM(AK25:AK27)</f>
        <v>10391</v>
      </c>
      <c r="AL28" s="238">
        <f t="shared" si="27"/>
        <v>10430</v>
      </c>
      <c r="AM28" s="137">
        <f t="shared" si="27"/>
        <v>20821</v>
      </c>
      <c r="AN28" s="137">
        <f t="shared" si="27"/>
        <v>9153</v>
      </c>
      <c r="AO28" s="137">
        <f t="shared" si="27"/>
        <v>8572</v>
      </c>
      <c r="AP28" s="137">
        <f t="shared" si="27"/>
        <v>17725</v>
      </c>
      <c r="AQ28" s="137">
        <f t="shared" si="27"/>
        <v>7068</v>
      </c>
      <c r="AR28" s="137">
        <f t="shared" si="27"/>
        <v>5995</v>
      </c>
      <c r="AS28" s="175">
        <f t="shared" si="27"/>
        <v>13063</v>
      </c>
      <c r="AT28" s="360"/>
      <c r="AU28" s="55" t="s">
        <v>212</v>
      </c>
      <c r="AV28" s="137">
        <f t="shared" ref="AV28:BD28" si="28">SUM(AV25:AV27)</f>
        <v>4178</v>
      </c>
      <c r="AW28" s="137">
        <f t="shared" si="28"/>
        <v>3944</v>
      </c>
      <c r="AX28" s="238">
        <f t="shared" si="28"/>
        <v>8122</v>
      </c>
      <c r="AY28" s="137">
        <f t="shared" si="28"/>
        <v>2444</v>
      </c>
      <c r="AZ28" s="137">
        <f t="shared" si="28"/>
        <v>2979</v>
      </c>
      <c r="BA28" s="137">
        <f t="shared" si="28"/>
        <v>5423</v>
      </c>
      <c r="BB28" s="137">
        <f t="shared" si="28"/>
        <v>1607</v>
      </c>
      <c r="BC28" s="137">
        <f t="shared" si="28"/>
        <v>2492</v>
      </c>
      <c r="BD28" s="175">
        <f t="shared" si="28"/>
        <v>4099</v>
      </c>
      <c r="BE28" s="360"/>
      <c r="BF28" s="55" t="s">
        <v>212</v>
      </c>
      <c r="BG28" s="137">
        <f t="shared" ref="BG28:BO28" si="29">SUM(BG25:BG27)</f>
        <v>1303</v>
      </c>
      <c r="BH28" s="137">
        <f t="shared" si="29"/>
        <v>1916</v>
      </c>
      <c r="BI28" s="137">
        <f t="shared" si="29"/>
        <v>3219</v>
      </c>
      <c r="BJ28" s="238">
        <f t="shared" si="29"/>
        <v>608</v>
      </c>
      <c r="BK28" s="137">
        <f t="shared" si="29"/>
        <v>1121</v>
      </c>
      <c r="BL28" s="137">
        <f t="shared" si="29"/>
        <v>1729</v>
      </c>
      <c r="BM28" s="137">
        <f t="shared" si="29"/>
        <v>252</v>
      </c>
      <c r="BN28" s="137">
        <f t="shared" si="29"/>
        <v>498</v>
      </c>
      <c r="BO28" s="175">
        <f t="shared" si="29"/>
        <v>750</v>
      </c>
      <c r="BP28" s="360"/>
      <c r="BQ28" s="55" t="s">
        <v>212</v>
      </c>
      <c r="BR28" s="137">
        <f t="shared" ref="BR28:BZ28" si="30">SUM(BR25:BR27)</f>
        <v>47</v>
      </c>
      <c r="BS28" s="137">
        <f t="shared" si="30"/>
        <v>125</v>
      </c>
      <c r="BT28" s="137">
        <f t="shared" si="30"/>
        <v>172</v>
      </c>
      <c r="BU28" s="137">
        <f t="shared" si="30"/>
        <v>3</v>
      </c>
      <c r="BV28" s="137">
        <f t="shared" si="30"/>
        <v>19</v>
      </c>
      <c r="BW28" s="137">
        <f t="shared" si="30"/>
        <v>22</v>
      </c>
      <c r="BX28" s="137">
        <f t="shared" si="30"/>
        <v>0</v>
      </c>
      <c r="BY28" s="137">
        <f t="shared" si="30"/>
        <v>1</v>
      </c>
      <c r="BZ28" s="175">
        <f t="shared" si="30"/>
        <v>1</v>
      </c>
      <c r="CA28" s="360"/>
      <c r="CB28" s="55" t="s">
        <v>212</v>
      </c>
      <c r="CC28" s="137">
        <f t="shared" ref="CC28:CK28" si="31">SUM(CC25:CC27)</f>
        <v>20447</v>
      </c>
      <c r="CD28" s="137">
        <f t="shared" si="31"/>
        <v>19121</v>
      </c>
      <c r="CE28" s="137">
        <f t="shared" si="31"/>
        <v>39568</v>
      </c>
      <c r="CF28" s="137">
        <f t="shared" si="31"/>
        <v>88959</v>
      </c>
      <c r="CG28" s="137">
        <f t="shared" si="31"/>
        <v>83185</v>
      </c>
      <c r="CH28" s="137">
        <f t="shared" si="31"/>
        <v>172144</v>
      </c>
      <c r="CI28" s="137">
        <f t="shared" si="31"/>
        <v>6264</v>
      </c>
      <c r="CJ28" s="137">
        <f t="shared" si="31"/>
        <v>9151</v>
      </c>
      <c r="CK28" s="175">
        <f t="shared" si="31"/>
        <v>15415</v>
      </c>
    </row>
    <row r="29" spans="1:89" ht="16.899999999999999" customHeight="1" thickBot="1">
      <c r="A29" s="5"/>
      <c r="B29" s="361" t="s">
        <v>308</v>
      </c>
      <c r="C29" s="362"/>
      <c r="D29" s="138">
        <f t="shared" ref="D29:L29" si="32">SUM(D5:D6,D9:D10,D14,D18:D24,D28)</f>
        <v>96773</v>
      </c>
      <c r="E29" s="138">
        <f t="shared" si="32"/>
        <v>92001</v>
      </c>
      <c r="F29" s="138">
        <f t="shared" si="32"/>
        <v>188774</v>
      </c>
      <c r="G29" s="138">
        <f t="shared" si="32"/>
        <v>106526</v>
      </c>
      <c r="H29" s="138">
        <f t="shared" si="32"/>
        <v>101303</v>
      </c>
      <c r="I29" s="138">
        <f t="shared" si="32"/>
        <v>207829</v>
      </c>
      <c r="J29" s="138">
        <f t="shared" si="32"/>
        <v>126038</v>
      </c>
      <c r="K29" s="138">
        <f t="shared" si="32"/>
        <v>119273</v>
      </c>
      <c r="L29" s="178">
        <f t="shared" si="32"/>
        <v>245311</v>
      </c>
      <c r="M29" s="423" t="s">
        <v>308</v>
      </c>
      <c r="N29" s="361"/>
      <c r="O29" s="138">
        <f t="shared" ref="O29:W29" si="33">SUM(O5:O6,O9:O10,O14,O18:O24,O28)</f>
        <v>169319</v>
      </c>
      <c r="P29" s="138">
        <f t="shared" si="33"/>
        <v>159502</v>
      </c>
      <c r="Q29" s="138">
        <f t="shared" si="33"/>
        <v>328821</v>
      </c>
      <c r="R29" s="138">
        <f t="shared" si="33"/>
        <v>168562</v>
      </c>
      <c r="S29" s="138">
        <f t="shared" si="33"/>
        <v>151755</v>
      </c>
      <c r="T29" s="138">
        <f t="shared" si="33"/>
        <v>320317</v>
      </c>
      <c r="U29" s="138">
        <f t="shared" si="33"/>
        <v>139417</v>
      </c>
      <c r="V29" s="138">
        <f t="shared" si="33"/>
        <v>124568</v>
      </c>
      <c r="W29" s="178">
        <f t="shared" si="33"/>
        <v>263985</v>
      </c>
      <c r="X29" s="361" t="s">
        <v>308</v>
      </c>
      <c r="Y29" s="362"/>
      <c r="Z29" s="240">
        <f t="shared" ref="Z29:AH29" si="34">SUM(Z5:Z6,Z9:Z10,Z14,Z18:Z24,Z28)</f>
        <v>120649</v>
      </c>
      <c r="AA29" s="138">
        <f t="shared" si="34"/>
        <v>109546</v>
      </c>
      <c r="AB29" s="138">
        <f t="shared" si="34"/>
        <v>230195</v>
      </c>
      <c r="AC29" s="138">
        <f t="shared" si="34"/>
        <v>134688</v>
      </c>
      <c r="AD29" s="138">
        <f t="shared" si="34"/>
        <v>128095</v>
      </c>
      <c r="AE29" s="138">
        <f t="shared" si="34"/>
        <v>262783</v>
      </c>
      <c r="AF29" s="138">
        <f t="shared" si="34"/>
        <v>168323</v>
      </c>
      <c r="AG29" s="138">
        <f t="shared" si="34"/>
        <v>166247</v>
      </c>
      <c r="AH29" s="178">
        <f t="shared" si="34"/>
        <v>334570</v>
      </c>
      <c r="AI29" s="361" t="s">
        <v>308</v>
      </c>
      <c r="AJ29" s="362"/>
      <c r="AK29" s="138">
        <f t="shared" ref="AK29:AS29" si="35">SUM(AK5:AK6,AK9:AK10,AK14,AK18:AK24,AK28)</f>
        <v>155642</v>
      </c>
      <c r="AL29" s="240">
        <f t="shared" si="35"/>
        <v>151231</v>
      </c>
      <c r="AM29" s="138">
        <f t="shared" si="35"/>
        <v>306873</v>
      </c>
      <c r="AN29" s="138">
        <f t="shared" si="35"/>
        <v>132432</v>
      </c>
      <c r="AO29" s="138">
        <f t="shared" si="35"/>
        <v>121775</v>
      </c>
      <c r="AP29" s="138">
        <f t="shared" si="35"/>
        <v>254207</v>
      </c>
      <c r="AQ29" s="138">
        <f t="shared" si="35"/>
        <v>103546</v>
      </c>
      <c r="AR29" s="138">
        <f t="shared" si="35"/>
        <v>91819</v>
      </c>
      <c r="AS29" s="178">
        <f t="shared" si="35"/>
        <v>195365</v>
      </c>
      <c r="AT29" s="361" t="s">
        <v>308</v>
      </c>
      <c r="AU29" s="362"/>
      <c r="AV29" s="138">
        <f t="shared" ref="AV29:BD29" si="36">SUM(AV5:AV6,AV9:AV10,AV14,AV18:AV24,AV28)</f>
        <v>69337</v>
      </c>
      <c r="AW29" s="138">
        <f t="shared" si="36"/>
        <v>66916</v>
      </c>
      <c r="AX29" s="240">
        <f t="shared" si="36"/>
        <v>136253</v>
      </c>
      <c r="AY29" s="138">
        <f t="shared" si="36"/>
        <v>41167</v>
      </c>
      <c r="AZ29" s="138">
        <f t="shared" si="36"/>
        <v>51833</v>
      </c>
      <c r="BA29" s="138">
        <f t="shared" si="36"/>
        <v>93000</v>
      </c>
      <c r="BB29" s="138">
        <f t="shared" si="36"/>
        <v>28058</v>
      </c>
      <c r="BC29" s="138">
        <f t="shared" si="36"/>
        <v>40943</v>
      </c>
      <c r="BD29" s="178">
        <f t="shared" si="36"/>
        <v>69001</v>
      </c>
      <c r="BE29" s="361" t="s">
        <v>308</v>
      </c>
      <c r="BF29" s="362"/>
      <c r="BG29" s="138">
        <f t="shared" ref="BG29:BO29" si="37">SUM(BG5:BG6,BG9:BG10,BG14,BG18:BG24,BG28)</f>
        <v>21196</v>
      </c>
      <c r="BH29" s="138">
        <f t="shared" si="37"/>
        <v>32113</v>
      </c>
      <c r="BI29" s="138">
        <f t="shared" si="37"/>
        <v>53309</v>
      </c>
      <c r="BJ29" s="240">
        <f t="shared" si="37"/>
        <v>11021</v>
      </c>
      <c r="BK29" s="138">
        <f t="shared" si="37"/>
        <v>18326</v>
      </c>
      <c r="BL29" s="138">
        <f t="shared" si="37"/>
        <v>29347</v>
      </c>
      <c r="BM29" s="138">
        <f t="shared" si="37"/>
        <v>4028</v>
      </c>
      <c r="BN29" s="138">
        <f t="shared" si="37"/>
        <v>7972</v>
      </c>
      <c r="BO29" s="178">
        <f t="shared" si="37"/>
        <v>12000</v>
      </c>
      <c r="BP29" s="361" t="s">
        <v>308</v>
      </c>
      <c r="BQ29" s="362"/>
      <c r="BR29" s="138">
        <f t="shared" ref="BR29:BZ29" si="38">SUM(BR5:BR6,BR9:BR10,BR14,BR18:BR24,BR28)</f>
        <v>881</v>
      </c>
      <c r="BS29" s="138">
        <f t="shared" si="38"/>
        <v>2320</v>
      </c>
      <c r="BT29" s="138">
        <f t="shared" si="38"/>
        <v>3201</v>
      </c>
      <c r="BU29" s="138">
        <f t="shared" si="38"/>
        <v>108</v>
      </c>
      <c r="BV29" s="138">
        <f t="shared" si="38"/>
        <v>299</v>
      </c>
      <c r="BW29" s="138">
        <f t="shared" si="38"/>
        <v>407</v>
      </c>
      <c r="BX29" s="138">
        <f t="shared" si="38"/>
        <v>4</v>
      </c>
      <c r="BY29" s="138">
        <f t="shared" si="38"/>
        <v>17</v>
      </c>
      <c r="BZ29" s="178">
        <f t="shared" si="38"/>
        <v>21</v>
      </c>
      <c r="CA29" s="361" t="s">
        <v>308</v>
      </c>
      <c r="CB29" s="362"/>
      <c r="CC29" s="138">
        <f t="shared" ref="CC29:CK29" si="39">SUM(CC5:CC6,CC9:CC10,CC14,CC18:CC24,CC28)</f>
        <v>329337</v>
      </c>
      <c r="CD29" s="138">
        <f t="shared" si="39"/>
        <v>312577</v>
      </c>
      <c r="CE29" s="138">
        <f t="shared" si="39"/>
        <v>641914</v>
      </c>
      <c r="CF29" s="138">
        <f t="shared" si="39"/>
        <v>1361915</v>
      </c>
      <c r="CG29" s="138">
        <f t="shared" si="39"/>
        <v>1271454</v>
      </c>
      <c r="CH29" s="138">
        <f t="shared" si="39"/>
        <v>2633369</v>
      </c>
      <c r="CI29" s="138">
        <f t="shared" si="39"/>
        <v>106463</v>
      </c>
      <c r="CJ29" s="138">
        <f t="shared" si="39"/>
        <v>153823</v>
      </c>
      <c r="CK29" s="178">
        <f t="shared" si="39"/>
        <v>260286</v>
      </c>
    </row>
    <row r="30" spans="1:89" ht="16.899999999999999" customHeight="1">
      <c r="A30" s="5"/>
      <c r="B30" s="363" t="s">
        <v>222</v>
      </c>
      <c r="C30" s="32" t="s">
        <v>223</v>
      </c>
      <c r="D30" s="62">
        <v>7672</v>
      </c>
      <c r="E30" s="62">
        <v>7049</v>
      </c>
      <c r="F30" s="62">
        <v>14721</v>
      </c>
      <c r="G30" s="62">
        <v>9049</v>
      </c>
      <c r="H30" s="62">
        <v>8534</v>
      </c>
      <c r="I30" s="62">
        <v>17583</v>
      </c>
      <c r="J30" s="62">
        <v>11758</v>
      </c>
      <c r="K30" s="62">
        <v>10754</v>
      </c>
      <c r="L30" s="177">
        <v>22512</v>
      </c>
      <c r="M30" s="363" t="s">
        <v>222</v>
      </c>
      <c r="N30" s="233" t="s">
        <v>223</v>
      </c>
      <c r="O30" s="62">
        <v>16256</v>
      </c>
      <c r="P30" s="62">
        <v>14375</v>
      </c>
      <c r="Q30" s="62">
        <v>30631</v>
      </c>
      <c r="R30" s="62">
        <v>15678</v>
      </c>
      <c r="S30" s="62">
        <v>12761</v>
      </c>
      <c r="T30" s="62">
        <v>28439</v>
      </c>
      <c r="U30" s="62">
        <v>10734</v>
      </c>
      <c r="V30" s="62">
        <v>9368</v>
      </c>
      <c r="W30" s="177">
        <v>20102</v>
      </c>
      <c r="X30" s="363" t="s">
        <v>222</v>
      </c>
      <c r="Y30" s="32" t="s">
        <v>223</v>
      </c>
      <c r="Z30" s="239">
        <v>9138</v>
      </c>
      <c r="AA30" s="62">
        <v>8399</v>
      </c>
      <c r="AB30" s="62">
        <v>17537</v>
      </c>
      <c r="AC30" s="62">
        <v>10959</v>
      </c>
      <c r="AD30" s="62">
        <v>10779</v>
      </c>
      <c r="AE30" s="62">
        <v>21738</v>
      </c>
      <c r="AF30" s="62">
        <v>14259</v>
      </c>
      <c r="AG30" s="62">
        <v>14582</v>
      </c>
      <c r="AH30" s="177">
        <v>28841</v>
      </c>
      <c r="AI30" s="363" t="s">
        <v>222</v>
      </c>
      <c r="AJ30" s="32" t="s">
        <v>223</v>
      </c>
      <c r="AK30" s="62">
        <v>13522</v>
      </c>
      <c r="AL30" s="239">
        <v>13299</v>
      </c>
      <c r="AM30" s="62">
        <v>26821</v>
      </c>
      <c r="AN30" s="62">
        <v>11415</v>
      </c>
      <c r="AO30" s="62">
        <v>10227</v>
      </c>
      <c r="AP30" s="62">
        <v>21642</v>
      </c>
      <c r="AQ30" s="62">
        <v>8718</v>
      </c>
      <c r="AR30" s="62">
        <v>7775</v>
      </c>
      <c r="AS30" s="177">
        <v>16493</v>
      </c>
      <c r="AT30" s="363" t="s">
        <v>222</v>
      </c>
      <c r="AU30" s="32" t="s">
        <v>223</v>
      </c>
      <c r="AV30" s="62">
        <v>6089</v>
      </c>
      <c r="AW30" s="62">
        <v>6025</v>
      </c>
      <c r="AX30" s="239">
        <v>12114</v>
      </c>
      <c r="AY30" s="62">
        <v>3880</v>
      </c>
      <c r="AZ30" s="62">
        <v>4865</v>
      </c>
      <c r="BA30" s="62">
        <v>8745</v>
      </c>
      <c r="BB30" s="62">
        <v>2719</v>
      </c>
      <c r="BC30" s="62">
        <v>4014</v>
      </c>
      <c r="BD30" s="177">
        <v>6733</v>
      </c>
      <c r="BE30" s="363" t="s">
        <v>222</v>
      </c>
      <c r="BF30" s="32" t="s">
        <v>223</v>
      </c>
      <c r="BG30" s="62">
        <v>2006</v>
      </c>
      <c r="BH30" s="62">
        <v>3193</v>
      </c>
      <c r="BI30" s="62">
        <v>5199</v>
      </c>
      <c r="BJ30" s="239">
        <v>1068</v>
      </c>
      <c r="BK30" s="62">
        <v>1817</v>
      </c>
      <c r="BL30" s="62">
        <v>2885</v>
      </c>
      <c r="BM30" s="62">
        <v>456</v>
      </c>
      <c r="BN30" s="62">
        <v>830</v>
      </c>
      <c r="BO30" s="177">
        <v>1286</v>
      </c>
      <c r="BP30" s="363" t="s">
        <v>222</v>
      </c>
      <c r="BQ30" s="32" t="s">
        <v>223</v>
      </c>
      <c r="BR30" s="62">
        <v>96</v>
      </c>
      <c r="BS30" s="62">
        <v>257</v>
      </c>
      <c r="BT30" s="62">
        <v>353</v>
      </c>
      <c r="BU30" s="62">
        <v>14</v>
      </c>
      <c r="BV30" s="62">
        <v>34</v>
      </c>
      <c r="BW30" s="62">
        <v>48</v>
      </c>
      <c r="BX30" s="62">
        <v>0</v>
      </c>
      <c r="BY30" s="62">
        <v>3</v>
      </c>
      <c r="BZ30" s="177">
        <v>3</v>
      </c>
      <c r="CA30" s="363" t="s">
        <v>222</v>
      </c>
      <c r="CB30" s="32" t="s">
        <v>223</v>
      </c>
      <c r="CC30" s="62">
        <v>28479</v>
      </c>
      <c r="CD30" s="62">
        <v>26337</v>
      </c>
      <c r="CE30" s="62">
        <v>54816</v>
      </c>
      <c r="CF30" s="62">
        <v>116768</v>
      </c>
      <c r="CG30" s="62">
        <v>107590</v>
      </c>
      <c r="CH30" s="62">
        <v>224358</v>
      </c>
      <c r="CI30" s="62">
        <v>10239</v>
      </c>
      <c r="CJ30" s="62">
        <v>15013</v>
      </c>
      <c r="CK30" s="177">
        <v>25252</v>
      </c>
    </row>
    <row r="31" spans="1:89" ht="16.899999999999999" customHeight="1">
      <c r="A31" s="5"/>
      <c r="B31" s="359"/>
      <c r="C31" s="32" t="s">
        <v>224</v>
      </c>
      <c r="D31" s="61">
        <v>1298</v>
      </c>
      <c r="E31" s="61">
        <v>1322</v>
      </c>
      <c r="F31" s="61">
        <v>2620</v>
      </c>
      <c r="G31" s="61">
        <v>1958</v>
      </c>
      <c r="H31" s="61">
        <v>1821</v>
      </c>
      <c r="I31" s="61">
        <v>3779</v>
      </c>
      <c r="J31" s="61">
        <v>2495</v>
      </c>
      <c r="K31" s="61">
        <v>2356</v>
      </c>
      <c r="L31" s="176">
        <v>4851</v>
      </c>
      <c r="M31" s="359"/>
      <c r="N31" s="233" t="s">
        <v>224</v>
      </c>
      <c r="O31" s="61">
        <v>2809</v>
      </c>
      <c r="P31" s="61">
        <v>2734</v>
      </c>
      <c r="Q31" s="61">
        <v>5543</v>
      </c>
      <c r="R31" s="61">
        <v>1829</v>
      </c>
      <c r="S31" s="61">
        <v>1813</v>
      </c>
      <c r="T31" s="61">
        <v>3642</v>
      </c>
      <c r="U31" s="61">
        <v>1232</v>
      </c>
      <c r="V31" s="61">
        <v>1234</v>
      </c>
      <c r="W31" s="176">
        <v>2466</v>
      </c>
      <c r="X31" s="359"/>
      <c r="Y31" s="32" t="s">
        <v>224</v>
      </c>
      <c r="Z31" s="237">
        <v>1345</v>
      </c>
      <c r="AA31" s="61">
        <v>1422</v>
      </c>
      <c r="AB31" s="61">
        <v>2767</v>
      </c>
      <c r="AC31" s="61">
        <v>2050</v>
      </c>
      <c r="AD31" s="61">
        <v>2215</v>
      </c>
      <c r="AE31" s="61">
        <v>4265</v>
      </c>
      <c r="AF31" s="61">
        <v>2781</v>
      </c>
      <c r="AG31" s="61">
        <v>2882</v>
      </c>
      <c r="AH31" s="176">
        <v>5663</v>
      </c>
      <c r="AI31" s="359"/>
      <c r="AJ31" s="32" t="s">
        <v>224</v>
      </c>
      <c r="AK31" s="61">
        <v>2632</v>
      </c>
      <c r="AL31" s="237">
        <v>2300</v>
      </c>
      <c r="AM31" s="61">
        <v>4932</v>
      </c>
      <c r="AN31" s="61">
        <v>1913</v>
      </c>
      <c r="AO31" s="61">
        <v>1533</v>
      </c>
      <c r="AP31" s="61">
        <v>3446</v>
      </c>
      <c r="AQ31" s="61">
        <v>1272</v>
      </c>
      <c r="AR31" s="61">
        <v>1113</v>
      </c>
      <c r="AS31" s="176">
        <v>2385</v>
      </c>
      <c r="AT31" s="359"/>
      <c r="AU31" s="32" t="s">
        <v>224</v>
      </c>
      <c r="AV31" s="61">
        <v>973</v>
      </c>
      <c r="AW31" s="61">
        <v>1003</v>
      </c>
      <c r="AX31" s="237">
        <v>1976</v>
      </c>
      <c r="AY31" s="61">
        <v>664</v>
      </c>
      <c r="AZ31" s="61">
        <v>921</v>
      </c>
      <c r="BA31" s="61">
        <v>1585</v>
      </c>
      <c r="BB31" s="61">
        <v>506</v>
      </c>
      <c r="BC31" s="61">
        <v>763</v>
      </c>
      <c r="BD31" s="176">
        <v>1269</v>
      </c>
      <c r="BE31" s="359"/>
      <c r="BF31" s="32" t="s">
        <v>224</v>
      </c>
      <c r="BG31" s="61">
        <v>370</v>
      </c>
      <c r="BH31" s="61">
        <v>589</v>
      </c>
      <c r="BI31" s="61">
        <v>959</v>
      </c>
      <c r="BJ31" s="237">
        <v>224</v>
      </c>
      <c r="BK31" s="61">
        <v>348</v>
      </c>
      <c r="BL31" s="61">
        <v>572</v>
      </c>
      <c r="BM31" s="61">
        <v>78</v>
      </c>
      <c r="BN31" s="61">
        <v>205</v>
      </c>
      <c r="BO31" s="176">
        <v>283</v>
      </c>
      <c r="BP31" s="359"/>
      <c r="BQ31" s="32" t="s">
        <v>224</v>
      </c>
      <c r="BR31" s="61">
        <v>26</v>
      </c>
      <c r="BS31" s="61">
        <v>65</v>
      </c>
      <c r="BT31" s="61">
        <v>91</v>
      </c>
      <c r="BU31" s="61">
        <v>5</v>
      </c>
      <c r="BV31" s="61">
        <v>8</v>
      </c>
      <c r="BW31" s="61">
        <v>13</v>
      </c>
      <c r="BX31" s="61">
        <v>0</v>
      </c>
      <c r="BY31" s="61">
        <v>1</v>
      </c>
      <c r="BZ31" s="176">
        <v>1</v>
      </c>
      <c r="CA31" s="359"/>
      <c r="CB31" s="32" t="s">
        <v>224</v>
      </c>
      <c r="CC31" s="61">
        <v>5751</v>
      </c>
      <c r="CD31" s="61">
        <v>5499</v>
      </c>
      <c r="CE31" s="61">
        <v>11250</v>
      </c>
      <c r="CF31" s="61">
        <v>18836</v>
      </c>
      <c r="CG31" s="61">
        <v>18249</v>
      </c>
      <c r="CH31" s="61">
        <v>37085</v>
      </c>
      <c r="CI31" s="61">
        <v>1873</v>
      </c>
      <c r="CJ31" s="61">
        <v>2900</v>
      </c>
      <c r="CK31" s="176">
        <v>4773</v>
      </c>
    </row>
    <row r="32" spans="1:89" ht="16.899999999999999" customHeight="1">
      <c r="A32" s="5"/>
      <c r="B32" s="359"/>
      <c r="C32" s="32" t="s">
        <v>225</v>
      </c>
      <c r="D32" s="61">
        <v>611</v>
      </c>
      <c r="E32" s="61">
        <v>558</v>
      </c>
      <c r="F32" s="61">
        <v>1169</v>
      </c>
      <c r="G32" s="61">
        <v>868</v>
      </c>
      <c r="H32" s="61">
        <v>813</v>
      </c>
      <c r="I32" s="61">
        <v>1681</v>
      </c>
      <c r="J32" s="61">
        <v>941</v>
      </c>
      <c r="K32" s="61">
        <v>927</v>
      </c>
      <c r="L32" s="176">
        <v>1868</v>
      </c>
      <c r="M32" s="359"/>
      <c r="N32" s="233" t="s">
        <v>225</v>
      </c>
      <c r="O32" s="61">
        <v>973</v>
      </c>
      <c r="P32" s="61">
        <v>945</v>
      </c>
      <c r="Q32" s="61">
        <v>1918</v>
      </c>
      <c r="R32" s="61">
        <v>596</v>
      </c>
      <c r="S32" s="61">
        <v>567</v>
      </c>
      <c r="T32" s="61">
        <v>1163</v>
      </c>
      <c r="U32" s="61">
        <v>472</v>
      </c>
      <c r="V32" s="61">
        <v>474</v>
      </c>
      <c r="W32" s="176">
        <v>946</v>
      </c>
      <c r="X32" s="359"/>
      <c r="Y32" s="32" t="s">
        <v>225</v>
      </c>
      <c r="Z32" s="237">
        <v>635</v>
      </c>
      <c r="AA32" s="61">
        <v>653</v>
      </c>
      <c r="AB32" s="61">
        <v>1288</v>
      </c>
      <c r="AC32" s="61">
        <v>945</v>
      </c>
      <c r="AD32" s="61">
        <v>989</v>
      </c>
      <c r="AE32" s="61">
        <v>1934</v>
      </c>
      <c r="AF32" s="61">
        <v>1236</v>
      </c>
      <c r="AG32" s="61">
        <v>1043</v>
      </c>
      <c r="AH32" s="176">
        <v>2279</v>
      </c>
      <c r="AI32" s="359"/>
      <c r="AJ32" s="32" t="s">
        <v>225</v>
      </c>
      <c r="AK32" s="61">
        <v>804</v>
      </c>
      <c r="AL32" s="237">
        <v>708</v>
      </c>
      <c r="AM32" s="61">
        <v>1512</v>
      </c>
      <c r="AN32" s="61">
        <v>661</v>
      </c>
      <c r="AO32" s="61">
        <v>549</v>
      </c>
      <c r="AP32" s="61">
        <v>1210</v>
      </c>
      <c r="AQ32" s="61">
        <v>584</v>
      </c>
      <c r="AR32" s="61">
        <v>556</v>
      </c>
      <c r="AS32" s="176">
        <v>1140</v>
      </c>
      <c r="AT32" s="359"/>
      <c r="AU32" s="32" t="s">
        <v>225</v>
      </c>
      <c r="AV32" s="61">
        <v>529</v>
      </c>
      <c r="AW32" s="61">
        <v>570</v>
      </c>
      <c r="AX32" s="237">
        <v>1099</v>
      </c>
      <c r="AY32" s="61">
        <v>365</v>
      </c>
      <c r="AZ32" s="61">
        <v>526</v>
      </c>
      <c r="BA32" s="61">
        <v>891</v>
      </c>
      <c r="BB32" s="61">
        <v>294</v>
      </c>
      <c r="BC32" s="61">
        <v>393</v>
      </c>
      <c r="BD32" s="176">
        <v>687</v>
      </c>
      <c r="BE32" s="359"/>
      <c r="BF32" s="32" t="s">
        <v>225</v>
      </c>
      <c r="BG32" s="61">
        <v>238</v>
      </c>
      <c r="BH32" s="61">
        <v>357</v>
      </c>
      <c r="BI32" s="61">
        <v>595</v>
      </c>
      <c r="BJ32" s="237">
        <v>126</v>
      </c>
      <c r="BK32" s="61">
        <v>228</v>
      </c>
      <c r="BL32" s="61">
        <v>354</v>
      </c>
      <c r="BM32" s="61">
        <v>54</v>
      </c>
      <c r="BN32" s="61">
        <v>108</v>
      </c>
      <c r="BO32" s="176">
        <v>162</v>
      </c>
      <c r="BP32" s="359"/>
      <c r="BQ32" s="32" t="s">
        <v>225</v>
      </c>
      <c r="BR32" s="61">
        <v>7</v>
      </c>
      <c r="BS32" s="61">
        <v>28</v>
      </c>
      <c r="BT32" s="61">
        <v>35</v>
      </c>
      <c r="BU32" s="61">
        <v>1</v>
      </c>
      <c r="BV32" s="61">
        <v>5</v>
      </c>
      <c r="BW32" s="61">
        <v>6</v>
      </c>
      <c r="BX32" s="61">
        <v>0</v>
      </c>
      <c r="BY32" s="61">
        <v>0</v>
      </c>
      <c r="BZ32" s="176">
        <v>0</v>
      </c>
      <c r="CA32" s="359"/>
      <c r="CB32" s="32" t="s">
        <v>225</v>
      </c>
      <c r="CC32" s="61">
        <v>2420</v>
      </c>
      <c r="CD32" s="61">
        <v>2298</v>
      </c>
      <c r="CE32" s="61">
        <v>4718</v>
      </c>
      <c r="CF32" s="61">
        <v>7435</v>
      </c>
      <c r="CG32" s="61">
        <v>7054</v>
      </c>
      <c r="CH32" s="61">
        <v>14489</v>
      </c>
      <c r="CI32" s="61">
        <v>1085</v>
      </c>
      <c r="CJ32" s="61">
        <v>1645</v>
      </c>
      <c r="CK32" s="176">
        <v>2730</v>
      </c>
    </row>
    <row r="33" spans="1:89" ht="16.899999999999999" customHeight="1">
      <c r="A33" s="5"/>
      <c r="B33" s="360"/>
      <c r="C33" s="4" t="s">
        <v>212</v>
      </c>
      <c r="D33" s="137">
        <f t="shared" ref="D33:L33" si="40">SUM(D30:D32)</f>
        <v>9581</v>
      </c>
      <c r="E33" s="137">
        <f t="shared" si="40"/>
        <v>8929</v>
      </c>
      <c r="F33" s="137">
        <f t="shared" si="40"/>
        <v>18510</v>
      </c>
      <c r="G33" s="137">
        <f t="shared" si="40"/>
        <v>11875</v>
      </c>
      <c r="H33" s="137">
        <f t="shared" si="40"/>
        <v>11168</v>
      </c>
      <c r="I33" s="137">
        <f t="shared" si="40"/>
        <v>23043</v>
      </c>
      <c r="J33" s="137">
        <f t="shared" si="40"/>
        <v>15194</v>
      </c>
      <c r="K33" s="137">
        <f t="shared" si="40"/>
        <v>14037</v>
      </c>
      <c r="L33" s="175">
        <f t="shared" si="40"/>
        <v>29231</v>
      </c>
      <c r="M33" s="360"/>
      <c r="N33" s="245" t="s">
        <v>212</v>
      </c>
      <c r="O33" s="137">
        <f t="shared" ref="O33:W33" si="41">SUM(O30:O32)</f>
        <v>20038</v>
      </c>
      <c r="P33" s="137">
        <f t="shared" si="41"/>
        <v>18054</v>
      </c>
      <c r="Q33" s="137">
        <f t="shared" si="41"/>
        <v>38092</v>
      </c>
      <c r="R33" s="137">
        <f t="shared" si="41"/>
        <v>18103</v>
      </c>
      <c r="S33" s="137">
        <f t="shared" si="41"/>
        <v>15141</v>
      </c>
      <c r="T33" s="137">
        <f t="shared" si="41"/>
        <v>33244</v>
      </c>
      <c r="U33" s="137">
        <f t="shared" si="41"/>
        <v>12438</v>
      </c>
      <c r="V33" s="137">
        <f t="shared" si="41"/>
        <v>11076</v>
      </c>
      <c r="W33" s="175">
        <f t="shared" si="41"/>
        <v>23514</v>
      </c>
      <c r="X33" s="360"/>
      <c r="Y33" s="4" t="s">
        <v>212</v>
      </c>
      <c r="Z33" s="238">
        <f t="shared" ref="Z33:AH33" si="42">SUM(Z30:Z32)</f>
        <v>11118</v>
      </c>
      <c r="AA33" s="137">
        <f t="shared" si="42"/>
        <v>10474</v>
      </c>
      <c r="AB33" s="137">
        <f t="shared" si="42"/>
        <v>21592</v>
      </c>
      <c r="AC33" s="137">
        <f t="shared" si="42"/>
        <v>13954</v>
      </c>
      <c r="AD33" s="137">
        <f t="shared" si="42"/>
        <v>13983</v>
      </c>
      <c r="AE33" s="137">
        <f t="shared" si="42"/>
        <v>27937</v>
      </c>
      <c r="AF33" s="137">
        <f t="shared" si="42"/>
        <v>18276</v>
      </c>
      <c r="AG33" s="137">
        <f t="shared" si="42"/>
        <v>18507</v>
      </c>
      <c r="AH33" s="175">
        <f t="shared" si="42"/>
        <v>36783</v>
      </c>
      <c r="AI33" s="360"/>
      <c r="AJ33" s="4" t="s">
        <v>212</v>
      </c>
      <c r="AK33" s="137">
        <f t="shared" ref="AK33:AS33" si="43">SUM(AK30:AK32)</f>
        <v>16958</v>
      </c>
      <c r="AL33" s="238">
        <f t="shared" si="43"/>
        <v>16307</v>
      </c>
      <c r="AM33" s="137">
        <f t="shared" si="43"/>
        <v>33265</v>
      </c>
      <c r="AN33" s="137">
        <f t="shared" si="43"/>
        <v>13989</v>
      </c>
      <c r="AO33" s="137">
        <f t="shared" si="43"/>
        <v>12309</v>
      </c>
      <c r="AP33" s="137">
        <f t="shared" si="43"/>
        <v>26298</v>
      </c>
      <c r="AQ33" s="137">
        <f t="shared" si="43"/>
        <v>10574</v>
      </c>
      <c r="AR33" s="137">
        <f t="shared" si="43"/>
        <v>9444</v>
      </c>
      <c r="AS33" s="175">
        <f t="shared" si="43"/>
        <v>20018</v>
      </c>
      <c r="AT33" s="360"/>
      <c r="AU33" s="4" t="s">
        <v>212</v>
      </c>
      <c r="AV33" s="137">
        <f t="shared" ref="AV33:BD33" si="44">SUM(AV30:AV32)</f>
        <v>7591</v>
      </c>
      <c r="AW33" s="137">
        <f t="shared" si="44"/>
        <v>7598</v>
      </c>
      <c r="AX33" s="238">
        <f t="shared" si="44"/>
        <v>15189</v>
      </c>
      <c r="AY33" s="137">
        <f t="shared" si="44"/>
        <v>4909</v>
      </c>
      <c r="AZ33" s="137">
        <f t="shared" si="44"/>
        <v>6312</v>
      </c>
      <c r="BA33" s="137">
        <f t="shared" si="44"/>
        <v>11221</v>
      </c>
      <c r="BB33" s="137">
        <f t="shared" si="44"/>
        <v>3519</v>
      </c>
      <c r="BC33" s="137">
        <f t="shared" si="44"/>
        <v>5170</v>
      </c>
      <c r="BD33" s="175">
        <f t="shared" si="44"/>
        <v>8689</v>
      </c>
      <c r="BE33" s="360"/>
      <c r="BF33" s="4" t="s">
        <v>212</v>
      </c>
      <c r="BG33" s="137">
        <f t="shared" ref="BG33:BO33" si="45">SUM(BG30:BG32)</f>
        <v>2614</v>
      </c>
      <c r="BH33" s="137">
        <f t="shared" si="45"/>
        <v>4139</v>
      </c>
      <c r="BI33" s="137">
        <f t="shared" si="45"/>
        <v>6753</v>
      </c>
      <c r="BJ33" s="238">
        <f t="shared" si="45"/>
        <v>1418</v>
      </c>
      <c r="BK33" s="137">
        <f t="shared" si="45"/>
        <v>2393</v>
      </c>
      <c r="BL33" s="137">
        <f t="shared" si="45"/>
        <v>3811</v>
      </c>
      <c r="BM33" s="137">
        <f t="shared" si="45"/>
        <v>588</v>
      </c>
      <c r="BN33" s="137">
        <f t="shared" si="45"/>
        <v>1143</v>
      </c>
      <c r="BO33" s="175">
        <f t="shared" si="45"/>
        <v>1731</v>
      </c>
      <c r="BP33" s="360"/>
      <c r="BQ33" s="4" t="s">
        <v>212</v>
      </c>
      <c r="BR33" s="137">
        <f t="shared" ref="BR33:BZ33" si="46">SUM(BR30:BR32)</f>
        <v>129</v>
      </c>
      <c r="BS33" s="137">
        <f t="shared" si="46"/>
        <v>350</v>
      </c>
      <c r="BT33" s="137">
        <f t="shared" si="46"/>
        <v>479</v>
      </c>
      <c r="BU33" s="137">
        <f t="shared" si="46"/>
        <v>20</v>
      </c>
      <c r="BV33" s="137">
        <f t="shared" si="46"/>
        <v>47</v>
      </c>
      <c r="BW33" s="137">
        <f t="shared" si="46"/>
        <v>67</v>
      </c>
      <c r="BX33" s="137">
        <f t="shared" si="46"/>
        <v>0</v>
      </c>
      <c r="BY33" s="137">
        <f t="shared" si="46"/>
        <v>4</v>
      </c>
      <c r="BZ33" s="175">
        <f t="shared" si="46"/>
        <v>4</v>
      </c>
      <c r="CA33" s="360"/>
      <c r="CB33" s="4" t="s">
        <v>212</v>
      </c>
      <c r="CC33" s="137">
        <f t="shared" ref="CC33:CK33" si="47">SUM(CC30:CC32)</f>
        <v>36650</v>
      </c>
      <c r="CD33" s="137">
        <f t="shared" si="47"/>
        <v>34134</v>
      </c>
      <c r="CE33" s="137">
        <f t="shared" si="47"/>
        <v>70784</v>
      </c>
      <c r="CF33" s="137">
        <f t="shared" si="47"/>
        <v>143039</v>
      </c>
      <c r="CG33" s="137">
        <f t="shared" si="47"/>
        <v>132893</v>
      </c>
      <c r="CH33" s="137">
        <f t="shared" si="47"/>
        <v>275932</v>
      </c>
      <c r="CI33" s="137">
        <f t="shared" si="47"/>
        <v>13197</v>
      </c>
      <c r="CJ33" s="137">
        <f t="shared" si="47"/>
        <v>19558</v>
      </c>
      <c r="CK33" s="175">
        <f t="shared" si="47"/>
        <v>32755</v>
      </c>
    </row>
    <row r="34" spans="1:89" ht="16.899999999999999" customHeight="1">
      <c r="A34" s="5"/>
      <c r="B34" s="34" t="s">
        <v>254</v>
      </c>
      <c r="C34" s="57" t="s">
        <v>255</v>
      </c>
      <c r="D34" s="137">
        <v>2364</v>
      </c>
      <c r="E34" s="137">
        <v>2188</v>
      </c>
      <c r="F34" s="137">
        <v>4552</v>
      </c>
      <c r="G34" s="137">
        <v>2928</v>
      </c>
      <c r="H34" s="137">
        <v>2859</v>
      </c>
      <c r="I34" s="137">
        <v>5787</v>
      </c>
      <c r="J34" s="137">
        <v>3470</v>
      </c>
      <c r="K34" s="137">
        <v>3334</v>
      </c>
      <c r="L34" s="175">
        <v>6804</v>
      </c>
      <c r="M34" s="34" t="s">
        <v>254</v>
      </c>
      <c r="N34" s="244" t="s">
        <v>255</v>
      </c>
      <c r="O34" s="137">
        <v>3679</v>
      </c>
      <c r="P34" s="137">
        <v>3648</v>
      </c>
      <c r="Q34" s="137">
        <v>7327</v>
      </c>
      <c r="R34" s="137">
        <v>3035</v>
      </c>
      <c r="S34" s="137">
        <v>2856</v>
      </c>
      <c r="T34" s="137">
        <v>5891</v>
      </c>
      <c r="U34" s="137">
        <v>2717</v>
      </c>
      <c r="V34" s="137">
        <v>2485</v>
      </c>
      <c r="W34" s="175">
        <v>5202</v>
      </c>
      <c r="X34" s="34" t="s">
        <v>254</v>
      </c>
      <c r="Y34" s="57" t="s">
        <v>255</v>
      </c>
      <c r="Z34" s="238">
        <v>2775</v>
      </c>
      <c r="AA34" s="137">
        <v>2622</v>
      </c>
      <c r="AB34" s="137">
        <v>5397</v>
      </c>
      <c r="AC34" s="137">
        <v>3482</v>
      </c>
      <c r="AD34" s="137">
        <v>3462</v>
      </c>
      <c r="AE34" s="137">
        <v>6944</v>
      </c>
      <c r="AF34" s="137">
        <v>4330</v>
      </c>
      <c r="AG34" s="137">
        <v>4006</v>
      </c>
      <c r="AH34" s="175">
        <v>8336</v>
      </c>
      <c r="AI34" s="34" t="s">
        <v>254</v>
      </c>
      <c r="AJ34" s="57" t="s">
        <v>255</v>
      </c>
      <c r="AK34" s="137">
        <v>3302</v>
      </c>
      <c r="AL34" s="238">
        <v>3134</v>
      </c>
      <c r="AM34" s="137">
        <v>6436</v>
      </c>
      <c r="AN34" s="137">
        <v>2846</v>
      </c>
      <c r="AO34" s="137">
        <v>2566</v>
      </c>
      <c r="AP34" s="137">
        <v>5412</v>
      </c>
      <c r="AQ34" s="137">
        <v>2328</v>
      </c>
      <c r="AR34" s="137">
        <v>2362</v>
      </c>
      <c r="AS34" s="175">
        <v>4690</v>
      </c>
      <c r="AT34" s="34" t="s">
        <v>254</v>
      </c>
      <c r="AU34" s="57" t="s">
        <v>255</v>
      </c>
      <c r="AV34" s="137">
        <v>2029</v>
      </c>
      <c r="AW34" s="137">
        <v>2271</v>
      </c>
      <c r="AX34" s="238">
        <v>4300</v>
      </c>
      <c r="AY34" s="137">
        <v>1473</v>
      </c>
      <c r="AZ34" s="137">
        <v>1975</v>
      </c>
      <c r="BA34" s="137">
        <v>3448</v>
      </c>
      <c r="BB34" s="137">
        <v>1110</v>
      </c>
      <c r="BC34" s="137">
        <v>1579</v>
      </c>
      <c r="BD34" s="175">
        <v>2689</v>
      </c>
      <c r="BE34" s="34" t="s">
        <v>254</v>
      </c>
      <c r="BF34" s="57" t="s">
        <v>255</v>
      </c>
      <c r="BG34" s="137">
        <v>833</v>
      </c>
      <c r="BH34" s="137">
        <v>1231</v>
      </c>
      <c r="BI34" s="137">
        <v>2064</v>
      </c>
      <c r="BJ34" s="238">
        <v>429</v>
      </c>
      <c r="BK34" s="137">
        <v>702</v>
      </c>
      <c r="BL34" s="137">
        <v>1131</v>
      </c>
      <c r="BM34" s="137">
        <v>167</v>
      </c>
      <c r="BN34" s="137">
        <v>298</v>
      </c>
      <c r="BO34" s="175">
        <v>465</v>
      </c>
      <c r="BP34" s="34" t="s">
        <v>254</v>
      </c>
      <c r="BQ34" s="57" t="s">
        <v>255</v>
      </c>
      <c r="BR34" s="137">
        <v>42</v>
      </c>
      <c r="BS34" s="137">
        <v>75</v>
      </c>
      <c r="BT34" s="137">
        <v>117</v>
      </c>
      <c r="BU34" s="137">
        <v>2</v>
      </c>
      <c r="BV34" s="137">
        <v>14</v>
      </c>
      <c r="BW34" s="137">
        <v>16</v>
      </c>
      <c r="BX34" s="137">
        <v>0</v>
      </c>
      <c r="BY34" s="137">
        <v>1</v>
      </c>
      <c r="BZ34" s="175">
        <v>1</v>
      </c>
      <c r="CA34" s="34" t="s">
        <v>254</v>
      </c>
      <c r="CB34" s="57" t="s">
        <v>255</v>
      </c>
      <c r="CC34" s="137">
        <v>8762</v>
      </c>
      <c r="CD34" s="137">
        <v>8381</v>
      </c>
      <c r="CE34" s="137">
        <v>17143</v>
      </c>
      <c r="CF34" s="137">
        <v>30523</v>
      </c>
      <c r="CG34" s="137">
        <v>29412</v>
      </c>
      <c r="CH34" s="137">
        <v>59935</v>
      </c>
      <c r="CI34" s="137">
        <v>4056</v>
      </c>
      <c r="CJ34" s="137">
        <v>5875</v>
      </c>
      <c r="CK34" s="175">
        <v>9931</v>
      </c>
    </row>
    <row r="35" spans="1:89" ht="16.899999999999999" customHeight="1">
      <c r="A35" s="5"/>
      <c r="B35" s="3" t="s">
        <v>239</v>
      </c>
      <c r="C35" s="4" t="s">
        <v>240</v>
      </c>
      <c r="D35" s="137">
        <v>1878</v>
      </c>
      <c r="E35" s="137">
        <v>1783</v>
      </c>
      <c r="F35" s="137">
        <v>3661</v>
      </c>
      <c r="G35" s="137">
        <v>2563</v>
      </c>
      <c r="H35" s="137">
        <v>2380</v>
      </c>
      <c r="I35" s="137">
        <v>4943</v>
      </c>
      <c r="J35" s="137">
        <v>2911</v>
      </c>
      <c r="K35" s="137">
        <v>2835</v>
      </c>
      <c r="L35" s="175">
        <v>5746</v>
      </c>
      <c r="M35" s="3" t="s">
        <v>239</v>
      </c>
      <c r="N35" s="245" t="s">
        <v>240</v>
      </c>
      <c r="O35" s="137">
        <v>3558</v>
      </c>
      <c r="P35" s="137">
        <v>3274</v>
      </c>
      <c r="Q35" s="137">
        <v>6832</v>
      </c>
      <c r="R35" s="137">
        <v>2765</v>
      </c>
      <c r="S35" s="137">
        <v>2611</v>
      </c>
      <c r="T35" s="137">
        <v>5376</v>
      </c>
      <c r="U35" s="137">
        <v>2161</v>
      </c>
      <c r="V35" s="137">
        <v>2145</v>
      </c>
      <c r="W35" s="175">
        <v>4306</v>
      </c>
      <c r="X35" s="3" t="s">
        <v>239</v>
      </c>
      <c r="Y35" s="4" t="s">
        <v>240</v>
      </c>
      <c r="Z35" s="238">
        <v>2160</v>
      </c>
      <c r="AA35" s="137">
        <v>2171</v>
      </c>
      <c r="AB35" s="137">
        <v>4331</v>
      </c>
      <c r="AC35" s="137">
        <v>3013</v>
      </c>
      <c r="AD35" s="137">
        <v>2871</v>
      </c>
      <c r="AE35" s="137">
        <v>5884</v>
      </c>
      <c r="AF35" s="137">
        <v>3644</v>
      </c>
      <c r="AG35" s="137">
        <v>3392</v>
      </c>
      <c r="AH35" s="175">
        <v>7036</v>
      </c>
      <c r="AI35" s="3" t="s">
        <v>239</v>
      </c>
      <c r="AJ35" s="4" t="s">
        <v>240</v>
      </c>
      <c r="AK35" s="137">
        <v>2967</v>
      </c>
      <c r="AL35" s="238">
        <v>2761</v>
      </c>
      <c r="AM35" s="137">
        <v>5728</v>
      </c>
      <c r="AN35" s="137">
        <v>2487</v>
      </c>
      <c r="AO35" s="137">
        <v>2326</v>
      </c>
      <c r="AP35" s="137">
        <v>4813</v>
      </c>
      <c r="AQ35" s="137">
        <v>2134</v>
      </c>
      <c r="AR35" s="137">
        <v>2119</v>
      </c>
      <c r="AS35" s="175">
        <v>4253</v>
      </c>
      <c r="AT35" s="3" t="s">
        <v>239</v>
      </c>
      <c r="AU35" s="4" t="s">
        <v>240</v>
      </c>
      <c r="AV35" s="137">
        <v>1843</v>
      </c>
      <c r="AW35" s="137">
        <v>1911</v>
      </c>
      <c r="AX35" s="238">
        <v>3754</v>
      </c>
      <c r="AY35" s="137">
        <v>1314</v>
      </c>
      <c r="AZ35" s="137">
        <v>1768</v>
      </c>
      <c r="BA35" s="137">
        <v>3082</v>
      </c>
      <c r="BB35" s="137">
        <v>1023</v>
      </c>
      <c r="BC35" s="137">
        <v>1313</v>
      </c>
      <c r="BD35" s="175">
        <v>2336</v>
      </c>
      <c r="BE35" s="3" t="s">
        <v>239</v>
      </c>
      <c r="BF35" s="4" t="s">
        <v>240</v>
      </c>
      <c r="BG35" s="137">
        <v>673</v>
      </c>
      <c r="BH35" s="137">
        <v>1087</v>
      </c>
      <c r="BI35" s="137">
        <v>1760</v>
      </c>
      <c r="BJ35" s="238">
        <v>401</v>
      </c>
      <c r="BK35" s="137">
        <v>694</v>
      </c>
      <c r="BL35" s="137">
        <v>1095</v>
      </c>
      <c r="BM35" s="137">
        <v>187</v>
      </c>
      <c r="BN35" s="137">
        <v>397</v>
      </c>
      <c r="BO35" s="175">
        <v>584</v>
      </c>
      <c r="BP35" s="3" t="s">
        <v>239</v>
      </c>
      <c r="BQ35" s="4" t="s">
        <v>240</v>
      </c>
      <c r="BR35" s="137">
        <v>50</v>
      </c>
      <c r="BS35" s="137">
        <v>135</v>
      </c>
      <c r="BT35" s="137">
        <v>185</v>
      </c>
      <c r="BU35" s="137">
        <v>7</v>
      </c>
      <c r="BV35" s="137">
        <v>18</v>
      </c>
      <c r="BW35" s="137">
        <v>25</v>
      </c>
      <c r="BX35" s="137">
        <v>0</v>
      </c>
      <c r="BY35" s="137">
        <v>4</v>
      </c>
      <c r="BZ35" s="175">
        <v>4</v>
      </c>
      <c r="CA35" s="3" t="s">
        <v>239</v>
      </c>
      <c r="CB35" s="4" t="s">
        <v>240</v>
      </c>
      <c r="CC35" s="137">
        <v>7352</v>
      </c>
      <c r="CD35" s="137">
        <v>6998</v>
      </c>
      <c r="CE35" s="137">
        <v>14350</v>
      </c>
      <c r="CF35" s="137">
        <v>26732</v>
      </c>
      <c r="CG35" s="137">
        <v>25581</v>
      </c>
      <c r="CH35" s="137">
        <v>52313</v>
      </c>
      <c r="CI35" s="137">
        <v>3655</v>
      </c>
      <c r="CJ35" s="137">
        <v>5416</v>
      </c>
      <c r="CK35" s="175">
        <v>9071</v>
      </c>
    </row>
    <row r="36" spans="1:89" ht="16.899999999999999" customHeight="1">
      <c r="A36" s="5"/>
      <c r="B36" s="3" t="s">
        <v>576</v>
      </c>
      <c r="C36" s="58" t="s">
        <v>568</v>
      </c>
      <c r="D36" s="137">
        <v>2497</v>
      </c>
      <c r="E36" s="137">
        <v>2314</v>
      </c>
      <c r="F36" s="137">
        <v>4811</v>
      </c>
      <c r="G36" s="137">
        <v>3038</v>
      </c>
      <c r="H36" s="137">
        <v>3095</v>
      </c>
      <c r="I36" s="137">
        <v>6133</v>
      </c>
      <c r="J36" s="137">
        <v>3451</v>
      </c>
      <c r="K36" s="137">
        <v>3359</v>
      </c>
      <c r="L36" s="175">
        <v>6810</v>
      </c>
      <c r="M36" s="3" t="s">
        <v>576</v>
      </c>
      <c r="N36" s="247" t="s">
        <v>568</v>
      </c>
      <c r="O36" s="137">
        <v>3748</v>
      </c>
      <c r="P36" s="137">
        <v>3737</v>
      </c>
      <c r="Q36" s="137">
        <v>7485</v>
      </c>
      <c r="R36" s="137">
        <v>2730</v>
      </c>
      <c r="S36" s="137">
        <v>2784</v>
      </c>
      <c r="T36" s="137">
        <v>5514</v>
      </c>
      <c r="U36" s="137">
        <v>2406</v>
      </c>
      <c r="V36" s="137">
        <v>2444</v>
      </c>
      <c r="W36" s="175">
        <v>4850</v>
      </c>
      <c r="X36" s="3" t="s">
        <v>576</v>
      </c>
      <c r="Y36" s="58" t="s">
        <v>568</v>
      </c>
      <c r="Z36" s="238">
        <v>2814</v>
      </c>
      <c r="AA36" s="137">
        <v>2804</v>
      </c>
      <c r="AB36" s="137">
        <v>5618</v>
      </c>
      <c r="AC36" s="137">
        <v>3845</v>
      </c>
      <c r="AD36" s="137">
        <v>3651</v>
      </c>
      <c r="AE36" s="137">
        <v>7496</v>
      </c>
      <c r="AF36" s="137">
        <v>4413</v>
      </c>
      <c r="AG36" s="137">
        <v>4074</v>
      </c>
      <c r="AH36" s="175">
        <v>8487</v>
      </c>
      <c r="AI36" s="3" t="s">
        <v>576</v>
      </c>
      <c r="AJ36" s="58" t="s">
        <v>568</v>
      </c>
      <c r="AK36" s="137">
        <v>3327</v>
      </c>
      <c r="AL36" s="238">
        <v>2934</v>
      </c>
      <c r="AM36" s="137">
        <v>6261</v>
      </c>
      <c r="AN36" s="137">
        <v>2751</v>
      </c>
      <c r="AO36" s="137">
        <v>2483</v>
      </c>
      <c r="AP36" s="137">
        <v>5234</v>
      </c>
      <c r="AQ36" s="137">
        <v>2525</v>
      </c>
      <c r="AR36" s="137">
        <v>2590</v>
      </c>
      <c r="AS36" s="175">
        <v>5115</v>
      </c>
      <c r="AT36" s="3" t="s">
        <v>576</v>
      </c>
      <c r="AU36" s="58" t="s">
        <v>568</v>
      </c>
      <c r="AV36" s="137">
        <v>2319</v>
      </c>
      <c r="AW36" s="137">
        <v>2500</v>
      </c>
      <c r="AX36" s="238">
        <v>4819</v>
      </c>
      <c r="AY36" s="137">
        <v>1601</v>
      </c>
      <c r="AZ36" s="137">
        <v>2130</v>
      </c>
      <c r="BA36" s="137">
        <v>3731</v>
      </c>
      <c r="BB36" s="137">
        <v>1193</v>
      </c>
      <c r="BC36" s="137">
        <v>1674</v>
      </c>
      <c r="BD36" s="175">
        <v>2867</v>
      </c>
      <c r="BE36" s="3" t="s">
        <v>576</v>
      </c>
      <c r="BF36" s="58" t="s">
        <v>568</v>
      </c>
      <c r="BG36" s="137">
        <v>882</v>
      </c>
      <c r="BH36" s="137">
        <v>1334</v>
      </c>
      <c r="BI36" s="137">
        <v>2216</v>
      </c>
      <c r="BJ36" s="238">
        <v>477</v>
      </c>
      <c r="BK36" s="137">
        <v>796</v>
      </c>
      <c r="BL36" s="137">
        <v>1273</v>
      </c>
      <c r="BM36" s="137">
        <v>196</v>
      </c>
      <c r="BN36" s="137">
        <v>324</v>
      </c>
      <c r="BO36" s="175">
        <v>520</v>
      </c>
      <c r="BP36" s="3" t="s">
        <v>576</v>
      </c>
      <c r="BQ36" s="58" t="s">
        <v>568</v>
      </c>
      <c r="BR36" s="137">
        <v>39</v>
      </c>
      <c r="BS36" s="137">
        <v>108</v>
      </c>
      <c r="BT36" s="137">
        <v>147</v>
      </c>
      <c r="BU36" s="137">
        <v>7</v>
      </c>
      <c r="BV36" s="137">
        <v>12</v>
      </c>
      <c r="BW36" s="137">
        <v>19</v>
      </c>
      <c r="BX36" s="137">
        <v>0</v>
      </c>
      <c r="BY36" s="137">
        <v>2</v>
      </c>
      <c r="BZ36" s="175">
        <v>2</v>
      </c>
      <c r="CA36" s="3" t="s">
        <v>576</v>
      </c>
      <c r="CB36" s="58" t="s">
        <v>568</v>
      </c>
      <c r="CC36" s="137">
        <v>8986</v>
      </c>
      <c r="CD36" s="137">
        <v>8768</v>
      </c>
      <c r="CE36" s="137">
        <v>17754</v>
      </c>
      <c r="CF36" s="137">
        <v>30878</v>
      </c>
      <c r="CG36" s="137">
        <v>30001</v>
      </c>
      <c r="CH36" s="137">
        <v>60879</v>
      </c>
      <c r="CI36" s="137">
        <v>4395</v>
      </c>
      <c r="CJ36" s="137">
        <v>6380</v>
      </c>
      <c r="CK36" s="175">
        <v>10775</v>
      </c>
    </row>
    <row r="37" spans="1:89" ht="16.899999999999999" customHeight="1">
      <c r="A37" s="5"/>
      <c r="B37" s="3" t="s">
        <v>263</v>
      </c>
      <c r="C37" s="58" t="s">
        <v>569</v>
      </c>
      <c r="D37" s="137">
        <v>352</v>
      </c>
      <c r="E37" s="137">
        <v>298</v>
      </c>
      <c r="F37" s="137">
        <v>650</v>
      </c>
      <c r="G37" s="137">
        <v>422</v>
      </c>
      <c r="H37" s="137">
        <v>420</v>
      </c>
      <c r="I37" s="137">
        <v>842</v>
      </c>
      <c r="J37" s="137">
        <v>454</v>
      </c>
      <c r="K37" s="137">
        <v>443</v>
      </c>
      <c r="L37" s="175">
        <v>897</v>
      </c>
      <c r="M37" s="3" t="s">
        <v>263</v>
      </c>
      <c r="N37" s="247" t="s">
        <v>569</v>
      </c>
      <c r="O37" s="137">
        <v>439</v>
      </c>
      <c r="P37" s="137">
        <v>450</v>
      </c>
      <c r="Q37" s="137">
        <v>889</v>
      </c>
      <c r="R37" s="137">
        <v>351</v>
      </c>
      <c r="S37" s="137">
        <v>312</v>
      </c>
      <c r="T37" s="137">
        <v>663</v>
      </c>
      <c r="U37" s="137">
        <v>338</v>
      </c>
      <c r="V37" s="137">
        <v>338</v>
      </c>
      <c r="W37" s="175">
        <v>676</v>
      </c>
      <c r="X37" s="3" t="s">
        <v>263</v>
      </c>
      <c r="Y37" s="58" t="s">
        <v>569</v>
      </c>
      <c r="Z37" s="238">
        <v>381</v>
      </c>
      <c r="AA37" s="137">
        <v>367</v>
      </c>
      <c r="AB37" s="137">
        <v>748</v>
      </c>
      <c r="AC37" s="137">
        <v>542</v>
      </c>
      <c r="AD37" s="137">
        <v>496</v>
      </c>
      <c r="AE37" s="137">
        <v>1038</v>
      </c>
      <c r="AF37" s="137">
        <v>522</v>
      </c>
      <c r="AG37" s="137">
        <v>451</v>
      </c>
      <c r="AH37" s="175">
        <v>973</v>
      </c>
      <c r="AI37" s="3" t="s">
        <v>263</v>
      </c>
      <c r="AJ37" s="58" t="s">
        <v>569</v>
      </c>
      <c r="AK37" s="137">
        <v>414</v>
      </c>
      <c r="AL37" s="238">
        <v>372</v>
      </c>
      <c r="AM37" s="137">
        <v>786</v>
      </c>
      <c r="AN37" s="137">
        <v>319</v>
      </c>
      <c r="AO37" s="137">
        <v>342</v>
      </c>
      <c r="AP37" s="137">
        <v>661</v>
      </c>
      <c r="AQ37" s="137">
        <v>321</v>
      </c>
      <c r="AR37" s="137">
        <v>283</v>
      </c>
      <c r="AS37" s="175">
        <v>604</v>
      </c>
      <c r="AT37" s="3" t="s">
        <v>263</v>
      </c>
      <c r="AU37" s="58" t="s">
        <v>569</v>
      </c>
      <c r="AV37" s="137">
        <v>266</v>
      </c>
      <c r="AW37" s="137">
        <v>308</v>
      </c>
      <c r="AX37" s="238">
        <v>574</v>
      </c>
      <c r="AY37" s="137">
        <v>173</v>
      </c>
      <c r="AZ37" s="137">
        <v>265</v>
      </c>
      <c r="BA37" s="137">
        <v>438</v>
      </c>
      <c r="BB37" s="137">
        <v>159</v>
      </c>
      <c r="BC37" s="137">
        <v>210</v>
      </c>
      <c r="BD37" s="175">
        <v>369</v>
      </c>
      <c r="BE37" s="3" t="s">
        <v>263</v>
      </c>
      <c r="BF37" s="58" t="s">
        <v>569</v>
      </c>
      <c r="BG37" s="137">
        <v>95</v>
      </c>
      <c r="BH37" s="137">
        <v>129</v>
      </c>
      <c r="BI37" s="137">
        <v>224</v>
      </c>
      <c r="BJ37" s="238">
        <v>55</v>
      </c>
      <c r="BK37" s="137">
        <v>99</v>
      </c>
      <c r="BL37" s="137">
        <v>154</v>
      </c>
      <c r="BM37" s="137">
        <v>21</v>
      </c>
      <c r="BN37" s="137">
        <v>45</v>
      </c>
      <c r="BO37" s="175">
        <v>66</v>
      </c>
      <c r="BP37" s="3" t="s">
        <v>263</v>
      </c>
      <c r="BQ37" s="58" t="s">
        <v>569</v>
      </c>
      <c r="BR37" s="137">
        <v>4</v>
      </c>
      <c r="BS37" s="137">
        <v>7</v>
      </c>
      <c r="BT37" s="137">
        <v>11</v>
      </c>
      <c r="BU37" s="137">
        <v>1</v>
      </c>
      <c r="BV37" s="137">
        <v>3</v>
      </c>
      <c r="BW37" s="137">
        <v>4</v>
      </c>
      <c r="BX37" s="137">
        <v>0</v>
      </c>
      <c r="BY37" s="137">
        <v>0</v>
      </c>
      <c r="BZ37" s="175">
        <v>0</v>
      </c>
      <c r="CA37" s="3" t="s">
        <v>263</v>
      </c>
      <c r="CB37" s="58" t="s">
        <v>569</v>
      </c>
      <c r="CC37" s="137">
        <v>1228</v>
      </c>
      <c r="CD37" s="137">
        <v>1161</v>
      </c>
      <c r="CE37" s="137">
        <v>2389</v>
      </c>
      <c r="CF37" s="137">
        <v>3893</v>
      </c>
      <c r="CG37" s="137">
        <v>3719</v>
      </c>
      <c r="CH37" s="137">
        <v>7612</v>
      </c>
      <c r="CI37" s="137">
        <v>508</v>
      </c>
      <c r="CJ37" s="137">
        <v>758</v>
      </c>
      <c r="CK37" s="175">
        <v>1266</v>
      </c>
    </row>
    <row r="38" spans="1:89" ht="16.899999999999999" customHeight="1">
      <c r="A38" s="5"/>
      <c r="B38" s="375" t="s">
        <v>264</v>
      </c>
      <c r="C38" s="32" t="s">
        <v>265</v>
      </c>
      <c r="D38" s="61">
        <v>2439</v>
      </c>
      <c r="E38" s="61">
        <v>2254</v>
      </c>
      <c r="F38" s="61">
        <v>4693</v>
      </c>
      <c r="G38" s="61">
        <v>2776</v>
      </c>
      <c r="H38" s="61">
        <v>2692</v>
      </c>
      <c r="I38" s="61">
        <v>5468</v>
      </c>
      <c r="J38" s="61">
        <v>3134</v>
      </c>
      <c r="K38" s="61">
        <v>2984</v>
      </c>
      <c r="L38" s="176">
        <v>6118</v>
      </c>
      <c r="M38" s="375" t="s">
        <v>264</v>
      </c>
      <c r="N38" s="233" t="s">
        <v>265</v>
      </c>
      <c r="O38" s="61">
        <v>4384</v>
      </c>
      <c r="P38" s="61">
        <v>3786</v>
      </c>
      <c r="Q38" s="61">
        <v>8170</v>
      </c>
      <c r="R38" s="61">
        <v>4321</v>
      </c>
      <c r="S38" s="61">
        <v>3074</v>
      </c>
      <c r="T38" s="61">
        <v>7395</v>
      </c>
      <c r="U38" s="61">
        <v>2743</v>
      </c>
      <c r="V38" s="61">
        <v>2445</v>
      </c>
      <c r="W38" s="176">
        <v>5188</v>
      </c>
      <c r="X38" s="375" t="s">
        <v>264</v>
      </c>
      <c r="Y38" s="32" t="s">
        <v>265</v>
      </c>
      <c r="Z38" s="237">
        <v>2765</v>
      </c>
      <c r="AA38" s="61">
        <v>2712</v>
      </c>
      <c r="AB38" s="61">
        <v>5477</v>
      </c>
      <c r="AC38" s="61">
        <v>3507</v>
      </c>
      <c r="AD38" s="61">
        <v>3319</v>
      </c>
      <c r="AE38" s="61">
        <v>6826</v>
      </c>
      <c r="AF38" s="61">
        <v>4095</v>
      </c>
      <c r="AG38" s="61">
        <v>3780</v>
      </c>
      <c r="AH38" s="176">
        <v>7875</v>
      </c>
      <c r="AI38" s="375" t="s">
        <v>264</v>
      </c>
      <c r="AJ38" s="32" t="s">
        <v>265</v>
      </c>
      <c r="AK38" s="61">
        <v>3308</v>
      </c>
      <c r="AL38" s="237">
        <v>3054</v>
      </c>
      <c r="AM38" s="61">
        <v>6362</v>
      </c>
      <c r="AN38" s="61">
        <v>2758</v>
      </c>
      <c r="AO38" s="61">
        <v>2432</v>
      </c>
      <c r="AP38" s="61">
        <v>5190</v>
      </c>
      <c r="AQ38" s="61">
        <v>2318</v>
      </c>
      <c r="AR38" s="61">
        <v>2189</v>
      </c>
      <c r="AS38" s="176">
        <v>4507</v>
      </c>
      <c r="AT38" s="375" t="s">
        <v>264</v>
      </c>
      <c r="AU38" s="32" t="s">
        <v>265</v>
      </c>
      <c r="AV38" s="61">
        <v>1839</v>
      </c>
      <c r="AW38" s="61">
        <v>1870</v>
      </c>
      <c r="AX38" s="237">
        <v>3709</v>
      </c>
      <c r="AY38" s="61">
        <v>1137</v>
      </c>
      <c r="AZ38" s="61">
        <v>1424</v>
      </c>
      <c r="BA38" s="61">
        <v>2561</v>
      </c>
      <c r="BB38" s="61">
        <v>778</v>
      </c>
      <c r="BC38" s="61">
        <v>1137</v>
      </c>
      <c r="BD38" s="176">
        <v>1915</v>
      </c>
      <c r="BE38" s="375" t="s">
        <v>264</v>
      </c>
      <c r="BF38" s="32" t="s">
        <v>265</v>
      </c>
      <c r="BG38" s="61">
        <v>616</v>
      </c>
      <c r="BH38" s="61">
        <v>918</v>
      </c>
      <c r="BI38" s="61">
        <v>1534</v>
      </c>
      <c r="BJ38" s="237">
        <v>319</v>
      </c>
      <c r="BK38" s="61">
        <v>494</v>
      </c>
      <c r="BL38" s="61">
        <v>813</v>
      </c>
      <c r="BM38" s="61">
        <v>138</v>
      </c>
      <c r="BN38" s="61">
        <v>252</v>
      </c>
      <c r="BO38" s="176">
        <v>390</v>
      </c>
      <c r="BP38" s="375" t="s">
        <v>264</v>
      </c>
      <c r="BQ38" s="32" t="s">
        <v>265</v>
      </c>
      <c r="BR38" s="61">
        <v>36</v>
      </c>
      <c r="BS38" s="61">
        <v>68</v>
      </c>
      <c r="BT38" s="61">
        <v>104</v>
      </c>
      <c r="BU38" s="61">
        <v>1</v>
      </c>
      <c r="BV38" s="61">
        <v>13</v>
      </c>
      <c r="BW38" s="61">
        <v>14</v>
      </c>
      <c r="BX38" s="61">
        <v>0</v>
      </c>
      <c r="BY38" s="61">
        <v>1</v>
      </c>
      <c r="BZ38" s="176">
        <v>1</v>
      </c>
      <c r="CA38" s="375" t="s">
        <v>264</v>
      </c>
      <c r="CB38" s="32" t="s">
        <v>265</v>
      </c>
      <c r="CC38" s="61">
        <v>8349</v>
      </c>
      <c r="CD38" s="61">
        <v>7930</v>
      </c>
      <c r="CE38" s="61">
        <v>16279</v>
      </c>
      <c r="CF38" s="61">
        <v>32038</v>
      </c>
      <c r="CG38" s="61">
        <v>28661</v>
      </c>
      <c r="CH38" s="61">
        <v>60699</v>
      </c>
      <c r="CI38" s="61">
        <v>3025</v>
      </c>
      <c r="CJ38" s="61">
        <v>4307</v>
      </c>
      <c r="CK38" s="176">
        <v>7332</v>
      </c>
    </row>
    <row r="39" spans="1:89" ht="16.899999999999999" customHeight="1">
      <c r="A39" s="5"/>
      <c r="B39" s="376"/>
      <c r="C39" s="32" t="s">
        <v>266</v>
      </c>
      <c r="D39" s="61">
        <v>322</v>
      </c>
      <c r="E39" s="61">
        <v>274</v>
      </c>
      <c r="F39" s="61">
        <v>596</v>
      </c>
      <c r="G39" s="61">
        <v>394</v>
      </c>
      <c r="H39" s="61">
        <v>389</v>
      </c>
      <c r="I39" s="61">
        <v>783</v>
      </c>
      <c r="J39" s="61">
        <v>414</v>
      </c>
      <c r="K39" s="61">
        <v>412</v>
      </c>
      <c r="L39" s="176">
        <v>826</v>
      </c>
      <c r="M39" s="376"/>
      <c r="N39" s="233" t="s">
        <v>266</v>
      </c>
      <c r="O39" s="61">
        <v>497</v>
      </c>
      <c r="P39" s="61">
        <v>459</v>
      </c>
      <c r="Q39" s="61">
        <v>956</v>
      </c>
      <c r="R39" s="61">
        <v>427</v>
      </c>
      <c r="S39" s="61">
        <v>393</v>
      </c>
      <c r="T39" s="61">
        <v>820</v>
      </c>
      <c r="U39" s="61">
        <v>332</v>
      </c>
      <c r="V39" s="61">
        <v>323</v>
      </c>
      <c r="W39" s="176">
        <v>655</v>
      </c>
      <c r="X39" s="376"/>
      <c r="Y39" s="32" t="s">
        <v>266</v>
      </c>
      <c r="Z39" s="237">
        <v>423</v>
      </c>
      <c r="AA39" s="61">
        <v>364</v>
      </c>
      <c r="AB39" s="61">
        <v>787</v>
      </c>
      <c r="AC39" s="61">
        <v>524</v>
      </c>
      <c r="AD39" s="61">
        <v>470</v>
      </c>
      <c r="AE39" s="61">
        <v>994</v>
      </c>
      <c r="AF39" s="61">
        <v>576</v>
      </c>
      <c r="AG39" s="61">
        <v>490</v>
      </c>
      <c r="AH39" s="176">
        <v>1066</v>
      </c>
      <c r="AI39" s="376"/>
      <c r="AJ39" s="32" t="s">
        <v>266</v>
      </c>
      <c r="AK39" s="61">
        <v>450</v>
      </c>
      <c r="AL39" s="237">
        <v>372</v>
      </c>
      <c r="AM39" s="61">
        <v>822</v>
      </c>
      <c r="AN39" s="61">
        <v>383</v>
      </c>
      <c r="AO39" s="61">
        <v>325</v>
      </c>
      <c r="AP39" s="61">
        <v>708</v>
      </c>
      <c r="AQ39" s="61">
        <v>321</v>
      </c>
      <c r="AR39" s="61">
        <v>305</v>
      </c>
      <c r="AS39" s="176">
        <v>626</v>
      </c>
      <c r="AT39" s="376"/>
      <c r="AU39" s="32" t="s">
        <v>266</v>
      </c>
      <c r="AV39" s="61">
        <v>271</v>
      </c>
      <c r="AW39" s="61">
        <v>307</v>
      </c>
      <c r="AX39" s="237">
        <v>578</v>
      </c>
      <c r="AY39" s="61">
        <v>207</v>
      </c>
      <c r="AZ39" s="61">
        <v>264</v>
      </c>
      <c r="BA39" s="61">
        <v>471</v>
      </c>
      <c r="BB39" s="61">
        <v>148</v>
      </c>
      <c r="BC39" s="61">
        <v>201</v>
      </c>
      <c r="BD39" s="176">
        <v>349</v>
      </c>
      <c r="BE39" s="376"/>
      <c r="BF39" s="32" t="s">
        <v>266</v>
      </c>
      <c r="BG39" s="61">
        <v>122</v>
      </c>
      <c r="BH39" s="61">
        <v>148</v>
      </c>
      <c r="BI39" s="61">
        <v>270</v>
      </c>
      <c r="BJ39" s="237">
        <v>54</v>
      </c>
      <c r="BK39" s="61">
        <v>106</v>
      </c>
      <c r="BL39" s="61">
        <v>160</v>
      </c>
      <c r="BM39" s="61">
        <v>25</v>
      </c>
      <c r="BN39" s="61">
        <v>54</v>
      </c>
      <c r="BO39" s="176">
        <v>79</v>
      </c>
      <c r="BP39" s="376"/>
      <c r="BQ39" s="32" t="s">
        <v>266</v>
      </c>
      <c r="BR39" s="61">
        <v>3</v>
      </c>
      <c r="BS39" s="61">
        <v>13</v>
      </c>
      <c r="BT39" s="61">
        <v>16</v>
      </c>
      <c r="BU39" s="61">
        <v>1</v>
      </c>
      <c r="BV39" s="61">
        <v>3</v>
      </c>
      <c r="BW39" s="61">
        <v>4</v>
      </c>
      <c r="BX39" s="61">
        <v>0</v>
      </c>
      <c r="BY39" s="61">
        <v>0</v>
      </c>
      <c r="BZ39" s="176">
        <v>0</v>
      </c>
      <c r="CA39" s="376"/>
      <c r="CB39" s="32" t="s">
        <v>266</v>
      </c>
      <c r="CC39" s="61">
        <v>1130</v>
      </c>
      <c r="CD39" s="61">
        <v>1075</v>
      </c>
      <c r="CE39" s="61">
        <v>2205</v>
      </c>
      <c r="CF39" s="61">
        <v>4204</v>
      </c>
      <c r="CG39" s="61">
        <v>3808</v>
      </c>
      <c r="CH39" s="61">
        <v>8012</v>
      </c>
      <c r="CI39" s="61">
        <v>560</v>
      </c>
      <c r="CJ39" s="61">
        <v>789</v>
      </c>
      <c r="CK39" s="176">
        <v>1349</v>
      </c>
    </row>
    <row r="40" spans="1:89" ht="16.899999999999999" customHeight="1">
      <c r="A40" s="5"/>
      <c r="B40" s="376"/>
      <c r="C40" s="32" t="s">
        <v>267</v>
      </c>
      <c r="D40" s="61">
        <v>443</v>
      </c>
      <c r="E40" s="61">
        <v>445</v>
      </c>
      <c r="F40" s="61">
        <v>888</v>
      </c>
      <c r="G40" s="61">
        <v>588</v>
      </c>
      <c r="H40" s="61">
        <v>577</v>
      </c>
      <c r="I40" s="61">
        <v>1165</v>
      </c>
      <c r="J40" s="61">
        <v>713</v>
      </c>
      <c r="K40" s="61">
        <v>690</v>
      </c>
      <c r="L40" s="176">
        <v>1403</v>
      </c>
      <c r="M40" s="376"/>
      <c r="N40" s="233" t="s">
        <v>267</v>
      </c>
      <c r="O40" s="61">
        <v>917</v>
      </c>
      <c r="P40" s="61">
        <v>819</v>
      </c>
      <c r="Q40" s="61">
        <v>1736</v>
      </c>
      <c r="R40" s="61">
        <v>635</v>
      </c>
      <c r="S40" s="61">
        <v>672</v>
      </c>
      <c r="T40" s="61">
        <v>1307</v>
      </c>
      <c r="U40" s="61">
        <v>504</v>
      </c>
      <c r="V40" s="61">
        <v>521</v>
      </c>
      <c r="W40" s="176">
        <v>1025</v>
      </c>
      <c r="X40" s="376"/>
      <c r="Y40" s="32" t="s">
        <v>267</v>
      </c>
      <c r="Z40" s="237">
        <v>549</v>
      </c>
      <c r="AA40" s="61">
        <v>533</v>
      </c>
      <c r="AB40" s="61">
        <v>1082</v>
      </c>
      <c r="AC40" s="61">
        <v>671</v>
      </c>
      <c r="AD40" s="61">
        <v>657</v>
      </c>
      <c r="AE40" s="61">
        <v>1328</v>
      </c>
      <c r="AF40" s="61">
        <v>870</v>
      </c>
      <c r="AG40" s="61">
        <v>893</v>
      </c>
      <c r="AH40" s="176">
        <v>1763</v>
      </c>
      <c r="AI40" s="376"/>
      <c r="AJ40" s="32" t="s">
        <v>267</v>
      </c>
      <c r="AK40" s="61">
        <v>758</v>
      </c>
      <c r="AL40" s="237">
        <v>748</v>
      </c>
      <c r="AM40" s="61">
        <v>1506</v>
      </c>
      <c r="AN40" s="61">
        <v>634</v>
      </c>
      <c r="AO40" s="61">
        <v>552</v>
      </c>
      <c r="AP40" s="61">
        <v>1186</v>
      </c>
      <c r="AQ40" s="61">
        <v>544</v>
      </c>
      <c r="AR40" s="61">
        <v>497</v>
      </c>
      <c r="AS40" s="176">
        <v>1041</v>
      </c>
      <c r="AT40" s="376"/>
      <c r="AU40" s="32" t="s">
        <v>267</v>
      </c>
      <c r="AV40" s="61">
        <v>408</v>
      </c>
      <c r="AW40" s="61">
        <v>413</v>
      </c>
      <c r="AX40" s="237">
        <v>821</v>
      </c>
      <c r="AY40" s="61">
        <v>282</v>
      </c>
      <c r="AZ40" s="61">
        <v>372</v>
      </c>
      <c r="BA40" s="61">
        <v>654</v>
      </c>
      <c r="BB40" s="61">
        <v>213</v>
      </c>
      <c r="BC40" s="61">
        <v>306</v>
      </c>
      <c r="BD40" s="176">
        <v>519</v>
      </c>
      <c r="BE40" s="376"/>
      <c r="BF40" s="32" t="s">
        <v>267</v>
      </c>
      <c r="BG40" s="61">
        <v>146</v>
      </c>
      <c r="BH40" s="61">
        <v>271</v>
      </c>
      <c r="BI40" s="61">
        <v>417</v>
      </c>
      <c r="BJ40" s="237">
        <v>88</v>
      </c>
      <c r="BK40" s="61">
        <v>155</v>
      </c>
      <c r="BL40" s="61">
        <v>243</v>
      </c>
      <c r="BM40" s="61">
        <v>33</v>
      </c>
      <c r="BN40" s="61">
        <v>78</v>
      </c>
      <c r="BO40" s="176">
        <v>111</v>
      </c>
      <c r="BP40" s="376"/>
      <c r="BQ40" s="32" t="s">
        <v>267</v>
      </c>
      <c r="BR40" s="61">
        <v>7</v>
      </c>
      <c r="BS40" s="61">
        <v>26</v>
      </c>
      <c r="BT40" s="61">
        <v>33</v>
      </c>
      <c r="BU40" s="61">
        <v>3</v>
      </c>
      <c r="BV40" s="61">
        <v>1</v>
      </c>
      <c r="BW40" s="61">
        <v>4</v>
      </c>
      <c r="BX40" s="61">
        <v>0</v>
      </c>
      <c r="BY40" s="61">
        <v>1</v>
      </c>
      <c r="BZ40" s="176">
        <v>1</v>
      </c>
      <c r="CA40" s="376"/>
      <c r="CB40" s="32" t="s">
        <v>267</v>
      </c>
      <c r="CC40" s="61">
        <v>1744</v>
      </c>
      <c r="CD40" s="61">
        <v>1712</v>
      </c>
      <c r="CE40" s="61">
        <v>3456</v>
      </c>
      <c r="CF40" s="61">
        <v>6490</v>
      </c>
      <c r="CG40" s="61">
        <v>6305</v>
      </c>
      <c r="CH40" s="61">
        <v>12795</v>
      </c>
      <c r="CI40" s="61">
        <v>772</v>
      </c>
      <c r="CJ40" s="61">
        <v>1210</v>
      </c>
      <c r="CK40" s="176">
        <v>1982</v>
      </c>
    </row>
    <row r="41" spans="1:89" ht="16.899999999999999" customHeight="1">
      <c r="A41" s="5"/>
      <c r="B41" s="376"/>
      <c r="C41" s="32" t="s">
        <v>268</v>
      </c>
      <c r="D41" s="63">
        <v>554</v>
      </c>
      <c r="E41" s="63">
        <v>514</v>
      </c>
      <c r="F41" s="63">
        <v>1068</v>
      </c>
      <c r="G41" s="63">
        <v>711</v>
      </c>
      <c r="H41" s="63">
        <v>694</v>
      </c>
      <c r="I41" s="63">
        <v>1405</v>
      </c>
      <c r="J41" s="61">
        <v>773</v>
      </c>
      <c r="K41" s="63">
        <v>724</v>
      </c>
      <c r="L41" s="179">
        <v>1497</v>
      </c>
      <c r="M41" s="376"/>
      <c r="N41" s="233" t="s">
        <v>268</v>
      </c>
      <c r="O41" s="63">
        <v>786</v>
      </c>
      <c r="P41" s="63">
        <v>736</v>
      </c>
      <c r="Q41" s="63">
        <v>1522</v>
      </c>
      <c r="R41" s="63">
        <v>588</v>
      </c>
      <c r="S41" s="63">
        <v>549</v>
      </c>
      <c r="T41" s="63">
        <v>1137</v>
      </c>
      <c r="U41" s="61">
        <v>526</v>
      </c>
      <c r="V41" s="63">
        <v>467</v>
      </c>
      <c r="W41" s="179">
        <v>993</v>
      </c>
      <c r="X41" s="376"/>
      <c r="Y41" s="32" t="s">
        <v>268</v>
      </c>
      <c r="Z41" s="237">
        <v>613</v>
      </c>
      <c r="AA41" s="63">
        <v>589</v>
      </c>
      <c r="AB41" s="63">
        <v>1202</v>
      </c>
      <c r="AC41" s="63">
        <v>890</v>
      </c>
      <c r="AD41" s="63">
        <v>802</v>
      </c>
      <c r="AE41" s="63">
        <v>1692</v>
      </c>
      <c r="AF41" s="61">
        <v>966</v>
      </c>
      <c r="AG41" s="63">
        <v>852</v>
      </c>
      <c r="AH41" s="179">
        <v>1818</v>
      </c>
      <c r="AI41" s="376"/>
      <c r="AJ41" s="32" t="s">
        <v>268</v>
      </c>
      <c r="AK41" s="61">
        <v>659</v>
      </c>
      <c r="AL41" s="237">
        <v>552</v>
      </c>
      <c r="AM41" s="63">
        <v>1211</v>
      </c>
      <c r="AN41" s="63">
        <v>576</v>
      </c>
      <c r="AO41" s="63">
        <v>493</v>
      </c>
      <c r="AP41" s="63">
        <v>1069</v>
      </c>
      <c r="AQ41" s="61">
        <v>479</v>
      </c>
      <c r="AR41" s="63">
        <v>514</v>
      </c>
      <c r="AS41" s="179">
        <v>993</v>
      </c>
      <c r="AT41" s="376"/>
      <c r="AU41" s="32" t="s">
        <v>268</v>
      </c>
      <c r="AV41" s="63">
        <v>500</v>
      </c>
      <c r="AW41" s="61">
        <v>532</v>
      </c>
      <c r="AX41" s="237">
        <v>1032</v>
      </c>
      <c r="AY41" s="63">
        <v>337</v>
      </c>
      <c r="AZ41" s="63">
        <v>453</v>
      </c>
      <c r="BA41" s="63">
        <v>790</v>
      </c>
      <c r="BB41" s="61">
        <v>248</v>
      </c>
      <c r="BC41" s="63">
        <v>382</v>
      </c>
      <c r="BD41" s="179">
        <v>630</v>
      </c>
      <c r="BE41" s="376"/>
      <c r="BF41" s="32" t="s">
        <v>268</v>
      </c>
      <c r="BG41" s="63">
        <v>182</v>
      </c>
      <c r="BH41" s="63">
        <v>280</v>
      </c>
      <c r="BI41" s="61">
        <v>462</v>
      </c>
      <c r="BJ41" s="237">
        <v>109</v>
      </c>
      <c r="BK41" s="63">
        <v>190</v>
      </c>
      <c r="BL41" s="63">
        <v>299</v>
      </c>
      <c r="BM41" s="61">
        <v>43</v>
      </c>
      <c r="BN41" s="63">
        <v>95</v>
      </c>
      <c r="BO41" s="179">
        <v>138</v>
      </c>
      <c r="BP41" s="376"/>
      <c r="BQ41" s="32" t="s">
        <v>268</v>
      </c>
      <c r="BR41" s="63">
        <v>9</v>
      </c>
      <c r="BS41" s="63">
        <v>23</v>
      </c>
      <c r="BT41" s="63">
        <v>32</v>
      </c>
      <c r="BU41" s="63">
        <v>0</v>
      </c>
      <c r="BV41" s="63">
        <v>1</v>
      </c>
      <c r="BW41" s="63">
        <v>1</v>
      </c>
      <c r="BX41" s="61">
        <v>0</v>
      </c>
      <c r="BY41" s="63">
        <v>0</v>
      </c>
      <c r="BZ41" s="179">
        <v>0</v>
      </c>
      <c r="CA41" s="376"/>
      <c r="CB41" s="32" t="s">
        <v>268</v>
      </c>
      <c r="CC41" s="63">
        <v>2038</v>
      </c>
      <c r="CD41" s="63">
        <v>1932</v>
      </c>
      <c r="CE41" s="63">
        <v>3970</v>
      </c>
      <c r="CF41" s="63">
        <v>6583</v>
      </c>
      <c r="CG41" s="63">
        <v>6086</v>
      </c>
      <c r="CH41" s="63">
        <v>12669</v>
      </c>
      <c r="CI41" s="61">
        <v>928</v>
      </c>
      <c r="CJ41" s="63">
        <v>1424</v>
      </c>
      <c r="CK41" s="179">
        <v>2352</v>
      </c>
    </row>
    <row r="42" spans="1:89" ht="16.899999999999999" customHeight="1">
      <c r="A42" s="5"/>
      <c r="B42" s="377"/>
      <c r="C42" s="4" t="s">
        <v>212</v>
      </c>
      <c r="D42" s="137">
        <f t="shared" ref="D42:L42" si="48">SUM(D38:D41)</f>
        <v>3758</v>
      </c>
      <c r="E42" s="137">
        <f t="shared" si="48"/>
        <v>3487</v>
      </c>
      <c r="F42" s="137">
        <f t="shared" si="48"/>
        <v>7245</v>
      </c>
      <c r="G42" s="137">
        <f t="shared" si="48"/>
        <v>4469</v>
      </c>
      <c r="H42" s="137">
        <f t="shared" si="48"/>
        <v>4352</v>
      </c>
      <c r="I42" s="137">
        <f t="shared" si="48"/>
        <v>8821</v>
      </c>
      <c r="J42" s="137">
        <f t="shared" si="48"/>
        <v>5034</v>
      </c>
      <c r="K42" s="137">
        <f t="shared" si="48"/>
        <v>4810</v>
      </c>
      <c r="L42" s="175">
        <f t="shared" si="48"/>
        <v>9844</v>
      </c>
      <c r="M42" s="377"/>
      <c r="N42" s="245" t="s">
        <v>212</v>
      </c>
      <c r="O42" s="137">
        <f t="shared" ref="O42:W42" si="49">SUM(O38:O41)</f>
        <v>6584</v>
      </c>
      <c r="P42" s="137">
        <f t="shared" si="49"/>
        <v>5800</v>
      </c>
      <c r="Q42" s="137">
        <f t="shared" si="49"/>
        <v>12384</v>
      </c>
      <c r="R42" s="137">
        <f t="shared" si="49"/>
        <v>5971</v>
      </c>
      <c r="S42" s="137">
        <f t="shared" si="49"/>
        <v>4688</v>
      </c>
      <c r="T42" s="137">
        <f t="shared" si="49"/>
        <v>10659</v>
      </c>
      <c r="U42" s="137">
        <f t="shared" si="49"/>
        <v>4105</v>
      </c>
      <c r="V42" s="137">
        <f t="shared" si="49"/>
        <v>3756</v>
      </c>
      <c r="W42" s="175">
        <f t="shared" si="49"/>
        <v>7861</v>
      </c>
      <c r="X42" s="377"/>
      <c r="Y42" s="4" t="s">
        <v>212</v>
      </c>
      <c r="Z42" s="238">
        <f t="shared" ref="Z42:AH42" si="50">SUM(Z38:Z41)</f>
        <v>4350</v>
      </c>
      <c r="AA42" s="137">
        <f t="shared" si="50"/>
        <v>4198</v>
      </c>
      <c r="AB42" s="137">
        <f t="shared" si="50"/>
        <v>8548</v>
      </c>
      <c r="AC42" s="137">
        <f t="shared" si="50"/>
        <v>5592</v>
      </c>
      <c r="AD42" s="137">
        <f t="shared" si="50"/>
        <v>5248</v>
      </c>
      <c r="AE42" s="137">
        <f t="shared" si="50"/>
        <v>10840</v>
      </c>
      <c r="AF42" s="137">
        <f t="shared" si="50"/>
        <v>6507</v>
      </c>
      <c r="AG42" s="137">
        <f t="shared" si="50"/>
        <v>6015</v>
      </c>
      <c r="AH42" s="175">
        <f t="shared" si="50"/>
        <v>12522</v>
      </c>
      <c r="AI42" s="377"/>
      <c r="AJ42" s="4" t="s">
        <v>212</v>
      </c>
      <c r="AK42" s="137">
        <f t="shared" ref="AK42:AS42" si="51">SUM(AK38:AK41)</f>
        <v>5175</v>
      </c>
      <c r="AL42" s="238">
        <f t="shared" si="51"/>
        <v>4726</v>
      </c>
      <c r="AM42" s="137">
        <f t="shared" si="51"/>
        <v>9901</v>
      </c>
      <c r="AN42" s="137">
        <f t="shared" si="51"/>
        <v>4351</v>
      </c>
      <c r="AO42" s="137">
        <f t="shared" si="51"/>
        <v>3802</v>
      </c>
      <c r="AP42" s="137">
        <f t="shared" si="51"/>
        <v>8153</v>
      </c>
      <c r="AQ42" s="137">
        <f t="shared" si="51"/>
        <v>3662</v>
      </c>
      <c r="AR42" s="137">
        <f t="shared" si="51"/>
        <v>3505</v>
      </c>
      <c r="AS42" s="175">
        <f t="shared" si="51"/>
        <v>7167</v>
      </c>
      <c r="AT42" s="377"/>
      <c r="AU42" s="4" t="s">
        <v>212</v>
      </c>
      <c r="AV42" s="137">
        <f t="shared" ref="AV42:BD42" si="52">SUM(AV38:AV41)</f>
        <v>3018</v>
      </c>
      <c r="AW42" s="137">
        <f t="shared" si="52"/>
        <v>3122</v>
      </c>
      <c r="AX42" s="238">
        <f t="shared" si="52"/>
        <v>6140</v>
      </c>
      <c r="AY42" s="137">
        <f t="shared" si="52"/>
        <v>1963</v>
      </c>
      <c r="AZ42" s="137">
        <f t="shared" si="52"/>
        <v>2513</v>
      </c>
      <c r="BA42" s="137">
        <f t="shared" si="52"/>
        <v>4476</v>
      </c>
      <c r="BB42" s="137">
        <f t="shared" si="52"/>
        <v>1387</v>
      </c>
      <c r="BC42" s="137">
        <f t="shared" si="52"/>
        <v>2026</v>
      </c>
      <c r="BD42" s="175">
        <f t="shared" si="52"/>
        <v>3413</v>
      </c>
      <c r="BE42" s="377"/>
      <c r="BF42" s="4" t="s">
        <v>212</v>
      </c>
      <c r="BG42" s="137">
        <f t="shared" ref="BG42:BO42" si="53">SUM(BG38:BG41)</f>
        <v>1066</v>
      </c>
      <c r="BH42" s="137">
        <f t="shared" si="53"/>
        <v>1617</v>
      </c>
      <c r="BI42" s="137">
        <f t="shared" si="53"/>
        <v>2683</v>
      </c>
      <c r="BJ42" s="238">
        <f t="shared" si="53"/>
        <v>570</v>
      </c>
      <c r="BK42" s="137">
        <f t="shared" si="53"/>
        <v>945</v>
      </c>
      <c r="BL42" s="137">
        <f t="shared" si="53"/>
        <v>1515</v>
      </c>
      <c r="BM42" s="137">
        <f t="shared" si="53"/>
        <v>239</v>
      </c>
      <c r="BN42" s="137">
        <f t="shared" si="53"/>
        <v>479</v>
      </c>
      <c r="BO42" s="175">
        <f t="shared" si="53"/>
        <v>718</v>
      </c>
      <c r="BP42" s="377"/>
      <c r="BQ42" s="4" t="s">
        <v>212</v>
      </c>
      <c r="BR42" s="137">
        <f t="shared" ref="BR42:BZ42" si="54">SUM(BR38:BR41)</f>
        <v>55</v>
      </c>
      <c r="BS42" s="137">
        <f t="shared" si="54"/>
        <v>130</v>
      </c>
      <c r="BT42" s="137">
        <f t="shared" si="54"/>
        <v>185</v>
      </c>
      <c r="BU42" s="137">
        <f t="shared" si="54"/>
        <v>5</v>
      </c>
      <c r="BV42" s="137">
        <f t="shared" si="54"/>
        <v>18</v>
      </c>
      <c r="BW42" s="137">
        <f t="shared" si="54"/>
        <v>23</v>
      </c>
      <c r="BX42" s="137">
        <f t="shared" si="54"/>
        <v>0</v>
      </c>
      <c r="BY42" s="137">
        <f t="shared" si="54"/>
        <v>2</v>
      </c>
      <c r="BZ42" s="175">
        <f t="shared" si="54"/>
        <v>2</v>
      </c>
      <c r="CA42" s="377"/>
      <c r="CB42" s="4" t="s">
        <v>212</v>
      </c>
      <c r="CC42" s="137">
        <f t="shared" ref="CC42:CK42" si="55">SUM(CC38:CC41)</f>
        <v>13261</v>
      </c>
      <c r="CD42" s="137">
        <f t="shared" si="55"/>
        <v>12649</v>
      </c>
      <c r="CE42" s="137">
        <f t="shared" si="55"/>
        <v>25910</v>
      </c>
      <c r="CF42" s="137">
        <f t="shared" si="55"/>
        <v>49315</v>
      </c>
      <c r="CG42" s="137">
        <f t="shared" si="55"/>
        <v>44860</v>
      </c>
      <c r="CH42" s="137">
        <f t="shared" si="55"/>
        <v>94175</v>
      </c>
      <c r="CI42" s="137">
        <f t="shared" si="55"/>
        <v>5285</v>
      </c>
      <c r="CJ42" s="137">
        <f t="shared" si="55"/>
        <v>7730</v>
      </c>
      <c r="CK42" s="175">
        <f t="shared" si="55"/>
        <v>13015</v>
      </c>
    </row>
    <row r="43" spans="1:89" ht="16.899999999999999" customHeight="1">
      <c r="A43" s="5"/>
      <c r="B43" s="3" t="s">
        <v>230</v>
      </c>
      <c r="C43" s="4" t="s">
        <v>231</v>
      </c>
      <c r="D43" s="139">
        <v>4189</v>
      </c>
      <c r="E43" s="139">
        <v>4149</v>
      </c>
      <c r="F43" s="139">
        <v>8338</v>
      </c>
      <c r="G43" s="139">
        <v>5120</v>
      </c>
      <c r="H43" s="139">
        <v>4866</v>
      </c>
      <c r="I43" s="139">
        <v>9986</v>
      </c>
      <c r="J43" s="139">
        <v>6344</v>
      </c>
      <c r="K43" s="139">
        <v>5951</v>
      </c>
      <c r="L43" s="174">
        <v>12295</v>
      </c>
      <c r="M43" s="3" t="s">
        <v>230</v>
      </c>
      <c r="N43" s="245" t="s">
        <v>231</v>
      </c>
      <c r="O43" s="139">
        <v>8192</v>
      </c>
      <c r="P43" s="139">
        <v>7543</v>
      </c>
      <c r="Q43" s="139">
        <v>15735</v>
      </c>
      <c r="R43" s="139">
        <v>7376</v>
      </c>
      <c r="S43" s="139">
        <v>5896</v>
      </c>
      <c r="T43" s="139">
        <v>13272</v>
      </c>
      <c r="U43" s="139">
        <v>5703</v>
      </c>
      <c r="V43" s="139">
        <v>4605</v>
      </c>
      <c r="W43" s="174">
        <v>10308</v>
      </c>
      <c r="X43" s="3" t="s">
        <v>230</v>
      </c>
      <c r="Y43" s="4" t="s">
        <v>231</v>
      </c>
      <c r="Z43" s="236">
        <v>4979</v>
      </c>
      <c r="AA43" s="139">
        <v>4578</v>
      </c>
      <c r="AB43" s="139">
        <v>9557</v>
      </c>
      <c r="AC43" s="139">
        <v>6169</v>
      </c>
      <c r="AD43" s="139">
        <v>6003</v>
      </c>
      <c r="AE43" s="139">
        <v>12172</v>
      </c>
      <c r="AF43" s="139">
        <v>7921</v>
      </c>
      <c r="AG43" s="139">
        <v>7845</v>
      </c>
      <c r="AH43" s="174">
        <v>15766</v>
      </c>
      <c r="AI43" s="3" t="s">
        <v>230</v>
      </c>
      <c r="AJ43" s="4" t="s">
        <v>231</v>
      </c>
      <c r="AK43" s="139">
        <v>7113</v>
      </c>
      <c r="AL43" s="236">
        <v>6829</v>
      </c>
      <c r="AM43" s="139">
        <v>13942</v>
      </c>
      <c r="AN43" s="139">
        <v>5641</v>
      </c>
      <c r="AO43" s="139">
        <v>4786</v>
      </c>
      <c r="AP43" s="139">
        <v>10427</v>
      </c>
      <c r="AQ43" s="139">
        <v>4036</v>
      </c>
      <c r="AR43" s="139">
        <v>3655</v>
      </c>
      <c r="AS43" s="174">
        <v>7691</v>
      </c>
      <c r="AT43" s="3" t="s">
        <v>230</v>
      </c>
      <c r="AU43" s="4" t="s">
        <v>231</v>
      </c>
      <c r="AV43" s="139">
        <v>2989</v>
      </c>
      <c r="AW43" s="139">
        <v>2906</v>
      </c>
      <c r="AX43" s="236">
        <v>5895</v>
      </c>
      <c r="AY43" s="139">
        <v>1817</v>
      </c>
      <c r="AZ43" s="139">
        <v>2210</v>
      </c>
      <c r="BA43" s="139">
        <v>4027</v>
      </c>
      <c r="BB43" s="139">
        <v>1232</v>
      </c>
      <c r="BC43" s="139">
        <v>1699</v>
      </c>
      <c r="BD43" s="174">
        <v>2931</v>
      </c>
      <c r="BE43" s="3" t="s">
        <v>230</v>
      </c>
      <c r="BF43" s="4" t="s">
        <v>231</v>
      </c>
      <c r="BG43" s="139">
        <v>900</v>
      </c>
      <c r="BH43" s="139">
        <v>1405</v>
      </c>
      <c r="BI43" s="139">
        <v>2305</v>
      </c>
      <c r="BJ43" s="236">
        <v>444</v>
      </c>
      <c r="BK43" s="139">
        <v>815</v>
      </c>
      <c r="BL43" s="139">
        <v>1259</v>
      </c>
      <c r="BM43" s="139">
        <v>185</v>
      </c>
      <c r="BN43" s="139">
        <v>430</v>
      </c>
      <c r="BO43" s="174">
        <v>615</v>
      </c>
      <c r="BP43" s="3" t="s">
        <v>230</v>
      </c>
      <c r="BQ43" s="4" t="s">
        <v>231</v>
      </c>
      <c r="BR43" s="139">
        <v>56</v>
      </c>
      <c r="BS43" s="139">
        <v>122</v>
      </c>
      <c r="BT43" s="139">
        <v>178</v>
      </c>
      <c r="BU43" s="139">
        <v>4</v>
      </c>
      <c r="BV43" s="139">
        <v>17</v>
      </c>
      <c r="BW43" s="139">
        <v>21</v>
      </c>
      <c r="BX43" s="139">
        <v>1</v>
      </c>
      <c r="BY43" s="139">
        <v>2</v>
      </c>
      <c r="BZ43" s="174">
        <v>3</v>
      </c>
      <c r="CA43" s="3" t="s">
        <v>230</v>
      </c>
      <c r="CB43" s="4" t="s">
        <v>231</v>
      </c>
      <c r="CC43" s="139">
        <v>15653</v>
      </c>
      <c r="CD43" s="139">
        <v>14966</v>
      </c>
      <c r="CE43" s="139">
        <v>30619</v>
      </c>
      <c r="CF43" s="139">
        <v>60119</v>
      </c>
      <c r="CG43" s="139">
        <v>54646</v>
      </c>
      <c r="CH43" s="139">
        <v>114765</v>
      </c>
      <c r="CI43" s="139">
        <v>4639</v>
      </c>
      <c r="CJ43" s="139">
        <v>6700</v>
      </c>
      <c r="CK43" s="174">
        <v>11339</v>
      </c>
    </row>
    <row r="44" spans="1:89" ht="16.899999999999999" customHeight="1">
      <c r="A44" s="5"/>
      <c r="B44" s="3" t="s">
        <v>257</v>
      </c>
      <c r="C44" s="4" t="s">
        <v>258</v>
      </c>
      <c r="D44" s="137">
        <v>1379</v>
      </c>
      <c r="E44" s="137">
        <v>1289</v>
      </c>
      <c r="F44" s="137">
        <v>2668</v>
      </c>
      <c r="G44" s="137">
        <v>1758</v>
      </c>
      <c r="H44" s="137">
        <v>1629</v>
      </c>
      <c r="I44" s="137">
        <v>3387</v>
      </c>
      <c r="J44" s="137">
        <v>2000</v>
      </c>
      <c r="K44" s="137">
        <v>1858</v>
      </c>
      <c r="L44" s="175">
        <v>3858</v>
      </c>
      <c r="M44" s="3" t="s">
        <v>257</v>
      </c>
      <c r="N44" s="245" t="s">
        <v>258</v>
      </c>
      <c r="O44" s="137">
        <v>2197</v>
      </c>
      <c r="P44" s="137">
        <v>2254</v>
      </c>
      <c r="Q44" s="137">
        <v>4451</v>
      </c>
      <c r="R44" s="137">
        <v>1745</v>
      </c>
      <c r="S44" s="137">
        <v>1787</v>
      </c>
      <c r="T44" s="137">
        <v>3532</v>
      </c>
      <c r="U44" s="137">
        <v>1643</v>
      </c>
      <c r="V44" s="137">
        <v>1555</v>
      </c>
      <c r="W44" s="175">
        <v>3198</v>
      </c>
      <c r="X44" s="3" t="s">
        <v>257</v>
      </c>
      <c r="Y44" s="4" t="s">
        <v>258</v>
      </c>
      <c r="Z44" s="238">
        <v>1759</v>
      </c>
      <c r="AA44" s="137">
        <v>1706</v>
      </c>
      <c r="AB44" s="137">
        <v>3465</v>
      </c>
      <c r="AC44" s="137">
        <v>2151</v>
      </c>
      <c r="AD44" s="137">
        <v>2055</v>
      </c>
      <c r="AE44" s="137">
        <v>4206</v>
      </c>
      <c r="AF44" s="137">
        <v>2513</v>
      </c>
      <c r="AG44" s="137">
        <v>2351</v>
      </c>
      <c r="AH44" s="175">
        <v>4864</v>
      </c>
      <c r="AI44" s="3" t="s">
        <v>257</v>
      </c>
      <c r="AJ44" s="4" t="s">
        <v>258</v>
      </c>
      <c r="AK44" s="137">
        <v>1927</v>
      </c>
      <c r="AL44" s="238">
        <v>1784</v>
      </c>
      <c r="AM44" s="137">
        <v>3711</v>
      </c>
      <c r="AN44" s="137">
        <v>1722</v>
      </c>
      <c r="AO44" s="137">
        <v>1696</v>
      </c>
      <c r="AP44" s="137">
        <v>3418</v>
      </c>
      <c r="AQ44" s="137">
        <v>1666</v>
      </c>
      <c r="AR44" s="137">
        <v>1658</v>
      </c>
      <c r="AS44" s="175">
        <v>3324</v>
      </c>
      <c r="AT44" s="3" t="s">
        <v>257</v>
      </c>
      <c r="AU44" s="4" t="s">
        <v>258</v>
      </c>
      <c r="AV44" s="137">
        <v>1427</v>
      </c>
      <c r="AW44" s="137">
        <v>1483</v>
      </c>
      <c r="AX44" s="238">
        <v>2910</v>
      </c>
      <c r="AY44" s="137">
        <v>1017</v>
      </c>
      <c r="AZ44" s="137">
        <v>1383</v>
      </c>
      <c r="BA44" s="137">
        <v>2400</v>
      </c>
      <c r="BB44" s="137">
        <v>752</v>
      </c>
      <c r="BC44" s="137">
        <v>1069</v>
      </c>
      <c r="BD44" s="175">
        <v>1821</v>
      </c>
      <c r="BE44" s="3" t="s">
        <v>257</v>
      </c>
      <c r="BF44" s="4" t="s">
        <v>258</v>
      </c>
      <c r="BG44" s="137">
        <v>556</v>
      </c>
      <c r="BH44" s="137">
        <v>839</v>
      </c>
      <c r="BI44" s="137">
        <v>1395</v>
      </c>
      <c r="BJ44" s="238">
        <v>294</v>
      </c>
      <c r="BK44" s="137">
        <v>447</v>
      </c>
      <c r="BL44" s="137">
        <v>741</v>
      </c>
      <c r="BM44" s="137">
        <v>107</v>
      </c>
      <c r="BN44" s="137">
        <v>201</v>
      </c>
      <c r="BO44" s="175">
        <v>308</v>
      </c>
      <c r="BP44" s="3" t="s">
        <v>257</v>
      </c>
      <c r="BQ44" s="4" t="s">
        <v>258</v>
      </c>
      <c r="BR44" s="137">
        <v>25</v>
      </c>
      <c r="BS44" s="137">
        <v>60</v>
      </c>
      <c r="BT44" s="137">
        <v>85</v>
      </c>
      <c r="BU44" s="137">
        <v>4</v>
      </c>
      <c r="BV44" s="137">
        <v>11</v>
      </c>
      <c r="BW44" s="137">
        <v>15</v>
      </c>
      <c r="BX44" s="137">
        <v>0</v>
      </c>
      <c r="BY44" s="137">
        <v>1</v>
      </c>
      <c r="BZ44" s="175">
        <v>1</v>
      </c>
      <c r="CA44" s="3" t="s">
        <v>257</v>
      </c>
      <c r="CB44" s="4" t="s">
        <v>258</v>
      </c>
      <c r="CC44" s="137">
        <v>5137</v>
      </c>
      <c r="CD44" s="137">
        <v>4776</v>
      </c>
      <c r="CE44" s="137">
        <v>9913</v>
      </c>
      <c r="CF44" s="137">
        <v>18750</v>
      </c>
      <c r="CG44" s="137">
        <v>18329</v>
      </c>
      <c r="CH44" s="137">
        <v>37079</v>
      </c>
      <c r="CI44" s="137">
        <v>2755</v>
      </c>
      <c r="CJ44" s="137">
        <v>4011</v>
      </c>
      <c r="CK44" s="175">
        <v>6766</v>
      </c>
    </row>
    <row r="45" spans="1:89" ht="16.899999999999999" customHeight="1">
      <c r="A45" s="5"/>
      <c r="B45" s="35" t="s">
        <v>184</v>
      </c>
      <c r="C45" s="4" t="s">
        <v>241</v>
      </c>
      <c r="D45" s="137">
        <v>2957</v>
      </c>
      <c r="E45" s="137">
        <v>2879</v>
      </c>
      <c r="F45" s="137">
        <v>5836</v>
      </c>
      <c r="G45" s="137">
        <v>3771</v>
      </c>
      <c r="H45" s="137">
        <v>3602</v>
      </c>
      <c r="I45" s="137">
        <v>7373</v>
      </c>
      <c r="J45" s="137">
        <v>4394</v>
      </c>
      <c r="K45" s="137">
        <v>4039</v>
      </c>
      <c r="L45" s="175">
        <v>8433</v>
      </c>
      <c r="M45" s="35" t="s">
        <v>184</v>
      </c>
      <c r="N45" s="245" t="s">
        <v>241</v>
      </c>
      <c r="O45" s="137">
        <v>5143</v>
      </c>
      <c r="P45" s="137">
        <v>4756</v>
      </c>
      <c r="Q45" s="137">
        <v>9899</v>
      </c>
      <c r="R45" s="137">
        <v>3858</v>
      </c>
      <c r="S45" s="137">
        <v>3600</v>
      </c>
      <c r="T45" s="137">
        <v>7458</v>
      </c>
      <c r="U45" s="137">
        <v>3167</v>
      </c>
      <c r="V45" s="137">
        <v>3143</v>
      </c>
      <c r="W45" s="175">
        <v>6310</v>
      </c>
      <c r="X45" s="35" t="s">
        <v>184</v>
      </c>
      <c r="Y45" s="4" t="s">
        <v>241</v>
      </c>
      <c r="Z45" s="238">
        <v>3355</v>
      </c>
      <c r="AA45" s="137">
        <v>3392</v>
      </c>
      <c r="AB45" s="137">
        <v>6747</v>
      </c>
      <c r="AC45" s="137">
        <v>4510</v>
      </c>
      <c r="AD45" s="137">
        <v>4371</v>
      </c>
      <c r="AE45" s="137">
        <v>8881</v>
      </c>
      <c r="AF45" s="137">
        <v>5339</v>
      </c>
      <c r="AG45" s="137">
        <v>5327</v>
      </c>
      <c r="AH45" s="175">
        <v>10666</v>
      </c>
      <c r="AI45" s="35" t="s">
        <v>184</v>
      </c>
      <c r="AJ45" s="4" t="s">
        <v>241</v>
      </c>
      <c r="AK45" s="137">
        <v>4605</v>
      </c>
      <c r="AL45" s="238">
        <v>4178</v>
      </c>
      <c r="AM45" s="137">
        <v>8783</v>
      </c>
      <c r="AN45" s="137">
        <v>3623</v>
      </c>
      <c r="AO45" s="137">
        <v>3239</v>
      </c>
      <c r="AP45" s="137">
        <v>6862</v>
      </c>
      <c r="AQ45" s="137">
        <v>2955</v>
      </c>
      <c r="AR45" s="137">
        <v>2755</v>
      </c>
      <c r="AS45" s="175">
        <v>5710</v>
      </c>
      <c r="AT45" s="35" t="s">
        <v>184</v>
      </c>
      <c r="AU45" s="4" t="s">
        <v>241</v>
      </c>
      <c r="AV45" s="137">
        <v>2333</v>
      </c>
      <c r="AW45" s="137">
        <v>2303</v>
      </c>
      <c r="AX45" s="238">
        <v>4636</v>
      </c>
      <c r="AY45" s="137">
        <v>1470</v>
      </c>
      <c r="AZ45" s="137">
        <v>1880</v>
      </c>
      <c r="BA45" s="137">
        <v>3350</v>
      </c>
      <c r="BB45" s="137">
        <v>1058</v>
      </c>
      <c r="BC45" s="137">
        <v>1511</v>
      </c>
      <c r="BD45" s="175">
        <v>2569</v>
      </c>
      <c r="BE45" s="35" t="s">
        <v>184</v>
      </c>
      <c r="BF45" s="4" t="s">
        <v>241</v>
      </c>
      <c r="BG45" s="137">
        <v>791</v>
      </c>
      <c r="BH45" s="137">
        <v>1181</v>
      </c>
      <c r="BI45" s="137">
        <v>1972</v>
      </c>
      <c r="BJ45" s="238">
        <v>373</v>
      </c>
      <c r="BK45" s="137">
        <v>640</v>
      </c>
      <c r="BL45" s="137">
        <v>1013</v>
      </c>
      <c r="BM45" s="137">
        <v>130</v>
      </c>
      <c r="BN45" s="137">
        <v>293</v>
      </c>
      <c r="BO45" s="175">
        <v>423</v>
      </c>
      <c r="BP45" s="35" t="s">
        <v>184</v>
      </c>
      <c r="BQ45" s="4" t="s">
        <v>241</v>
      </c>
      <c r="BR45" s="137">
        <v>30</v>
      </c>
      <c r="BS45" s="137">
        <v>67</v>
      </c>
      <c r="BT45" s="137">
        <v>97</v>
      </c>
      <c r="BU45" s="137">
        <v>2</v>
      </c>
      <c r="BV45" s="137">
        <v>21</v>
      </c>
      <c r="BW45" s="137">
        <v>23</v>
      </c>
      <c r="BX45" s="137">
        <v>0</v>
      </c>
      <c r="BY45" s="137">
        <v>1</v>
      </c>
      <c r="BZ45" s="175">
        <v>1</v>
      </c>
      <c r="CA45" s="35" t="s">
        <v>184</v>
      </c>
      <c r="CB45" s="4" t="s">
        <v>241</v>
      </c>
      <c r="CC45" s="137">
        <v>11122</v>
      </c>
      <c r="CD45" s="137">
        <v>10520</v>
      </c>
      <c r="CE45" s="137">
        <v>21642</v>
      </c>
      <c r="CF45" s="137">
        <v>38888</v>
      </c>
      <c r="CG45" s="137">
        <v>37064</v>
      </c>
      <c r="CH45" s="137">
        <v>75952</v>
      </c>
      <c r="CI45" s="137">
        <v>3854</v>
      </c>
      <c r="CJ45" s="137">
        <v>5594</v>
      </c>
      <c r="CK45" s="175">
        <v>9448</v>
      </c>
    </row>
    <row r="46" spans="1:89" ht="16.899999999999999" customHeight="1">
      <c r="A46" s="5"/>
      <c r="B46" s="358" t="s">
        <v>232</v>
      </c>
      <c r="C46" s="32" t="s">
        <v>233</v>
      </c>
      <c r="D46" s="61">
        <v>5220</v>
      </c>
      <c r="E46" s="61">
        <v>4938</v>
      </c>
      <c r="F46" s="61">
        <v>10158</v>
      </c>
      <c r="G46" s="61">
        <v>6088</v>
      </c>
      <c r="H46" s="61">
        <v>5754</v>
      </c>
      <c r="I46" s="61">
        <v>11842</v>
      </c>
      <c r="J46" s="61">
        <v>7561</v>
      </c>
      <c r="K46" s="61">
        <v>6980</v>
      </c>
      <c r="L46" s="176">
        <v>14541</v>
      </c>
      <c r="M46" s="358" t="s">
        <v>232</v>
      </c>
      <c r="N46" s="233" t="s">
        <v>233</v>
      </c>
      <c r="O46" s="61">
        <v>9862</v>
      </c>
      <c r="P46" s="61">
        <v>9431</v>
      </c>
      <c r="Q46" s="61">
        <v>19293</v>
      </c>
      <c r="R46" s="61">
        <v>8663</v>
      </c>
      <c r="S46" s="61">
        <v>8347</v>
      </c>
      <c r="T46" s="61">
        <v>17010</v>
      </c>
      <c r="U46" s="61">
        <v>6751</v>
      </c>
      <c r="V46" s="61">
        <v>6267</v>
      </c>
      <c r="W46" s="176">
        <v>13018</v>
      </c>
      <c r="X46" s="358" t="s">
        <v>232</v>
      </c>
      <c r="Y46" s="32" t="s">
        <v>233</v>
      </c>
      <c r="Z46" s="237">
        <v>6122</v>
      </c>
      <c r="AA46" s="61">
        <v>5727</v>
      </c>
      <c r="AB46" s="61">
        <v>11849</v>
      </c>
      <c r="AC46" s="61">
        <v>7223</v>
      </c>
      <c r="AD46" s="61">
        <v>7201</v>
      </c>
      <c r="AE46" s="61">
        <v>14424</v>
      </c>
      <c r="AF46" s="61">
        <v>9040</v>
      </c>
      <c r="AG46" s="61">
        <v>9425</v>
      </c>
      <c r="AH46" s="176">
        <v>18465</v>
      </c>
      <c r="AI46" s="358" t="s">
        <v>232</v>
      </c>
      <c r="AJ46" s="32" t="s">
        <v>233</v>
      </c>
      <c r="AK46" s="61">
        <v>9072</v>
      </c>
      <c r="AL46" s="237">
        <v>9143</v>
      </c>
      <c r="AM46" s="61">
        <v>18215</v>
      </c>
      <c r="AN46" s="61">
        <v>8059</v>
      </c>
      <c r="AO46" s="61">
        <v>7053</v>
      </c>
      <c r="AP46" s="61">
        <v>15112</v>
      </c>
      <c r="AQ46" s="61">
        <v>5823</v>
      </c>
      <c r="AR46" s="61">
        <v>4934</v>
      </c>
      <c r="AS46" s="176">
        <v>10757</v>
      </c>
      <c r="AT46" s="358" t="s">
        <v>232</v>
      </c>
      <c r="AU46" s="32" t="s">
        <v>233</v>
      </c>
      <c r="AV46" s="61">
        <v>3714</v>
      </c>
      <c r="AW46" s="61">
        <v>3403</v>
      </c>
      <c r="AX46" s="237">
        <v>7117</v>
      </c>
      <c r="AY46" s="61">
        <v>2184</v>
      </c>
      <c r="AZ46" s="61">
        <v>2586</v>
      </c>
      <c r="BA46" s="61">
        <v>4770</v>
      </c>
      <c r="BB46" s="61">
        <v>1474</v>
      </c>
      <c r="BC46" s="61">
        <v>2047</v>
      </c>
      <c r="BD46" s="176">
        <v>3521</v>
      </c>
      <c r="BE46" s="358" t="s">
        <v>232</v>
      </c>
      <c r="BF46" s="32" t="s">
        <v>233</v>
      </c>
      <c r="BG46" s="61">
        <v>1078</v>
      </c>
      <c r="BH46" s="61">
        <v>1470</v>
      </c>
      <c r="BI46" s="61">
        <v>2548</v>
      </c>
      <c r="BJ46" s="237">
        <v>512</v>
      </c>
      <c r="BK46" s="61">
        <v>887</v>
      </c>
      <c r="BL46" s="61">
        <v>1399</v>
      </c>
      <c r="BM46" s="61">
        <v>176</v>
      </c>
      <c r="BN46" s="61">
        <v>351</v>
      </c>
      <c r="BO46" s="176">
        <v>527</v>
      </c>
      <c r="BP46" s="358" t="s">
        <v>232</v>
      </c>
      <c r="BQ46" s="32" t="s">
        <v>233</v>
      </c>
      <c r="BR46" s="61">
        <v>36</v>
      </c>
      <c r="BS46" s="61">
        <v>87</v>
      </c>
      <c r="BT46" s="61">
        <v>123</v>
      </c>
      <c r="BU46" s="61">
        <v>4</v>
      </c>
      <c r="BV46" s="61">
        <v>14</v>
      </c>
      <c r="BW46" s="61">
        <v>18</v>
      </c>
      <c r="BX46" s="61">
        <v>0</v>
      </c>
      <c r="BY46" s="61">
        <v>0</v>
      </c>
      <c r="BZ46" s="176">
        <v>0</v>
      </c>
      <c r="CA46" s="358" t="s">
        <v>232</v>
      </c>
      <c r="CB46" s="32" t="s">
        <v>233</v>
      </c>
      <c r="CC46" s="61">
        <v>18869</v>
      </c>
      <c r="CD46" s="61">
        <v>17672</v>
      </c>
      <c r="CE46" s="61">
        <v>36541</v>
      </c>
      <c r="CF46" s="61">
        <v>74329</v>
      </c>
      <c r="CG46" s="61">
        <v>70931</v>
      </c>
      <c r="CH46" s="61">
        <v>145260</v>
      </c>
      <c r="CI46" s="61">
        <v>5464</v>
      </c>
      <c r="CJ46" s="61">
        <v>7442</v>
      </c>
      <c r="CK46" s="176">
        <v>12906</v>
      </c>
    </row>
    <row r="47" spans="1:89" ht="16.899999999999999" customHeight="1">
      <c r="A47" s="5"/>
      <c r="B47" s="359"/>
      <c r="C47" s="32" t="s">
        <v>234</v>
      </c>
      <c r="D47" s="61">
        <v>599</v>
      </c>
      <c r="E47" s="61">
        <v>619</v>
      </c>
      <c r="F47" s="61">
        <v>1218</v>
      </c>
      <c r="G47" s="61">
        <v>899</v>
      </c>
      <c r="H47" s="61">
        <v>841</v>
      </c>
      <c r="I47" s="61">
        <v>1740</v>
      </c>
      <c r="J47" s="61">
        <v>1188</v>
      </c>
      <c r="K47" s="61">
        <v>1153</v>
      </c>
      <c r="L47" s="176">
        <v>2341</v>
      </c>
      <c r="M47" s="359"/>
      <c r="N47" s="233" t="s">
        <v>234</v>
      </c>
      <c r="O47" s="61">
        <v>1518</v>
      </c>
      <c r="P47" s="61">
        <v>1517</v>
      </c>
      <c r="Q47" s="61">
        <v>3035</v>
      </c>
      <c r="R47" s="61">
        <v>1129</v>
      </c>
      <c r="S47" s="61">
        <v>1192</v>
      </c>
      <c r="T47" s="61">
        <v>2321</v>
      </c>
      <c r="U47" s="61">
        <v>739</v>
      </c>
      <c r="V47" s="61">
        <v>686</v>
      </c>
      <c r="W47" s="176">
        <v>1425</v>
      </c>
      <c r="X47" s="359"/>
      <c r="Y47" s="32" t="s">
        <v>234</v>
      </c>
      <c r="Z47" s="237">
        <v>658</v>
      </c>
      <c r="AA47" s="61">
        <v>683</v>
      </c>
      <c r="AB47" s="61">
        <v>1341</v>
      </c>
      <c r="AC47" s="61">
        <v>952</v>
      </c>
      <c r="AD47" s="61">
        <v>1066</v>
      </c>
      <c r="AE47" s="61">
        <v>2018</v>
      </c>
      <c r="AF47" s="61">
        <v>1444</v>
      </c>
      <c r="AG47" s="61">
        <v>1502</v>
      </c>
      <c r="AH47" s="176">
        <v>2946</v>
      </c>
      <c r="AI47" s="359"/>
      <c r="AJ47" s="32" t="s">
        <v>234</v>
      </c>
      <c r="AK47" s="61">
        <v>1453</v>
      </c>
      <c r="AL47" s="237">
        <v>1335</v>
      </c>
      <c r="AM47" s="61">
        <v>2788</v>
      </c>
      <c r="AN47" s="61">
        <v>1080</v>
      </c>
      <c r="AO47" s="61">
        <v>795</v>
      </c>
      <c r="AP47" s="61">
        <v>1875</v>
      </c>
      <c r="AQ47" s="61">
        <v>665</v>
      </c>
      <c r="AR47" s="61">
        <v>588</v>
      </c>
      <c r="AS47" s="176">
        <v>1253</v>
      </c>
      <c r="AT47" s="359"/>
      <c r="AU47" s="32" t="s">
        <v>234</v>
      </c>
      <c r="AV47" s="61">
        <v>457</v>
      </c>
      <c r="AW47" s="61">
        <v>442</v>
      </c>
      <c r="AX47" s="237">
        <v>899</v>
      </c>
      <c r="AY47" s="61">
        <v>317</v>
      </c>
      <c r="AZ47" s="61">
        <v>362</v>
      </c>
      <c r="BA47" s="61">
        <v>679</v>
      </c>
      <c r="BB47" s="61">
        <v>212</v>
      </c>
      <c r="BC47" s="61">
        <v>294</v>
      </c>
      <c r="BD47" s="176">
        <v>506</v>
      </c>
      <c r="BE47" s="359"/>
      <c r="BF47" s="32" t="s">
        <v>234</v>
      </c>
      <c r="BG47" s="61">
        <v>144</v>
      </c>
      <c r="BH47" s="61">
        <v>238</v>
      </c>
      <c r="BI47" s="61">
        <v>382</v>
      </c>
      <c r="BJ47" s="237">
        <v>69</v>
      </c>
      <c r="BK47" s="61">
        <v>129</v>
      </c>
      <c r="BL47" s="61">
        <v>198</v>
      </c>
      <c r="BM47" s="61">
        <v>32</v>
      </c>
      <c r="BN47" s="61">
        <v>51</v>
      </c>
      <c r="BO47" s="176">
        <v>83</v>
      </c>
      <c r="BP47" s="359"/>
      <c r="BQ47" s="32" t="s">
        <v>234</v>
      </c>
      <c r="BR47" s="61">
        <v>5</v>
      </c>
      <c r="BS47" s="61">
        <v>18</v>
      </c>
      <c r="BT47" s="61">
        <v>23</v>
      </c>
      <c r="BU47" s="61">
        <v>0</v>
      </c>
      <c r="BV47" s="61">
        <v>2</v>
      </c>
      <c r="BW47" s="61">
        <v>2</v>
      </c>
      <c r="BX47" s="61">
        <v>0</v>
      </c>
      <c r="BY47" s="61">
        <v>0</v>
      </c>
      <c r="BZ47" s="176">
        <v>0</v>
      </c>
      <c r="CA47" s="359"/>
      <c r="CB47" s="32" t="s">
        <v>234</v>
      </c>
      <c r="CC47" s="61">
        <v>2686</v>
      </c>
      <c r="CD47" s="61">
        <v>2613</v>
      </c>
      <c r="CE47" s="61">
        <v>5299</v>
      </c>
      <c r="CF47" s="61">
        <v>10095</v>
      </c>
      <c r="CG47" s="61">
        <v>9806</v>
      </c>
      <c r="CH47" s="61">
        <v>19901</v>
      </c>
      <c r="CI47" s="61">
        <v>779</v>
      </c>
      <c r="CJ47" s="61">
        <v>1094</v>
      </c>
      <c r="CK47" s="176">
        <v>1873</v>
      </c>
    </row>
    <row r="48" spans="1:89" ht="16.899999999999999" customHeight="1">
      <c r="A48" s="5"/>
      <c r="B48" s="360"/>
      <c r="C48" s="4" t="s">
        <v>212</v>
      </c>
      <c r="D48" s="137">
        <f t="shared" ref="D48:L48" si="56">SUM(D46:D47)</f>
        <v>5819</v>
      </c>
      <c r="E48" s="137">
        <f t="shared" si="56"/>
        <v>5557</v>
      </c>
      <c r="F48" s="137">
        <f t="shared" si="56"/>
        <v>11376</v>
      </c>
      <c r="G48" s="137">
        <f t="shared" si="56"/>
        <v>6987</v>
      </c>
      <c r="H48" s="137">
        <f t="shared" si="56"/>
        <v>6595</v>
      </c>
      <c r="I48" s="137">
        <f t="shared" si="56"/>
        <v>13582</v>
      </c>
      <c r="J48" s="137">
        <f t="shared" si="56"/>
        <v>8749</v>
      </c>
      <c r="K48" s="137">
        <f t="shared" si="56"/>
        <v>8133</v>
      </c>
      <c r="L48" s="175">
        <f t="shared" si="56"/>
        <v>16882</v>
      </c>
      <c r="M48" s="360"/>
      <c r="N48" s="245" t="s">
        <v>212</v>
      </c>
      <c r="O48" s="137">
        <f t="shared" ref="O48:W48" si="57">SUM(O46:O47)</f>
        <v>11380</v>
      </c>
      <c r="P48" s="137">
        <f t="shared" si="57"/>
        <v>10948</v>
      </c>
      <c r="Q48" s="137">
        <f t="shared" si="57"/>
        <v>22328</v>
      </c>
      <c r="R48" s="137">
        <f t="shared" si="57"/>
        <v>9792</v>
      </c>
      <c r="S48" s="137">
        <f t="shared" si="57"/>
        <v>9539</v>
      </c>
      <c r="T48" s="137">
        <f t="shared" si="57"/>
        <v>19331</v>
      </c>
      <c r="U48" s="137">
        <f t="shared" si="57"/>
        <v>7490</v>
      </c>
      <c r="V48" s="137">
        <f t="shared" si="57"/>
        <v>6953</v>
      </c>
      <c r="W48" s="175">
        <f t="shared" si="57"/>
        <v>14443</v>
      </c>
      <c r="X48" s="360"/>
      <c r="Y48" s="4" t="s">
        <v>212</v>
      </c>
      <c r="Z48" s="238">
        <f t="shared" ref="Z48:AH48" si="58">SUM(Z46:Z47)</f>
        <v>6780</v>
      </c>
      <c r="AA48" s="137">
        <f t="shared" si="58"/>
        <v>6410</v>
      </c>
      <c r="AB48" s="137">
        <f t="shared" si="58"/>
        <v>13190</v>
      </c>
      <c r="AC48" s="137">
        <f t="shared" si="58"/>
        <v>8175</v>
      </c>
      <c r="AD48" s="137">
        <f t="shared" si="58"/>
        <v>8267</v>
      </c>
      <c r="AE48" s="137">
        <f t="shared" si="58"/>
        <v>16442</v>
      </c>
      <c r="AF48" s="137">
        <f t="shared" si="58"/>
        <v>10484</v>
      </c>
      <c r="AG48" s="137">
        <f t="shared" si="58"/>
        <v>10927</v>
      </c>
      <c r="AH48" s="175">
        <f t="shared" si="58"/>
        <v>21411</v>
      </c>
      <c r="AI48" s="360"/>
      <c r="AJ48" s="4" t="s">
        <v>212</v>
      </c>
      <c r="AK48" s="137">
        <f t="shared" ref="AK48:AS48" si="59">SUM(AK46:AK47)</f>
        <v>10525</v>
      </c>
      <c r="AL48" s="238">
        <f t="shared" si="59"/>
        <v>10478</v>
      </c>
      <c r="AM48" s="137">
        <f t="shared" si="59"/>
        <v>21003</v>
      </c>
      <c r="AN48" s="137">
        <f t="shared" si="59"/>
        <v>9139</v>
      </c>
      <c r="AO48" s="137">
        <f t="shared" si="59"/>
        <v>7848</v>
      </c>
      <c r="AP48" s="137">
        <f t="shared" si="59"/>
        <v>16987</v>
      </c>
      <c r="AQ48" s="137">
        <f t="shared" si="59"/>
        <v>6488</v>
      </c>
      <c r="AR48" s="137">
        <f t="shared" si="59"/>
        <v>5522</v>
      </c>
      <c r="AS48" s="175">
        <f t="shared" si="59"/>
        <v>12010</v>
      </c>
      <c r="AT48" s="360"/>
      <c r="AU48" s="4" t="s">
        <v>212</v>
      </c>
      <c r="AV48" s="137">
        <f t="shared" ref="AV48:BD48" si="60">SUM(AV46:AV47)</f>
        <v>4171</v>
      </c>
      <c r="AW48" s="137">
        <f t="shared" si="60"/>
        <v>3845</v>
      </c>
      <c r="AX48" s="238">
        <f t="shared" si="60"/>
        <v>8016</v>
      </c>
      <c r="AY48" s="137">
        <f t="shared" si="60"/>
        <v>2501</v>
      </c>
      <c r="AZ48" s="137">
        <f t="shared" si="60"/>
        <v>2948</v>
      </c>
      <c r="BA48" s="137">
        <f t="shared" si="60"/>
        <v>5449</v>
      </c>
      <c r="BB48" s="137">
        <f t="shared" si="60"/>
        <v>1686</v>
      </c>
      <c r="BC48" s="137">
        <f t="shared" si="60"/>
        <v>2341</v>
      </c>
      <c r="BD48" s="175">
        <f t="shared" si="60"/>
        <v>4027</v>
      </c>
      <c r="BE48" s="360"/>
      <c r="BF48" s="4" t="s">
        <v>212</v>
      </c>
      <c r="BG48" s="137">
        <f t="shared" ref="BG48:BO48" si="61">SUM(BG46:BG47)</f>
        <v>1222</v>
      </c>
      <c r="BH48" s="137">
        <f t="shared" si="61"/>
        <v>1708</v>
      </c>
      <c r="BI48" s="137">
        <f t="shared" si="61"/>
        <v>2930</v>
      </c>
      <c r="BJ48" s="238">
        <f t="shared" si="61"/>
        <v>581</v>
      </c>
      <c r="BK48" s="137">
        <f t="shared" si="61"/>
        <v>1016</v>
      </c>
      <c r="BL48" s="137">
        <f t="shared" si="61"/>
        <v>1597</v>
      </c>
      <c r="BM48" s="137">
        <f t="shared" si="61"/>
        <v>208</v>
      </c>
      <c r="BN48" s="137">
        <f t="shared" si="61"/>
        <v>402</v>
      </c>
      <c r="BO48" s="175">
        <f t="shared" si="61"/>
        <v>610</v>
      </c>
      <c r="BP48" s="360"/>
      <c r="BQ48" s="4" t="s">
        <v>212</v>
      </c>
      <c r="BR48" s="137">
        <f t="shared" ref="BR48:BZ48" si="62">SUM(BR46:BR47)</f>
        <v>41</v>
      </c>
      <c r="BS48" s="137">
        <f t="shared" si="62"/>
        <v>105</v>
      </c>
      <c r="BT48" s="137">
        <f t="shared" si="62"/>
        <v>146</v>
      </c>
      <c r="BU48" s="137">
        <f t="shared" si="62"/>
        <v>4</v>
      </c>
      <c r="BV48" s="137">
        <f t="shared" si="62"/>
        <v>16</v>
      </c>
      <c r="BW48" s="137">
        <f t="shared" si="62"/>
        <v>20</v>
      </c>
      <c r="BX48" s="137">
        <f t="shared" si="62"/>
        <v>0</v>
      </c>
      <c r="BY48" s="137">
        <f t="shared" si="62"/>
        <v>0</v>
      </c>
      <c r="BZ48" s="175">
        <f t="shared" si="62"/>
        <v>0</v>
      </c>
      <c r="CA48" s="360"/>
      <c r="CB48" s="4" t="s">
        <v>212</v>
      </c>
      <c r="CC48" s="137">
        <f t="shared" ref="CC48:CK48" si="63">SUM(CC46:CC47)</f>
        <v>21555</v>
      </c>
      <c r="CD48" s="137">
        <f t="shared" si="63"/>
        <v>20285</v>
      </c>
      <c r="CE48" s="137">
        <f t="shared" si="63"/>
        <v>41840</v>
      </c>
      <c r="CF48" s="137">
        <f t="shared" si="63"/>
        <v>84424</v>
      </c>
      <c r="CG48" s="137">
        <f t="shared" si="63"/>
        <v>80737</v>
      </c>
      <c r="CH48" s="137">
        <f t="shared" si="63"/>
        <v>165161</v>
      </c>
      <c r="CI48" s="137">
        <f t="shared" si="63"/>
        <v>6243</v>
      </c>
      <c r="CJ48" s="137">
        <f t="shared" si="63"/>
        <v>8536</v>
      </c>
      <c r="CK48" s="175">
        <f t="shared" si="63"/>
        <v>14779</v>
      </c>
    </row>
    <row r="49" spans="1:89" ht="16.899999999999999" customHeight="1">
      <c r="A49" s="5"/>
      <c r="B49" s="3" t="s">
        <v>235</v>
      </c>
      <c r="C49" s="4" t="s">
        <v>236</v>
      </c>
      <c r="D49" s="137">
        <v>3999</v>
      </c>
      <c r="E49" s="137">
        <v>3811</v>
      </c>
      <c r="F49" s="137">
        <v>7810</v>
      </c>
      <c r="G49" s="137">
        <v>4929</v>
      </c>
      <c r="H49" s="137">
        <v>4774</v>
      </c>
      <c r="I49" s="137">
        <v>9703</v>
      </c>
      <c r="J49" s="137">
        <v>5696</v>
      </c>
      <c r="K49" s="137">
        <v>5376</v>
      </c>
      <c r="L49" s="175">
        <v>11072</v>
      </c>
      <c r="M49" s="3" t="s">
        <v>235</v>
      </c>
      <c r="N49" s="245" t="s">
        <v>236</v>
      </c>
      <c r="O49" s="137">
        <v>6567</v>
      </c>
      <c r="P49" s="137">
        <v>7120</v>
      </c>
      <c r="Q49" s="137">
        <v>13687</v>
      </c>
      <c r="R49" s="137">
        <v>5254</v>
      </c>
      <c r="S49" s="137">
        <v>5368</v>
      </c>
      <c r="T49" s="137">
        <v>10622</v>
      </c>
      <c r="U49" s="137">
        <v>4210</v>
      </c>
      <c r="V49" s="137">
        <v>4096</v>
      </c>
      <c r="W49" s="175">
        <v>8306</v>
      </c>
      <c r="X49" s="3" t="s">
        <v>235</v>
      </c>
      <c r="Y49" s="4" t="s">
        <v>236</v>
      </c>
      <c r="Z49" s="238">
        <v>4304</v>
      </c>
      <c r="AA49" s="137">
        <v>4352</v>
      </c>
      <c r="AB49" s="137">
        <v>8656</v>
      </c>
      <c r="AC49" s="137">
        <v>5547</v>
      </c>
      <c r="AD49" s="137">
        <v>5751</v>
      </c>
      <c r="AE49" s="137">
        <v>11298</v>
      </c>
      <c r="AF49" s="137">
        <v>6840</v>
      </c>
      <c r="AG49" s="137">
        <v>6648</v>
      </c>
      <c r="AH49" s="175">
        <v>13488</v>
      </c>
      <c r="AI49" s="3" t="s">
        <v>235</v>
      </c>
      <c r="AJ49" s="4" t="s">
        <v>236</v>
      </c>
      <c r="AK49" s="137">
        <v>5891</v>
      </c>
      <c r="AL49" s="238">
        <v>5604</v>
      </c>
      <c r="AM49" s="137">
        <v>11495</v>
      </c>
      <c r="AN49" s="137">
        <v>4808</v>
      </c>
      <c r="AO49" s="137">
        <v>4211</v>
      </c>
      <c r="AP49" s="137">
        <v>9019</v>
      </c>
      <c r="AQ49" s="137">
        <v>3766</v>
      </c>
      <c r="AR49" s="137">
        <v>3498</v>
      </c>
      <c r="AS49" s="175">
        <v>7264</v>
      </c>
      <c r="AT49" s="3" t="s">
        <v>235</v>
      </c>
      <c r="AU49" s="4" t="s">
        <v>236</v>
      </c>
      <c r="AV49" s="137">
        <v>2623</v>
      </c>
      <c r="AW49" s="137">
        <v>2575</v>
      </c>
      <c r="AX49" s="238">
        <v>5198</v>
      </c>
      <c r="AY49" s="137">
        <v>1633</v>
      </c>
      <c r="AZ49" s="137">
        <v>2054</v>
      </c>
      <c r="BA49" s="137">
        <v>3687</v>
      </c>
      <c r="BB49" s="137">
        <v>1130</v>
      </c>
      <c r="BC49" s="137">
        <v>1443</v>
      </c>
      <c r="BD49" s="175">
        <v>2573</v>
      </c>
      <c r="BE49" s="3" t="s">
        <v>235</v>
      </c>
      <c r="BF49" s="4" t="s">
        <v>236</v>
      </c>
      <c r="BG49" s="137">
        <v>737</v>
      </c>
      <c r="BH49" s="137">
        <v>1126</v>
      </c>
      <c r="BI49" s="137">
        <v>1863</v>
      </c>
      <c r="BJ49" s="238">
        <v>382</v>
      </c>
      <c r="BK49" s="137">
        <v>606</v>
      </c>
      <c r="BL49" s="137">
        <v>988</v>
      </c>
      <c r="BM49" s="137">
        <v>123</v>
      </c>
      <c r="BN49" s="137">
        <v>295</v>
      </c>
      <c r="BO49" s="175">
        <v>418</v>
      </c>
      <c r="BP49" s="3" t="s">
        <v>235</v>
      </c>
      <c r="BQ49" s="4" t="s">
        <v>236</v>
      </c>
      <c r="BR49" s="137">
        <v>35</v>
      </c>
      <c r="BS49" s="137">
        <v>93</v>
      </c>
      <c r="BT49" s="137">
        <v>128</v>
      </c>
      <c r="BU49" s="137">
        <v>7</v>
      </c>
      <c r="BV49" s="137">
        <v>15</v>
      </c>
      <c r="BW49" s="137">
        <v>22</v>
      </c>
      <c r="BX49" s="137">
        <v>0</v>
      </c>
      <c r="BY49" s="137">
        <v>0</v>
      </c>
      <c r="BZ49" s="175">
        <v>0</v>
      </c>
      <c r="CA49" s="3" t="s">
        <v>235</v>
      </c>
      <c r="CB49" s="4" t="s">
        <v>236</v>
      </c>
      <c r="CC49" s="137">
        <v>14624</v>
      </c>
      <c r="CD49" s="137">
        <v>13961</v>
      </c>
      <c r="CE49" s="137">
        <v>28585</v>
      </c>
      <c r="CF49" s="137">
        <v>49810</v>
      </c>
      <c r="CG49" s="137">
        <v>49223</v>
      </c>
      <c r="CH49" s="137">
        <v>99033</v>
      </c>
      <c r="CI49" s="137">
        <v>4047</v>
      </c>
      <c r="CJ49" s="137">
        <v>5632</v>
      </c>
      <c r="CK49" s="175">
        <v>9679</v>
      </c>
    </row>
    <row r="50" spans="1:89" ht="16.899999999999999" customHeight="1">
      <c r="A50" s="5"/>
      <c r="B50" s="3" t="s">
        <v>242</v>
      </c>
      <c r="C50" s="4" t="s">
        <v>243</v>
      </c>
      <c r="D50" s="137">
        <v>1795</v>
      </c>
      <c r="E50" s="137">
        <v>1691</v>
      </c>
      <c r="F50" s="137">
        <v>3486</v>
      </c>
      <c r="G50" s="137">
        <v>2200</v>
      </c>
      <c r="H50" s="137">
        <v>2010</v>
      </c>
      <c r="I50" s="137">
        <v>4210</v>
      </c>
      <c r="J50" s="137">
        <v>2705</v>
      </c>
      <c r="K50" s="137">
        <v>2543</v>
      </c>
      <c r="L50" s="175">
        <v>5248</v>
      </c>
      <c r="M50" s="3" t="s">
        <v>242</v>
      </c>
      <c r="N50" s="245" t="s">
        <v>243</v>
      </c>
      <c r="O50" s="137">
        <v>3396</v>
      </c>
      <c r="P50" s="137">
        <v>3213</v>
      </c>
      <c r="Q50" s="137">
        <v>6609</v>
      </c>
      <c r="R50" s="137">
        <v>2719</v>
      </c>
      <c r="S50" s="137">
        <v>2787</v>
      </c>
      <c r="T50" s="137">
        <v>5506</v>
      </c>
      <c r="U50" s="137">
        <v>2125</v>
      </c>
      <c r="V50" s="137">
        <v>2002</v>
      </c>
      <c r="W50" s="175">
        <v>4127</v>
      </c>
      <c r="X50" s="3" t="s">
        <v>242</v>
      </c>
      <c r="Y50" s="4" t="s">
        <v>243</v>
      </c>
      <c r="Z50" s="238">
        <v>2035</v>
      </c>
      <c r="AA50" s="137">
        <v>2024</v>
      </c>
      <c r="AB50" s="137">
        <v>4059</v>
      </c>
      <c r="AC50" s="137">
        <v>2577</v>
      </c>
      <c r="AD50" s="137">
        <v>2587</v>
      </c>
      <c r="AE50" s="137">
        <v>5164</v>
      </c>
      <c r="AF50" s="137">
        <v>3294</v>
      </c>
      <c r="AG50" s="137">
        <v>3383</v>
      </c>
      <c r="AH50" s="175">
        <v>6677</v>
      </c>
      <c r="AI50" s="3" t="s">
        <v>242</v>
      </c>
      <c r="AJ50" s="4" t="s">
        <v>243</v>
      </c>
      <c r="AK50" s="137">
        <v>3184</v>
      </c>
      <c r="AL50" s="238">
        <v>3101</v>
      </c>
      <c r="AM50" s="137">
        <v>6285</v>
      </c>
      <c r="AN50" s="137">
        <v>2756</v>
      </c>
      <c r="AO50" s="137">
        <v>2493</v>
      </c>
      <c r="AP50" s="137">
        <v>5249</v>
      </c>
      <c r="AQ50" s="137">
        <v>2137</v>
      </c>
      <c r="AR50" s="137">
        <v>1861</v>
      </c>
      <c r="AS50" s="175">
        <v>3998</v>
      </c>
      <c r="AT50" s="3" t="s">
        <v>242</v>
      </c>
      <c r="AU50" s="4" t="s">
        <v>243</v>
      </c>
      <c r="AV50" s="137">
        <v>1495</v>
      </c>
      <c r="AW50" s="137">
        <v>1347</v>
      </c>
      <c r="AX50" s="238">
        <v>2842</v>
      </c>
      <c r="AY50" s="137">
        <v>871</v>
      </c>
      <c r="AZ50" s="137">
        <v>1034</v>
      </c>
      <c r="BA50" s="137">
        <v>1905</v>
      </c>
      <c r="BB50" s="137">
        <v>569</v>
      </c>
      <c r="BC50" s="137">
        <v>861</v>
      </c>
      <c r="BD50" s="175">
        <v>1430</v>
      </c>
      <c r="BE50" s="3" t="s">
        <v>242</v>
      </c>
      <c r="BF50" s="4" t="s">
        <v>243</v>
      </c>
      <c r="BG50" s="137">
        <v>495</v>
      </c>
      <c r="BH50" s="137">
        <v>695</v>
      </c>
      <c r="BI50" s="137">
        <v>1190</v>
      </c>
      <c r="BJ50" s="238">
        <v>239</v>
      </c>
      <c r="BK50" s="137">
        <v>378</v>
      </c>
      <c r="BL50" s="137">
        <v>617</v>
      </c>
      <c r="BM50" s="137">
        <v>89</v>
      </c>
      <c r="BN50" s="137">
        <v>161</v>
      </c>
      <c r="BO50" s="175">
        <v>250</v>
      </c>
      <c r="BP50" s="3" t="s">
        <v>242</v>
      </c>
      <c r="BQ50" s="4" t="s">
        <v>243</v>
      </c>
      <c r="BR50" s="137">
        <v>17</v>
      </c>
      <c r="BS50" s="137">
        <v>39</v>
      </c>
      <c r="BT50" s="137">
        <v>56</v>
      </c>
      <c r="BU50" s="137">
        <v>2</v>
      </c>
      <c r="BV50" s="137">
        <v>2</v>
      </c>
      <c r="BW50" s="137">
        <v>4</v>
      </c>
      <c r="BX50" s="137">
        <v>0</v>
      </c>
      <c r="BY50" s="137">
        <v>0</v>
      </c>
      <c r="BZ50" s="175">
        <v>0</v>
      </c>
      <c r="CA50" s="3" t="s">
        <v>242</v>
      </c>
      <c r="CB50" s="4" t="s">
        <v>243</v>
      </c>
      <c r="CC50" s="137">
        <v>6700</v>
      </c>
      <c r="CD50" s="137">
        <v>6244</v>
      </c>
      <c r="CE50" s="137">
        <v>12944</v>
      </c>
      <c r="CF50" s="137">
        <v>25718</v>
      </c>
      <c r="CG50" s="137">
        <v>24798</v>
      </c>
      <c r="CH50" s="137">
        <v>50516</v>
      </c>
      <c r="CI50" s="137">
        <v>2282</v>
      </c>
      <c r="CJ50" s="137">
        <v>3170</v>
      </c>
      <c r="CK50" s="175">
        <v>5452</v>
      </c>
    </row>
    <row r="51" spans="1:89" ht="16.899999999999999" customHeight="1">
      <c r="A51" s="5"/>
      <c r="B51" s="35" t="s">
        <v>578</v>
      </c>
      <c r="C51" s="4" t="s">
        <v>359</v>
      </c>
      <c r="D51" s="137">
        <v>4071</v>
      </c>
      <c r="E51" s="137">
        <v>3965</v>
      </c>
      <c r="F51" s="137">
        <v>8036</v>
      </c>
      <c r="G51" s="137">
        <v>4990</v>
      </c>
      <c r="H51" s="137">
        <v>4862</v>
      </c>
      <c r="I51" s="137">
        <v>9852</v>
      </c>
      <c r="J51" s="137">
        <v>6085</v>
      </c>
      <c r="K51" s="137">
        <v>5556</v>
      </c>
      <c r="L51" s="175">
        <v>11641</v>
      </c>
      <c r="M51" s="35" t="s">
        <v>578</v>
      </c>
      <c r="N51" s="245" t="s">
        <v>359</v>
      </c>
      <c r="O51" s="137">
        <v>6645</v>
      </c>
      <c r="P51" s="137">
        <v>6398</v>
      </c>
      <c r="Q51" s="137">
        <v>13043</v>
      </c>
      <c r="R51" s="137">
        <v>4698</v>
      </c>
      <c r="S51" s="137">
        <v>4698</v>
      </c>
      <c r="T51" s="137">
        <v>9396</v>
      </c>
      <c r="U51" s="137">
        <v>3965</v>
      </c>
      <c r="V51" s="137">
        <v>4192</v>
      </c>
      <c r="W51" s="175">
        <v>8157</v>
      </c>
      <c r="X51" s="35" t="s">
        <v>578</v>
      </c>
      <c r="Y51" s="4" t="s">
        <v>359</v>
      </c>
      <c r="Z51" s="238">
        <v>4454</v>
      </c>
      <c r="AA51" s="137">
        <v>4608</v>
      </c>
      <c r="AB51" s="137">
        <v>9062</v>
      </c>
      <c r="AC51" s="137">
        <v>6040</v>
      </c>
      <c r="AD51" s="137">
        <v>6087</v>
      </c>
      <c r="AE51" s="137">
        <v>12127</v>
      </c>
      <c r="AF51" s="137">
        <v>7398</v>
      </c>
      <c r="AG51" s="137">
        <v>7162</v>
      </c>
      <c r="AH51" s="175">
        <v>14560</v>
      </c>
      <c r="AI51" s="35" t="s">
        <v>578</v>
      </c>
      <c r="AJ51" s="4" t="s">
        <v>359</v>
      </c>
      <c r="AK51" s="137">
        <v>6119</v>
      </c>
      <c r="AL51" s="238">
        <v>5447</v>
      </c>
      <c r="AM51" s="137">
        <v>11566</v>
      </c>
      <c r="AN51" s="137">
        <v>4758</v>
      </c>
      <c r="AO51" s="137">
        <v>4233</v>
      </c>
      <c r="AP51" s="137">
        <v>8991</v>
      </c>
      <c r="AQ51" s="137">
        <v>3727</v>
      </c>
      <c r="AR51" s="137">
        <v>3402</v>
      </c>
      <c r="AS51" s="175">
        <v>7129</v>
      </c>
      <c r="AT51" s="35" t="s">
        <v>578</v>
      </c>
      <c r="AU51" s="4" t="s">
        <v>359</v>
      </c>
      <c r="AV51" s="137">
        <v>2851</v>
      </c>
      <c r="AW51" s="137">
        <v>2924</v>
      </c>
      <c r="AX51" s="238">
        <v>5775</v>
      </c>
      <c r="AY51" s="137">
        <v>1927</v>
      </c>
      <c r="AZ51" s="137">
        <v>2429</v>
      </c>
      <c r="BA51" s="137">
        <v>4356</v>
      </c>
      <c r="BB51" s="137">
        <v>1338</v>
      </c>
      <c r="BC51" s="137">
        <v>1814</v>
      </c>
      <c r="BD51" s="175">
        <v>3152</v>
      </c>
      <c r="BE51" s="35" t="s">
        <v>578</v>
      </c>
      <c r="BF51" s="4" t="s">
        <v>359</v>
      </c>
      <c r="BG51" s="137">
        <v>977</v>
      </c>
      <c r="BH51" s="137">
        <v>1459</v>
      </c>
      <c r="BI51" s="137">
        <v>2436</v>
      </c>
      <c r="BJ51" s="238">
        <v>515</v>
      </c>
      <c r="BK51" s="137">
        <v>788</v>
      </c>
      <c r="BL51" s="137">
        <v>1303</v>
      </c>
      <c r="BM51" s="137">
        <v>173</v>
      </c>
      <c r="BN51" s="137">
        <v>385</v>
      </c>
      <c r="BO51" s="175">
        <v>558</v>
      </c>
      <c r="BP51" s="35" t="s">
        <v>578</v>
      </c>
      <c r="BQ51" s="4" t="s">
        <v>359</v>
      </c>
      <c r="BR51" s="137">
        <v>34</v>
      </c>
      <c r="BS51" s="137">
        <v>93</v>
      </c>
      <c r="BT51" s="137">
        <v>127</v>
      </c>
      <c r="BU51" s="137">
        <v>6</v>
      </c>
      <c r="BV51" s="137">
        <v>10</v>
      </c>
      <c r="BW51" s="137">
        <v>16</v>
      </c>
      <c r="BX51" s="137">
        <v>0</v>
      </c>
      <c r="BY51" s="137">
        <v>0</v>
      </c>
      <c r="BZ51" s="175">
        <v>0</v>
      </c>
      <c r="CA51" s="35" t="s">
        <v>578</v>
      </c>
      <c r="CB51" s="4" t="s">
        <v>359</v>
      </c>
      <c r="CC51" s="137">
        <v>15146</v>
      </c>
      <c r="CD51" s="137">
        <v>14383</v>
      </c>
      <c r="CE51" s="137">
        <v>29529</v>
      </c>
      <c r="CF51" s="137">
        <v>50655</v>
      </c>
      <c r="CG51" s="137">
        <v>49151</v>
      </c>
      <c r="CH51" s="137">
        <v>99806</v>
      </c>
      <c r="CI51" s="137">
        <v>4970</v>
      </c>
      <c r="CJ51" s="137">
        <v>6978</v>
      </c>
      <c r="CK51" s="175">
        <v>11948</v>
      </c>
    </row>
    <row r="52" spans="1:89" ht="16.899999999999999" customHeight="1">
      <c r="A52" s="5"/>
      <c r="B52" s="3" t="s">
        <v>245</v>
      </c>
      <c r="C52" s="4" t="s">
        <v>246</v>
      </c>
      <c r="D52" s="137">
        <v>1896</v>
      </c>
      <c r="E52" s="137">
        <v>1778</v>
      </c>
      <c r="F52" s="137">
        <v>3674</v>
      </c>
      <c r="G52" s="137">
        <v>2119</v>
      </c>
      <c r="H52" s="137">
        <v>2140</v>
      </c>
      <c r="I52" s="137">
        <v>4259</v>
      </c>
      <c r="J52" s="137">
        <v>2583</v>
      </c>
      <c r="K52" s="137">
        <v>2408</v>
      </c>
      <c r="L52" s="175">
        <v>4991</v>
      </c>
      <c r="M52" s="3" t="s">
        <v>245</v>
      </c>
      <c r="N52" s="245" t="s">
        <v>246</v>
      </c>
      <c r="O52" s="137">
        <v>3115</v>
      </c>
      <c r="P52" s="137">
        <v>3053</v>
      </c>
      <c r="Q52" s="137">
        <v>6168</v>
      </c>
      <c r="R52" s="137">
        <v>2513</v>
      </c>
      <c r="S52" s="137">
        <v>2489</v>
      </c>
      <c r="T52" s="137">
        <v>5002</v>
      </c>
      <c r="U52" s="137">
        <v>1978</v>
      </c>
      <c r="V52" s="137">
        <v>2030</v>
      </c>
      <c r="W52" s="175">
        <v>4008</v>
      </c>
      <c r="X52" s="3" t="s">
        <v>245</v>
      </c>
      <c r="Y52" s="4" t="s">
        <v>246</v>
      </c>
      <c r="Z52" s="238">
        <v>1938</v>
      </c>
      <c r="AA52" s="137">
        <v>1994</v>
      </c>
      <c r="AB52" s="137">
        <v>3932</v>
      </c>
      <c r="AC52" s="137">
        <v>2449</v>
      </c>
      <c r="AD52" s="137">
        <v>2535</v>
      </c>
      <c r="AE52" s="137">
        <v>4984</v>
      </c>
      <c r="AF52" s="137">
        <v>3200</v>
      </c>
      <c r="AG52" s="137">
        <v>3248</v>
      </c>
      <c r="AH52" s="175">
        <v>6448</v>
      </c>
      <c r="AI52" s="3" t="s">
        <v>245</v>
      </c>
      <c r="AJ52" s="4" t="s">
        <v>246</v>
      </c>
      <c r="AK52" s="137">
        <v>2888</v>
      </c>
      <c r="AL52" s="238">
        <v>2797</v>
      </c>
      <c r="AM52" s="137">
        <v>5685</v>
      </c>
      <c r="AN52" s="137">
        <v>2494</v>
      </c>
      <c r="AO52" s="137">
        <v>2120</v>
      </c>
      <c r="AP52" s="137">
        <v>4614</v>
      </c>
      <c r="AQ52" s="137">
        <v>1749</v>
      </c>
      <c r="AR52" s="137">
        <v>1505</v>
      </c>
      <c r="AS52" s="175">
        <v>3254</v>
      </c>
      <c r="AT52" s="3" t="s">
        <v>245</v>
      </c>
      <c r="AU52" s="4" t="s">
        <v>246</v>
      </c>
      <c r="AV52" s="137">
        <v>1218</v>
      </c>
      <c r="AW52" s="137">
        <v>1085</v>
      </c>
      <c r="AX52" s="238">
        <v>2303</v>
      </c>
      <c r="AY52" s="137">
        <v>676</v>
      </c>
      <c r="AZ52" s="137">
        <v>913</v>
      </c>
      <c r="BA52" s="137">
        <v>1589</v>
      </c>
      <c r="BB52" s="137">
        <v>507</v>
      </c>
      <c r="BC52" s="137">
        <v>732</v>
      </c>
      <c r="BD52" s="175">
        <v>1239</v>
      </c>
      <c r="BE52" s="3" t="s">
        <v>245</v>
      </c>
      <c r="BF52" s="4" t="s">
        <v>246</v>
      </c>
      <c r="BG52" s="137">
        <v>377</v>
      </c>
      <c r="BH52" s="137">
        <v>576</v>
      </c>
      <c r="BI52" s="137">
        <v>953</v>
      </c>
      <c r="BJ52" s="238">
        <v>221</v>
      </c>
      <c r="BK52" s="137">
        <v>350</v>
      </c>
      <c r="BL52" s="137">
        <v>571</v>
      </c>
      <c r="BM52" s="137">
        <v>64</v>
      </c>
      <c r="BN52" s="137">
        <v>132</v>
      </c>
      <c r="BO52" s="175">
        <v>196</v>
      </c>
      <c r="BP52" s="3" t="s">
        <v>245</v>
      </c>
      <c r="BQ52" s="4" t="s">
        <v>246</v>
      </c>
      <c r="BR52" s="137">
        <v>14</v>
      </c>
      <c r="BS52" s="137">
        <v>29</v>
      </c>
      <c r="BT52" s="137">
        <v>43</v>
      </c>
      <c r="BU52" s="137">
        <v>1</v>
      </c>
      <c r="BV52" s="137">
        <v>4</v>
      </c>
      <c r="BW52" s="137">
        <v>5</v>
      </c>
      <c r="BX52" s="137">
        <v>0</v>
      </c>
      <c r="BY52" s="137">
        <v>0</v>
      </c>
      <c r="BZ52" s="175">
        <v>0</v>
      </c>
      <c r="CA52" s="3" t="s">
        <v>245</v>
      </c>
      <c r="CB52" s="4" t="s">
        <v>246</v>
      </c>
      <c r="CC52" s="137">
        <v>6598</v>
      </c>
      <c r="CD52" s="137">
        <v>6326</v>
      </c>
      <c r="CE52" s="137">
        <v>12924</v>
      </c>
      <c r="CF52" s="137">
        <v>23542</v>
      </c>
      <c r="CG52" s="137">
        <v>22856</v>
      </c>
      <c r="CH52" s="137">
        <v>46398</v>
      </c>
      <c r="CI52" s="137">
        <v>1860</v>
      </c>
      <c r="CJ52" s="137">
        <v>2736</v>
      </c>
      <c r="CK52" s="175">
        <v>4596</v>
      </c>
    </row>
    <row r="53" spans="1:89" ht="16.899999999999999" customHeight="1">
      <c r="A53" s="5"/>
      <c r="B53" s="358" t="s">
        <v>237</v>
      </c>
      <c r="C53" s="32" t="s">
        <v>238</v>
      </c>
      <c r="D53" s="61">
        <v>1293</v>
      </c>
      <c r="E53" s="61">
        <v>1355</v>
      </c>
      <c r="F53" s="61">
        <v>2648</v>
      </c>
      <c r="G53" s="61">
        <v>1900</v>
      </c>
      <c r="H53" s="61">
        <v>1747</v>
      </c>
      <c r="I53" s="61">
        <v>3647</v>
      </c>
      <c r="J53" s="61">
        <v>2486</v>
      </c>
      <c r="K53" s="61">
        <v>2332</v>
      </c>
      <c r="L53" s="176">
        <v>4818</v>
      </c>
      <c r="M53" s="358" t="s">
        <v>237</v>
      </c>
      <c r="N53" s="233" t="s">
        <v>238</v>
      </c>
      <c r="O53" s="61">
        <v>2993</v>
      </c>
      <c r="P53" s="61">
        <v>2960</v>
      </c>
      <c r="Q53" s="61">
        <v>5953</v>
      </c>
      <c r="R53" s="61">
        <v>2393</v>
      </c>
      <c r="S53" s="61">
        <v>2366</v>
      </c>
      <c r="T53" s="61">
        <v>4759</v>
      </c>
      <c r="U53" s="61">
        <v>1818</v>
      </c>
      <c r="V53" s="61">
        <v>1697</v>
      </c>
      <c r="W53" s="176">
        <v>3515</v>
      </c>
      <c r="X53" s="358" t="s">
        <v>237</v>
      </c>
      <c r="Y53" s="32" t="s">
        <v>238</v>
      </c>
      <c r="Z53" s="237">
        <v>1505</v>
      </c>
      <c r="AA53" s="61">
        <v>1578</v>
      </c>
      <c r="AB53" s="61">
        <v>3083</v>
      </c>
      <c r="AC53" s="61">
        <v>2207</v>
      </c>
      <c r="AD53" s="61">
        <v>2279</v>
      </c>
      <c r="AE53" s="61">
        <v>4486</v>
      </c>
      <c r="AF53" s="61">
        <v>2863</v>
      </c>
      <c r="AG53" s="61">
        <v>3057</v>
      </c>
      <c r="AH53" s="176">
        <v>5920</v>
      </c>
      <c r="AI53" s="358" t="s">
        <v>237</v>
      </c>
      <c r="AJ53" s="32" t="s">
        <v>238</v>
      </c>
      <c r="AK53" s="61">
        <v>2838</v>
      </c>
      <c r="AL53" s="237">
        <v>2698</v>
      </c>
      <c r="AM53" s="61">
        <v>5536</v>
      </c>
      <c r="AN53" s="61">
        <v>2379</v>
      </c>
      <c r="AO53" s="61">
        <v>2017</v>
      </c>
      <c r="AP53" s="61">
        <v>4396</v>
      </c>
      <c r="AQ53" s="61">
        <v>1798</v>
      </c>
      <c r="AR53" s="61">
        <v>1537</v>
      </c>
      <c r="AS53" s="176">
        <v>3335</v>
      </c>
      <c r="AT53" s="358" t="s">
        <v>237</v>
      </c>
      <c r="AU53" s="32" t="s">
        <v>238</v>
      </c>
      <c r="AV53" s="61">
        <v>1265</v>
      </c>
      <c r="AW53" s="61">
        <v>1238</v>
      </c>
      <c r="AX53" s="237">
        <v>2503</v>
      </c>
      <c r="AY53" s="61">
        <v>833</v>
      </c>
      <c r="AZ53" s="61">
        <v>978</v>
      </c>
      <c r="BA53" s="61">
        <v>1811</v>
      </c>
      <c r="BB53" s="61">
        <v>563</v>
      </c>
      <c r="BC53" s="61">
        <v>773</v>
      </c>
      <c r="BD53" s="176">
        <v>1336</v>
      </c>
      <c r="BE53" s="358" t="s">
        <v>237</v>
      </c>
      <c r="BF53" s="32" t="s">
        <v>238</v>
      </c>
      <c r="BG53" s="61">
        <v>452</v>
      </c>
      <c r="BH53" s="61">
        <v>614</v>
      </c>
      <c r="BI53" s="61">
        <v>1066</v>
      </c>
      <c r="BJ53" s="237">
        <v>222</v>
      </c>
      <c r="BK53" s="61">
        <v>322</v>
      </c>
      <c r="BL53" s="61">
        <v>544</v>
      </c>
      <c r="BM53" s="61">
        <v>82</v>
      </c>
      <c r="BN53" s="61">
        <v>143</v>
      </c>
      <c r="BO53" s="176">
        <v>225</v>
      </c>
      <c r="BP53" s="358" t="s">
        <v>237</v>
      </c>
      <c r="BQ53" s="32" t="s">
        <v>238</v>
      </c>
      <c r="BR53" s="61">
        <v>17</v>
      </c>
      <c r="BS53" s="61">
        <v>46</v>
      </c>
      <c r="BT53" s="61">
        <v>63</v>
      </c>
      <c r="BU53" s="61">
        <v>3</v>
      </c>
      <c r="BV53" s="61">
        <v>2</v>
      </c>
      <c r="BW53" s="61">
        <v>5</v>
      </c>
      <c r="BX53" s="61">
        <v>0</v>
      </c>
      <c r="BY53" s="61">
        <v>0</v>
      </c>
      <c r="BZ53" s="176">
        <v>0</v>
      </c>
      <c r="CA53" s="358" t="s">
        <v>237</v>
      </c>
      <c r="CB53" s="32" t="s">
        <v>238</v>
      </c>
      <c r="CC53" s="61">
        <v>5679</v>
      </c>
      <c r="CD53" s="61">
        <v>5434</v>
      </c>
      <c r="CE53" s="61">
        <v>11113</v>
      </c>
      <c r="CF53" s="61">
        <v>22059</v>
      </c>
      <c r="CG53" s="61">
        <v>21427</v>
      </c>
      <c r="CH53" s="61">
        <v>43486</v>
      </c>
      <c r="CI53" s="61">
        <v>2172</v>
      </c>
      <c r="CJ53" s="61">
        <v>2878</v>
      </c>
      <c r="CK53" s="176">
        <v>5050</v>
      </c>
    </row>
    <row r="54" spans="1:89" ht="16.899999999999999" customHeight="1">
      <c r="A54" s="5"/>
      <c r="B54" s="359"/>
      <c r="C54" s="32" t="s">
        <v>556</v>
      </c>
      <c r="D54" s="61">
        <v>973</v>
      </c>
      <c r="E54" s="61">
        <v>908</v>
      </c>
      <c r="F54" s="61">
        <v>1881</v>
      </c>
      <c r="G54" s="61">
        <v>1235</v>
      </c>
      <c r="H54" s="61">
        <v>1212</v>
      </c>
      <c r="I54" s="61">
        <v>2447</v>
      </c>
      <c r="J54" s="61">
        <v>1584</v>
      </c>
      <c r="K54" s="61">
        <v>1413</v>
      </c>
      <c r="L54" s="176">
        <v>2997</v>
      </c>
      <c r="M54" s="359"/>
      <c r="N54" s="233" t="s">
        <v>556</v>
      </c>
      <c r="O54" s="61">
        <v>1863</v>
      </c>
      <c r="P54" s="61">
        <v>1759</v>
      </c>
      <c r="Q54" s="61">
        <v>3622</v>
      </c>
      <c r="R54" s="61">
        <v>1436</v>
      </c>
      <c r="S54" s="61">
        <v>1429</v>
      </c>
      <c r="T54" s="61">
        <v>2865</v>
      </c>
      <c r="U54" s="61">
        <v>1006</v>
      </c>
      <c r="V54" s="61">
        <v>1023</v>
      </c>
      <c r="W54" s="176">
        <v>2029</v>
      </c>
      <c r="X54" s="359"/>
      <c r="Y54" s="32" t="s">
        <v>556</v>
      </c>
      <c r="Z54" s="237">
        <v>1116</v>
      </c>
      <c r="AA54" s="61">
        <v>1099</v>
      </c>
      <c r="AB54" s="61">
        <v>2215</v>
      </c>
      <c r="AC54" s="61">
        <v>1486</v>
      </c>
      <c r="AD54" s="61">
        <v>1463</v>
      </c>
      <c r="AE54" s="61">
        <v>2949</v>
      </c>
      <c r="AF54" s="61">
        <v>1862</v>
      </c>
      <c r="AG54" s="61">
        <v>1840</v>
      </c>
      <c r="AH54" s="176">
        <v>3702</v>
      </c>
      <c r="AI54" s="359"/>
      <c r="AJ54" s="32" t="s">
        <v>556</v>
      </c>
      <c r="AK54" s="61">
        <v>1803</v>
      </c>
      <c r="AL54" s="237">
        <v>1694</v>
      </c>
      <c r="AM54" s="61">
        <v>3497</v>
      </c>
      <c r="AN54" s="61">
        <v>1460</v>
      </c>
      <c r="AO54" s="61">
        <v>1290</v>
      </c>
      <c r="AP54" s="61">
        <v>2750</v>
      </c>
      <c r="AQ54" s="61">
        <v>1160</v>
      </c>
      <c r="AR54" s="61">
        <v>1047</v>
      </c>
      <c r="AS54" s="176">
        <v>2207</v>
      </c>
      <c r="AT54" s="359"/>
      <c r="AU54" s="32" t="s">
        <v>556</v>
      </c>
      <c r="AV54" s="61">
        <v>843</v>
      </c>
      <c r="AW54" s="61">
        <v>837</v>
      </c>
      <c r="AX54" s="237">
        <v>1680</v>
      </c>
      <c r="AY54" s="61">
        <v>562</v>
      </c>
      <c r="AZ54" s="61">
        <v>653</v>
      </c>
      <c r="BA54" s="61">
        <v>1215</v>
      </c>
      <c r="BB54" s="61">
        <v>416</v>
      </c>
      <c r="BC54" s="61">
        <v>526</v>
      </c>
      <c r="BD54" s="176">
        <v>942</v>
      </c>
      <c r="BE54" s="359"/>
      <c r="BF54" s="32" t="s">
        <v>556</v>
      </c>
      <c r="BG54" s="61">
        <v>281</v>
      </c>
      <c r="BH54" s="61">
        <v>450</v>
      </c>
      <c r="BI54" s="61">
        <v>731</v>
      </c>
      <c r="BJ54" s="237">
        <v>158</v>
      </c>
      <c r="BK54" s="61">
        <v>219</v>
      </c>
      <c r="BL54" s="61">
        <v>377</v>
      </c>
      <c r="BM54" s="61">
        <v>48</v>
      </c>
      <c r="BN54" s="61">
        <v>92</v>
      </c>
      <c r="BO54" s="176">
        <v>140</v>
      </c>
      <c r="BP54" s="359"/>
      <c r="BQ54" s="32" t="s">
        <v>556</v>
      </c>
      <c r="BR54" s="61">
        <v>15</v>
      </c>
      <c r="BS54" s="61">
        <v>30</v>
      </c>
      <c r="BT54" s="61">
        <v>45</v>
      </c>
      <c r="BU54" s="61">
        <v>3</v>
      </c>
      <c r="BV54" s="61">
        <v>2</v>
      </c>
      <c r="BW54" s="61">
        <v>5</v>
      </c>
      <c r="BX54" s="61">
        <v>1</v>
      </c>
      <c r="BY54" s="61">
        <v>0</v>
      </c>
      <c r="BZ54" s="176">
        <v>1</v>
      </c>
      <c r="CA54" s="359"/>
      <c r="CB54" s="32" t="s">
        <v>556</v>
      </c>
      <c r="CC54" s="61">
        <v>3792</v>
      </c>
      <c r="CD54" s="61">
        <v>3533</v>
      </c>
      <c r="CE54" s="61">
        <v>7325</v>
      </c>
      <c r="CF54" s="61">
        <v>14035</v>
      </c>
      <c r="CG54" s="61">
        <v>13481</v>
      </c>
      <c r="CH54" s="61">
        <v>27516</v>
      </c>
      <c r="CI54" s="61">
        <v>1484</v>
      </c>
      <c r="CJ54" s="61">
        <v>1972</v>
      </c>
      <c r="CK54" s="176">
        <v>3456</v>
      </c>
    </row>
    <row r="55" spans="1:89" ht="16.899999999999999" customHeight="1">
      <c r="A55" s="5"/>
      <c r="B55" s="360"/>
      <c r="C55" s="4" t="s">
        <v>212</v>
      </c>
      <c r="D55" s="137">
        <f t="shared" ref="D55:L55" si="64">SUM(D53:D54)</f>
        <v>2266</v>
      </c>
      <c r="E55" s="137">
        <f t="shared" si="64"/>
        <v>2263</v>
      </c>
      <c r="F55" s="137">
        <f t="shared" si="64"/>
        <v>4529</v>
      </c>
      <c r="G55" s="137">
        <f t="shared" si="64"/>
        <v>3135</v>
      </c>
      <c r="H55" s="137">
        <f t="shared" si="64"/>
        <v>2959</v>
      </c>
      <c r="I55" s="137">
        <f t="shared" si="64"/>
        <v>6094</v>
      </c>
      <c r="J55" s="137">
        <f t="shared" si="64"/>
        <v>4070</v>
      </c>
      <c r="K55" s="137">
        <f t="shared" si="64"/>
        <v>3745</v>
      </c>
      <c r="L55" s="175">
        <f t="shared" si="64"/>
        <v>7815</v>
      </c>
      <c r="M55" s="360"/>
      <c r="N55" s="245" t="s">
        <v>212</v>
      </c>
      <c r="O55" s="137">
        <f t="shared" ref="O55:W55" si="65">SUM(O53:O54)</f>
        <v>4856</v>
      </c>
      <c r="P55" s="137">
        <f t="shared" si="65"/>
        <v>4719</v>
      </c>
      <c r="Q55" s="137">
        <f t="shared" si="65"/>
        <v>9575</v>
      </c>
      <c r="R55" s="137">
        <f t="shared" si="65"/>
        <v>3829</v>
      </c>
      <c r="S55" s="137">
        <f t="shared" si="65"/>
        <v>3795</v>
      </c>
      <c r="T55" s="137">
        <f t="shared" si="65"/>
        <v>7624</v>
      </c>
      <c r="U55" s="137">
        <f t="shared" si="65"/>
        <v>2824</v>
      </c>
      <c r="V55" s="137">
        <f t="shared" si="65"/>
        <v>2720</v>
      </c>
      <c r="W55" s="175">
        <f t="shared" si="65"/>
        <v>5544</v>
      </c>
      <c r="X55" s="360"/>
      <c r="Y55" s="4" t="s">
        <v>212</v>
      </c>
      <c r="Z55" s="238">
        <f t="shared" ref="Z55:AH55" si="66">SUM(Z53:Z54)</f>
        <v>2621</v>
      </c>
      <c r="AA55" s="137">
        <f t="shared" si="66"/>
        <v>2677</v>
      </c>
      <c r="AB55" s="137">
        <f t="shared" si="66"/>
        <v>5298</v>
      </c>
      <c r="AC55" s="137">
        <f t="shared" si="66"/>
        <v>3693</v>
      </c>
      <c r="AD55" s="137">
        <f t="shared" si="66"/>
        <v>3742</v>
      </c>
      <c r="AE55" s="137">
        <f t="shared" si="66"/>
        <v>7435</v>
      </c>
      <c r="AF55" s="137">
        <f t="shared" si="66"/>
        <v>4725</v>
      </c>
      <c r="AG55" s="137">
        <f t="shared" si="66"/>
        <v>4897</v>
      </c>
      <c r="AH55" s="175">
        <f t="shared" si="66"/>
        <v>9622</v>
      </c>
      <c r="AI55" s="360"/>
      <c r="AJ55" s="4" t="s">
        <v>212</v>
      </c>
      <c r="AK55" s="137">
        <f t="shared" ref="AK55:AS55" si="67">SUM(AK53:AK54)</f>
        <v>4641</v>
      </c>
      <c r="AL55" s="238">
        <f t="shared" si="67"/>
        <v>4392</v>
      </c>
      <c r="AM55" s="137">
        <f t="shared" si="67"/>
        <v>9033</v>
      </c>
      <c r="AN55" s="137">
        <f t="shared" si="67"/>
        <v>3839</v>
      </c>
      <c r="AO55" s="137">
        <f t="shared" si="67"/>
        <v>3307</v>
      </c>
      <c r="AP55" s="137">
        <f t="shared" si="67"/>
        <v>7146</v>
      </c>
      <c r="AQ55" s="137">
        <f t="shared" si="67"/>
        <v>2958</v>
      </c>
      <c r="AR55" s="137">
        <f t="shared" si="67"/>
        <v>2584</v>
      </c>
      <c r="AS55" s="175">
        <f t="shared" si="67"/>
        <v>5542</v>
      </c>
      <c r="AT55" s="360"/>
      <c r="AU55" s="4" t="s">
        <v>212</v>
      </c>
      <c r="AV55" s="137">
        <f t="shared" ref="AV55:BD55" si="68">SUM(AV53:AV54)</f>
        <v>2108</v>
      </c>
      <c r="AW55" s="137">
        <f t="shared" si="68"/>
        <v>2075</v>
      </c>
      <c r="AX55" s="238">
        <f t="shared" si="68"/>
        <v>4183</v>
      </c>
      <c r="AY55" s="137">
        <f t="shared" si="68"/>
        <v>1395</v>
      </c>
      <c r="AZ55" s="137">
        <f t="shared" si="68"/>
        <v>1631</v>
      </c>
      <c r="BA55" s="137">
        <f t="shared" si="68"/>
        <v>3026</v>
      </c>
      <c r="BB55" s="137">
        <f t="shared" si="68"/>
        <v>979</v>
      </c>
      <c r="BC55" s="137">
        <f t="shared" si="68"/>
        <v>1299</v>
      </c>
      <c r="BD55" s="175">
        <f t="shared" si="68"/>
        <v>2278</v>
      </c>
      <c r="BE55" s="360"/>
      <c r="BF55" s="4" t="s">
        <v>212</v>
      </c>
      <c r="BG55" s="137">
        <f t="shared" ref="BG55:BO55" si="69">SUM(BG53:BG54)</f>
        <v>733</v>
      </c>
      <c r="BH55" s="137">
        <f t="shared" si="69"/>
        <v>1064</v>
      </c>
      <c r="BI55" s="137">
        <f t="shared" si="69"/>
        <v>1797</v>
      </c>
      <c r="BJ55" s="238">
        <f t="shared" si="69"/>
        <v>380</v>
      </c>
      <c r="BK55" s="137">
        <f t="shared" si="69"/>
        <v>541</v>
      </c>
      <c r="BL55" s="137">
        <f t="shared" si="69"/>
        <v>921</v>
      </c>
      <c r="BM55" s="137">
        <f t="shared" si="69"/>
        <v>130</v>
      </c>
      <c r="BN55" s="137">
        <f t="shared" si="69"/>
        <v>235</v>
      </c>
      <c r="BO55" s="175">
        <f t="shared" si="69"/>
        <v>365</v>
      </c>
      <c r="BP55" s="360"/>
      <c r="BQ55" s="4" t="s">
        <v>212</v>
      </c>
      <c r="BR55" s="137">
        <f t="shared" ref="BR55:BZ55" si="70">SUM(BR53:BR54)</f>
        <v>32</v>
      </c>
      <c r="BS55" s="137">
        <f t="shared" si="70"/>
        <v>76</v>
      </c>
      <c r="BT55" s="137">
        <f t="shared" si="70"/>
        <v>108</v>
      </c>
      <c r="BU55" s="137">
        <f t="shared" si="70"/>
        <v>6</v>
      </c>
      <c r="BV55" s="137">
        <f t="shared" si="70"/>
        <v>4</v>
      </c>
      <c r="BW55" s="137">
        <f t="shared" si="70"/>
        <v>10</v>
      </c>
      <c r="BX55" s="137">
        <f t="shared" si="70"/>
        <v>1</v>
      </c>
      <c r="BY55" s="137">
        <f t="shared" si="70"/>
        <v>0</v>
      </c>
      <c r="BZ55" s="175">
        <f t="shared" si="70"/>
        <v>1</v>
      </c>
      <c r="CA55" s="360"/>
      <c r="CB55" s="4" t="s">
        <v>212</v>
      </c>
      <c r="CC55" s="137">
        <f t="shared" ref="CC55:CK55" si="71">SUM(CC53:CC54)</f>
        <v>9471</v>
      </c>
      <c r="CD55" s="137">
        <f t="shared" si="71"/>
        <v>8967</v>
      </c>
      <c r="CE55" s="137">
        <f t="shared" si="71"/>
        <v>18438</v>
      </c>
      <c r="CF55" s="137">
        <f t="shared" si="71"/>
        <v>36094</v>
      </c>
      <c r="CG55" s="137">
        <f t="shared" si="71"/>
        <v>34908</v>
      </c>
      <c r="CH55" s="137">
        <f t="shared" si="71"/>
        <v>71002</v>
      </c>
      <c r="CI55" s="137">
        <f t="shared" si="71"/>
        <v>3656</v>
      </c>
      <c r="CJ55" s="137">
        <f t="shared" si="71"/>
        <v>4850</v>
      </c>
      <c r="CK55" s="175">
        <f t="shared" si="71"/>
        <v>8506</v>
      </c>
    </row>
    <row r="56" spans="1:89" ht="16.899999999999999" customHeight="1">
      <c r="A56" s="5"/>
      <c r="B56" s="358" t="s">
        <v>247</v>
      </c>
      <c r="C56" s="32" t="s">
        <v>248</v>
      </c>
      <c r="D56" s="62">
        <v>2614</v>
      </c>
      <c r="E56" s="62">
        <v>2479</v>
      </c>
      <c r="F56" s="62">
        <v>5093</v>
      </c>
      <c r="G56" s="62">
        <v>3203</v>
      </c>
      <c r="H56" s="62">
        <v>2967</v>
      </c>
      <c r="I56" s="62">
        <v>6170</v>
      </c>
      <c r="J56" s="62">
        <v>4145</v>
      </c>
      <c r="K56" s="62">
        <v>3944</v>
      </c>
      <c r="L56" s="177">
        <v>8089</v>
      </c>
      <c r="M56" s="358" t="s">
        <v>247</v>
      </c>
      <c r="N56" s="233" t="s">
        <v>248</v>
      </c>
      <c r="O56" s="62">
        <v>5355</v>
      </c>
      <c r="P56" s="62">
        <v>4955</v>
      </c>
      <c r="Q56" s="62">
        <v>10310</v>
      </c>
      <c r="R56" s="62">
        <v>5133</v>
      </c>
      <c r="S56" s="62">
        <v>3675</v>
      </c>
      <c r="T56" s="62">
        <v>8808</v>
      </c>
      <c r="U56" s="62">
        <v>2946</v>
      </c>
      <c r="V56" s="62">
        <v>2701</v>
      </c>
      <c r="W56" s="177">
        <v>5647</v>
      </c>
      <c r="X56" s="358" t="s">
        <v>247</v>
      </c>
      <c r="Y56" s="32" t="s">
        <v>248</v>
      </c>
      <c r="Z56" s="239">
        <v>2878</v>
      </c>
      <c r="AA56" s="62">
        <v>2828</v>
      </c>
      <c r="AB56" s="62">
        <v>5706</v>
      </c>
      <c r="AC56" s="62">
        <v>3770</v>
      </c>
      <c r="AD56" s="62">
        <v>3815</v>
      </c>
      <c r="AE56" s="62">
        <v>7585</v>
      </c>
      <c r="AF56" s="62">
        <v>4801</v>
      </c>
      <c r="AG56" s="62">
        <v>5086</v>
      </c>
      <c r="AH56" s="177">
        <v>9887</v>
      </c>
      <c r="AI56" s="358" t="s">
        <v>247</v>
      </c>
      <c r="AJ56" s="32" t="s">
        <v>248</v>
      </c>
      <c r="AK56" s="62">
        <v>4548</v>
      </c>
      <c r="AL56" s="239">
        <v>4000</v>
      </c>
      <c r="AM56" s="62">
        <v>8548</v>
      </c>
      <c r="AN56" s="62">
        <v>3251</v>
      </c>
      <c r="AO56" s="62">
        <v>2614</v>
      </c>
      <c r="AP56" s="62">
        <v>5865</v>
      </c>
      <c r="AQ56" s="62">
        <v>2170</v>
      </c>
      <c r="AR56" s="62">
        <v>1886</v>
      </c>
      <c r="AS56" s="177">
        <v>4056</v>
      </c>
      <c r="AT56" s="358" t="s">
        <v>247</v>
      </c>
      <c r="AU56" s="32" t="s">
        <v>248</v>
      </c>
      <c r="AV56" s="62">
        <v>1529</v>
      </c>
      <c r="AW56" s="62">
        <v>1500</v>
      </c>
      <c r="AX56" s="239">
        <v>3029</v>
      </c>
      <c r="AY56" s="62">
        <v>899</v>
      </c>
      <c r="AZ56" s="62">
        <v>1297</v>
      </c>
      <c r="BA56" s="62">
        <v>2196</v>
      </c>
      <c r="BB56" s="62">
        <v>681</v>
      </c>
      <c r="BC56" s="62">
        <v>1025</v>
      </c>
      <c r="BD56" s="177">
        <v>1706</v>
      </c>
      <c r="BE56" s="358" t="s">
        <v>247</v>
      </c>
      <c r="BF56" s="32" t="s">
        <v>248</v>
      </c>
      <c r="BG56" s="62">
        <v>527</v>
      </c>
      <c r="BH56" s="62">
        <v>838</v>
      </c>
      <c r="BI56" s="62">
        <v>1365</v>
      </c>
      <c r="BJ56" s="239">
        <v>318</v>
      </c>
      <c r="BK56" s="62">
        <v>472</v>
      </c>
      <c r="BL56" s="62">
        <v>790</v>
      </c>
      <c r="BM56" s="62">
        <v>94</v>
      </c>
      <c r="BN56" s="62">
        <v>193</v>
      </c>
      <c r="BO56" s="177">
        <v>287</v>
      </c>
      <c r="BP56" s="358" t="s">
        <v>247</v>
      </c>
      <c r="BQ56" s="32" t="s">
        <v>248</v>
      </c>
      <c r="BR56" s="62">
        <v>21</v>
      </c>
      <c r="BS56" s="62">
        <v>68</v>
      </c>
      <c r="BT56" s="62">
        <v>89</v>
      </c>
      <c r="BU56" s="62">
        <v>4</v>
      </c>
      <c r="BV56" s="62">
        <v>13</v>
      </c>
      <c r="BW56" s="62">
        <v>17</v>
      </c>
      <c r="BX56" s="62">
        <v>0</v>
      </c>
      <c r="BY56" s="62">
        <v>1</v>
      </c>
      <c r="BZ56" s="177">
        <v>1</v>
      </c>
      <c r="CA56" s="358" t="s">
        <v>247</v>
      </c>
      <c r="CB56" s="32" t="s">
        <v>248</v>
      </c>
      <c r="CC56" s="62">
        <v>9962</v>
      </c>
      <c r="CD56" s="62">
        <v>9390</v>
      </c>
      <c r="CE56" s="62">
        <v>19352</v>
      </c>
      <c r="CF56" s="62">
        <v>36381</v>
      </c>
      <c r="CG56" s="62">
        <v>33060</v>
      </c>
      <c r="CH56" s="62">
        <v>69441</v>
      </c>
      <c r="CI56" s="62">
        <v>2544</v>
      </c>
      <c r="CJ56" s="62">
        <v>3907</v>
      </c>
      <c r="CK56" s="177">
        <v>6451</v>
      </c>
    </row>
    <row r="57" spans="1:89" ht="16.899999999999999" customHeight="1">
      <c r="A57" s="5"/>
      <c r="B57" s="359"/>
      <c r="C57" s="32" t="s">
        <v>249</v>
      </c>
      <c r="D57" s="62">
        <v>1848</v>
      </c>
      <c r="E57" s="62">
        <v>1809</v>
      </c>
      <c r="F57" s="62">
        <v>3657</v>
      </c>
      <c r="G57" s="62">
        <v>2284</v>
      </c>
      <c r="H57" s="62">
        <v>2217</v>
      </c>
      <c r="I57" s="62">
        <v>4501</v>
      </c>
      <c r="J57" s="62">
        <v>2793</v>
      </c>
      <c r="K57" s="62">
        <v>2744</v>
      </c>
      <c r="L57" s="177">
        <v>5537</v>
      </c>
      <c r="M57" s="359"/>
      <c r="N57" s="233" t="s">
        <v>249</v>
      </c>
      <c r="O57" s="62">
        <v>3473</v>
      </c>
      <c r="P57" s="62">
        <v>3164</v>
      </c>
      <c r="Q57" s="62">
        <v>6637</v>
      </c>
      <c r="R57" s="62">
        <v>3073</v>
      </c>
      <c r="S57" s="62">
        <v>2460</v>
      </c>
      <c r="T57" s="62">
        <v>5533</v>
      </c>
      <c r="U57" s="62">
        <v>1819</v>
      </c>
      <c r="V57" s="62">
        <v>1850</v>
      </c>
      <c r="W57" s="177">
        <v>3669</v>
      </c>
      <c r="X57" s="359"/>
      <c r="Y57" s="32" t="s">
        <v>249</v>
      </c>
      <c r="Z57" s="239">
        <v>1884</v>
      </c>
      <c r="AA57" s="62">
        <v>2016</v>
      </c>
      <c r="AB57" s="62">
        <v>3900</v>
      </c>
      <c r="AC57" s="62">
        <v>2606</v>
      </c>
      <c r="AD57" s="62">
        <v>2837</v>
      </c>
      <c r="AE57" s="62">
        <v>5443</v>
      </c>
      <c r="AF57" s="62">
        <v>3524</v>
      </c>
      <c r="AG57" s="62">
        <v>3582</v>
      </c>
      <c r="AH57" s="177">
        <v>7106</v>
      </c>
      <c r="AI57" s="359"/>
      <c r="AJ57" s="32" t="s">
        <v>249</v>
      </c>
      <c r="AK57" s="62">
        <v>3065</v>
      </c>
      <c r="AL57" s="239">
        <v>2666</v>
      </c>
      <c r="AM57" s="62">
        <v>5731</v>
      </c>
      <c r="AN57" s="62">
        <v>2056</v>
      </c>
      <c r="AO57" s="62">
        <v>1589</v>
      </c>
      <c r="AP57" s="62">
        <v>3645</v>
      </c>
      <c r="AQ57" s="62">
        <v>1308</v>
      </c>
      <c r="AR57" s="62">
        <v>1147</v>
      </c>
      <c r="AS57" s="177">
        <v>2455</v>
      </c>
      <c r="AT57" s="359"/>
      <c r="AU57" s="32" t="s">
        <v>249</v>
      </c>
      <c r="AV57" s="62">
        <v>864</v>
      </c>
      <c r="AW57" s="62">
        <v>839</v>
      </c>
      <c r="AX57" s="239">
        <v>1703</v>
      </c>
      <c r="AY57" s="62">
        <v>495</v>
      </c>
      <c r="AZ57" s="62">
        <v>683</v>
      </c>
      <c r="BA57" s="62">
        <v>1178</v>
      </c>
      <c r="BB57" s="62">
        <v>390</v>
      </c>
      <c r="BC57" s="62">
        <v>559</v>
      </c>
      <c r="BD57" s="177">
        <v>949</v>
      </c>
      <c r="BE57" s="359"/>
      <c r="BF57" s="32" t="s">
        <v>249</v>
      </c>
      <c r="BG57" s="62">
        <v>274</v>
      </c>
      <c r="BH57" s="62">
        <v>450</v>
      </c>
      <c r="BI57" s="62">
        <v>724</v>
      </c>
      <c r="BJ57" s="239">
        <v>135</v>
      </c>
      <c r="BK57" s="62">
        <v>219</v>
      </c>
      <c r="BL57" s="62">
        <v>354</v>
      </c>
      <c r="BM57" s="62">
        <v>52</v>
      </c>
      <c r="BN57" s="62">
        <v>89</v>
      </c>
      <c r="BO57" s="177">
        <v>141</v>
      </c>
      <c r="BP57" s="359"/>
      <c r="BQ57" s="32" t="s">
        <v>249</v>
      </c>
      <c r="BR57" s="62">
        <v>10</v>
      </c>
      <c r="BS57" s="62">
        <v>20</v>
      </c>
      <c r="BT57" s="62">
        <v>30</v>
      </c>
      <c r="BU57" s="62">
        <v>2</v>
      </c>
      <c r="BV57" s="62">
        <v>1</v>
      </c>
      <c r="BW57" s="62">
        <v>3</v>
      </c>
      <c r="BX57" s="62">
        <v>0</v>
      </c>
      <c r="BY57" s="62">
        <v>0</v>
      </c>
      <c r="BZ57" s="177">
        <v>0</v>
      </c>
      <c r="CA57" s="359"/>
      <c r="CB57" s="32" t="s">
        <v>249</v>
      </c>
      <c r="CC57" s="62">
        <v>6925</v>
      </c>
      <c r="CD57" s="62">
        <v>6770</v>
      </c>
      <c r="CE57" s="62">
        <v>13695</v>
      </c>
      <c r="CF57" s="62">
        <v>23672</v>
      </c>
      <c r="CG57" s="62">
        <v>22150</v>
      </c>
      <c r="CH57" s="62">
        <v>45822</v>
      </c>
      <c r="CI57" s="62">
        <v>1358</v>
      </c>
      <c r="CJ57" s="62">
        <v>2021</v>
      </c>
      <c r="CK57" s="177">
        <v>3379</v>
      </c>
    </row>
    <row r="58" spans="1:89" ht="16.899999999999999" customHeight="1">
      <c r="A58" s="5"/>
      <c r="B58" s="360"/>
      <c r="C58" s="4" t="s">
        <v>212</v>
      </c>
      <c r="D58" s="137">
        <f t="shared" ref="D58:L58" si="72">SUM(D56:D57)</f>
        <v>4462</v>
      </c>
      <c r="E58" s="137">
        <f t="shared" si="72"/>
        <v>4288</v>
      </c>
      <c r="F58" s="137">
        <f t="shared" si="72"/>
        <v>8750</v>
      </c>
      <c r="G58" s="137">
        <f t="shared" si="72"/>
        <v>5487</v>
      </c>
      <c r="H58" s="137">
        <f t="shared" si="72"/>
        <v>5184</v>
      </c>
      <c r="I58" s="137">
        <f t="shared" si="72"/>
        <v>10671</v>
      </c>
      <c r="J58" s="137">
        <f t="shared" si="72"/>
        <v>6938</v>
      </c>
      <c r="K58" s="137">
        <f t="shared" si="72"/>
        <v>6688</v>
      </c>
      <c r="L58" s="175">
        <f t="shared" si="72"/>
        <v>13626</v>
      </c>
      <c r="M58" s="360"/>
      <c r="N58" s="245" t="s">
        <v>212</v>
      </c>
      <c r="O58" s="137">
        <f t="shared" ref="O58:W58" si="73">SUM(O56:O57)</f>
        <v>8828</v>
      </c>
      <c r="P58" s="137">
        <f t="shared" si="73"/>
        <v>8119</v>
      </c>
      <c r="Q58" s="137">
        <f t="shared" si="73"/>
        <v>16947</v>
      </c>
      <c r="R58" s="137">
        <f t="shared" si="73"/>
        <v>8206</v>
      </c>
      <c r="S58" s="137">
        <f t="shared" si="73"/>
        <v>6135</v>
      </c>
      <c r="T58" s="137">
        <f t="shared" si="73"/>
        <v>14341</v>
      </c>
      <c r="U58" s="137">
        <f t="shared" si="73"/>
        <v>4765</v>
      </c>
      <c r="V58" s="137">
        <f t="shared" si="73"/>
        <v>4551</v>
      </c>
      <c r="W58" s="175">
        <f t="shared" si="73"/>
        <v>9316</v>
      </c>
      <c r="X58" s="360"/>
      <c r="Y58" s="4" t="s">
        <v>212</v>
      </c>
      <c r="Z58" s="238">
        <f t="shared" ref="Z58:AH58" si="74">SUM(Z56:Z57)</f>
        <v>4762</v>
      </c>
      <c r="AA58" s="137">
        <f t="shared" si="74"/>
        <v>4844</v>
      </c>
      <c r="AB58" s="137">
        <f t="shared" si="74"/>
        <v>9606</v>
      </c>
      <c r="AC58" s="137">
        <f t="shared" si="74"/>
        <v>6376</v>
      </c>
      <c r="AD58" s="137">
        <f t="shared" si="74"/>
        <v>6652</v>
      </c>
      <c r="AE58" s="137">
        <f t="shared" si="74"/>
        <v>13028</v>
      </c>
      <c r="AF58" s="137">
        <f t="shared" si="74"/>
        <v>8325</v>
      </c>
      <c r="AG58" s="137">
        <f t="shared" si="74"/>
        <v>8668</v>
      </c>
      <c r="AH58" s="175">
        <f t="shared" si="74"/>
        <v>16993</v>
      </c>
      <c r="AI58" s="360"/>
      <c r="AJ58" s="4" t="s">
        <v>212</v>
      </c>
      <c r="AK58" s="137">
        <f t="shared" ref="AK58:AS58" si="75">SUM(AK56:AK57)</f>
        <v>7613</v>
      </c>
      <c r="AL58" s="238">
        <f t="shared" si="75"/>
        <v>6666</v>
      </c>
      <c r="AM58" s="137">
        <f t="shared" si="75"/>
        <v>14279</v>
      </c>
      <c r="AN58" s="137">
        <f t="shared" si="75"/>
        <v>5307</v>
      </c>
      <c r="AO58" s="137">
        <f t="shared" si="75"/>
        <v>4203</v>
      </c>
      <c r="AP58" s="137">
        <f t="shared" si="75"/>
        <v>9510</v>
      </c>
      <c r="AQ58" s="137">
        <f t="shared" si="75"/>
        <v>3478</v>
      </c>
      <c r="AR58" s="137">
        <f t="shared" si="75"/>
        <v>3033</v>
      </c>
      <c r="AS58" s="175">
        <f t="shared" si="75"/>
        <v>6511</v>
      </c>
      <c r="AT58" s="360"/>
      <c r="AU58" s="4" t="s">
        <v>212</v>
      </c>
      <c r="AV58" s="137">
        <f t="shared" ref="AV58:BD58" si="76">SUM(AV56:AV57)</f>
        <v>2393</v>
      </c>
      <c r="AW58" s="137">
        <f t="shared" si="76"/>
        <v>2339</v>
      </c>
      <c r="AX58" s="238">
        <f t="shared" si="76"/>
        <v>4732</v>
      </c>
      <c r="AY58" s="137">
        <f t="shared" si="76"/>
        <v>1394</v>
      </c>
      <c r="AZ58" s="137">
        <f t="shared" si="76"/>
        <v>1980</v>
      </c>
      <c r="BA58" s="137">
        <f t="shared" si="76"/>
        <v>3374</v>
      </c>
      <c r="BB58" s="137">
        <f t="shared" si="76"/>
        <v>1071</v>
      </c>
      <c r="BC58" s="137">
        <f t="shared" si="76"/>
        <v>1584</v>
      </c>
      <c r="BD58" s="175">
        <f t="shared" si="76"/>
        <v>2655</v>
      </c>
      <c r="BE58" s="360"/>
      <c r="BF58" s="4" t="s">
        <v>212</v>
      </c>
      <c r="BG58" s="137">
        <f t="shared" ref="BG58:BO58" si="77">SUM(BG56:BG57)</f>
        <v>801</v>
      </c>
      <c r="BH58" s="137">
        <f t="shared" si="77"/>
        <v>1288</v>
      </c>
      <c r="BI58" s="137">
        <f t="shared" si="77"/>
        <v>2089</v>
      </c>
      <c r="BJ58" s="238">
        <f t="shared" si="77"/>
        <v>453</v>
      </c>
      <c r="BK58" s="137">
        <f t="shared" si="77"/>
        <v>691</v>
      </c>
      <c r="BL58" s="137">
        <f t="shared" si="77"/>
        <v>1144</v>
      </c>
      <c r="BM58" s="137">
        <f t="shared" si="77"/>
        <v>146</v>
      </c>
      <c r="BN58" s="137">
        <f t="shared" si="77"/>
        <v>282</v>
      </c>
      <c r="BO58" s="175">
        <f t="shared" si="77"/>
        <v>428</v>
      </c>
      <c r="BP58" s="360"/>
      <c r="BQ58" s="4" t="s">
        <v>212</v>
      </c>
      <c r="BR58" s="137">
        <f t="shared" ref="BR58:BZ58" si="78">SUM(BR56:BR57)</f>
        <v>31</v>
      </c>
      <c r="BS58" s="137">
        <f t="shared" si="78"/>
        <v>88</v>
      </c>
      <c r="BT58" s="137">
        <f t="shared" si="78"/>
        <v>119</v>
      </c>
      <c r="BU58" s="137">
        <f t="shared" si="78"/>
        <v>6</v>
      </c>
      <c r="BV58" s="137">
        <f t="shared" si="78"/>
        <v>14</v>
      </c>
      <c r="BW58" s="137">
        <f t="shared" si="78"/>
        <v>20</v>
      </c>
      <c r="BX58" s="137">
        <f t="shared" si="78"/>
        <v>0</v>
      </c>
      <c r="BY58" s="137">
        <f t="shared" si="78"/>
        <v>1</v>
      </c>
      <c r="BZ58" s="175">
        <f t="shared" si="78"/>
        <v>1</v>
      </c>
      <c r="CA58" s="360"/>
      <c r="CB58" s="4" t="s">
        <v>212</v>
      </c>
      <c r="CC58" s="137">
        <f t="shared" ref="CC58:CK58" si="79">SUM(CC56:CC57)</f>
        <v>16887</v>
      </c>
      <c r="CD58" s="137">
        <f t="shared" si="79"/>
        <v>16160</v>
      </c>
      <c r="CE58" s="137">
        <f t="shared" si="79"/>
        <v>33047</v>
      </c>
      <c r="CF58" s="137">
        <f t="shared" si="79"/>
        <v>60053</v>
      </c>
      <c r="CG58" s="137">
        <f t="shared" si="79"/>
        <v>55210</v>
      </c>
      <c r="CH58" s="137">
        <f t="shared" si="79"/>
        <v>115263</v>
      </c>
      <c r="CI58" s="137">
        <f t="shared" si="79"/>
        <v>3902</v>
      </c>
      <c r="CJ58" s="137">
        <f t="shared" si="79"/>
        <v>5928</v>
      </c>
      <c r="CK58" s="175">
        <f t="shared" si="79"/>
        <v>9830</v>
      </c>
    </row>
    <row r="59" spans="1:89" ht="16.899999999999999" customHeight="1">
      <c r="A59" s="5"/>
      <c r="B59" s="358" t="s">
        <v>250</v>
      </c>
      <c r="C59" s="32" t="s">
        <v>251</v>
      </c>
      <c r="D59" s="61">
        <v>1323</v>
      </c>
      <c r="E59" s="61">
        <v>1282</v>
      </c>
      <c r="F59" s="61">
        <v>2605</v>
      </c>
      <c r="G59" s="61">
        <v>1926</v>
      </c>
      <c r="H59" s="61">
        <v>1811</v>
      </c>
      <c r="I59" s="61">
        <v>3737</v>
      </c>
      <c r="J59" s="61">
        <v>2323</v>
      </c>
      <c r="K59" s="61">
        <v>2284</v>
      </c>
      <c r="L59" s="176">
        <v>4607</v>
      </c>
      <c r="M59" s="358" t="s">
        <v>250</v>
      </c>
      <c r="N59" s="233" t="s">
        <v>251</v>
      </c>
      <c r="O59" s="61">
        <v>2872</v>
      </c>
      <c r="P59" s="61">
        <v>2654</v>
      </c>
      <c r="Q59" s="61">
        <v>5526</v>
      </c>
      <c r="R59" s="61">
        <v>1905</v>
      </c>
      <c r="S59" s="61">
        <v>1942</v>
      </c>
      <c r="T59" s="61">
        <v>3847</v>
      </c>
      <c r="U59" s="61">
        <v>1468</v>
      </c>
      <c r="V59" s="61">
        <v>1348</v>
      </c>
      <c r="W59" s="176">
        <v>2816</v>
      </c>
      <c r="X59" s="358" t="s">
        <v>250</v>
      </c>
      <c r="Y59" s="32" t="s">
        <v>251</v>
      </c>
      <c r="Z59" s="237">
        <v>1475</v>
      </c>
      <c r="AA59" s="61">
        <v>1528</v>
      </c>
      <c r="AB59" s="61">
        <v>3003</v>
      </c>
      <c r="AC59" s="61">
        <v>2188</v>
      </c>
      <c r="AD59" s="61">
        <v>2243</v>
      </c>
      <c r="AE59" s="61">
        <v>4431</v>
      </c>
      <c r="AF59" s="61">
        <v>2834</v>
      </c>
      <c r="AG59" s="61">
        <v>2883</v>
      </c>
      <c r="AH59" s="176">
        <v>5717</v>
      </c>
      <c r="AI59" s="358" t="s">
        <v>250</v>
      </c>
      <c r="AJ59" s="32" t="s">
        <v>251</v>
      </c>
      <c r="AK59" s="61">
        <v>2657</v>
      </c>
      <c r="AL59" s="237">
        <v>2339</v>
      </c>
      <c r="AM59" s="61">
        <v>4996</v>
      </c>
      <c r="AN59" s="61">
        <v>2000</v>
      </c>
      <c r="AO59" s="61">
        <v>1621</v>
      </c>
      <c r="AP59" s="61">
        <v>3621</v>
      </c>
      <c r="AQ59" s="61">
        <v>1433</v>
      </c>
      <c r="AR59" s="61">
        <v>1215</v>
      </c>
      <c r="AS59" s="176">
        <v>2648</v>
      </c>
      <c r="AT59" s="358" t="s">
        <v>250</v>
      </c>
      <c r="AU59" s="32" t="s">
        <v>251</v>
      </c>
      <c r="AV59" s="61">
        <v>988</v>
      </c>
      <c r="AW59" s="61">
        <v>1089</v>
      </c>
      <c r="AX59" s="237">
        <v>2077</v>
      </c>
      <c r="AY59" s="61">
        <v>659</v>
      </c>
      <c r="AZ59" s="61">
        <v>944</v>
      </c>
      <c r="BA59" s="61">
        <v>1603</v>
      </c>
      <c r="BB59" s="61">
        <v>492</v>
      </c>
      <c r="BC59" s="61">
        <v>720</v>
      </c>
      <c r="BD59" s="176">
        <v>1212</v>
      </c>
      <c r="BE59" s="358" t="s">
        <v>250</v>
      </c>
      <c r="BF59" s="32" t="s">
        <v>251</v>
      </c>
      <c r="BG59" s="61">
        <v>378</v>
      </c>
      <c r="BH59" s="61">
        <v>617</v>
      </c>
      <c r="BI59" s="61">
        <v>995</v>
      </c>
      <c r="BJ59" s="237">
        <v>190</v>
      </c>
      <c r="BK59" s="61">
        <v>351</v>
      </c>
      <c r="BL59" s="61">
        <v>541</v>
      </c>
      <c r="BM59" s="61">
        <v>73</v>
      </c>
      <c r="BN59" s="61">
        <v>140</v>
      </c>
      <c r="BO59" s="176">
        <v>213</v>
      </c>
      <c r="BP59" s="358" t="s">
        <v>250</v>
      </c>
      <c r="BQ59" s="32" t="s">
        <v>251</v>
      </c>
      <c r="BR59" s="61">
        <v>16</v>
      </c>
      <c r="BS59" s="61">
        <v>34</v>
      </c>
      <c r="BT59" s="61">
        <v>50</v>
      </c>
      <c r="BU59" s="61">
        <v>0</v>
      </c>
      <c r="BV59" s="61">
        <v>7</v>
      </c>
      <c r="BW59" s="61">
        <v>7</v>
      </c>
      <c r="BX59" s="61">
        <v>0</v>
      </c>
      <c r="BY59" s="61">
        <v>1</v>
      </c>
      <c r="BZ59" s="176">
        <v>1</v>
      </c>
      <c r="CA59" s="358" t="s">
        <v>250</v>
      </c>
      <c r="CB59" s="32" t="s">
        <v>251</v>
      </c>
      <c r="CC59" s="61">
        <v>5572</v>
      </c>
      <c r="CD59" s="61">
        <v>5377</v>
      </c>
      <c r="CE59" s="61">
        <v>10949</v>
      </c>
      <c r="CF59" s="61">
        <v>19820</v>
      </c>
      <c r="CG59" s="61">
        <v>18862</v>
      </c>
      <c r="CH59" s="61">
        <v>38682</v>
      </c>
      <c r="CI59" s="61">
        <v>1808</v>
      </c>
      <c r="CJ59" s="61">
        <v>2814</v>
      </c>
      <c r="CK59" s="176">
        <v>4622</v>
      </c>
    </row>
    <row r="60" spans="1:89" ht="16.899999999999999" customHeight="1">
      <c r="A60" s="5"/>
      <c r="B60" s="359"/>
      <c r="C60" s="32" t="s">
        <v>252</v>
      </c>
      <c r="D60" s="61">
        <v>792</v>
      </c>
      <c r="E60" s="61">
        <v>747</v>
      </c>
      <c r="F60" s="61">
        <v>1539</v>
      </c>
      <c r="G60" s="61">
        <v>1020</v>
      </c>
      <c r="H60" s="61">
        <v>1003</v>
      </c>
      <c r="I60" s="61">
        <v>2023</v>
      </c>
      <c r="J60" s="61">
        <v>1378</v>
      </c>
      <c r="K60" s="61">
        <v>1287</v>
      </c>
      <c r="L60" s="176">
        <v>2665</v>
      </c>
      <c r="M60" s="359"/>
      <c r="N60" s="233" t="s">
        <v>252</v>
      </c>
      <c r="O60" s="61">
        <v>2137</v>
      </c>
      <c r="P60" s="61">
        <v>1671</v>
      </c>
      <c r="Q60" s="61">
        <v>3808</v>
      </c>
      <c r="R60" s="61">
        <v>1983</v>
      </c>
      <c r="S60" s="61">
        <v>1307</v>
      </c>
      <c r="T60" s="61">
        <v>3290</v>
      </c>
      <c r="U60" s="61">
        <v>867</v>
      </c>
      <c r="V60" s="61">
        <v>849</v>
      </c>
      <c r="W60" s="176">
        <v>1716</v>
      </c>
      <c r="X60" s="359"/>
      <c r="Y60" s="32" t="s">
        <v>252</v>
      </c>
      <c r="Z60" s="237">
        <v>802</v>
      </c>
      <c r="AA60" s="61">
        <v>868</v>
      </c>
      <c r="AB60" s="61">
        <v>1670</v>
      </c>
      <c r="AC60" s="61">
        <v>1214</v>
      </c>
      <c r="AD60" s="61">
        <v>1220</v>
      </c>
      <c r="AE60" s="61">
        <v>2434</v>
      </c>
      <c r="AF60" s="61">
        <v>1549</v>
      </c>
      <c r="AG60" s="61">
        <v>1686</v>
      </c>
      <c r="AH60" s="176">
        <v>3235</v>
      </c>
      <c r="AI60" s="359"/>
      <c r="AJ60" s="32" t="s">
        <v>252</v>
      </c>
      <c r="AK60" s="61">
        <v>1596</v>
      </c>
      <c r="AL60" s="237">
        <v>1599</v>
      </c>
      <c r="AM60" s="61">
        <v>3195</v>
      </c>
      <c r="AN60" s="61">
        <v>1375</v>
      </c>
      <c r="AO60" s="61">
        <v>1171</v>
      </c>
      <c r="AP60" s="61">
        <v>2546</v>
      </c>
      <c r="AQ60" s="61">
        <v>997</v>
      </c>
      <c r="AR60" s="61">
        <v>804</v>
      </c>
      <c r="AS60" s="176">
        <v>1801</v>
      </c>
      <c r="AT60" s="359"/>
      <c r="AU60" s="32" t="s">
        <v>252</v>
      </c>
      <c r="AV60" s="61">
        <v>680</v>
      </c>
      <c r="AW60" s="61">
        <v>677</v>
      </c>
      <c r="AX60" s="237">
        <v>1357</v>
      </c>
      <c r="AY60" s="61">
        <v>427</v>
      </c>
      <c r="AZ60" s="61">
        <v>501</v>
      </c>
      <c r="BA60" s="61">
        <v>928</v>
      </c>
      <c r="BB60" s="61">
        <v>259</v>
      </c>
      <c r="BC60" s="61">
        <v>415</v>
      </c>
      <c r="BD60" s="176">
        <v>674</v>
      </c>
      <c r="BE60" s="359"/>
      <c r="BF60" s="32" t="s">
        <v>252</v>
      </c>
      <c r="BG60" s="61">
        <v>209</v>
      </c>
      <c r="BH60" s="61">
        <v>308</v>
      </c>
      <c r="BI60" s="61">
        <v>517</v>
      </c>
      <c r="BJ60" s="237">
        <v>102</v>
      </c>
      <c r="BK60" s="61">
        <v>180</v>
      </c>
      <c r="BL60" s="61">
        <v>282</v>
      </c>
      <c r="BM60" s="61">
        <v>42</v>
      </c>
      <c r="BN60" s="61">
        <v>83</v>
      </c>
      <c r="BO60" s="176">
        <v>125</v>
      </c>
      <c r="BP60" s="359"/>
      <c r="BQ60" s="32" t="s">
        <v>252</v>
      </c>
      <c r="BR60" s="61">
        <v>8</v>
      </c>
      <c r="BS60" s="61">
        <v>20</v>
      </c>
      <c r="BT60" s="61">
        <v>28</v>
      </c>
      <c r="BU60" s="61">
        <v>1</v>
      </c>
      <c r="BV60" s="61">
        <v>1</v>
      </c>
      <c r="BW60" s="61">
        <v>2</v>
      </c>
      <c r="BX60" s="61">
        <v>0</v>
      </c>
      <c r="BY60" s="61">
        <v>0</v>
      </c>
      <c r="BZ60" s="176">
        <v>0</v>
      </c>
      <c r="CA60" s="359"/>
      <c r="CB60" s="32" t="s">
        <v>252</v>
      </c>
      <c r="CC60" s="61">
        <v>3190</v>
      </c>
      <c r="CD60" s="61">
        <v>3037</v>
      </c>
      <c r="CE60" s="61">
        <v>6227</v>
      </c>
      <c r="CF60" s="61">
        <v>13200</v>
      </c>
      <c r="CG60" s="61">
        <v>11852</v>
      </c>
      <c r="CH60" s="61">
        <v>25052</v>
      </c>
      <c r="CI60" s="61">
        <v>1048</v>
      </c>
      <c r="CJ60" s="61">
        <v>1508</v>
      </c>
      <c r="CK60" s="176">
        <v>2556</v>
      </c>
    </row>
    <row r="61" spans="1:89" ht="16.899999999999999" customHeight="1">
      <c r="A61" s="5"/>
      <c r="B61" s="359"/>
      <c r="C61" s="32" t="s">
        <v>253</v>
      </c>
      <c r="D61" s="61">
        <v>918</v>
      </c>
      <c r="E61" s="61">
        <v>899</v>
      </c>
      <c r="F61" s="61">
        <v>1817</v>
      </c>
      <c r="G61" s="61">
        <v>1286</v>
      </c>
      <c r="H61" s="61">
        <v>1215</v>
      </c>
      <c r="I61" s="61">
        <v>2501</v>
      </c>
      <c r="J61" s="61">
        <v>1733</v>
      </c>
      <c r="K61" s="61">
        <v>1611</v>
      </c>
      <c r="L61" s="176">
        <v>3344</v>
      </c>
      <c r="M61" s="359"/>
      <c r="N61" s="233" t="s">
        <v>253</v>
      </c>
      <c r="O61" s="61">
        <v>2241</v>
      </c>
      <c r="P61" s="61">
        <v>2068</v>
      </c>
      <c r="Q61" s="61">
        <v>4309</v>
      </c>
      <c r="R61" s="61">
        <v>1759</v>
      </c>
      <c r="S61" s="61">
        <v>1500</v>
      </c>
      <c r="T61" s="61">
        <v>3259</v>
      </c>
      <c r="U61" s="61">
        <v>1142</v>
      </c>
      <c r="V61" s="61">
        <v>1014</v>
      </c>
      <c r="W61" s="176">
        <v>2156</v>
      </c>
      <c r="X61" s="359"/>
      <c r="Y61" s="32" t="s">
        <v>253</v>
      </c>
      <c r="Z61" s="237">
        <v>1019</v>
      </c>
      <c r="AA61" s="61">
        <v>1013</v>
      </c>
      <c r="AB61" s="61">
        <v>2032</v>
      </c>
      <c r="AC61" s="61">
        <v>1499</v>
      </c>
      <c r="AD61" s="61">
        <v>1601</v>
      </c>
      <c r="AE61" s="61">
        <v>3100</v>
      </c>
      <c r="AF61" s="61">
        <v>2022</v>
      </c>
      <c r="AG61" s="61">
        <v>2143</v>
      </c>
      <c r="AH61" s="176">
        <v>4165</v>
      </c>
      <c r="AI61" s="359"/>
      <c r="AJ61" s="32" t="s">
        <v>253</v>
      </c>
      <c r="AK61" s="61">
        <v>2029</v>
      </c>
      <c r="AL61" s="237">
        <v>1833</v>
      </c>
      <c r="AM61" s="61">
        <v>3862</v>
      </c>
      <c r="AN61" s="61">
        <v>1561</v>
      </c>
      <c r="AO61" s="61">
        <v>1267</v>
      </c>
      <c r="AP61" s="61">
        <v>2828</v>
      </c>
      <c r="AQ61" s="61">
        <v>1104</v>
      </c>
      <c r="AR61" s="61">
        <v>951</v>
      </c>
      <c r="AS61" s="176">
        <v>2055</v>
      </c>
      <c r="AT61" s="359"/>
      <c r="AU61" s="32" t="s">
        <v>253</v>
      </c>
      <c r="AV61" s="61">
        <v>770</v>
      </c>
      <c r="AW61" s="61">
        <v>801</v>
      </c>
      <c r="AX61" s="237">
        <v>1571</v>
      </c>
      <c r="AY61" s="61">
        <v>494</v>
      </c>
      <c r="AZ61" s="61">
        <v>648</v>
      </c>
      <c r="BA61" s="61">
        <v>1142</v>
      </c>
      <c r="BB61" s="61">
        <v>382</v>
      </c>
      <c r="BC61" s="61">
        <v>536</v>
      </c>
      <c r="BD61" s="176">
        <v>918</v>
      </c>
      <c r="BE61" s="359"/>
      <c r="BF61" s="32" t="s">
        <v>253</v>
      </c>
      <c r="BG61" s="61">
        <v>256</v>
      </c>
      <c r="BH61" s="61">
        <v>479</v>
      </c>
      <c r="BI61" s="61">
        <v>735</v>
      </c>
      <c r="BJ61" s="237">
        <v>156</v>
      </c>
      <c r="BK61" s="61">
        <v>275</v>
      </c>
      <c r="BL61" s="61">
        <v>431</v>
      </c>
      <c r="BM61" s="61">
        <v>48</v>
      </c>
      <c r="BN61" s="61">
        <v>95</v>
      </c>
      <c r="BO61" s="176">
        <v>143</v>
      </c>
      <c r="BP61" s="359"/>
      <c r="BQ61" s="32" t="s">
        <v>253</v>
      </c>
      <c r="BR61" s="61">
        <v>10</v>
      </c>
      <c r="BS61" s="61">
        <v>31</v>
      </c>
      <c r="BT61" s="61">
        <v>41</v>
      </c>
      <c r="BU61" s="61">
        <v>1</v>
      </c>
      <c r="BV61" s="61">
        <v>4</v>
      </c>
      <c r="BW61" s="61">
        <v>5</v>
      </c>
      <c r="BX61" s="61">
        <v>0</v>
      </c>
      <c r="BY61" s="61">
        <v>0</v>
      </c>
      <c r="BZ61" s="176">
        <v>0</v>
      </c>
      <c r="CA61" s="359"/>
      <c r="CB61" s="32" t="s">
        <v>253</v>
      </c>
      <c r="CC61" s="61">
        <v>3937</v>
      </c>
      <c r="CD61" s="61">
        <v>3725</v>
      </c>
      <c r="CE61" s="61">
        <v>7662</v>
      </c>
      <c r="CF61" s="61">
        <v>15146</v>
      </c>
      <c r="CG61" s="61">
        <v>14191</v>
      </c>
      <c r="CH61" s="61">
        <v>29337</v>
      </c>
      <c r="CI61" s="61">
        <v>1347</v>
      </c>
      <c r="CJ61" s="61">
        <v>2068</v>
      </c>
      <c r="CK61" s="176">
        <v>3415</v>
      </c>
    </row>
    <row r="62" spans="1:89" ht="16.899999999999999" customHeight="1">
      <c r="A62" s="5"/>
      <c r="B62" s="360"/>
      <c r="C62" s="4" t="s">
        <v>212</v>
      </c>
      <c r="D62" s="137">
        <f t="shared" ref="D62:L62" si="80">SUM(D59:D61)</f>
        <v>3033</v>
      </c>
      <c r="E62" s="137">
        <f t="shared" si="80"/>
        <v>2928</v>
      </c>
      <c r="F62" s="137">
        <f t="shared" si="80"/>
        <v>5961</v>
      </c>
      <c r="G62" s="137">
        <f t="shared" si="80"/>
        <v>4232</v>
      </c>
      <c r="H62" s="137">
        <f t="shared" si="80"/>
        <v>4029</v>
      </c>
      <c r="I62" s="137">
        <f t="shared" si="80"/>
        <v>8261</v>
      </c>
      <c r="J62" s="137">
        <f t="shared" si="80"/>
        <v>5434</v>
      </c>
      <c r="K62" s="137">
        <f t="shared" si="80"/>
        <v>5182</v>
      </c>
      <c r="L62" s="175">
        <f t="shared" si="80"/>
        <v>10616</v>
      </c>
      <c r="M62" s="360"/>
      <c r="N62" s="245" t="s">
        <v>212</v>
      </c>
      <c r="O62" s="137">
        <f t="shared" ref="O62:W62" si="81">SUM(O59:O61)</f>
        <v>7250</v>
      </c>
      <c r="P62" s="137">
        <f t="shared" si="81"/>
        <v>6393</v>
      </c>
      <c r="Q62" s="137">
        <f t="shared" si="81"/>
        <v>13643</v>
      </c>
      <c r="R62" s="137">
        <f t="shared" si="81"/>
        <v>5647</v>
      </c>
      <c r="S62" s="137">
        <f t="shared" si="81"/>
        <v>4749</v>
      </c>
      <c r="T62" s="137">
        <f t="shared" si="81"/>
        <v>10396</v>
      </c>
      <c r="U62" s="137">
        <f t="shared" si="81"/>
        <v>3477</v>
      </c>
      <c r="V62" s="137">
        <f t="shared" si="81"/>
        <v>3211</v>
      </c>
      <c r="W62" s="175">
        <f t="shared" si="81"/>
        <v>6688</v>
      </c>
      <c r="X62" s="360"/>
      <c r="Y62" s="4" t="s">
        <v>212</v>
      </c>
      <c r="Z62" s="238">
        <f t="shared" ref="Z62:AH62" si="82">SUM(Z59:Z61)</f>
        <v>3296</v>
      </c>
      <c r="AA62" s="137">
        <f t="shared" si="82"/>
        <v>3409</v>
      </c>
      <c r="AB62" s="137">
        <f t="shared" si="82"/>
        <v>6705</v>
      </c>
      <c r="AC62" s="137">
        <f t="shared" si="82"/>
        <v>4901</v>
      </c>
      <c r="AD62" s="137">
        <f t="shared" si="82"/>
        <v>5064</v>
      </c>
      <c r="AE62" s="137">
        <f t="shared" si="82"/>
        <v>9965</v>
      </c>
      <c r="AF62" s="137">
        <f t="shared" si="82"/>
        <v>6405</v>
      </c>
      <c r="AG62" s="137">
        <f t="shared" si="82"/>
        <v>6712</v>
      </c>
      <c r="AH62" s="175">
        <f t="shared" si="82"/>
        <v>13117</v>
      </c>
      <c r="AI62" s="360"/>
      <c r="AJ62" s="4" t="s">
        <v>212</v>
      </c>
      <c r="AK62" s="137">
        <f t="shared" ref="AK62:AS62" si="83">SUM(AK59:AK61)</f>
        <v>6282</v>
      </c>
      <c r="AL62" s="238">
        <f t="shared" si="83"/>
        <v>5771</v>
      </c>
      <c r="AM62" s="137">
        <f t="shared" si="83"/>
        <v>12053</v>
      </c>
      <c r="AN62" s="137">
        <f t="shared" si="83"/>
        <v>4936</v>
      </c>
      <c r="AO62" s="137">
        <f t="shared" si="83"/>
        <v>4059</v>
      </c>
      <c r="AP62" s="137">
        <f t="shared" si="83"/>
        <v>8995</v>
      </c>
      <c r="AQ62" s="137">
        <f t="shared" si="83"/>
        <v>3534</v>
      </c>
      <c r="AR62" s="137">
        <f t="shared" si="83"/>
        <v>2970</v>
      </c>
      <c r="AS62" s="175">
        <f t="shared" si="83"/>
        <v>6504</v>
      </c>
      <c r="AT62" s="360"/>
      <c r="AU62" s="4" t="s">
        <v>212</v>
      </c>
      <c r="AV62" s="137">
        <f t="shared" ref="AV62:BD62" si="84">SUM(AV59:AV61)</f>
        <v>2438</v>
      </c>
      <c r="AW62" s="137">
        <f t="shared" si="84"/>
        <v>2567</v>
      </c>
      <c r="AX62" s="238">
        <f t="shared" si="84"/>
        <v>5005</v>
      </c>
      <c r="AY62" s="137">
        <f t="shared" si="84"/>
        <v>1580</v>
      </c>
      <c r="AZ62" s="137">
        <f t="shared" si="84"/>
        <v>2093</v>
      </c>
      <c r="BA62" s="137">
        <f t="shared" si="84"/>
        <v>3673</v>
      </c>
      <c r="BB62" s="137">
        <f t="shared" si="84"/>
        <v>1133</v>
      </c>
      <c r="BC62" s="137">
        <f t="shared" si="84"/>
        <v>1671</v>
      </c>
      <c r="BD62" s="175">
        <f t="shared" si="84"/>
        <v>2804</v>
      </c>
      <c r="BE62" s="360"/>
      <c r="BF62" s="4" t="s">
        <v>212</v>
      </c>
      <c r="BG62" s="137">
        <f t="shared" ref="BG62:BO62" si="85">SUM(BG59:BG61)</f>
        <v>843</v>
      </c>
      <c r="BH62" s="137">
        <f t="shared" si="85"/>
        <v>1404</v>
      </c>
      <c r="BI62" s="137">
        <f t="shared" si="85"/>
        <v>2247</v>
      </c>
      <c r="BJ62" s="238">
        <f t="shared" si="85"/>
        <v>448</v>
      </c>
      <c r="BK62" s="137">
        <f t="shared" si="85"/>
        <v>806</v>
      </c>
      <c r="BL62" s="137">
        <f t="shared" si="85"/>
        <v>1254</v>
      </c>
      <c r="BM62" s="137">
        <f t="shared" si="85"/>
        <v>163</v>
      </c>
      <c r="BN62" s="137">
        <f t="shared" si="85"/>
        <v>318</v>
      </c>
      <c r="BO62" s="175">
        <f t="shared" si="85"/>
        <v>481</v>
      </c>
      <c r="BP62" s="360"/>
      <c r="BQ62" s="4" t="s">
        <v>212</v>
      </c>
      <c r="BR62" s="137">
        <f t="shared" ref="BR62:BZ62" si="86">SUM(BR59:BR61)</f>
        <v>34</v>
      </c>
      <c r="BS62" s="137">
        <f t="shared" si="86"/>
        <v>85</v>
      </c>
      <c r="BT62" s="137">
        <f t="shared" si="86"/>
        <v>119</v>
      </c>
      <c r="BU62" s="137">
        <f t="shared" si="86"/>
        <v>2</v>
      </c>
      <c r="BV62" s="137">
        <f t="shared" si="86"/>
        <v>12</v>
      </c>
      <c r="BW62" s="137">
        <f t="shared" si="86"/>
        <v>14</v>
      </c>
      <c r="BX62" s="137">
        <f t="shared" si="86"/>
        <v>0</v>
      </c>
      <c r="BY62" s="137">
        <f t="shared" si="86"/>
        <v>1</v>
      </c>
      <c r="BZ62" s="175">
        <f t="shared" si="86"/>
        <v>1</v>
      </c>
      <c r="CA62" s="360"/>
      <c r="CB62" s="4" t="s">
        <v>212</v>
      </c>
      <c r="CC62" s="137">
        <f t="shared" ref="CC62:CK62" si="87">SUM(CC59:CC61)</f>
        <v>12699</v>
      </c>
      <c r="CD62" s="137">
        <f t="shared" si="87"/>
        <v>12139</v>
      </c>
      <c r="CE62" s="137">
        <f t="shared" si="87"/>
        <v>24838</v>
      </c>
      <c r="CF62" s="137">
        <f t="shared" si="87"/>
        <v>48166</v>
      </c>
      <c r="CG62" s="137">
        <f t="shared" si="87"/>
        <v>44905</v>
      </c>
      <c r="CH62" s="137">
        <f t="shared" si="87"/>
        <v>93071</v>
      </c>
      <c r="CI62" s="137">
        <f t="shared" si="87"/>
        <v>4203</v>
      </c>
      <c r="CJ62" s="137">
        <f t="shared" si="87"/>
        <v>6390</v>
      </c>
      <c r="CK62" s="175">
        <f t="shared" si="87"/>
        <v>10593</v>
      </c>
    </row>
    <row r="63" spans="1:89" ht="17.25" customHeight="1">
      <c r="A63" s="5"/>
      <c r="B63" s="3" t="s">
        <v>281</v>
      </c>
      <c r="C63" s="59" t="s">
        <v>291</v>
      </c>
      <c r="D63" s="137">
        <v>1007</v>
      </c>
      <c r="E63" s="137">
        <v>928</v>
      </c>
      <c r="F63" s="137">
        <v>1935</v>
      </c>
      <c r="G63" s="137">
        <v>1280</v>
      </c>
      <c r="H63" s="137">
        <v>1256</v>
      </c>
      <c r="I63" s="137">
        <v>2536</v>
      </c>
      <c r="J63" s="137">
        <v>1264</v>
      </c>
      <c r="K63" s="137">
        <v>1254</v>
      </c>
      <c r="L63" s="175">
        <v>2518</v>
      </c>
      <c r="M63" s="3" t="s">
        <v>281</v>
      </c>
      <c r="N63" s="248" t="s">
        <v>291</v>
      </c>
      <c r="O63" s="137">
        <v>1291</v>
      </c>
      <c r="P63" s="137">
        <v>1271</v>
      </c>
      <c r="Q63" s="137">
        <v>2562</v>
      </c>
      <c r="R63" s="137">
        <v>987</v>
      </c>
      <c r="S63" s="137">
        <v>995</v>
      </c>
      <c r="T63" s="137">
        <v>1982</v>
      </c>
      <c r="U63" s="137">
        <v>843</v>
      </c>
      <c r="V63" s="137">
        <v>908</v>
      </c>
      <c r="W63" s="175">
        <v>1751</v>
      </c>
      <c r="X63" s="3" t="s">
        <v>281</v>
      </c>
      <c r="Y63" s="59" t="s">
        <v>291</v>
      </c>
      <c r="Z63" s="238">
        <v>1072</v>
      </c>
      <c r="AA63" s="137">
        <v>1131</v>
      </c>
      <c r="AB63" s="137">
        <v>2203</v>
      </c>
      <c r="AC63" s="137">
        <v>1528</v>
      </c>
      <c r="AD63" s="137">
        <v>1391</v>
      </c>
      <c r="AE63" s="137">
        <v>2919</v>
      </c>
      <c r="AF63" s="137">
        <v>1614</v>
      </c>
      <c r="AG63" s="137">
        <v>1418</v>
      </c>
      <c r="AH63" s="175">
        <v>3032</v>
      </c>
      <c r="AI63" s="3" t="s">
        <v>281</v>
      </c>
      <c r="AJ63" s="59" t="s">
        <v>291</v>
      </c>
      <c r="AK63" s="137">
        <v>1185</v>
      </c>
      <c r="AL63" s="238">
        <v>1122</v>
      </c>
      <c r="AM63" s="137">
        <v>2307</v>
      </c>
      <c r="AN63" s="137">
        <v>1000</v>
      </c>
      <c r="AO63" s="137">
        <v>941</v>
      </c>
      <c r="AP63" s="137">
        <v>1941</v>
      </c>
      <c r="AQ63" s="137">
        <v>984</v>
      </c>
      <c r="AR63" s="137">
        <v>982</v>
      </c>
      <c r="AS63" s="175">
        <v>1966</v>
      </c>
      <c r="AT63" s="3" t="s">
        <v>281</v>
      </c>
      <c r="AU63" s="59" t="s">
        <v>291</v>
      </c>
      <c r="AV63" s="137">
        <v>893</v>
      </c>
      <c r="AW63" s="137">
        <v>981</v>
      </c>
      <c r="AX63" s="238">
        <v>1874</v>
      </c>
      <c r="AY63" s="137">
        <v>607</v>
      </c>
      <c r="AZ63" s="137">
        <v>911</v>
      </c>
      <c r="BA63" s="137">
        <v>1518</v>
      </c>
      <c r="BB63" s="137">
        <v>501</v>
      </c>
      <c r="BC63" s="137">
        <v>612</v>
      </c>
      <c r="BD63" s="175">
        <v>1113</v>
      </c>
      <c r="BE63" s="3" t="s">
        <v>281</v>
      </c>
      <c r="BF63" s="59" t="s">
        <v>291</v>
      </c>
      <c r="BG63" s="137">
        <v>321</v>
      </c>
      <c r="BH63" s="137">
        <v>481</v>
      </c>
      <c r="BI63" s="137">
        <v>802</v>
      </c>
      <c r="BJ63" s="238">
        <v>182</v>
      </c>
      <c r="BK63" s="137">
        <v>275</v>
      </c>
      <c r="BL63" s="137">
        <v>457</v>
      </c>
      <c r="BM63" s="137">
        <v>83</v>
      </c>
      <c r="BN63" s="137">
        <v>128</v>
      </c>
      <c r="BO63" s="175">
        <v>211</v>
      </c>
      <c r="BP63" s="3" t="s">
        <v>281</v>
      </c>
      <c r="BQ63" s="59" t="s">
        <v>291</v>
      </c>
      <c r="BR63" s="137">
        <v>20</v>
      </c>
      <c r="BS63" s="137">
        <v>46</v>
      </c>
      <c r="BT63" s="137">
        <v>66</v>
      </c>
      <c r="BU63" s="137">
        <v>1</v>
      </c>
      <c r="BV63" s="137">
        <v>7</v>
      </c>
      <c r="BW63" s="137">
        <v>8</v>
      </c>
      <c r="BX63" s="137">
        <v>1</v>
      </c>
      <c r="BY63" s="137">
        <v>0</v>
      </c>
      <c r="BZ63" s="175">
        <v>1</v>
      </c>
      <c r="CA63" s="3" t="s">
        <v>281</v>
      </c>
      <c r="CB63" s="59" t="s">
        <v>291</v>
      </c>
      <c r="CC63" s="137">
        <v>3551</v>
      </c>
      <c r="CD63" s="137">
        <v>3438</v>
      </c>
      <c r="CE63" s="137">
        <v>6989</v>
      </c>
      <c r="CF63" s="137">
        <v>11397</v>
      </c>
      <c r="CG63" s="137">
        <v>11140</v>
      </c>
      <c r="CH63" s="137">
        <v>22537</v>
      </c>
      <c r="CI63" s="137">
        <v>1716</v>
      </c>
      <c r="CJ63" s="137">
        <v>2460</v>
      </c>
      <c r="CK63" s="175">
        <v>4176</v>
      </c>
    </row>
    <row r="64" spans="1:89" ht="16.899999999999999" customHeight="1">
      <c r="A64" s="5"/>
      <c r="B64" s="368" t="s">
        <v>259</v>
      </c>
      <c r="C64" s="32" t="s">
        <v>260</v>
      </c>
      <c r="D64" s="61">
        <v>874</v>
      </c>
      <c r="E64" s="61">
        <v>827</v>
      </c>
      <c r="F64" s="61">
        <v>1701</v>
      </c>
      <c r="G64" s="61">
        <v>1170</v>
      </c>
      <c r="H64" s="61">
        <v>1130</v>
      </c>
      <c r="I64" s="61">
        <v>2300</v>
      </c>
      <c r="J64" s="61">
        <v>1465</v>
      </c>
      <c r="K64" s="61">
        <v>1331</v>
      </c>
      <c r="L64" s="176">
        <v>2796</v>
      </c>
      <c r="M64" s="368" t="s">
        <v>259</v>
      </c>
      <c r="N64" s="233" t="s">
        <v>260</v>
      </c>
      <c r="O64" s="61">
        <v>2049</v>
      </c>
      <c r="P64" s="61">
        <v>2191</v>
      </c>
      <c r="Q64" s="61">
        <v>4240</v>
      </c>
      <c r="R64" s="61">
        <v>2039</v>
      </c>
      <c r="S64" s="61">
        <v>2261</v>
      </c>
      <c r="T64" s="61">
        <v>4300</v>
      </c>
      <c r="U64" s="61">
        <v>1181</v>
      </c>
      <c r="V64" s="61">
        <v>1086</v>
      </c>
      <c r="W64" s="176">
        <v>2267</v>
      </c>
      <c r="X64" s="368" t="s">
        <v>259</v>
      </c>
      <c r="Y64" s="32" t="s">
        <v>260</v>
      </c>
      <c r="Z64" s="237">
        <v>1120</v>
      </c>
      <c r="AA64" s="61">
        <v>1069</v>
      </c>
      <c r="AB64" s="61">
        <v>2189</v>
      </c>
      <c r="AC64" s="61">
        <v>1470</v>
      </c>
      <c r="AD64" s="61">
        <v>1400</v>
      </c>
      <c r="AE64" s="61">
        <v>2870</v>
      </c>
      <c r="AF64" s="61">
        <v>1643</v>
      </c>
      <c r="AG64" s="61">
        <v>1740</v>
      </c>
      <c r="AH64" s="176">
        <v>3383</v>
      </c>
      <c r="AI64" s="368" t="s">
        <v>259</v>
      </c>
      <c r="AJ64" s="32" t="s">
        <v>260</v>
      </c>
      <c r="AK64" s="61">
        <v>1682</v>
      </c>
      <c r="AL64" s="237">
        <v>1527</v>
      </c>
      <c r="AM64" s="61">
        <v>3209</v>
      </c>
      <c r="AN64" s="61">
        <v>1349</v>
      </c>
      <c r="AO64" s="61">
        <v>1193</v>
      </c>
      <c r="AP64" s="61">
        <v>2542</v>
      </c>
      <c r="AQ64" s="61">
        <v>1061</v>
      </c>
      <c r="AR64" s="61">
        <v>956</v>
      </c>
      <c r="AS64" s="176">
        <v>2017</v>
      </c>
      <c r="AT64" s="368" t="s">
        <v>259</v>
      </c>
      <c r="AU64" s="32" t="s">
        <v>260</v>
      </c>
      <c r="AV64" s="61">
        <v>772</v>
      </c>
      <c r="AW64" s="61">
        <v>753</v>
      </c>
      <c r="AX64" s="237">
        <v>1525</v>
      </c>
      <c r="AY64" s="61">
        <v>541</v>
      </c>
      <c r="AZ64" s="61">
        <v>679</v>
      </c>
      <c r="BA64" s="61">
        <v>1220</v>
      </c>
      <c r="BB64" s="61">
        <v>369</v>
      </c>
      <c r="BC64" s="61">
        <v>546</v>
      </c>
      <c r="BD64" s="176">
        <v>915</v>
      </c>
      <c r="BE64" s="368" t="s">
        <v>259</v>
      </c>
      <c r="BF64" s="32" t="s">
        <v>260</v>
      </c>
      <c r="BG64" s="61">
        <v>270</v>
      </c>
      <c r="BH64" s="61">
        <v>396</v>
      </c>
      <c r="BI64" s="61">
        <v>666</v>
      </c>
      <c r="BJ64" s="237">
        <v>135</v>
      </c>
      <c r="BK64" s="61">
        <v>223</v>
      </c>
      <c r="BL64" s="61">
        <v>358</v>
      </c>
      <c r="BM64" s="61">
        <v>69</v>
      </c>
      <c r="BN64" s="61">
        <v>96</v>
      </c>
      <c r="BO64" s="176">
        <v>165</v>
      </c>
      <c r="BP64" s="368" t="s">
        <v>259</v>
      </c>
      <c r="BQ64" s="32" t="s">
        <v>260</v>
      </c>
      <c r="BR64" s="61">
        <v>8</v>
      </c>
      <c r="BS64" s="61">
        <v>47</v>
      </c>
      <c r="BT64" s="61">
        <v>55</v>
      </c>
      <c r="BU64" s="61">
        <v>5</v>
      </c>
      <c r="BV64" s="61">
        <v>6</v>
      </c>
      <c r="BW64" s="61">
        <v>11</v>
      </c>
      <c r="BX64" s="61">
        <v>0</v>
      </c>
      <c r="BY64" s="61">
        <v>1</v>
      </c>
      <c r="BZ64" s="176">
        <v>1</v>
      </c>
      <c r="CA64" s="368" t="s">
        <v>259</v>
      </c>
      <c r="CB64" s="32" t="s">
        <v>260</v>
      </c>
      <c r="CC64" s="61">
        <v>3509</v>
      </c>
      <c r="CD64" s="61">
        <v>3288</v>
      </c>
      <c r="CE64" s="61">
        <v>6797</v>
      </c>
      <c r="CF64" s="61">
        <v>14366</v>
      </c>
      <c r="CG64" s="61">
        <v>14176</v>
      </c>
      <c r="CH64" s="61">
        <v>28542</v>
      </c>
      <c r="CI64" s="61">
        <v>1397</v>
      </c>
      <c r="CJ64" s="61">
        <v>1994</v>
      </c>
      <c r="CK64" s="176">
        <v>3391</v>
      </c>
    </row>
    <row r="65" spans="1:89" ht="16.899999999999999" customHeight="1">
      <c r="A65" s="5"/>
      <c r="B65" s="369"/>
      <c r="C65" s="32" t="s">
        <v>261</v>
      </c>
      <c r="D65" s="61">
        <v>310</v>
      </c>
      <c r="E65" s="61">
        <v>291</v>
      </c>
      <c r="F65" s="61">
        <v>601</v>
      </c>
      <c r="G65" s="61">
        <v>413</v>
      </c>
      <c r="H65" s="61">
        <v>427</v>
      </c>
      <c r="I65" s="61">
        <v>840</v>
      </c>
      <c r="J65" s="61">
        <v>501</v>
      </c>
      <c r="K65" s="61">
        <v>433</v>
      </c>
      <c r="L65" s="176">
        <v>934</v>
      </c>
      <c r="M65" s="369"/>
      <c r="N65" s="233" t="s">
        <v>261</v>
      </c>
      <c r="O65" s="61">
        <v>514</v>
      </c>
      <c r="P65" s="61">
        <v>502</v>
      </c>
      <c r="Q65" s="61">
        <v>1016</v>
      </c>
      <c r="R65" s="61">
        <v>430</v>
      </c>
      <c r="S65" s="61">
        <v>321</v>
      </c>
      <c r="T65" s="61">
        <v>751</v>
      </c>
      <c r="U65" s="61">
        <v>344</v>
      </c>
      <c r="V65" s="61">
        <v>339</v>
      </c>
      <c r="W65" s="176">
        <v>683</v>
      </c>
      <c r="X65" s="369"/>
      <c r="Y65" s="32" t="s">
        <v>261</v>
      </c>
      <c r="Z65" s="237">
        <v>385</v>
      </c>
      <c r="AA65" s="61">
        <v>368</v>
      </c>
      <c r="AB65" s="61">
        <v>753</v>
      </c>
      <c r="AC65" s="61">
        <v>519</v>
      </c>
      <c r="AD65" s="61">
        <v>455</v>
      </c>
      <c r="AE65" s="61">
        <v>974</v>
      </c>
      <c r="AF65" s="61">
        <v>601</v>
      </c>
      <c r="AG65" s="61">
        <v>498</v>
      </c>
      <c r="AH65" s="176">
        <v>1099</v>
      </c>
      <c r="AI65" s="369"/>
      <c r="AJ65" s="32" t="s">
        <v>261</v>
      </c>
      <c r="AK65" s="61">
        <v>428</v>
      </c>
      <c r="AL65" s="237">
        <v>427</v>
      </c>
      <c r="AM65" s="61">
        <v>855</v>
      </c>
      <c r="AN65" s="61">
        <v>391</v>
      </c>
      <c r="AO65" s="61">
        <v>362</v>
      </c>
      <c r="AP65" s="61">
        <v>753</v>
      </c>
      <c r="AQ65" s="61">
        <v>359</v>
      </c>
      <c r="AR65" s="61">
        <v>368</v>
      </c>
      <c r="AS65" s="176">
        <v>727</v>
      </c>
      <c r="AT65" s="369"/>
      <c r="AU65" s="32" t="s">
        <v>261</v>
      </c>
      <c r="AV65" s="61">
        <v>373</v>
      </c>
      <c r="AW65" s="61">
        <v>381</v>
      </c>
      <c r="AX65" s="237">
        <v>754</v>
      </c>
      <c r="AY65" s="61">
        <v>266</v>
      </c>
      <c r="AZ65" s="61">
        <v>383</v>
      </c>
      <c r="BA65" s="61">
        <v>649</v>
      </c>
      <c r="BB65" s="61">
        <v>208</v>
      </c>
      <c r="BC65" s="61">
        <v>255</v>
      </c>
      <c r="BD65" s="176">
        <v>463</v>
      </c>
      <c r="BE65" s="369"/>
      <c r="BF65" s="32" t="s">
        <v>261</v>
      </c>
      <c r="BG65" s="61">
        <v>128</v>
      </c>
      <c r="BH65" s="61">
        <v>215</v>
      </c>
      <c r="BI65" s="61">
        <v>343</v>
      </c>
      <c r="BJ65" s="237">
        <v>90</v>
      </c>
      <c r="BK65" s="61">
        <v>109</v>
      </c>
      <c r="BL65" s="61">
        <v>199</v>
      </c>
      <c r="BM65" s="61">
        <v>28</v>
      </c>
      <c r="BN65" s="61">
        <v>50</v>
      </c>
      <c r="BO65" s="176">
        <v>78</v>
      </c>
      <c r="BP65" s="369"/>
      <c r="BQ65" s="32" t="s">
        <v>261</v>
      </c>
      <c r="BR65" s="61">
        <v>3</v>
      </c>
      <c r="BS65" s="61">
        <v>15</v>
      </c>
      <c r="BT65" s="61">
        <v>18</v>
      </c>
      <c r="BU65" s="61">
        <v>1</v>
      </c>
      <c r="BV65" s="61">
        <v>2</v>
      </c>
      <c r="BW65" s="61">
        <v>3</v>
      </c>
      <c r="BX65" s="61">
        <v>0</v>
      </c>
      <c r="BY65" s="61">
        <v>0</v>
      </c>
      <c r="BZ65" s="176">
        <v>0</v>
      </c>
      <c r="CA65" s="369"/>
      <c r="CB65" s="32" t="s">
        <v>261</v>
      </c>
      <c r="CC65" s="61">
        <v>1224</v>
      </c>
      <c r="CD65" s="61">
        <v>1151</v>
      </c>
      <c r="CE65" s="61">
        <v>2375</v>
      </c>
      <c r="CF65" s="61">
        <v>4344</v>
      </c>
      <c r="CG65" s="61">
        <v>4021</v>
      </c>
      <c r="CH65" s="61">
        <v>8365</v>
      </c>
      <c r="CI65" s="61">
        <v>724</v>
      </c>
      <c r="CJ65" s="61">
        <v>1029</v>
      </c>
      <c r="CK65" s="176">
        <v>1753</v>
      </c>
    </row>
    <row r="66" spans="1:89" ht="16.899999999999999" customHeight="1">
      <c r="A66" s="5"/>
      <c r="B66" s="369"/>
      <c r="C66" s="32" t="s">
        <v>262</v>
      </c>
      <c r="D66" s="61">
        <v>419</v>
      </c>
      <c r="E66" s="61">
        <v>371</v>
      </c>
      <c r="F66" s="61">
        <v>790</v>
      </c>
      <c r="G66" s="61">
        <v>708</v>
      </c>
      <c r="H66" s="61">
        <v>582</v>
      </c>
      <c r="I66" s="61">
        <v>1290</v>
      </c>
      <c r="J66" s="61">
        <v>871</v>
      </c>
      <c r="K66" s="61">
        <v>770</v>
      </c>
      <c r="L66" s="176">
        <v>1641</v>
      </c>
      <c r="M66" s="369"/>
      <c r="N66" s="233" t="s">
        <v>262</v>
      </c>
      <c r="O66" s="61">
        <v>965</v>
      </c>
      <c r="P66" s="61">
        <v>861</v>
      </c>
      <c r="Q66" s="61">
        <v>1826</v>
      </c>
      <c r="R66" s="61">
        <v>428</v>
      </c>
      <c r="S66" s="61">
        <v>431</v>
      </c>
      <c r="T66" s="61">
        <v>859</v>
      </c>
      <c r="U66" s="61">
        <v>268</v>
      </c>
      <c r="V66" s="61">
        <v>273</v>
      </c>
      <c r="W66" s="176">
        <v>541</v>
      </c>
      <c r="X66" s="369"/>
      <c r="Y66" s="32" t="s">
        <v>262</v>
      </c>
      <c r="Z66" s="237">
        <v>350</v>
      </c>
      <c r="AA66" s="61">
        <v>443</v>
      </c>
      <c r="AB66" s="61">
        <v>793</v>
      </c>
      <c r="AC66" s="61">
        <v>606</v>
      </c>
      <c r="AD66" s="61">
        <v>731</v>
      </c>
      <c r="AE66" s="61">
        <v>1337</v>
      </c>
      <c r="AF66" s="61">
        <v>955</v>
      </c>
      <c r="AG66" s="61">
        <v>1008</v>
      </c>
      <c r="AH66" s="176">
        <v>1963</v>
      </c>
      <c r="AI66" s="369"/>
      <c r="AJ66" s="32" t="s">
        <v>262</v>
      </c>
      <c r="AK66" s="61">
        <v>870</v>
      </c>
      <c r="AL66" s="237">
        <v>757</v>
      </c>
      <c r="AM66" s="61">
        <v>1627</v>
      </c>
      <c r="AN66" s="61">
        <v>573</v>
      </c>
      <c r="AO66" s="61">
        <v>405</v>
      </c>
      <c r="AP66" s="61">
        <v>978</v>
      </c>
      <c r="AQ66" s="61">
        <v>377</v>
      </c>
      <c r="AR66" s="61">
        <v>325</v>
      </c>
      <c r="AS66" s="176">
        <v>702</v>
      </c>
      <c r="AT66" s="369"/>
      <c r="AU66" s="32" t="s">
        <v>262</v>
      </c>
      <c r="AV66" s="61">
        <v>358</v>
      </c>
      <c r="AW66" s="61">
        <v>381</v>
      </c>
      <c r="AX66" s="237">
        <v>739</v>
      </c>
      <c r="AY66" s="61">
        <v>238</v>
      </c>
      <c r="AZ66" s="61">
        <v>336</v>
      </c>
      <c r="BA66" s="61">
        <v>574</v>
      </c>
      <c r="BB66" s="61">
        <v>190</v>
      </c>
      <c r="BC66" s="61">
        <v>256</v>
      </c>
      <c r="BD66" s="176">
        <v>446</v>
      </c>
      <c r="BE66" s="369"/>
      <c r="BF66" s="32" t="s">
        <v>262</v>
      </c>
      <c r="BG66" s="61">
        <v>113</v>
      </c>
      <c r="BH66" s="61">
        <v>224</v>
      </c>
      <c r="BI66" s="61">
        <v>337</v>
      </c>
      <c r="BJ66" s="237">
        <v>70</v>
      </c>
      <c r="BK66" s="61">
        <v>136</v>
      </c>
      <c r="BL66" s="61">
        <v>206</v>
      </c>
      <c r="BM66" s="61">
        <v>27</v>
      </c>
      <c r="BN66" s="61">
        <v>88</v>
      </c>
      <c r="BO66" s="176">
        <v>115</v>
      </c>
      <c r="BP66" s="369"/>
      <c r="BQ66" s="32" t="s">
        <v>262</v>
      </c>
      <c r="BR66" s="61">
        <v>12</v>
      </c>
      <c r="BS66" s="61">
        <v>25</v>
      </c>
      <c r="BT66" s="61">
        <v>37</v>
      </c>
      <c r="BU66" s="61">
        <v>0</v>
      </c>
      <c r="BV66" s="61">
        <v>2</v>
      </c>
      <c r="BW66" s="61">
        <v>2</v>
      </c>
      <c r="BX66" s="61">
        <v>0</v>
      </c>
      <c r="BY66" s="61">
        <v>0</v>
      </c>
      <c r="BZ66" s="176">
        <v>0</v>
      </c>
      <c r="CA66" s="369"/>
      <c r="CB66" s="32" t="s">
        <v>262</v>
      </c>
      <c r="CC66" s="61">
        <v>1998</v>
      </c>
      <c r="CD66" s="61">
        <v>1723</v>
      </c>
      <c r="CE66" s="61">
        <v>3721</v>
      </c>
      <c r="CF66" s="61">
        <v>5750</v>
      </c>
      <c r="CG66" s="61">
        <v>5615</v>
      </c>
      <c r="CH66" s="61">
        <v>11365</v>
      </c>
      <c r="CI66" s="61">
        <v>650</v>
      </c>
      <c r="CJ66" s="61">
        <v>1067</v>
      </c>
      <c r="CK66" s="176">
        <v>1717</v>
      </c>
    </row>
    <row r="67" spans="1:89" ht="16.899999999999999" customHeight="1">
      <c r="A67" s="5"/>
      <c r="B67" s="370"/>
      <c r="C67" s="4" t="s">
        <v>212</v>
      </c>
      <c r="D67" s="137">
        <f t="shared" ref="D67:L67" si="88">SUM(D64:D66)</f>
        <v>1603</v>
      </c>
      <c r="E67" s="137">
        <f t="shared" si="88"/>
        <v>1489</v>
      </c>
      <c r="F67" s="137">
        <f t="shared" si="88"/>
        <v>3092</v>
      </c>
      <c r="G67" s="137">
        <f t="shared" si="88"/>
        <v>2291</v>
      </c>
      <c r="H67" s="137">
        <f t="shared" si="88"/>
        <v>2139</v>
      </c>
      <c r="I67" s="137">
        <f t="shared" si="88"/>
        <v>4430</v>
      </c>
      <c r="J67" s="137">
        <f t="shared" si="88"/>
        <v>2837</v>
      </c>
      <c r="K67" s="137">
        <f t="shared" si="88"/>
        <v>2534</v>
      </c>
      <c r="L67" s="175">
        <f t="shared" si="88"/>
        <v>5371</v>
      </c>
      <c r="M67" s="370"/>
      <c r="N67" s="245" t="s">
        <v>212</v>
      </c>
      <c r="O67" s="137">
        <f t="shared" ref="O67:W67" si="89">SUM(O64:O66)</f>
        <v>3528</v>
      </c>
      <c r="P67" s="137">
        <f t="shared" si="89"/>
        <v>3554</v>
      </c>
      <c r="Q67" s="137">
        <f t="shared" si="89"/>
        <v>7082</v>
      </c>
      <c r="R67" s="137">
        <f t="shared" si="89"/>
        <v>2897</v>
      </c>
      <c r="S67" s="137">
        <f t="shared" si="89"/>
        <v>3013</v>
      </c>
      <c r="T67" s="137">
        <f t="shared" si="89"/>
        <v>5910</v>
      </c>
      <c r="U67" s="137">
        <f t="shared" si="89"/>
        <v>1793</v>
      </c>
      <c r="V67" s="137">
        <f t="shared" si="89"/>
        <v>1698</v>
      </c>
      <c r="W67" s="175">
        <f t="shared" si="89"/>
        <v>3491</v>
      </c>
      <c r="X67" s="370"/>
      <c r="Y67" s="4" t="s">
        <v>212</v>
      </c>
      <c r="Z67" s="238">
        <f t="shared" ref="Z67:AH67" si="90">SUM(Z64:Z66)</f>
        <v>1855</v>
      </c>
      <c r="AA67" s="137">
        <f t="shared" si="90"/>
        <v>1880</v>
      </c>
      <c r="AB67" s="137">
        <f t="shared" si="90"/>
        <v>3735</v>
      </c>
      <c r="AC67" s="137">
        <f t="shared" si="90"/>
        <v>2595</v>
      </c>
      <c r="AD67" s="137">
        <f t="shared" si="90"/>
        <v>2586</v>
      </c>
      <c r="AE67" s="137">
        <f t="shared" si="90"/>
        <v>5181</v>
      </c>
      <c r="AF67" s="137">
        <f t="shared" si="90"/>
        <v>3199</v>
      </c>
      <c r="AG67" s="137">
        <f t="shared" si="90"/>
        <v>3246</v>
      </c>
      <c r="AH67" s="175">
        <f t="shared" si="90"/>
        <v>6445</v>
      </c>
      <c r="AI67" s="370"/>
      <c r="AJ67" s="4" t="s">
        <v>212</v>
      </c>
      <c r="AK67" s="137">
        <f t="shared" ref="AK67:AS67" si="91">SUM(AK64:AK66)</f>
        <v>2980</v>
      </c>
      <c r="AL67" s="238">
        <f t="shared" si="91"/>
        <v>2711</v>
      </c>
      <c r="AM67" s="137">
        <f t="shared" si="91"/>
        <v>5691</v>
      </c>
      <c r="AN67" s="137">
        <f t="shared" si="91"/>
        <v>2313</v>
      </c>
      <c r="AO67" s="137">
        <f t="shared" si="91"/>
        <v>1960</v>
      </c>
      <c r="AP67" s="137">
        <f t="shared" si="91"/>
        <v>4273</v>
      </c>
      <c r="AQ67" s="137">
        <f t="shared" si="91"/>
        <v>1797</v>
      </c>
      <c r="AR67" s="137">
        <f t="shared" si="91"/>
        <v>1649</v>
      </c>
      <c r="AS67" s="175">
        <f t="shared" si="91"/>
        <v>3446</v>
      </c>
      <c r="AT67" s="370"/>
      <c r="AU67" s="4" t="s">
        <v>212</v>
      </c>
      <c r="AV67" s="137">
        <f t="shared" ref="AV67:BD67" si="92">SUM(AV64:AV66)</f>
        <v>1503</v>
      </c>
      <c r="AW67" s="137">
        <f t="shared" si="92"/>
        <v>1515</v>
      </c>
      <c r="AX67" s="238">
        <f t="shared" si="92"/>
        <v>3018</v>
      </c>
      <c r="AY67" s="137">
        <f t="shared" si="92"/>
        <v>1045</v>
      </c>
      <c r="AZ67" s="137">
        <f t="shared" si="92"/>
        <v>1398</v>
      </c>
      <c r="BA67" s="137">
        <f t="shared" si="92"/>
        <v>2443</v>
      </c>
      <c r="BB67" s="137">
        <f t="shared" si="92"/>
        <v>767</v>
      </c>
      <c r="BC67" s="137">
        <f t="shared" si="92"/>
        <v>1057</v>
      </c>
      <c r="BD67" s="175">
        <f t="shared" si="92"/>
        <v>1824</v>
      </c>
      <c r="BE67" s="370"/>
      <c r="BF67" s="4" t="s">
        <v>212</v>
      </c>
      <c r="BG67" s="137">
        <f t="shared" ref="BG67:BO67" si="93">SUM(BG64:BG66)</f>
        <v>511</v>
      </c>
      <c r="BH67" s="137">
        <f t="shared" si="93"/>
        <v>835</v>
      </c>
      <c r="BI67" s="137">
        <f t="shared" si="93"/>
        <v>1346</v>
      </c>
      <c r="BJ67" s="238">
        <f t="shared" si="93"/>
        <v>295</v>
      </c>
      <c r="BK67" s="137">
        <f t="shared" si="93"/>
        <v>468</v>
      </c>
      <c r="BL67" s="137">
        <f t="shared" si="93"/>
        <v>763</v>
      </c>
      <c r="BM67" s="137">
        <f t="shared" si="93"/>
        <v>124</v>
      </c>
      <c r="BN67" s="137">
        <f t="shared" si="93"/>
        <v>234</v>
      </c>
      <c r="BO67" s="175">
        <f t="shared" si="93"/>
        <v>358</v>
      </c>
      <c r="BP67" s="370"/>
      <c r="BQ67" s="4" t="s">
        <v>212</v>
      </c>
      <c r="BR67" s="137">
        <f t="shared" ref="BR67:BZ67" si="94">SUM(BR64:BR66)</f>
        <v>23</v>
      </c>
      <c r="BS67" s="137">
        <f t="shared" si="94"/>
        <v>87</v>
      </c>
      <c r="BT67" s="137">
        <f t="shared" si="94"/>
        <v>110</v>
      </c>
      <c r="BU67" s="137">
        <f t="shared" si="94"/>
        <v>6</v>
      </c>
      <c r="BV67" s="137">
        <f t="shared" si="94"/>
        <v>10</v>
      </c>
      <c r="BW67" s="137">
        <f t="shared" si="94"/>
        <v>16</v>
      </c>
      <c r="BX67" s="137">
        <f t="shared" si="94"/>
        <v>0</v>
      </c>
      <c r="BY67" s="137">
        <f t="shared" si="94"/>
        <v>1</v>
      </c>
      <c r="BZ67" s="175">
        <f t="shared" si="94"/>
        <v>1</v>
      </c>
      <c r="CA67" s="370"/>
      <c r="CB67" s="4" t="s">
        <v>212</v>
      </c>
      <c r="CC67" s="137">
        <f t="shared" ref="CC67:CK67" si="95">SUM(CC64:CC66)</f>
        <v>6731</v>
      </c>
      <c r="CD67" s="137">
        <f t="shared" si="95"/>
        <v>6162</v>
      </c>
      <c r="CE67" s="137">
        <f t="shared" si="95"/>
        <v>12893</v>
      </c>
      <c r="CF67" s="137">
        <f t="shared" si="95"/>
        <v>24460</v>
      </c>
      <c r="CG67" s="137">
        <f t="shared" si="95"/>
        <v>23812</v>
      </c>
      <c r="CH67" s="137">
        <f t="shared" si="95"/>
        <v>48272</v>
      </c>
      <c r="CI67" s="137">
        <f t="shared" si="95"/>
        <v>2771</v>
      </c>
      <c r="CJ67" s="137">
        <f t="shared" si="95"/>
        <v>4090</v>
      </c>
      <c r="CK67" s="175">
        <f t="shared" si="95"/>
        <v>6861</v>
      </c>
    </row>
    <row r="68" spans="1:89" ht="16.899999999999999" customHeight="1">
      <c r="A68" s="5"/>
      <c r="B68" s="56" t="s">
        <v>521</v>
      </c>
      <c r="C68" s="55" t="s">
        <v>183</v>
      </c>
      <c r="D68" s="137">
        <v>361</v>
      </c>
      <c r="E68" s="137">
        <v>345</v>
      </c>
      <c r="F68" s="137">
        <v>706</v>
      </c>
      <c r="G68" s="137">
        <v>483</v>
      </c>
      <c r="H68" s="137">
        <v>521</v>
      </c>
      <c r="I68" s="137">
        <v>1004</v>
      </c>
      <c r="J68" s="137">
        <v>538</v>
      </c>
      <c r="K68" s="137">
        <v>538</v>
      </c>
      <c r="L68" s="175">
        <v>1076</v>
      </c>
      <c r="M68" s="311" t="s">
        <v>521</v>
      </c>
      <c r="N68" s="246" t="s">
        <v>183</v>
      </c>
      <c r="O68" s="137">
        <v>550</v>
      </c>
      <c r="P68" s="137">
        <v>483</v>
      </c>
      <c r="Q68" s="137">
        <v>1033</v>
      </c>
      <c r="R68" s="137">
        <v>390</v>
      </c>
      <c r="S68" s="137">
        <v>343</v>
      </c>
      <c r="T68" s="137">
        <v>733</v>
      </c>
      <c r="U68" s="137">
        <v>354</v>
      </c>
      <c r="V68" s="137">
        <v>332</v>
      </c>
      <c r="W68" s="175">
        <v>686</v>
      </c>
      <c r="X68" s="56" t="s">
        <v>521</v>
      </c>
      <c r="Y68" s="55" t="s">
        <v>183</v>
      </c>
      <c r="Z68" s="238">
        <v>469</v>
      </c>
      <c r="AA68" s="137">
        <v>432</v>
      </c>
      <c r="AB68" s="137">
        <v>901</v>
      </c>
      <c r="AC68" s="137">
        <v>573</v>
      </c>
      <c r="AD68" s="137">
        <v>546</v>
      </c>
      <c r="AE68" s="137">
        <v>1119</v>
      </c>
      <c r="AF68" s="137">
        <v>653</v>
      </c>
      <c r="AG68" s="137">
        <v>555</v>
      </c>
      <c r="AH68" s="175">
        <v>1208</v>
      </c>
      <c r="AI68" s="56" t="s">
        <v>521</v>
      </c>
      <c r="AJ68" s="55" t="s">
        <v>183</v>
      </c>
      <c r="AK68" s="137">
        <v>483</v>
      </c>
      <c r="AL68" s="238">
        <v>350</v>
      </c>
      <c r="AM68" s="137">
        <v>833</v>
      </c>
      <c r="AN68" s="137">
        <v>368</v>
      </c>
      <c r="AO68" s="137">
        <v>366</v>
      </c>
      <c r="AP68" s="137">
        <v>734</v>
      </c>
      <c r="AQ68" s="137">
        <v>370</v>
      </c>
      <c r="AR68" s="137">
        <v>371</v>
      </c>
      <c r="AS68" s="175">
        <v>741</v>
      </c>
      <c r="AT68" s="56" t="s">
        <v>521</v>
      </c>
      <c r="AU68" s="55" t="s">
        <v>183</v>
      </c>
      <c r="AV68" s="137">
        <v>430</v>
      </c>
      <c r="AW68" s="137">
        <v>429</v>
      </c>
      <c r="AX68" s="238">
        <v>859</v>
      </c>
      <c r="AY68" s="137">
        <v>277</v>
      </c>
      <c r="AZ68" s="137">
        <v>354</v>
      </c>
      <c r="BA68" s="137">
        <v>631</v>
      </c>
      <c r="BB68" s="137">
        <v>205</v>
      </c>
      <c r="BC68" s="137">
        <v>284</v>
      </c>
      <c r="BD68" s="175">
        <v>489</v>
      </c>
      <c r="BE68" s="56" t="s">
        <v>521</v>
      </c>
      <c r="BF68" s="55" t="s">
        <v>183</v>
      </c>
      <c r="BG68" s="137">
        <v>150</v>
      </c>
      <c r="BH68" s="137">
        <v>196</v>
      </c>
      <c r="BI68" s="137">
        <v>346</v>
      </c>
      <c r="BJ68" s="238">
        <v>93</v>
      </c>
      <c r="BK68" s="137">
        <v>151</v>
      </c>
      <c r="BL68" s="137">
        <v>244</v>
      </c>
      <c r="BM68" s="137">
        <v>30</v>
      </c>
      <c r="BN68" s="137">
        <v>81</v>
      </c>
      <c r="BO68" s="175">
        <v>111</v>
      </c>
      <c r="BP68" s="56" t="s">
        <v>521</v>
      </c>
      <c r="BQ68" s="55" t="s">
        <v>183</v>
      </c>
      <c r="BR68" s="137">
        <v>11</v>
      </c>
      <c r="BS68" s="137">
        <v>18</v>
      </c>
      <c r="BT68" s="137">
        <v>29</v>
      </c>
      <c r="BU68" s="137">
        <v>1</v>
      </c>
      <c r="BV68" s="137">
        <v>5</v>
      </c>
      <c r="BW68" s="137">
        <v>6</v>
      </c>
      <c r="BX68" s="137">
        <v>0</v>
      </c>
      <c r="BY68" s="137">
        <v>0</v>
      </c>
      <c r="BZ68" s="175">
        <v>0</v>
      </c>
      <c r="CA68" s="56" t="s">
        <v>521</v>
      </c>
      <c r="CB68" s="55" t="s">
        <v>183</v>
      </c>
      <c r="CC68" s="137">
        <v>1382</v>
      </c>
      <c r="CD68" s="137">
        <v>1404</v>
      </c>
      <c r="CE68" s="137">
        <v>2786</v>
      </c>
      <c r="CF68" s="137">
        <v>4640</v>
      </c>
      <c r="CG68" s="137">
        <v>4207</v>
      </c>
      <c r="CH68" s="137">
        <v>8847</v>
      </c>
      <c r="CI68" s="137">
        <v>767</v>
      </c>
      <c r="CJ68" s="137">
        <v>1089</v>
      </c>
      <c r="CK68" s="175">
        <v>1856</v>
      </c>
    </row>
    <row r="69" spans="1:89" ht="16.899999999999999" customHeight="1" thickBot="1">
      <c r="A69" s="5"/>
      <c r="B69" s="361" t="s">
        <v>309</v>
      </c>
      <c r="C69" s="362"/>
      <c r="D69" s="138">
        <f t="shared" ref="D69:L69" si="96">SUM(D33:D37,D42:D45,D48:D52,D55,D58,D62:D63,D67:D68)</f>
        <v>59267</v>
      </c>
      <c r="E69" s="138">
        <f t="shared" si="96"/>
        <v>56359</v>
      </c>
      <c r="F69" s="138">
        <f t="shared" si="96"/>
        <v>115626</v>
      </c>
      <c r="G69" s="138">
        <f t="shared" si="96"/>
        <v>74077</v>
      </c>
      <c r="H69" s="138">
        <f t="shared" si="96"/>
        <v>70840</v>
      </c>
      <c r="I69" s="138">
        <f t="shared" si="96"/>
        <v>144917</v>
      </c>
      <c r="J69" s="138">
        <f t="shared" si="96"/>
        <v>90151</v>
      </c>
      <c r="K69" s="138">
        <f t="shared" si="96"/>
        <v>84623</v>
      </c>
      <c r="L69" s="178">
        <f t="shared" si="96"/>
        <v>174774</v>
      </c>
      <c r="M69" s="423" t="s">
        <v>309</v>
      </c>
      <c r="N69" s="361"/>
      <c r="O69" s="138">
        <f t="shared" ref="O69:W69" si="97">SUM(O33:O37,O42:O45,O48:O52,O55,O58,O62:O63,O67:O68)</f>
        <v>110984</v>
      </c>
      <c r="P69" s="138">
        <f t="shared" si="97"/>
        <v>104787</v>
      </c>
      <c r="Q69" s="138">
        <f t="shared" si="97"/>
        <v>215771</v>
      </c>
      <c r="R69" s="138">
        <f t="shared" si="97"/>
        <v>92866</v>
      </c>
      <c r="S69" s="138">
        <f t="shared" si="97"/>
        <v>83586</v>
      </c>
      <c r="T69" s="138">
        <f t="shared" si="97"/>
        <v>176452</v>
      </c>
      <c r="U69" s="138">
        <f t="shared" si="97"/>
        <v>68502</v>
      </c>
      <c r="V69" s="138">
        <f t="shared" si="97"/>
        <v>64240</v>
      </c>
      <c r="W69" s="178">
        <f t="shared" si="97"/>
        <v>132742</v>
      </c>
      <c r="X69" s="361" t="s">
        <v>309</v>
      </c>
      <c r="Y69" s="362"/>
      <c r="Z69" s="240">
        <f t="shared" ref="Z69:AH69" si="98">SUM(Z33:Z37,Z42:Z45,Z48:Z52,Z55,Z58,Z62:Z63,Z67:Z68)</f>
        <v>67277</v>
      </c>
      <c r="AA69" s="138">
        <f t="shared" si="98"/>
        <v>66073</v>
      </c>
      <c r="AB69" s="138">
        <f t="shared" si="98"/>
        <v>133350</v>
      </c>
      <c r="AC69" s="138">
        <f t="shared" si="98"/>
        <v>87712</v>
      </c>
      <c r="AD69" s="138">
        <f t="shared" si="98"/>
        <v>87348</v>
      </c>
      <c r="AE69" s="138">
        <f t="shared" si="98"/>
        <v>175060</v>
      </c>
      <c r="AF69" s="138">
        <f t="shared" si="98"/>
        <v>109602</v>
      </c>
      <c r="AG69" s="138">
        <f t="shared" si="98"/>
        <v>108832</v>
      </c>
      <c r="AH69" s="178">
        <f t="shared" si="98"/>
        <v>218434</v>
      </c>
      <c r="AI69" s="361" t="s">
        <v>309</v>
      </c>
      <c r="AJ69" s="362"/>
      <c r="AK69" s="138">
        <f t="shared" ref="AK69:AS69" si="99">SUM(AK33:AK37,AK42:AK45,AK48:AK52,AK55,AK58,AK62:AK63,AK67:AK68)</f>
        <v>97579</v>
      </c>
      <c r="AL69" s="240">
        <f t="shared" si="99"/>
        <v>91464</v>
      </c>
      <c r="AM69" s="138">
        <f t="shared" si="99"/>
        <v>189043</v>
      </c>
      <c r="AN69" s="138">
        <f t="shared" si="99"/>
        <v>79447</v>
      </c>
      <c r="AO69" s="138">
        <f t="shared" si="99"/>
        <v>69290</v>
      </c>
      <c r="AP69" s="138">
        <f t="shared" si="99"/>
        <v>148737</v>
      </c>
      <c r="AQ69" s="138">
        <f t="shared" si="99"/>
        <v>61189</v>
      </c>
      <c r="AR69" s="138">
        <f t="shared" si="99"/>
        <v>55748</v>
      </c>
      <c r="AS69" s="178">
        <f t="shared" si="99"/>
        <v>116937</v>
      </c>
      <c r="AT69" s="361" t="s">
        <v>309</v>
      </c>
      <c r="AU69" s="362"/>
      <c r="AV69" s="138">
        <f t="shared" ref="AV69:BD69" si="100">SUM(AV33:AV37,AV42:AV45,AV48:AV52,AV55,AV58,AV62:AV63,AV67:AV68)</f>
        <v>45938</v>
      </c>
      <c r="AW69" s="138">
        <f t="shared" si="100"/>
        <v>46084</v>
      </c>
      <c r="AX69" s="240">
        <f t="shared" si="100"/>
        <v>92022</v>
      </c>
      <c r="AY69" s="138">
        <f t="shared" si="100"/>
        <v>29643</v>
      </c>
      <c r="AZ69" s="138">
        <f t="shared" si="100"/>
        <v>38181</v>
      </c>
      <c r="BA69" s="138">
        <f t="shared" si="100"/>
        <v>67824</v>
      </c>
      <c r="BB69" s="138">
        <f t="shared" si="100"/>
        <v>21319</v>
      </c>
      <c r="BC69" s="138">
        <f t="shared" si="100"/>
        <v>29949</v>
      </c>
      <c r="BD69" s="178">
        <f t="shared" si="100"/>
        <v>51268</v>
      </c>
      <c r="BE69" s="361" t="s">
        <v>309</v>
      </c>
      <c r="BF69" s="362"/>
      <c r="BG69" s="138">
        <f t="shared" ref="BG69:BO69" si="101">SUM(BG33:BG37,BG42:BG45,BG48:BG52,BG55,BG58,BG62:BG63,BG67:BG68)</f>
        <v>15577</v>
      </c>
      <c r="BH69" s="138">
        <f t="shared" si="101"/>
        <v>23794</v>
      </c>
      <c r="BI69" s="138">
        <f t="shared" si="101"/>
        <v>39371</v>
      </c>
      <c r="BJ69" s="240">
        <f t="shared" si="101"/>
        <v>8250</v>
      </c>
      <c r="BK69" s="138">
        <f t="shared" si="101"/>
        <v>13601</v>
      </c>
      <c r="BL69" s="138">
        <f t="shared" si="101"/>
        <v>21851</v>
      </c>
      <c r="BM69" s="138">
        <f t="shared" si="101"/>
        <v>3153</v>
      </c>
      <c r="BN69" s="138">
        <f t="shared" si="101"/>
        <v>6263</v>
      </c>
      <c r="BO69" s="178">
        <f t="shared" si="101"/>
        <v>9416</v>
      </c>
      <c r="BP69" s="361" t="s">
        <v>309</v>
      </c>
      <c r="BQ69" s="362"/>
      <c r="BR69" s="138">
        <f t="shared" ref="BR69:BZ69" si="102">SUM(BR33:BR37,BR42:BR45,BR48:BR52,BR55,BR58,BR62:BR63,BR67:BR68)</f>
        <v>722</v>
      </c>
      <c r="BS69" s="138">
        <f t="shared" si="102"/>
        <v>1813</v>
      </c>
      <c r="BT69" s="138">
        <f t="shared" si="102"/>
        <v>2535</v>
      </c>
      <c r="BU69" s="138">
        <f t="shared" si="102"/>
        <v>94</v>
      </c>
      <c r="BV69" s="138">
        <f t="shared" si="102"/>
        <v>260</v>
      </c>
      <c r="BW69" s="138">
        <f t="shared" si="102"/>
        <v>354</v>
      </c>
      <c r="BX69" s="138">
        <f t="shared" si="102"/>
        <v>3</v>
      </c>
      <c r="BY69" s="138">
        <f t="shared" si="102"/>
        <v>20</v>
      </c>
      <c r="BZ69" s="178">
        <f t="shared" si="102"/>
        <v>23</v>
      </c>
      <c r="CA69" s="361" t="s">
        <v>309</v>
      </c>
      <c r="CB69" s="362"/>
      <c r="CC69" s="138">
        <f t="shared" ref="CC69:CK69" si="103">SUM(CC33:CC37,CC42:CC45,CC48:CC52,CC55,CC58,CC62:CC63,CC67:CC68)</f>
        <v>223495</v>
      </c>
      <c r="CD69" s="138">
        <f t="shared" si="103"/>
        <v>211822</v>
      </c>
      <c r="CE69" s="138">
        <f t="shared" si="103"/>
        <v>435317</v>
      </c>
      <c r="CF69" s="138">
        <f t="shared" si="103"/>
        <v>821096</v>
      </c>
      <c r="CG69" s="138">
        <f t="shared" si="103"/>
        <v>777452</v>
      </c>
      <c r="CH69" s="138">
        <f t="shared" si="103"/>
        <v>1598548</v>
      </c>
      <c r="CI69" s="138">
        <f t="shared" si="103"/>
        <v>78761</v>
      </c>
      <c r="CJ69" s="138">
        <f t="shared" si="103"/>
        <v>113881</v>
      </c>
      <c r="CK69" s="178">
        <f t="shared" si="103"/>
        <v>192642</v>
      </c>
    </row>
    <row r="70" spans="1:89" ht="16.899999999999999" customHeight="1">
      <c r="A70" s="5"/>
      <c r="B70" s="227" t="s">
        <v>269</v>
      </c>
      <c r="C70" s="216" t="s">
        <v>270</v>
      </c>
      <c r="D70" s="217">
        <v>5586</v>
      </c>
      <c r="E70" s="217">
        <v>5296</v>
      </c>
      <c r="F70" s="217">
        <v>10882</v>
      </c>
      <c r="G70" s="217">
        <v>6568</v>
      </c>
      <c r="H70" s="217">
        <v>6142</v>
      </c>
      <c r="I70" s="217">
        <v>12710</v>
      </c>
      <c r="J70" s="217">
        <v>7351</v>
      </c>
      <c r="K70" s="217">
        <v>7048</v>
      </c>
      <c r="L70" s="218">
        <v>14399</v>
      </c>
      <c r="M70" s="227" t="s">
        <v>269</v>
      </c>
      <c r="N70" s="249" t="s">
        <v>270</v>
      </c>
      <c r="O70" s="217">
        <v>9345</v>
      </c>
      <c r="P70" s="217">
        <v>8357</v>
      </c>
      <c r="Q70" s="217">
        <v>17702</v>
      </c>
      <c r="R70" s="217">
        <v>7932</v>
      </c>
      <c r="S70" s="217">
        <v>7011</v>
      </c>
      <c r="T70" s="217">
        <v>14943</v>
      </c>
      <c r="U70" s="217">
        <v>6755</v>
      </c>
      <c r="V70" s="217">
        <v>6056</v>
      </c>
      <c r="W70" s="218">
        <v>12811</v>
      </c>
      <c r="X70" s="227" t="s">
        <v>269</v>
      </c>
      <c r="Y70" s="216" t="s">
        <v>270</v>
      </c>
      <c r="Z70" s="243">
        <v>6653</v>
      </c>
      <c r="AA70" s="217">
        <v>6208</v>
      </c>
      <c r="AB70" s="217">
        <v>12861</v>
      </c>
      <c r="AC70" s="217">
        <v>7981</v>
      </c>
      <c r="AD70" s="217">
        <v>7632</v>
      </c>
      <c r="AE70" s="217">
        <v>15613</v>
      </c>
      <c r="AF70" s="217">
        <v>9175</v>
      </c>
      <c r="AG70" s="217">
        <v>8702</v>
      </c>
      <c r="AH70" s="218">
        <v>17877</v>
      </c>
      <c r="AI70" s="227" t="s">
        <v>269</v>
      </c>
      <c r="AJ70" s="216" t="s">
        <v>270</v>
      </c>
      <c r="AK70" s="217">
        <v>7554</v>
      </c>
      <c r="AL70" s="243">
        <v>7194</v>
      </c>
      <c r="AM70" s="217">
        <v>14748</v>
      </c>
      <c r="AN70" s="217">
        <v>6615</v>
      </c>
      <c r="AO70" s="217">
        <v>6111</v>
      </c>
      <c r="AP70" s="217">
        <v>12726</v>
      </c>
      <c r="AQ70" s="217">
        <v>5625</v>
      </c>
      <c r="AR70" s="217">
        <v>5645</v>
      </c>
      <c r="AS70" s="218">
        <v>11270</v>
      </c>
      <c r="AT70" s="227" t="s">
        <v>269</v>
      </c>
      <c r="AU70" s="216" t="s">
        <v>270</v>
      </c>
      <c r="AV70" s="217">
        <v>4712</v>
      </c>
      <c r="AW70" s="217">
        <v>5027</v>
      </c>
      <c r="AX70" s="243">
        <v>9739</v>
      </c>
      <c r="AY70" s="217">
        <v>3160</v>
      </c>
      <c r="AZ70" s="217">
        <v>4302</v>
      </c>
      <c r="BA70" s="217">
        <v>7462</v>
      </c>
      <c r="BB70" s="217">
        <v>2443</v>
      </c>
      <c r="BC70" s="217">
        <v>3360</v>
      </c>
      <c r="BD70" s="218">
        <v>5803</v>
      </c>
      <c r="BE70" s="227" t="s">
        <v>269</v>
      </c>
      <c r="BF70" s="216" t="s">
        <v>270</v>
      </c>
      <c r="BG70" s="217">
        <v>1773</v>
      </c>
      <c r="BH70" s="217">
        <v>2645</v>
      </c>
      <c r="BI70" s="217">
        <v>4418</v>
      </c>
      <c r="BJ70" s="243">
        <v>912</v>
      </c>
      <c r="BK70" s="217">
        <v>1622</v>
      </c>
      <c r="BL70" s="217">
        <v>2534</v>
      </c>
      <c r="BM70" s="217">
        <v>407</v>
      </c>
      <c r="BN70" s="217">
        <v>712</v>
      </c>
      <c r="BO70" s="218">
        <v>1119</v>
      </c>
      <c r="BP70" s="227" t="s">
        <v>269</v>
      </c>
      <c r="BQ70" s="216" t="s">
        <v>270</v>
      </c>
      <c r="BR70" s="217">
        <v>76</v>
      </c>
      <c r="BS70" s="217">
        <v>193</v>
      </c>
      <c r="BT70" s="217">
        <v>269</v>
      </c>
      <c r="BU70" s="217">
        <v>7</v>
      </c>
      <c r="BV70" s="217">
        <v>36</v>
      </c>
      <c r="BW70" s="217">
        <v>43</v>
      </c>
      <c r="BX70" s="217">
        <v>0</v>
      </c>
      <c r="BY70" s="217">
        <v>2</v>
      </c>
      <c r="BZ70" s="218">
        <v>2</v>
      </c>
      <c r="CA70" s="227" t="s">
        <v>269</v>
      </c>
      <c r="CB70" s="216" t="s">
        <v>270</v>
      </c>
      <c r="CC70" s="217">
        <v>19505</v>
      </c>
      <c r="CD70" s="217">
        <v>18486</v>
      </c>
      <c r="CE70" s="217">
        <v>37991</v>
      </c>
      <c r="CF70" s="217">
        <v>72347</v>
      </c>
      <c r="CG70" s="217">
        <v>67943</v>
      </c>
      <c r="CH70" s="217">
        <v>140290</v>
      </c>
      <c r="CI70" s="217">
        <v>8778</v>
      </c>
      <c r="CJ70" s="217">
        <v>12872</v>
      </c>
      <c r="CK70" s="218">
        <v>21650</v>
      </c>
    </row>
    <row r="71" spans="1:89" ht="16.899999999999999" customHeight="1">
      <c r="A71" s="5"/>
      <c r="B71" s="35"/>
      <c r="C71" s="32" t="s">
        <v>279</v>
      </c>
      <c r="D71" s="62">
        <v>2162</v>
      </c>
      <c r="E71" s="62">
        <v>2027</v>
      </c>
      <c r="F71" s="62">
        <v>4189</v>
      </c>
      <c r="G71" s="62">
        <v>2467</v>
      </c>
      <c r="H71" s="62">
        <v>2422</v>
      </c>
      <c r="I71" s="62">
        <v>4889</v>
      </c>
      <c r="J71" s="62">
        <v>2769</v>
      </c>
      <c r="K71" s="62">
        <v>2653</v>
      </c>
      <c r="L71" s="177">
        <v>5422</v>
      </c>
      <c r="M71" s="35"/>
      <c r="N71" s="233" t="s">
        <v>279</v>
      </c>
      <c r="O71" s="62">
        <v>3545</v>
      </c>
      <c r="P71" s="62">
        <v>3105</v>
      </c>
      <c r="Q71" s="62">
        <v>6650</v>
      </c>
      <c r="R71" s="62">
        <v>2645</v>
      </c>
      <c r="S71" s="62">
        <v>2666</v>
      </c>
      <c r="T71" s="62">
        <v>5311</v>
      </c>
      <c r="U71" s="62">
        <v>2499</v>
      </c>
      <c r="V71" s="62">
        <v>2431</v>
      </c>
      <c r="W71" s="177">
        <v>4930</v>
      </c>
      <c r="X71" s="35"/>
      <c r="Y71" s="32" t="s">
        <v>279</v>
      </c>
      <c r="Z71" s="239">
        <v>2524</v>
      </c>
      <c r="AA71" s="62">
        <v>2418</v>
      </c>
      <c r="AB71" s="62">
        <v>4942</v>
      </c>
      <c r="AC71" s="62">
        <v>3016</v>
      </c>
      <c r="AD71" s="62">
        <v>2831</v>
      </c>
      <c r="AE71" s="62">
        <v>5847</v>
      </c>
      <c r="AF71" s="62">
        <v>3483</v>
      </c>
      <c r="AG71" s="62">
        <v>3352</v>
      </c>
      <c r="AH71" s="177">
        <v>6835</v>
      </c>
      <c r="AI71" s="35"/>
      <c r="AJ71" s="32" t="s">
        <v>279</v>
      </c>
      <c r="AK71" s="62">
        <v>2859</v>
      </c>
      <c r="AL71" s="239">
        <v>2611</v>
      </c>
      <c r="AM71" s="62">
        <v>5470</v>
      </c>
      <c r="AN71" s="62">
        <v>2512</v>
      </c>
      <c r="AO71" s="62">
        <v>2455</v>
      </c>
      <c r="AP71" s="62">
        <v>4967</v>
      </c>
      <c r="AQ71" s="62">
        <v>2372</v>
      </c>
      <c r="AR71" s="62">
        <v>2490</v>
      </c>
      <c r="AS71" s="177">
        <v>4862</v>
      </c>
      <c r="AT71" s="35"/>
      <c r="AU71" s="32" t="s">
        <v>279</v>
      </c>
      <c r="AV71" s="62">
        <v>2101</v>
      </c>
      <c r="AW71" s="62">
        <v>2253</v>
      </c>
      <c r="AX71" s="239">
        <v>4354</v>
      </c>
      <c r="AY71" s="62">
        <v>1365</v>
      </c>
      <c r="AZ71" s="62">
        <v>1901</v>
      </c>
      <c r="BA71" s="62">
        <v>3266</v>
      </c>
      <c r="BB71" s="62">
        <v>1057</v>
      </c>
      <c r="BC71" s="62">
        <v>1507</v>
      </c>
      <c r="BD71" s="177">
        <v>2564</v>
      </c>
      <c r="BE71" s="35"/>
      <c r="BF71" s="32" t="s">
        <v>279</v>
      </c>
      <c r="BG71" s="62">
        <v>772</v>
      </c>
      <c r="BH71" s="62">
        <v>1239</v>
      </c>
      <c r="BI71" s="62">
        <v>2011</v>
      </c>
      <c r="BJ71" s="239">
        <v>450</v>
      </c>
      <c r="BK71" s="62">
        <v>760</v>
      </c>
      <c r="BL71" s="62">
        <v>1210</v>
      </c>
      <c r="BM71" s="62">
        <v>154</v>
      </c>
      <c r="BN71" s="62">
        <v>380</v>
      </c>
      <c r="BO71" s="177">
        <v>534</v>
      </c>
      <c r="BP71" s="35"/>
      <c r="BQ71" s="32" t="s">
        <v>279</v>
      </c>
      <c r="BR71" s="62">
        <v>35</v>
      </c>
      <c r="BS71" s="62">
        <v>114</v>
      </c>
      <c r="BT71" s="62">
        <v>149</v>
      </c>
      <c r="BU71" s="62">
        <v>3</v>
      </c>
      <c r="BV71" s="62">
        <v>12</v>
      </c>
      <c r="BW71" s="62">
        <v>15</v>
      </c>
      <c r="BX71" s="62">
        <v>0</v>
      </c>
      <c r="BY71" s="62">
        <v>3</v>
      </c>
      <c r="BZ71" s="177">
        <v>3</v>
      </c>
      <c r="CA71" s="35"/>
      <c r="CB71" s="32" t="s">
        <v>279</v>
      </c>
      <c r="CC71" s="62">
        <v>7398</v>
      </c>
      <c r="CD71" s="62">
        <v>7102</v>
      </c>
      <c r="CE71" s="62">
        <v>14500</v>
      </c>
      <c r="CF71" s="62">
        <v>27556</v>
      </c>
      <c r="CG71" s="62">
        <v>26612</v>
      </c>
      <c r="CH71" s="62">
        <v>54168</v>
      </c>
      <c r="CI71" s="62">
        <v>3836</v>
      </c>
      <c r="CJ71" s="62">
        <v>5916</v>
      </c>
      <c r="CK71" s="177">
        <v>9752</v>
      </c>
    </row>
    <row r="72" spans="1:89" ht="16.899999999999999" customHeight="1" thickBot="1">
      <c r="A72" s="5"/>
      <c r="B72" s="3" t="s">
        <v>278</v>
      </c>
      <c r="C72" s="4" t="s">
        <v>572</v>
      </c>
      <c r="D72" s="137">
        <v>1596</v>
      </c>
      <c r="E72" s="137">
        <v>1540</v>
      </c>
      <c r="F72" s="137">
        <v>3136</v>
      </c>
      <c r="G72" s="137">
        <v>1832</v>
      </c>
      <c r="H72" s="137">
        <v>1737</v>
      </c>
      <c r="I72" s="137">
        <v>3569</v>
      </c>
      <c r="J72" s="137">
        <v>2027</v>
      </c>
      <c r="K72" s="137">
        <v>1963</v>
      </c>
      <c r="L72" s="175">
        <v>3990</v>
      </c>
      <c r="M72" s="3" t="s">
        <v>278</v>
      </c>
      <c r="N72" s="245" t="s">
        <v>572</v>
      </c>
      <c r="O72" s="137">
        <v>2779</v>
      </c>
      <c r="P72" s="137">
        <v>2371</v>
      </c>
      <c r="Q72" s="137">
        <v>5150</v>
      </c>
      <c r="R72" s="137">
        <v>2059</v>
      </c>
      <c r="S72" s="137">
        <v>2103</v>
      </c>
      <c r="T72" s="137">
        <v>4162</v>
      </c>
      <c r="U72" s="137">
        <v>1929</v>
      </c>
      <c r="V72" s="137">
        <v>1898</v>
      </c>
      <c r="W72" s="175">
        <v>3827</v>
      </c>
      <c r="X72" s="3" t="s">
        <v>278</v>
      </c>
      <c r="Y72" s="4" t="s">
        <v>572</v>
      </c>
      <c r="Z72" s="238">
        <v>1935</v>
      </c>
      <c r="AA72" s="137">
        <v>1819</v>
      </c>
      <c r="AB72" s="137">
        <v>3754</v>
      </c>
      <c r="AC72" s="137">
        <v>2273</v>
      </c>
      <c r="AD72" s="137">
        <v>2124</v>
      </c>
      <c r="AE72" s="137">
        <v>4397</v>
      </c>
      <c r="AF72" s="137">
        <v>2582</v>
      </c>
      <c r="AG72" s="137">
        <v>2565</v>
      </c>
      <c r="AH72" s="175">
        <v>5147</v>
      </c>
      <c r="AI72" s="3" t="s">
        <v>278</v>
      </c>
      <c r="AJ72" s="4" t="s">
        <v>572</v>
      </c>
      <c r="AK72" s="137">
        <v>2249</v>
      </c>
      <c r="AL72" s="238">
        <v>2085</v>
      </c>
      <c r="AM72" s="137">
        <v>4334</v>
      </c>
      <c r="AN72" s="137">
        <v>1919</v>
      </c>
      <c r="AO72" s="137">
        <v>1914</v>
      </c>
      <c r="AP72" s="137">
        <v>3833</v>
      </c>
      <c r="AQ72" s="137">
        <v>1801</v>
      </c>
      <c r="AR72" s="137">
        <v>1865</v>
      </c>
      <c r="AS72" s="175">
        <v>3666</v>
      </c>
      <c r="AT72" s="3" t="s">
        <v>278</v>
      </c>
      <c r="AU72" s="4" t="s">
        <v>572</v>
      </c>
      <c r="AV72" s="137">
        <v>1505</v>
      </c>
      <c r="AW72" s="137">
        <v>1636</v>
      </c>
      <c r="AX72" s="238">
        <v>3141</v>
      </c>
      <c r="AY72" s="137">
        <v>937</v>
      </c>
      <c r="AZ72" s="137">
        <v>1289</v>
      </c>
      <c r="BA72" s="137">
        <v>2226</v>
      </c>
      <c r="BB72" s="137">
        <v>741</v>
      </c>
      <c r="BC72" s="137">
        <v>1036</v>
      </c>
      <c r="BD72" s="175">
        <v>1777</v>
      </c>
      <c r="BE72" s="3" t="s">
        <v>278</v>
      </c>
      <c r="BF72" s="4" t="s">
        <v>572</v>
      </c>
      <c r="BG72" s="137">
        <v>548</v>
      </c>
      <c r="BH72" s="137">
        <v>878</v>
      </c>
      <c r="BI72" s="137">
        <v>1426</v>
      </c>
      <c r="BJ72" s="238">
        <v>332</v>
      </c>
      <c r="BK72" s="137">
        <v>572</v>
      </c>
      <c r="BL72" s="137">
        <v>904</v>
      </c>
      <c r="BM72" s="137">
        <v>115</v>
      </c>
      <c r="BN72" s="137">
        <v>287</v>
      </c>
      <c r="BO72" s="175">
        <v>402</v>
      </c>
      <c r="BP72" s="3" t="s">
        <v>278</v>
      </c>
      <c r="BQ72" s="4" t="s">
        <v>572</v>
      </c>
      <c r="BR72" s="137">
        <v>29</v>
      </c>
      <c r="BS72" s="137">
        <v>85</v>
      </c>
      <c r="BT72" s="137">
        <v>114</v>
      </c>
      <c r="BU72" s="137">
        <v>2</v>
      </c>
      <c r="BV72" s="137">
        <v>9</v>
      </c>
      <c r="BW72" s="137">
        <v>11</v>
      </c>
      <c r="BX72" s="137">
        <v>0</v>
      </c>
      <c r="BY72" s="137">
        <v>1</v>
      </c>
      <c r="BZ72" s="175">
        <v>1</v>
      </c>
      <c r="CA72" s="3" t="s">
        <v>278</v>
      </c>
      <c r="CB72" s="4" t="s">
        <v>572</v>
      </c>
      <c r="CC72" s="137">
        <v>5455</v>
      </c>
      <c r="CD72" s="137">
        <v>5240</v>
      </c>
      <c r="CE72" s="137">
        <v>10695</v>
      </c>
      <c r="CF72" s="137">
        <v>21031</v>
      </c>
      <c r="CG72" s="137">
        <v>20380</v>
      </c>
      <c r="CH72" s="137">
        <v>41411</v>
      </c>
      <c r="CI72" s="137">
        <v>2704</v>
      </c>
      <c r="CJ72" s="137">
        <v>4157</v>
      </c>
      <c r="CK72" s="175">
        <v>6861</v>
      </c>
    </row>
    <row r="73" spans="1:89" s="303" customFormat="1" ht="16.899999999999999" customHeight="1">
      <c r="A73" s="297"/>
      <c r="B73" s="34"/>
      <c r="C73" s="136" t="s">
        <v>272</v>
      </c>
      <c r="D73" s="62">
        <v>3602</v>
      </c>
      <c r="E73" s="62">
        <v>3432</v>
      </c>
      <c r="F73" s="62">
        <v>7034</v>
      </c>
      <c r="G73" s="62">
        <v>4566</v>
      </c>
      <c r="H73" s="62">
        <v>4310</v>
      </c>
      <c r="I73" s="62">
        <v>8876</v>
      </c>
      <c r="J73" s="62">
        <v>5420</v>
      </c>
      <c r="K73" s="62">
        <v>5255</v>
      </c>
      <c r="L73" s="177">
        <v>10675</v>
      </c>
      <c r="M73" s="34"/>
      <c r="N73" s="253" t="s">
        <v>272</v>
      </c>
      <c r="O73" s="62">
        <v>6253</v>
      </c>
      <c r="P73" s="62">
        <v>5767</v>
      </c>
      <c r="Q73" s="62">
        <v>12020</v>
      </c>
      <c r="R73" s="62">
        <v>4840</v>
      </c>
      <c r="S73" s="62">
        <v>4593</v>
      </c>
      <c r="T73" s="62">
        <v>9433</v>
      </c>
      <c r="U73" s="62">
        <v>3973</v>
      </c>
      <c r="V73" s="62">
        <v>3752</v>
      </c>
      <c r="W73" s="177">
        <v>7725</v>
      </c>
      <c r="X73" s="34"/>
      <c r="Y73" s="136" t="s">
        <v>272</v>
      </c>
      <c r="Z73" s="239">
        <v>4086</v>
      </c>
      <c r="AA73" s="62">
        <v>4020</v>
      </c>
      <c r="AB73" s="62">
        <v>8106</v>
      </c>
      <c r="AC73" s="62">
        <v>5510</v>
      </c>
      <c r="AD73" s="62">
        <v>5402</v>
      </c>
      <c r="AE73" s="62">
        <v>10912</v>
      </c>
      <c r="AF73" s="62">
        <v>6616</v>
      </c>
      <c r="AG73" s="62">
        <v>6134</v>
      </c>
      <c r="AH73" s="177">
        <v>12750</v>
      </c>
      <c r="AI73" s="34"/>
      <c r="AJ73" s="136" t="s">
        <v>272</v>
      </c>
      <c r="AK73" s="62">
        <v>5246</v>
      </c>
      <c r="AL73" s="239">
        <v>4699</v>
      </c>
      <c r="AM73" s="62">
        <v>9945</v>
      </c>
      <c r="AN73" s="62">
        <v>4418</v>
      </c>
      <c r="AO73" s="62">
        <v>3980</v>
      </c>
      <c r="AP73" s="62">
        <v>8398</v>
      </c>
      <c r="AQ73" s="62">
        <v>3793</v>
      </c>
      <c r="AR73" s="62">
        <v>3618</v>
      </c>
      <c r="AS73" s="177">
        <v>7411</v>
      </c>
      <c r="AT73" s="34"/>
      <c r="AU73" s="136" t="s">
        <v>272</v>
      </c>
      <c r="AV73" s="62">
        <v>3227</v>
      </c>
      <c r="AW73" s="62">
        <v>3478</v>
      </c>
      <c r="AX73" s="239">
        <v>6705</v>
      </c>
      <c r="AY73" s="62">
        <v>2340</v>
      </c>
      <c r="AZ73" s="62">
        <v>3174</v>
      </c>
      <c r="BA73" s="62">
        <v>5514</v>
      </c>
      <c r="BB73" s="62">
        <v>1766</v>
      </c>
      <c r="BC73" s="62">
        <v>2429</v>
      </c>
      <c r="BD73" s="177">
        <v>4195</v>
      </c>
      <c r="BE73" s="34"/>
      <c r="BF73" s="136" t="s">
        <v>272</v>
      </c>
      <c r="BG73" s="62">
        <v>1347</v>
      </c>
      <c r="BH73" s="62">
        <v>1852</v>
      </c>
      <c r="BI73" s="62">
        <v>3199</v>
      </c>
      <c r="BJ73" s="239">
        <v>700</v>
      </c>
      <c r="BK73" s="62">
        <v>1149</v>
      </c>
      <c r="BL73" s="62">
        <v>1849</v>
      </c>
      <c r="BM73" s="62">
        <v>277</v>
      </c>
      <c r="BN73" s="62">
        <v>545</v>
      </c>
      <c r="BO73" s="177">
        <v>822</v>
      </c>
      <c r="BP73" s="34"/>
      <c r="BQ73" s="136" t="s">
        <v>272</v>
      </c>
      <c r="BR73" s="62">
        <v>64</v>
      </c>
      <c r="BS73" s="62">
        <v>159</v>
      </c>
      <c r="BT73" s="62">
        <v>223</v>
      </c>
      <c r="BU73" s="62">
        <v>8</v>
      </c>
      <c r="BV73" s="62">
        <v>30</v>
      </c>
      <c r="BW73" s="62">
        <v>38</v>
      </c>
      <c r="BX73" s="62">
        <v>0</v>
      </c>
      <c r="BY73" s="62">
        <v>2</v>
      </c>
      <c r="BZ73" s="177">
        <v>2</v>
      </c>
      <c r="CA73" s="34"/>
      <c r="CB73" s="136" t="s">
        <v>272</v>
      </c>
      <c r="CC73" s="62">
        <v>13588</v>
      </c>
      <c r="CD73" s="62">
        <v>12997</v>
      </c>
      <c r="CE73" s="62">
        <v>26585</v>
      </c>
      <c r="CF73" s="62">
        <v>47962</v>
      </c>
      <c r="CG73" s="62">
        <v>45443</v>
      </c>
      <c r="CH73" s="62">
        <v>93405</v>
      </c>
      <c r="CI73" s="62">
        <v>6502</v>
      </c>
      <c r="CJ73" s="62">
        <v>9340</v>
      </c>
      <c r="CK73" s="177">
        <v>15842</v>
      </c>
    </row>
    <row r="74" spans="1:89" ht="16.899999999999999" customHeight="1">
      <c r="A74" s="5"/>
      <c r="B74" s="35" t="s">
        <v>271</v>
      </c>
      <c r="C74" s="58" t="s">
        <v>573</v>
      </c>
      <c r="D74" s="137">
        <v>3281</v>
      </c>
      <c r="E74" s="137">
        <v>3143</v>
      </c>
      <c r="F74" s="137">
        <v>6424</v>
      </c>
      <c r="G74" s="137">
        <v>4140</v>
      </c>
      <c r="H74" s="137">
        <v>3893</v>
      </c>
      <c r="I74" s="137">
        <v>8033</v>
      </c>
      <c r="J74" s="137">
        <v>4964</v>
      </c>
      <c r="K74" s="137">
        <v>4787</v>
      </c>
      <c r="L74" s="175">
        <v>9751</v>
      </c>
      <c r="M74" s="35" t="s">
        <v>271</v>
      </c>
      <c r="N74" s="247" t="s">
        <v>573</v>
      </c>
      <c r="O74" s="137">
        <v>5723</v>
      </c>
      <c r="P74" s="137">
        <v>5258</v>
      </c>
      <c r="Q74" s="137">
        <v>10981</v>
      </c>
      <c r="R74" s="137">
        <v>4447</v>
      </c>
      <c r="S74" s="137">
        <v>4217</v>
      </c>
      <c r="T74" s="137">
        <v>8664</v>
      </c>
      <c r="U74" s="137">
        <v>3655</v>
      </c>
      <c r="V74" s="137">
        <v>3447</v>
      </c>
      <c r="W74" s="175">
        <v>7102</v>
      </c>
      <c r="X74" s="35" t="s">
        <v>271</v>
      </c>
      <c r="Y74" s="58" t="s">
        <v>573</v>
      </c>
      <c r="Z74" s="238">
        <v>3715</v>
      </c>
      <c r="AA74" s="137">
        <v>3660</v>
      </c>
      <c r="AB74" s="137">
        <v>7375</v>
      </c>
      <c r="AC74" s="137">
        <v>5013</v>
      </c>
      <c r="AD74" s="137">
        <v>4927</v>
      </c>
      <c r="AE74" s="137">
        <v>9940</v>
      </c>
      <c r="AF74" s="137">
        <v>6062</v>
      </c>
      <c r="AG74" s="137">
        <v>5627</v>
      </c>
      <c r="AH74" s="175">
        <v>11689</v>
      </c>
      <c r="AI74" s="35" t="s">
        <v>271</v>
      </c>
      <c r="AJ74" s="58" t="s">
        <v>573</v>
      </c>
      <c r="AK74" s="137">
        <v>4805</v>
      </c>
      <c r="AL74" s="238">
        <v>4293</v>
      </c>
      <c r="AM74" s="137">
        <v>9098</v>
      </c>
      <c r="AN74" s="137">
        <v>4031</v>
      </c>
      <c r="AO74" s="137">
        <v>3620</v>
      </c>
      <c r="AP74" s="137">
        <v>7651</v>
      </c>
      <c r="AQ74" s="137">
        <v>3452</v>
      </c>
      <c r="AR74" s="137">
        <v>3307</v>
      </c>
      <c r="AS74" s="175">
        <v>6759</v>
      </c>
      <c r="AT74" s="35" t="s">
        <v>271</v>
      </c>
      <c r="AU74" s="58" t="s">
        <v>573</v>
      </c>
      <c r="AV74" s="137">
        <v>2950</v>
      </c>
      <c r="AW74" s="137">
        <v>3180</v>
      </c>
      <c r="AX74" s="238">
        <v>6130</v>
      </c>
      <c r="AY74" s="137">
        <v>2148</v>
      </c>
      <c r="AZ74" s="137">
        <v>2886</v>
      </c>
      <c r="BA74" s="137">
        <v>5034</v>
      </c>
      <c r="BB74" s="137">
        <v>1612</v>
      </c>
      <c r="BC74" s="137">
        <v>2232</v>
      </c>
      <c r="BD74" s="175">
        <v>3844</v>
      </c>
      <c r="BE74" s="35" t="s">
        <v>271</v>
      </c>
      <c r="BF74" s="58" t="s">
        <v>573</v>
      </c>
      <c r="BG74" s="137">
        <v>1239</v>
      </c>
      <c r="BH74" s="137">
        <v>1692</v>
      </c>
      <c r="BI74" s="137">
        <v>2931</v>
      </c>
      <c r="BJ74" s="238">
        <v>645</v>
      </c>
      <c r="BK74" s="137">
        <v>1049</v>
      </c>
      <c r="BL74" s="137">
        <v>1694</v>
      </c>
      <c r="BM74" s="137">
        <v>248</v>
      </c>
      <c r="BN74" s="137">
        <v>509</v>
      </c>
      <c r="BO74" s="175">
        <v>757</v>
      </c>
      <c r="BP74" s="35" t="s">
        <v>271</v>
      </c>
      <c r="BQ74" s="58" t="s">
        <v>573</v>
      </c>
      <c r="BR74" s="137">
        <v>61</v>
      </c>
      <c r="BS74" s="137">
        <v>144</v>
      </c>
      <c r="BT74" s="137">
        <v>205</v>
      </c>
      <c r="BU74" s="137">
        <v>6</v>
      </c>
      <c r="BV74" s="137">
        <v>27</v>
      </c>
      <c r="BW74" s="137">
        <v>33</v>
      </c>
      <c r="BX74" s="137">
        <v>0</v>
      </c>
      <c r="BY74" s="137">
        <v>2</v>
      </c>
      <c r="BZ74" s="175">
        <v>2</v>
      </c>
      <c r="CA74" s="35" t="s">
        <v>271</v>
      </c>
      <c r="CB74" s="58" t="s">
        <v>573</v>
      </c>
      <c r="CC74" s="137">
        <v>12385</v>
      </c>
      <c r="CD74" s="137">
        <v>11823</v>
      </c>
      <c r="CE74" s="137">
        <v>24208</v>
      </c>
      <c r="CF74" s="137">
        <v>43853</v>
      </c>
      <c r="CG74" s="137">
        <v>41536</v>
      </c>
      <c r="CH74" s="137">
        <v>85389</v>
      </c>
      <c r="CI74" s="137">
        <v>5959</v>
      </c>
      <c r="CJ74" s="137">
        <v>8541</v>
      </c>
      <c r="CK74" s="175">
        <v>14500</v>
      </c>
    </row>
    <row r="75" spans="1:89" ht="16.899999999999999" customHeight="1">
      <c r="A75" s="5"/>
      <c r="B75" s="358" t="s">
        <v>280</v>
      </c>
      <c r="C75" s="38" t="s">
        <v>574</v>
      </c>
      <c r="D75" s="61">
        <v>566</v>
      </c>
      <c r="E75" s="61">
        <v>487</v>
      </c>
      <c r="F75" s="61">
        <v>1053</v>
      </c>
      <c r="G75" s="61">
        <v>635</v>
      </c>
      <c r="H75" s="61">
        <v>685</v>
      </c>
      <c r="I75" s="61">
        <v>1320</v>
      </c>
      <c r="J75" s="61">
        <v>742</v>
      </c>
      <c r="K75" s="61">
        <v>690</v>
      </c>
      <c r="L75" s="176">
        <v>1432</v>
      </c>
      <c r="M75" s="358" t="s">
        <v>280</v>
      </c>
      <c r="N75" s="250" t="s">
        <v>574</v>
      </c>
      <c r="O75" s="61">
        <v>766</v>
      </c>
      <c r="P75" s="61">
        <v>734</v>
      </c>
      <c r="Q75" s="61">
        <v>1500</v>
      </c>
      <c r="R75" s="61">
        <v>586</v>
      </c>
      <c r="S75" s="61">
        <v>563</v>
      </c>
      <c r="T75" s="61">
        <v>1149</v>
      </c>
      <c r="U75" s="61">
        <v>570</v>
      </c>
      <c r="V75" s="61">
        <v>533</v>
      </c>
      <c r="W75" s="176">
        <v>1103</v>
      </c>
      <c r="X75" s="358" t="s">
        <v>280</v>
      </c>
      <c r="Y75" s="38" t="s">
        <v>574</v>
      </c>
      <c r="Z75" s="237">
        <v>589</v>
      </c>
      <c r="AA75" s="61">
        <v>599</v>
      </c>
      <c r="AB75" s="61">
        <v>1188</v>
      </c>
      <c r="AC75" s="61">
        <v>743</v>
      </c>
      <c r="AD75" s="61">
        <v>707</v>
      </c>
      <c r="AE75" s="61">
        <v>1450</v>
      </c>
      <c r="AF75" s="61">
        <v>901</v>
      </c>
      <c r="AG75" s="61">
        <v>787</v>
      </c>
      <c r="AH75" s="176">
        <v>1688</v>
      </c>
      <c r="AI75" s="358" t="s">
        <v>280</v>
      </c>
      <c r="AJ75" s="38" t="s">
        <v>574</v>
      </c>
      <c r="AK75" s="61">
        <v>610</v>
      </c>
      <c r="AL75" s="237">
        <v>526</v>
      </c>
      <c r="AM75" s="61">
        <v>1136</v>
      </c>
      <c r="AN75" s="61">
        <v>593</v>
      </c>
      <c r="AO75" s="61">
        <v>541</v>
      </c>
      <c r="AP75" s="61">
        <v>1134</v>
      </c>
      <c r="AQ75" s="61">
        <v>571</v>
      </c>
      <c r="AR75" s="61">
        <v>625</v>
      </c>
      <c r="AS75" s="176">
        <v>1196</v>
      </c>
      <c r="AT75" s="358" t="s">
        <v>280</v>
      </c>
      <c r="AU75" s="38" t="s">
        <v>574</v>
      </c>
      <c r="AV75" s="61">
        <v>596</v>
      </c>
      <c r="AW75" s="61">
        <v>617</v>
      </c>
      <c r="AX75" s="237">
        <v>1213</v>
      </c>
      <c r="AY75" s="61">
        <v>428</v>
      </c>
      <c r="AZ75" s="61">
        <v>612</v>
      </c>
      <c r="BA75" s="61">
        <v>1040</v>
      </c>
      <c r="BB75" s="61">
        <v>316</v>
      </c>
      <c r="BC75" s="61">
        <v>471</v>
      </c>
      <c r="BD75" s="176">
        <v>787</v>
      </c>
      <c r="BE75" s="358" t="s">
        <v>280</v>
      </c>
      <c r="BF75" s="38" t="s">
        <v>574</v>
      </c>
      <c r="BG75" s="61">
        <v>224</v>
      </c>
      <c r="BH75" s="61">
        <v>361</v>
      </c>
      <c r="BI75" s="61">
        <v>585</v>
      </c>
      <c r="BJ75" s="237">
        <v>118</v>
      </c>
      <c r="BK75" s="61">
        <v>188</v>
      </c>
      <c r="BL75" s="61">
        <v>306</v>
      </c>
      <c r="BM75" s="61">
        <v>39</v>
      </c>
      <c r="BN75" s="61">
        <v>93</v>
      </c>
      <c r="BO75" s="176">
        <v>132</v>
      </c>
      <c r="BP75" s="358" t="s">
        <v>280</v>
      </c>
      <c r="BQ75" s="38" t="s">
        <v>574</v>
      </c>
      <c r="BR75" s="61">
        <v>6</v>
      </c>
      <c r="BS75" s="61">
        <v>29</v>
      </c>
      <c r="BT75" s="61">
        <v>35</v>
      </c>
      <c r="BU75" s="61">
        <v>1</v>
      </c>
      <c r="BV75" s="61">
        <v>3</v>
      </c>
      <c r="BW75" s="61">
        <v>4</v>
      </c>
      <c r="BX75" s="61">
        <v>0</v>
      </c>
      <c r="BY75" s="61">
        <v>2</v>
      </c>
      <c r="BZ75" s="176">
        <v>2</v>
      </c>
      <c r="CA75" s="358" t="s">
        <v>280</v>
      </c>
      <c r="CB75" s="38" t="s">
        <v>574</v>
      </c>
      <c r="CC75" s="61">
        <v>1943</v>
      </c>
      <c r="CD75" s="61">
        <v>1862</v>
      </c>
      <c r="CE75" s="61">
        <v>3805</v>
      </c>
      <c r="CF75" s="61">
        <v>6525</v>
      </c>
      <c r="CG75" s="61">
        <v>6232</v>
      </c>
      <c r="CH75" s="61">
        <v>12757</v>
      </c>
      <c r="CI75" s="61">
        <v>1132</v>
      </c>
      <c r="CJ75" s="61">
        <v>1759</v>
      </c>
      <c r="CK75" s="176">
        <v>2891</v>
      </c>
    </row>
    <row r="76" spans="1:89" ht="16.899999999999999" customHeight="1">
      <c r="A76" s="5"/>
      <c r="B76" s="359"/>
      <c r="C76" s="33" t="s">
        <v>288</v>
      </c>
      <c r="D76" s="61">
        <v>284</v>
      </c>
      <c r="E76" s="61">
        <v>274</v>
      </c>
      <c r="F76" s="61">
        <v>558</v>
      </c>
      <c r="G76" s="61">
        <v>377</v>
      </c>
      <c r="H76" s="61">
        <v>389</v>
      </c>
      <c r="I76" s="61">
        <v>766</v>
      </c>
      <c r="J76" s="61">
        <v>438</v>
      </c>
      <c r="K76" s="61">
        <v>446</v>
      </c>
      <c r="L76" s="176">
        <v>884</v>
      </c>
      <c r="M76" s="359"/>
      <c r="N76" s="251" t="s">
        <v>288</v>
      </c>
      <c r="O76" s="61">
        <v>594</v>
      </c>
      <c r="P76" s="61">
        <v>447</v>
      </c>
      <c r="Q76" s="61">
        <v>1041</v>
      </c>
      <c r="R76" s="61">
        <v>334</v>
      </c>
      <c r="S76" s="61">
        <v>318</v>
      </c>
      <c r="T76" s="61">
        <v>652</v>
      </c>
      <c r="U76" s="61">
        <v>327</v>
      </c>
      <c r="V76" s="61">
        <v>259</v>
      </c>
      <c r="W76" s="176">
        <v>586</v>
      </c>
      <c r="X76" s="359"/>
      <c r="Y76" s="33" t="s">
        <v>288</v>
      </c>
      <c r="Z76" s="237">
        <v>368</v>
      </c>
      <c r="AA76" s="61">
        <v>341</v>
      </c>
      <c r="AB76" s="61">
        <v>709</v>
      </c>
      <c r="AC76" s="61">
        <v>458</v>
      </c>
      <c r="AD76" s="61">
        <v>436</v>
      </c>
      <c r="AE76" s="61">
        <v>894</v>
      </c>
      <c r="AF76" s="61">
        <v>500</v>
      </c>
      <c r="AG76" s="61">
        <v>457</v>
      </c>
      <c r="AH76" s="176">
        <v>957</v>
      </c>
      <c r="AI76" s="359"/>
      <c r="AJ76" s="33" t="s">
        <v>288</v>
      </c>
      <c r="AK76" s="61">
        <v>389</v>
      </c>
      <c r="AL76" s="237">
        <v>346</v>
      </c>
      <c r="AM76" s="61">
        <v>735</v>
      </c>
      <c r="AN76" s="61">
        <v>355</v>
      </c>
      <c r="AO76" s="61">
        <v>337</v>
      </c>
      <c r="AP76" s="61">
        <v>692</v>
      </c>
      <c r="AQ76" s="61">
        <v>340</v>
      </c>
      <c r="AR76" s="61">
        <v>349</v>
      </c>
      <c r="AS76" s="176">
        <v>689</v>
      </c>
      <c r="AT76" s="359"/>
      <c r="AU76" s="33" t="s">
        <v>288</v>
      </c>
      <c r="AV76" s="61">
        <v>399</v>
      </c>
      <c r="AW76" s="61">
        <v>382</v>
      </c>
      <c r="AX76" s="237">
        <v>781</v>
      </c>
      <c r="AY76" s="61">
        <v>241</v>
      </c>
      <c r="AZ76" s="61">
        <v>369</v>
      </c>
      <c r="BA76" s="61">
        <v>610</v>
      </c>
      <c r="BB76" s="61">
        <v>213</v>
      </c>
      <c r="BC76" s="61">
        <v>266</v>
      </c>
      <c r="BD76" s="176">
        <v>479</v>
      </c>
      <c r="BE76" s="359"/>
      <c r="BF76" s="33" t="s">
        <v>288</v>
      </c>
      <c r="BG76" s="61">
        <v>153</v>
      </c>
      <c r="BH76" s="61">
        <v>233</v>
      </c>
      <c r="BI76" s="61">
        <v>386</v>
      </c>
      <c r="BJ76" s="237">
        <v>86</v>
      </c>
      <c r="BK76" s="61">
        <v>148</v>
      </c>
      <c r="BL76" s="61">
        <v>234</v>
      </c>
      <c r="BM76" s="61">
        <v>27</v>
      </c>
      <c r="BN76" s="61">
        <v>80</v>
      </c>
      <c r="BO76" s="176">
        <v>107</v>
      </c>
      <c r="BP76" s="359"/>
      <c r="BQ76" s="33" t="s">
        <v>288</v>
      </c>
      <c r="BR76" s="61">
        <v>9</v>
      </c>
      <c r="BS76" s="61">
        <v>26</v>
      </c>
      <c r="BT76" s="61">
        <v>35</v>
      </c>
      <c r="BU76" s="61">
        <v>1</v>
      </c>
      <c r="BV76" s="61">
        <v>1</v>
      </c>
      <c r="BW76" s="61">
        <v>2</v>
      </c>
      <c r="BX76" s="61">
        <v>0</v>
      </c>
      <c r="BY76" s="61">
        <v>0</v>
      </c>
      <c r="BZ76" s="176">
        <v>0</v>
      </c>
      <c r="CA76" s="359"/>
      <c r="CB76" s="33" t="s">
        <v>288</v>
      </c>
      <c r="CC76" s="61">
        <v>1099</v>
      </c>
      <c r="CD76" s="61">
        <v>1109</v>
      </c>
      <c r="CE76" s="61">
        <v>2208</v>
      </c>
      <c r="CF76" s="61">
        <v>4064</v>
      </c>
      <c r="CG76" s="61">
        <v>3672</v>
      </c>
      <c r="CH76" s="61">
        <v>7736</v>
      </c>
      <c r="CI76" s="61">
        <v>730</v>
      </c>
      <c r="CJ76" s="61">
        <v>1123</v>
      </c>
      <c r="CK76" s="176">
        <v>1853</v>
      </c>
    </row>
    <row r="77" spans="1:89" ht="16.899999999999999" customHeight="1">
      <c r="A77" s="5"/>
      <c r="B77" s="359"/>
      <c r="C77" s="31" t="s">
        <v>289</v>
      </c>
      <c r="D77" s="61">
        <v>387</v>
      </c>
      <c r="E77" s="61">
        <v>372</v>
      </c>
      <c r="F77" s="61">
        <v>759</v>
      </c>
      <c r="G77" s="61">
        <v>467</v>
      </c>
      <c r="H77" s="61">
        <v>433</v>
      </c>
      <c r="I77" s="61">
        <v>900</v>
      </c>
      <c r="J77" s="61">
        <v>511</v>
      </c>
      <c r="K77" s="61">
        <v>465</v>
      </c>
      <c r="L77" s="176">
        <v>976</v>
      </c>
      <c r="M77" s="359"/>
      <c r="N77" s="234" t="s">
        <v>289</v>
      </c>
      <c r="O77" s="61">
        <v>543</v>
      </c>
      <c r="P77" s="61">
        <v>503</v>
      </c>
      <c r="Q77" s="61">
        <v>1046</v>
      </c>
      <c r="R77" s="61">
        <v>419</v>
      </c>
      <c r="S77" s="61">
        <v>433</v>
      </c>
      <c r="T77" s="61">
        <v>852</v>
      </c>
      <c r="U77" s="61">
        <v>409</v>
      </c>
      <c r="V77" s="61">
        <v>399</v>
      </c>
      <c r="W77" s="176">
        <v>808</v>
      </c>
      <c r="X77" s="359"/>
      <c r="Y77" s="31" t="s">
        <v>289</v>
      </c>
      <c r="Z77" s="237">
        <v>432</v>
      </c>
      <c r="AA77" s="61">
        <v>419</v>
      </c>
      <c r="AB77" s="61">
        <v>851</v>
      </c>
      <c r="AC77" s="61">
        <v>605</v>
      </c>
      <c r="AD77" s="61">
        <v>502</v>
      </c>
      <c r="AE77" s="61">
        <v>1107</v>
      </c>
      <c r="AF77" s="61">
        <v>588</v>
      </c>
      <c r="AG77" s="61">
        <v>518</v>
      </c>
      <c r="AH77" s="176">
        <v>1106</v>
      </c>
      <c r="AI77" s="359"/>
      <c r="AJ77" s="31" t="s">
        <v>289</v>
      </c>
      <c r="AK77" s="61">
        <v>450</v>
      </c>
      <c r="AL77" s="237">
        <v>385</v>
      </c>
      <c r="AM77" s="61">
        <v>835</v>
      </c>
      <c r="AN77" s="61">
        <v>415</v>
      </c>
      <c r="AO77" s="61">
        <v>365</v>
      </c>
      <c r="AP77" s="61">
        <v>780</v>
      </c>
      <c r="AQ77" s="61">
        <v>403</v>
      </c>
      <c r="AR77" s="61">
        <v>405</v>
      </c>
      <c r="AS77" s="176">
        <v>808</v>
      </c>
      <c r="AT77" s="359"/>
      <c r="AU77" s="31" t="s">
        <v>289</v>
      </c>
      <c r="AV77" s="61">
        <v>411</v>
      </c>
      <c r="AW77" s="61">
        <v>419</v>
      </c>
      <c r="AX77" s="237">
        <v>830</v>
      </c>
      <c r="AY77" s="61">
        <v>284</v>
      </c>
      <c r="AZ77" s="61">
        <v>391</v>
      </c>
      <c r="BA77" s="61">
        <v>675</v>
      </c>
      <c r="BB77" s="61">
        <v>209</v>
      </c>
      <c r="BC77" s="61">
        <v>293</v>
      </c>
      <c r="BD77" s="176">
        <v>502</v>
      </c>
      <c r="BE77" s="359"/>
      <c r="BF77" s="31" t="s">
        <v>289</v>
      </c>
      <c r="BG77" s="61">
        <v>156</v>
      </c>
      <c r="BH77" s="61">
        <v>230</v>
      </c>
      <c r="BI77" s="61">
        <v>386</v>
      </c>
      <c r="BJ77" s="237">
        <v>67</v>
      </c>
      <c r="BK77" s="61">
        <v>138</v>
      </c>
      <c r="BL77" s="61">
        <v>205</v>
      </c>
      <c r="BM77" s="61">
        <v>51</v>
      </c>
      <c r="BN77" s="61">
        <v>56</v>
      </c>
      <c r="BO77" s="176">
        <v>107</v>
      </c>
      <c r="BP77" s="359"/>
      <c r="BQ77" s="31" t="s">
        <v>289</v>
      </c>
      <c r="BR77" s="61">
        <v>6</v>
      </c>
      <c r="BS77" s="61">
        <v>18</v>
      </c>
      <c r="BT77" s="61">
        <v>24</v>
      </c>
      <c r="BU77" s="61">
        <v>2</v>
      </c>
      <c r="BV77" s="61">
        <v>5</v>
      </c>
      <c r="BW77" s="61">
        <v>7</v>
      </c>
      <c r="BX77" s="61">
        <v>0</v>
      </c>
      <c r="BY77" s="61">
        <v>0</v>
      </c>
      <c r="BZ77" s="176">
        <v>0</v>
      </c>
      <c r="CA77" s="359"/>
      <c r="CB77" s="31" t="s">
        <v>289</v>
      </c>
      <c r="CC77" s="61">
        <v>1365</v>
      </c>
      <c r="CD77" s="61">
        <v>1270</v>
      </c>
      <c r="CE77" s="61">
        <v>2635</v>
      </c>
      <c r="CF77" s="61">
        <v>4675</v>
      </c>
      <c r="CG77" s="61">
        <v>4348</v>
      </c>
      <c r="CH77" s="61">
        <v>9023</v>
      </c>
      <c r="CI77" s="61">
        <v>775</v>
      </c>
      <c r="CJ77" s="61">
        <v>1131</v>
      </c>
      <c r="CK77" s="176">
        <v>1906</v>
      </c>
    </row>
    <row r="78" spans="1:89" ht="16.899999999999999" customHeight="1">
      <c r="A78" s="5"/>
      <c r="B78" s="359"/>
      <c r="C78" s="33" t="s">
        <v>290</v>
      </c>
      <c r="D78" s="61">
        <v>679</v>
      </c>
      <c r="E78" s="61">
        <v>655</v>
      </c>
      <c r="F78" s="61">
        <v>1334</v>
      </c>
      <c r="G78" s="61">
        <v>897</v>
      </c>
      <c r="H78" s="61">
        <v>884</v>
      </c>
      <c r="I78" s="61">
        <v>1781</v>
      </c>
      <c r="J78" s="61">
        <v>1041</v>
      </c>
      <c r="K78" s="61">
        <v>1024</v>
      </c>
      <c r="L78" s="176">
        <v>2065</v>
      </c>
      <c r="M78" s="359"/>
      <c r="N78" s="251" t="s">
        <v>290</v>
      </c>
      <c r="O78" s="61">
        <v>1152</v>
      </c>
      <c r="P78" s="61">
        <v>1058</v>
      </c>
      <c r="Q78" s="61">
        <v>2210</v>
      </c>
      <c r="R78" s="61">
        <v>796</v>
      </c>
      <c r="S78" s="61">
        <v>715</v>
      </c>
      <c r="T78" s="61">
        <v>1511</v>
      </c>
      <c r="U78" s="61">
        <v>760</v>
      </c>
      <c r="V78" s="61">
        <v>695</v>
      </c>
      <c r="W78" s="176">
        <v>1455</v>
      </c>
      <c r="X78" s="359"/>
      <c r="Y78" s="33" t="s">
        <v>290</v>
      </c>
      <c r="Z78" s="237">
        <v>766</v>
      </c>
      <c r="AA78" s="61">
        <v>753</v>
      </c>
      <c r="AB78" s="61">
        <v>1519</v>
      </c>
      <c r="AC78" s="61">
        <v>1008</v>
      </c>
      <c r="AD78" s="61">
        <v>999</v>
      </c>
      <c r="AE78" s="61">
        <v>2007</v>
      </c>
      <c r="AF78" s="61">
        <v>1230</v>
      </c>
      <c r="AG78" s="61">
        <v>1228</v>
      </c>
      <c r="AH78" s="176">
        <v>2458</v>
      </c>
      <c r="AI78" s="359"/>
      <c r="AJ78" s="33" t="s">
        <v>290</v>
      </c>
      <c r="AK78" s="61">
        <v>954</v>
      </c>
      <c r="AL78" s="237">
        <v>755</v>
      </c>
      <c r="AM78" s="61">
        <v>1709</v>
      </c>
      <c r="AN78" s="61">
        <v>694</v>
      </c>
      <c r="AO78" s="61">
        <v>626</v>
      </c>
      <c r="AP78" s="61">
        <v>1320</v>
      </c>
      <c r="AQ78" s="61">
        <v>666</v>
      </c>
      <c r="AR78" s="61">
        <v>656</v>
      </c>
      <c r="AS78" s="176">
        <v>1322</v>
      </c>
      <c r="AT78" s="359"/>
      <c r="AU78" s="33" t="s">
        <v>290</v>
      </c>
      <c r="AV78" s="61">
        <v>597</v>
      </c>
      <c r="AW78" s="61">
        <v>593</v>
      </c>
      <c r="AX78" s="237">
        <v>1190</v>
      </c>
      <c r="AY78" s="61">
        <v>417</v>
      </c>
      <c r="AZ78" s="61">
        <v>592</v>
      </c>
      <c r="BA78" s="61">
        <v>1009</v>
      </c>
      <c r="BB78" s="61">
        <v>289</v>
      </c>
      <c r="BC78" s="61">
        <v>424</v>
      </c>
      <c r="BD78" s="176">
        <v>713</v>
      </c>
      <c r="BE78" s="359"/>
      <c r="BF78" s="33" t="s">
        <v>290</v>
      </c>
      <c r="BG78" s="61">
        <v>208</v>
      </c>
      <c r="BH78" s="61">
        <v>307</v>
      </c>
      <c r="BI78" s="61">
        <v>515</v>
      </c>
      <c r="BJ78" s="237">
        <v>110</v>
      </c>
      <c r="BK78" s="61">
        <v>216</v>
      </c>
      <c r="BL78" s="61">
        <v>326</v>
      </c>
      <c r="BM78" s="61">
        <v>47</v>
      </c>
      <c r="BN78" s="61">
        <v>87</v>
      </c>
      <c r="BO78" s="176">
        <v>134</v>
      </c>
      <c r="BP78" s="359"/>
      <c r="BQ78" s="33" t="s">
        <v>290</v>
      </c>
      <c r="BR78" s="61">
        <v>10</v>
      </c>
      <c r="BS78" s="61">
        <v>24</v>
      </c>
      <c r="BT78" s="61">
        <v>34</v>
      </c>
      <c r="BU78" s="61">
        <v>1</v>
      </c>
      <c r="BV78" s="61">
        <v>4</v>
      </c>
      <c r="BW78" s="61">
        <v>5</v>
      </c>
      <c r="BX78" s="61">
        <v>0</v>
      </c>
      <c r="BY78" s="61">
        <v>0</v>
      </c>
      <c r="BZ78" s="176">
        <v>0</v>
      </c>
      <c r="CA78" s="359"/>
      <c r="CB78" s="33" t="s">
        <v>290</v>
      </c>
      <c r="CC78" s="61">
        <v>2617</v>
      </c>
      <c r="CD78" s="61">
        <v>2563</v>
      </c>
      <c r="CE78" s="61">
        <v>5180</v>
      </c>
      <c r="CF78" s="61">
        <v>8623</v>
      </c>
      <c r="CG78" s="61">
        <v>8078</v>
      </c>
      <c r="CH78" s="61">
        <v>16701</v>
      </c>
      <c r="CI78" s="61">
        <v>1082</v>
      </c>
      <c r="CJ78" s="61">
        <v>1654</v>
      </c>
      <c r="CK78" s="176">
        <v>2736</v>
      </c>
    </row>
    <row r="79" spans="1:89" ht="16.899999999999999" customHeight="1">
      <c r="A79" s="5"/>
      <c r="B79" s="360"/>
      <c r="C79" s="4" t="s">
        <v>212</v>
      </c>
      <c r="D79" s="137">
        <f t="shared" ref="D79:L79" si="104">SUM(D75:D78)</f>
        <v>1916</v>
      </c>
      <c r="E79" s="137">
        <f t="shared" si="104"/>
        <v>1788</v>
      </c>
      <c r="F79" s="137">
        <f t="shared" si="104"/>
        <v>3704</v>
      </c>
      <c r="G79" s="137">
        <f t="shared" si="104"/>
        <v>2376</v>
      </c>
      <c r="H79" s="137">
        <f t="shared" si="104"/>
        <v>2391</v>
      </c>
      <c r="I79" s="137">
        <f t="shared" si="104"/>
        <v>4767</v>
      </c>
      <c r="J79" s="137">
        <f t="shared" si="104"/>
        <v>2732</v>
      </c>
      <c r="K79" s="137">
        <f t="shared" si="104"/>
        <v>2625</v>
      </c>
      <c r="L79" s="175">
        <f t="shared" si="104"/>
        <v>5357</v>
      </c>
      <c r="M79" s="360"/>
      <c r="N79" s="245" t="s">
        <v>212</v>
      </c>
      <c r="O79" s="137">
        <f t="shared" ref="O79:W79" si="105">SUM(O75:O78)</f>
        <v>3055</v>
      </c>
      <c r="P79" s="137">
        <f t="shared" si="105"/>
        <v>2742</v>
      </c>
      <c r="Q79" s="137">
        <f t="shared" si="105"/>
        <v>5797</v>
      </c>
      <c r="R79" s="137">
        <f t="shared" si="105"/>
        <v>2135</v>
      </c>
      <c r="S79" s="137">
        <f t="shared" si="105"/>
        <v>2029</v>
      </c>
      <c r="T79" s="137">
        <f t="shared" si="105"/>
        <v>4164</v>
      </c>
      <c r="U79" s="137">
        <f t="shared" si="105"/>
        <v>2066</v>
      </c>
      <c r="V79" s="137">
        <f t="shared" si="105"/>
        <v>1886</v>
      </c>
      <c r="W79" s="175">
        <f t="shared" si="105"/>
        <v>3952</v>
      </c>
      <c r="X79" s="360"/>
      <c r="Y79" s="4" t="s">
        <v>212</v>
      </c>
      <c r="Z79" s="238">
        <f t="shared" ref="Z79:AH79" si="106">SUM(Z75:Z78)</f>
        <v>2155</v>
      </c>
      <c r="AA79" s="137">
        <f t="shared" si="106"/>
        <v>2112</v>
      </c>
      <c r="AB79" s="137">
        <f t="shared" si="106"/>
        <v>4267</v>
      </c>
      <c r="AC79" s="137">
        <f t="shared" si="106"/>
        <v>2814</v>
      </c>
      <c r="AD79" s="137">
        <f t="shared" si="106"/>
        <v>2644</v>
      </c>
      <c r="AE79" s="137">
        <f t="shared" si="106"/>
        <v>5458</v>
      </c>
      <c r="AF79" s="137">
        <f t="shared" si="106"/>
        <v>3219</v>
      </c>
      <c r="AG79" s="137">
        <f t="shared" si="106"/>
        <v>2990</v>
      </c>
      <c r="AH79" s="175">
        <f t="shared" si="106"/>
        <v>6209</v>
      </c>
      <c r="AI79" s="360"/>
      <c r="AJ79" s="4" t="s">
        <v>212</v>
      </c>
      <c r="AK79" s="137">
        <f t="shared" ref="AK79:AS79" si="107">SUM(AK75:AK78)</f>
        <v>2403</v>
      </c>
      <c r="AL79" s="238">
        <f t="shared" si="107"/>
        <v>2012</v>
      </c>
      <c r="AM79" s="137">
        <f t="shared" si="107"/>
        <v>4415</v>
      </c>
      <c r="AN79" s="137">
        <f t="shared" si="107"/>
        <v>2057</v>
      </c>
      <c r="AO79" s="137">
        <f t="shared" si="107"/>
        <v>1869</v>
      </c>
      <c r="AP79" s="137">
        <f t="shared" si="107"/>
        <v>3926</v>
      </c>
      <c r="AQ79" s="137">
        <f t="shared" si="107"/>
        <v>1980</v>
      </c>
      <c r="AR79" s="137">
        <f t="shared" si="107"/>
        <v>2035</v>
      </c>
      <c r="AS79" s="175">
        <f t="shared" si="107"/>
        <v>4015</v>
      </c>
      <c r="AT79" s="360"/>
      <c r="AU79" s="4" t="s">
        <v>212</v>
      </c>
      <c r="AV79" s="137">
        <f t="shared" ref="AV79:BD79" si="108">SUM(AV75:AV78)</f>
        <v>2003</v>
      </c>
      <c r="AW79" s="137">
        <f t="shared" si="108"/>
        <v>2011</v>
      </c>
      <c r="AX79" s="238">
        <f t="shared" si="108"/>
        <v>4014</v>
      </c>
      <c r="AY79" s="137">
        <f t="shared" si="108"/>
        <v>1370</v>
      </c>
      <c r="AZ79" s="137">
        <f t="shared" si="108"/>
        <v>1964</v>
      </c>
      <c r="BA79" s="137">
        <f t="shared" si="108"/>
        <v>3334</v>
      </c>
      <c r="BB79" s="137">
        <f t="shared" si="108"/>
        <v>1027</v>
      </c>
      <c r="BC79" s="137">
        <f t="shared" si="108"/>
        <v>1454</v>
      </c>
      <c r="BD79" s="175">
        <f t="shared" si="108"/>
        <v>2481</v>
      </c>
      <c r="BE79" s="360"/>
      <c r="BF79" s="4" t="s">
        <v>212</v>
      </c>
      <c r="BG79" s="137">
        <f t="shared" ref="BG79:BO79" si="109">SUM(BG75:BG78)</f>
        <v>741</v>
      </c>
      <c r="BH79" s="137">
        <f t="shared" si="109"/>
        <v>1131</v>
      </c>
      <c r="BI79" s="137">
        <f t="shared" si="109"/>
        <v>1872</v>
      </c>
      <c r="BJ79" s="238">
        <f t="shared" si="109"/>
        <v>381</v>
      </c>
      <c r="BK79" s="137">
        <f t="shared" si="109"/>
        <v>690</v>
      </c>
      <c r="BL79" s="137">
        <f t="shared" si="109"/>
        <v>1071</v>
      </c>
      <c r="BM79" s="137">
        <f t="shared" si="109"/>
        <v>164</v>
      </c>
      <c r="BN79" s="137">
        <f t="shared" si="109"/>
        <v>316</v>
      </c>
      <c r="BO79" s="175">
        <f t="shared" si="109"/>
        <v>480</v>
      </c>
      <c r="BP79" s="360"/>
      <c r="BQ79" s="4" t="s">
        <v>212</v>
      </c>
      <c r="BR79" s="137">
        <f t="shared" ref="BR79:BZ79" si="110">SUM(BR75:BR78)</f>
        <v>31</v>
      </c>
      <c r="BS79" s="137">
        <f t="shared" si="110"/>
        <v>97</v>
      </c>
      <c r="BT79" s="137">
        <f t="shared" si="110"/>
        <v>128</v>
      </c>
      <c r="BU79" s="137">
        <f t="shared" si="110"/>
        <v>5</v>
      </c>
      <c r="BV79" s="137">
        <f t="shared" si="110"/>
        <v>13</v>
      </c>
      <c r="BW79" s="137">
        <f t="shared" si="110"/>
        <v>18</v>
      </c>
      <c r="BX79" s="137">
        <f t="shared" si="110"/>
        <v>0</v>
      </c>
      <c r="BY79" s="137">
        <f t="shared" si="110"/>
        <v>2</v>
      </c>
      <c r="BZ79" s="175">
        <f t="shared" si="110"/>
        <v>2</v>
      </c>
      <c r="CA79" s="360"/>
      <c r="CB79" s="4" t="s">
        <v>212</v>
      </c>
      <c r="CC79" s="137">
        <f t="shared" ref="CC79:CK79" si="111">SUM(CC75:CC78)</f>
        <v>7024</v>
      </c>
      <c r="CD79" s="137">
        <f t="shared" si="111"/>
        <v>6804</v>
      </c>
      <c r="CE79" s="137">
        <f t="shared" si="111"/>
        <v>13828</v>
      </c>
      <c r="CF79" s="137">
        <f t="shared" si="111"/>
        <v>23887</v>
      </c>
      <c r="CG79" s="137">
        <f t="shared" si="111"/>
        <v>22330</v>
      </c>
      <c r="CH79" s="137">
        <f t="shared" si="111"/>
        <v>46217</v>
      </c>
      <c r="CI79" s="137">
        <f t="shared" si="111"/>
        <v>3719</v>
      </c>
      <c r="CJ79" s="137">
        <f t="shared" si="111"/>
        <v>5667</v>
      </c>
      <c r="CK79" s="175">
        <f t="shared" si="111"/>
        <v>9386</v>
      </c>
    </row>
    <row r="80" spans="1:89" ht="16.899999999999999" customHeight="1">
      <c r="A80" s="5"/>
      <c r="B80" s="358" t="s">
        <v>273</v>
      </c>
      <c r="C80" s="38" t="s">
        <v>575</v>
      </c>
      <c r="D80" s="61">
        <v>321</v>
      </c>
      <c r="E80" s="61">
        <v>289</v>
      </c>
      <c r="F80" s="61">
        <v>610</v>
      </c>
      <c r="G80" s="61">
        <v>426</v>
      </c>
      <c r="H80" s="61">
        <v>417</v>
      </c>
      <c r="I80" s="61">
        <v>843</v>
      </c>
      <c r="J80" s="61">
        <v>456</v>
      </c>
      <c r="K80" s="61">
        <v>468</v>
      </c>
      <c r="L80" s="176">
        <v>924</v>
      </c>
      <c r="M80" s="358" t="s">
        <v>273</v>
      </c>
      <c r="N80" s="250" t="s">
        <v>575</v>
      </c>
      <c r="O80" s="61">
        <v>530</v>
      </c>
      <c r="P80" s="61">
        <v>509</v>
      </c>
      <c r="Q80" s="61">
        <v>1039</v>
      </c>
      <c r="R80" s="61">
        <v>393</v>
      </c>
      <c r="S80" s="61">
        <v>376</v>
      </c>
      <c r="T80" s="61">
        <v>769</v>
      </c>
      <c r="U80" s="61">
        <v>318</v>
      </c>
      <c r="V80" s="61">
        <v>305</v>
      </c>
      <c r="W80" s="176">
        <v>623</v>
      </c>
      <c r="X80" s="358" t="s">
        <v>273</v>
      </c>
      <c r="Y80" s="38" t="s">
        <v>575</v>
      </c>
      <c r="Z80" s="237">
        <v>371</v>
      </c>
      <c r="AA80" s="61">
        <v>360</v>
      </c>
      <c r="AB80" s="61">
        <v>731</v>
      </c>
      <c r="AC80" s="61">
        <v>497</v>
      </c>
      <c r="AD80" s="61">
        <v>475</v>
      </c>
      <c r="AE80" s="61">
        <v>972</v>
      </c>
      <c r="AF80" s="61">
        <v>554</v>
      </c>
      <c r="AG80" s="61">
        <v>507</v>
      </c>
      <c r="AH80" s="176">
        <v>1061</v>
      </c>
      <c r="AI80" s="358" t="s">
        <v>273</v>
      </c>
      <c r="AJ80" s="38" t="s">
        <v>575</v>
      </c>
      <c r="AK80" s="61">
        <v>441</v>
      </c>
      <c r="AL80" s="237">
        <v>406</v>
      </c>
      <c r="AM80" s="61">
        <v>847</v>
      </c>
      <c r="AN80" s="61">
        <v>387</v>
      </c>
      <c r="AO80" s="61">
        <v>360</v>
      </c>
      <c r="AP80" s="61">
        <v>747</v>
      </c>
      <c r="AQ80" s="61">
        <v>341</v>
      </c>
      <c r="AR80" s="61">
        <v>311</v>
      </c>
      <c r="AS80" s="176">
        <v>652</v>
      </c>
      <c r="AT80" s="358" t="s">
        <v>273</v>
      </c>
      <c r="AU80" s="38" t="s">
        <v>575</v>
      </c>
      <c r="AV80" s="61">
        <v>277</v>
      </c>
      <c r="AW80" s="61">
        <v>298</v>
      </c>
      <c r="AX80" s="237">
        <v>575</v>
      </c>
      <c r="AY80" s="61">
        <v>192</v>
      </c>
      <c r="AZ80" s="61">
        <v>288</v>
      </c>
      <c r="BA80" s="61">
        <v>480</v>
      </c>
      <c r="BB80" s="61">
        <v>154</v>
      </c>
      <c r="BC80" s="61">
        <v>197</v>
      </c>
      <c r="BD80" s="176">
        <v>351</v>
      </c>
      <c r="BE80" s="358" t="s">
        <v>273</v>
      </c>
      <c r="BF80" s="38" t="s">
        <v>575</v>
      </c>
      <c r="BG80" s="61">
        <v>108</v>
      </c>
      <c r="BH80" s="61">
        <v>160</v>
      </c>
      <c r="BI80" s="61">
        <v>268</v>
      </c>
      <c r="BJ80" s="237">
        <v>55</v>
      </c>
      <c r="BK80" s="61">
        <v>100</v>
      </c>
      <c r="BL80" s="61">
        <v>155</v>
      </c>
      <c r="BM80" s="61">
        <v>29</v>
      </c>
      <c r="BN80" s="61">
        <v>36</v>
      </c>
      <c r="BO80" s="176">
        <v>65</v>
      </c>
      <c r="BP80" s="358" t="s">
        <v>273</v>
      </c>
      <c r="BQ80" s="38" t="s">
        <v>575</v>
      </c>
      <c r="BR80" s="61">
        <v>3</v>
      </c>
      <c r="BS80" s="61">
        <v>15</v>
      </c>
      <c r="BT80" s="61">
        <v>18</v>
      </c>
      <c r="BU80" s="61">
        <v>2</v>
      </c>
      <c r="BV80" s="61">
        <v>3</v>
      </c>
      <c r="BW80" s="61">
        <v>5</v>
      </c>
      <c r="BX80" s="61">
        <v>0</v>
      </c>
      <c r="BY80" s="61">
        <v>0</v>
      </c>
      <c r="BZ80" s="176">
        <v>0</v>
      </c>
      <c r="CA80" s="358" t="s">
        <v>273</v>
      </c>
      <c r="CB80" s="38" t="s">
        <v>575</v>
      </c>
      <c r="CC80" s="61">
        <v>1203</v>
      </c>
      <c r="CD80" s="61">
        <v>1174</v>
      </c>
      <c r="CE80" s="61">
        <v>2377</v>
      </c>
      <c r="CF80" s="61">
        <v>4109</v>
      </c>
      <c r="CG80" s="61">
        <v>3907</v>
      </c>
      <c r="CH80" s="61">
        <v>8016</v>
      </c>
      <c r="CI80" s="61">
        <v>543</v>
      </c>
      <c r="CJ80" s="61">
        <v>799</v>
      </c>
      <c r="CK80" s="176">
        <v>1342</v>
      </c>
    </row>
    <row r="81" spans="1:89" ht="16.899999999999999" customHeight="1">
      <c r="A81" s="5"/>
      <c r="B81" s="359"/>
      <c r="C81" s="32" t="s">
        <v>274</v>
      </c>
      <c r="D81" s="61">
        <v>993</v>
      </c>
      <c r="E81" s="61">
        <v>924</v>
      </c>
      <c r="F81" s="61">
        <v>1917</v>
      </c>
      <c r="G81" s="61">
        <v>1156</v>
      </c>
      <c r="H81" s="61">
        <v>1044</v>
      </c>
      <c r="I81" s="61">
        <v>2200</v>
      </c>
      <c r="J81" s="61">
        <v>1303</v>
      </c>
      <c r="K81" s="61">
        <v>1269</v>
      </c>
      <c r="L81" s="176">
        <v>2572</v>
      </c>
      <c r="M81" s="359"/>
      <c r="N81" s="233" t="s">
        <v>274</v>
      </c>
      <c r="O81" s="61">
        <v>1436</v>
      </c>
      <c r="P81" s="61">
        <v>1403</v>
      </c>
      <c r="Q81" s="61">
        <v>2839</v>
      </c>
      <c r="R81" s="61">
        <v>939</v>
      </c>
      <c r="S81" s="61">
        <v>976</v>
      </c>
      <c r="T81" s="61">
        <v>1915</v>
      </c>
      <c r="U81" s="61">
        <v>867</v>
      </c>
      <c r="V81" s="61">
        <v>875</v>
      </c>
      <c r="W81" s="176">
        <v>1742</v>
      </c>
      <c r="X81" s="359"/>
      <c r="Y81" s="32" t="s">
        <v>274</v>
      </c>
      <c r="Z81" s="237">
        <v>1051</v>
      </c>
      <c r="AA81" s="61">
        <v>1031</v>
      </c>
      <c r="AB81" s="61">
        <v>2082</v>
      </c>
      <c r="AC81" s="61">
        <v>1375</v>
      </c>
      <c r="AD81" s="61">
        <v>1303</v>
      </c>
      <c r="AE81" s="61">
        <v>2678</v>
      </c>
      <c r="AF81" s="61">
        <v>1584</v>
      </c>
      <c r="AG81" s="61">
        <v>1411</v>
      </c>
      <c r="AH81" s="176">
        <v>2995</v>
      </c>
      <c r="AI81" s="359"/>
      <c r="AJ81" s="32" t="s">
        <v>274</v>
      </c>
      <c r="AK81" s="61">
        <v>1261</v>
      </c>
      <c r="AL81" s="237">
        <v>1122</v>
      </c>
      <c r="AM81" s="61">
        <v>2383</v>
      </c>
      <c r="AN81" s="61">
        <v>1024</v>
      </c>
      <c r="AO81" s="61">
        <v>962</v>
      </c>
      <c r="AP81" s="61">
        <v>1986</v>
      </c>
      <c r="AQ81" s="61">
        <v>970</v>
      </c>
      <c r="AR81" s="61">
        <v>1047</v>
      </c>
      <c r="AS81" s="176">
        <v>2017</v>
      </c>
      <c r="AT81" s="359"/>
      <c r="AU81" s="32" t="s">
        <v>274</v>
      </c>
      <c r="AV81" s="61">
        <v>979</v>
      </c>
      <c r="AW81" s="61">
        <v>990</v>
      </c>
      <c r="AX81" s="237">
        <v>1969</v>
      </c>
      <c r="AY81" s="61">
        <v>675</v>
      </c>
      <c r="AZ81" s="61">
        <v>939</v>
      </c>
      <c r="BA81" s="61">
        <v>1614</v>
      </c>
      <c r="BB81" s="61">
        <v>489</v>
      </c>
      <c r="BC81" s="61">
        <v>632</v>
      </c>
      <c r="BD81" s="176">
        <v>1121</v>
      </c>
      <c r="BE81" s="359"/>
      <c r="BF81" s="32" t="s">
        <v>274</v>
      </c>
      <c r="BG81" s="61">
        <v>365</v>
      </c>
      <c r="BH81" s="61">
        <v>476</v>
      </c>
      <c r="BI81" s="61">
        <v>841</v>
      </c>
      <c r="BJ81" s="237">
        <v>177</v>
      </c>
      <c r="BK81" s="61">
        <v>295</v>
      </c>
      <c r="BL81" s="61">
        <v>472</v>
      </c>
      <c r="BM81" s="61">
        <v>74</v>
      </c>
      <c r="BN81" s="61">
        <v>159</v>
      </c>
      <c r="BO81" s="176">
        <v>233</v>
      </c>
      <c r="BP81" s="359"/>
      <c r="BQ81" s="32" t="s">
        <v>274</v>
      </c>
      <c r="BR81" s="61">
        <v>21</v>
      </c>
      <c r="BS81" s="61">
        <v>47</v>
      </c>
      <c r="BT81" s="61">
        <v>68</v>
      </c>
      <c r="BU81" s="61">
        <v>2</v>
      </c>
      <c r="BV81" s="61">
        <v>13</v>
      </c>
      <c r="BW81" s="61">
        <v>15</v>
      </c>
      <c r="BX81" s="61">
        <v>0</v>
      </c>
      <c r="BY81" s="61">
        <v>0</v>
      </c>
      <c r="BZ81" s="176">
        <v>0</v>
      </c>
      <c r="CA81" s="359"/>
      <c r="CB81" s="32" t="s">
        <v>274</v>
      </c>
      <c r="CC81" s="61">
        <v>3452</v>
      </c>
      <c r="CD81" s="61">
        <v>3237</v>
      </c>
      <c r="CE81" s="61">
        <v>6689</v>
      </c>
      <c r="CF81" s="61">
        <v>11486</v>
      </c>
      <c r="CG81" s="61">
        <v>11120</v>
      </c>
      <c r="CH81" s="61">
        <v>22606</v>
      </c>
      <c r="CI81" s="61">
        <v>1803</v>
      </c>
      <c r="CJ81" s="61">
        <v>2561</v>
      </c>
      <c r="CK81" s="176">
        <v>4364</v>
      </c>
    </row>
    <row r="82" spans="1:89" ht="16.899999999999999" customHeight="1">
      <c r="A82" s="5"/>
      <c r="B82" s="360"/>
      <c r="C82" s="55" t="s">
        <v>212</v>
      </c>
      <c r="D82" s="137">
        <f t="shared" ref="D82:L82" si="112">SUM(D80:D81)</f>
        <v>1314</v>
      </c>
      <c r="E82" s="137">
        <f t="shared" si="112"/>
        <v>1213</v>
      </c>
      <c r="F82" s="137">
        <f t="shared" si="112"/>
        <v>2527</v>
      </c>
      <c r="G82" s="137">
        <f t="shared" si="112"/>
        <v>1582</v>
      </c>
      <c r="H82" s="137">
        <f t="shared" si="112"/>
        <v>1461</v>
      </c>
      <c r="I82" s="137">
        <f t="shared" si="112"/>
        <v>3043</v>
      </c>
      <c r="J82" s="137">
        <f t="shared" si="112"/>
        <v>1759</v>
      </c>
      <c r="K82" s="137">
        <f t="shared" si="112"/>
        <v>1737</v>
      </c>
      <c r="L82" s="175">
        <f t="shared" si="112"/>
        <v>3496</v>
      </c>
      <c r="M82" s="360"/>
      <c r="N82" s="246" t="s">
        <v>212</v>
      </c>
      <c r="O82" s="137">
        <f t="shared" ref="O82:W82" si="113">SUM(O80:O81)</f>
        <v>1966</v>
      </c>
      <c r="P82" s="137">
        <f t="shared" si="113"/>
        <v>1912</v>
      </c>
      <c r="Q82" s="137">
        <f t="shared" si="113"/>
        <v>3878</v>
      </c>
      <c r="R82" s="137">
        <f t="shared" si="113"/>
        <v>1332</v>
      </c>
      <c r="S82" s="137">
        <f t="shared" si="113"/>
        <v>1352</v>
      </c>
      <c r="T82" s="137">
        <f t="shared" si="113"/>
        <v>2684</v>
      </c>
      <c r="U82" s="137">
        <f t="shared" si="113"/>
        <v>1185</v>
      </c>
      <c r="V82" s="137">
        <f t="shared" si="113"/>
        <v>1180</v>
      </c>
      <c r="W82" s="175">
        <f t="shared" si="113"/>
        <v>2365</v>
      </c>
      <c r="X82" s="360"/>
      <c r="Y82" s="55" t="s">
        <v>212</v>
      </c>
      <c r="Z82" s="238">
        <f t="shared" ref="Z82:AH82" si="114">SUM(Z80:Z81)</f>
        <v>1422</v>
      </c>
      <c r="AA82" s="137">
        <f t="shared" si="114"/>
        <v>1391</v>
      </c>
      <c r="AB82" s="137">
        <f t="shared" si="114"/>
        <v>2813</v>
      </c>
      <c r="AC82" s="137">
        <f t="shared" si="114"/>
        <v>1872</v>
      </c>
      <c r="AD82" s="137">
        <f t="shared" si="114"/>
        <v>1778</v>
      </c>
      <c r="AE82" s="137">
        <f t="shared" si="114"/>
        <v>3650</v>
      </c>
      <c r="AF82" s="137">
        <f t="shared" si="114"/>
        <v>2138</v>
      </c>
      <c r="AG82" s="137">
        <f t="shared" si="114"/>
        <v>1918</v>
      </c>
      <c r="AH82" s="175">
        <f t="shared" si="114"/>
        <v>4056</v>
      </c>
      <c r="AI82" s="360"/>
      <c r="AJ82" s="55" t="s">
        <v>212</v>
      </c>
      <c r="AK82" s="137">
        <f t="shared" ref="AK82:AS82" si="115">SUM(AK80:AK81)</f>
        <v>1702</v>
      </c>
      <c r="AL82" s="238">
        <f t="shared" si="115"/>
        <v>1528</v>
      </c>
      <c r="AM82" s="137">
        <f t="shared" si="115"/>
        <v>3230</v>
      </c>
      <c r="AN82" s="137">
        <f t="shared" si="115"/>
        <v>1411</v>
      </c>
      <c r="AO82" s="137">
        <f t="shared" si="115"/>
        <v>1322</v>
      </c>
      <c r="AP82" s="137">
        <f t="shared" si="115"/>
        <v>2733</v>
      </c>
      <c r="AQ82" s="137">
        <f t="shared" si="115"/>
        <v>1311</v>
      </c>
      <c r="AR82" s="137">
        <f t="shared" si="115"/>
        <v>1358</v>
      </c>
      <c r="AS82" s="175">
        <f t="shared" si="115"/>
        <v>2669</v>
      </c>
      <c r="AT82" s="360"/>
      <c r="AU82" s="55" t="s">
        <v>212</v>
      </c>
      <c r="AV82" s="137">
        <f t="shared" ref="AV82:BD82" si="116">SUM(AV80:AV81)</f>
        <v>1256</v>
      </c>
      <c r="AW82" s="137">
        <f t="shared" si="116"/>
        <v>1288</v>
      </c>
      <c r="AX82" s="238">
        <f t="shared" si="116"/>
        <v>2544</v>
      </c>
      <c r="AY82" s="137">
        <f t="shared" si="116"/>
        <v>867</v>
      </c>
      <c r="AZ82" s="137">
        <f t="shared" si="116"/>
        <v>1227</v>
      </c>
      <c r="BA82" s="137">
        <f t="shared" si="116"/>
        <v>2094</v>
      </c>
      <c r="BB82" s="137">
        <f t="shared" si="116"/>
        <v>643</v>
      </c>
      <c r="BC82" s="137">
        <f t="shared" si="116"/>
        <v>829</v>
      </c>
      <c r="BD82" s="175">
        <f t="shared" si="116"/>
        <v>1472</v>
      </c>
      <c r="BE82" s="360"/>
      <c r="BF82" s="55" t="s">
        <v>212</v>
      </c>
      <c r="BG82" s="137">
        <f t="shared" ref="BG82:BO82" si="117">SUM(BG80:BG81)</f>
        <v>473</v>
      </c>
      <c r="BH82" s="137">
        <f t="shared" si="117"/>
        <v>636</v>
      </c>
      <c r="BI82" s="137">
        <f t="shared" si="117"/>
        <v>1109</v>
      </c>
      <c r="BJ82" s="238">
        <f t="shared" si="117"/>
        <v>232</v>
      </c>
      <c r="BK82" s="137">
        <f t="shared" si="117"/>
        <v>395</v>
      </c>
      <c r="BL82" s="137">
        <f t="shared" si="117"/>
        <v>627</v>
      </c>
      <c r="BM82" s="137">
        <f t="shared" si="117"/>
        <v>103</v>
      </c>
      <c r="BN82" s="137">
        <f t="shared" si="117"/>
        <v>195</v>
      </c>
      <c r="BO82" s="175">
        <f t="shared" si="117"/>
        <v>298</v>
      </c>
      <c r="BP82" s="360"/>
      <c r="BQ82" s="55" t="s">
        <v>212</v>
      </c>
      <c r="BR82" s="137">
        <f t="shared" ref="BR82:BZ82" si="118">SUM(BR80:BR81)</f>
        <v>24</v>
      </c>
      <c r="BS82" s="137">
        <f t="shared" si="118"/>
        <v>62</v>
      </c>
      <c r="BT82" s="137">
        <f t="shared" si="118"/>
        <v>86</v>
      </c>
      <c r="BU82" s="137">
        <f t="shared" si="118"/>
        <v>4</v>
      </c>
      <c r="BV82" s="137">
        <f t="shared" si="118"/>
        <v>16</v>
      </c>
      <c r="BW82" s="137">
        <f t="shared" si="118"/>
        <v>20</v>
      </c>
      <c r="BX82" s="137">
        <f t="shared" si="118"/>
        <v>0</v>
      </c>
      <c r="BY82" s="137">
        <f t="shared" si="118"/>
        <v>0</v>
      </c>
      <c r="BZ82" s="175">
        <f t="shared" si="118"/>
        <v>0</v>
      </c>
      <c r="CA82" s="360"/>
      <c r="CB82" s="55" t="s">
        <v>212</v>
      </c>
      <c r="CC82" s="137">
        <f t="shared" ref="CC82:CK82" si="119">SUM(CC80:CC81)</f>
        <v>4655</v>
      </c>
      <c r="CD82" s="137">
        <f t="shared" si="119"/>
        <v>4411</v>
      </c>
      <c r="CE82" s="137">
        <f t="shared" si="119"/>
        <v>9066</v>
      </c>
      <c r="CF82" s="137">
        <f t="shared" si="119"/>
        <v>15595</v>
      </c>
      <c r="CG82" s="137">
        <f t="shared" si="119"/>
        <v>15027</v>
      </c>
      <c r="CH82" s="137">
        <f t="shared" si="119"/>
        <v>30622</v>
      </c>
      <c r="CI82" s="137">
        <f t="shared" si="119"/>
        <v>2346</v>
      </c>
      <c r="CJ82" s="137">
        <f t="shared" si="119"/>
        <v>3360</v>
      </c>
      <c r="CK82" s="175">
        <f t="shared" si="119"/>
        <v>5706</v>
      </c>
    </row>
    <row r="83" spans="1:89" ht="16.899999999999999" customHeight="1" thickBot="1">
      <c r="A83" s="5"/>
      <c r="B83" s="361" t="s">
        <v>310</v>
      </c>
      <c r="C83" s="362"/>
      <c r="D83" s="138">
        <f t="shared" ref="D83:L83" si="120">SUM(D70,D72,D74,D79,D82)</f>
        <v>13693</v>
      </c>
      <c r="E83" s="138">
        <f t="shared" si="120"/>
        <v>12980</v>
      </c>
      <c r="F83" s="138">
        <f t="shared" si="120"/>
        <v>26673</v>
      </c>
      <c r="G83" s="138">
        <f t="shared" si="120"/>
        <v>16498</v>
      </c>
      <c r="H83" s="138">
        <f t="shared" si="120"/>
        <v>15624</v>
      </c>
      <c r="I83" s="138">
        <f t="shared" si="120"/>
        <v>32122</v>
      </c>
      <c r="J83" s="138">
        <f t="shared" si="120"/>
        <v>18833</v>
      </c>
      <c r="K83" s="138">
        <f t="shared" si="120"/>
        <v>18160</v>
      </c>
      <c r="L83" s="178">
        <f t="shared" si="120"/>
        <v>36993</v>
      </c>
      <c r="M83" s="423" t="s">
        <v>310</v>
      </c>
      <c r="N83" s="361"/>
      <c r="O83" s="138">
        <f t="shared" ref="O83:W83" si="121">SUM(O70,O72,O74,O79,O82)</f>
        <v>22868</v>
      </c>
      <c r="P83" s="138">
        <f t="shared" si="121"/>
        <v>20640</v>
      </c>
      <c r="Q83" s="138">
        <f t="shared" si="121"/>
        <v>43508</v>
      </c>
      <c r="R83" s="138">
        <f t="shared" si="121"/>
        <v>17905</v>
      </c>
      <c r="S83" s="138">
        <f t="shared" si="121"/>
        <v>16712</v>
      </c>
      <c r="T83" s="138">
        <f t="shared" si="121"/>
        <v>34617</v>
      </c>
      <c r="U83" s="138">
        <f t="shared" si="121"/>
        <v>15590</v>
      </c>
      <c r="V83" s="138">
        <f t="shared" si="121"/>
        <v>14467</v>
      </c>
      <c r="W83" s="178">
        <f t="shared" si="121"/>
        <v>30057</v>
      </c>
      <c r="X83" s="361" t="s">
        <v>310</v>
      </c>
      <c r="Y83" s="362"/>
      <c r="Z83" s="240">
        <f t="shared" ref="Z83:AH83" si="122">SUM(Z70,Z72,Z74,Z79,Z82)</f>
        <v>15880</v>
      </c>
      <c r="AA83" s="138">
        <f t="shared" si="122"/>
        <v>15190</v>
      </c>
      <c r="AB83" s="138">
        <f t="shared" si="122"/>
        <v>31070</v>
      </c>
      <c r="AC83" s="138">
        <f t="shared" si="122"/>
        <v>19953</v>
      </c>
      <c r="AD83" s="138">
        <f t="shared" si="122"/>
        <v>19105</v>
      </c>
      <c r="AE83" s="138">
        <f t="shared" si="122"/>
        <v>39058</v>
      </c>
      <c r="AF83" s="138">
        <f t="shared" si="122"/>
        <v>23176</v>
      </c>
      <c r="AG83" s="138">
        <f t="shared" si="122"/>
        <v>21802</v>
      </c>
      <c r="AH83" s="178">
        <f t="shared" si="122"/>
        <v>44978</v>
      </c>
      <c r="AI83" s="361" t="s">
        <v>310</v>
      </c>
      <c r="AJ83" s="362"/>
      <c r="AK83" s="138">
        <f t="shared" ref="AK83:AS83" si="123">SUM(AK70,AK72,AK74,AK79,AK82)</f>
        <v>18713</v>
      </c>
      <c r="AL83" s="240">
        <f t="shared" si="123"/>
        <v>17112</v>
      </c>
      <c r="AM83" s="138">
        <f t="shared" si="123"/>
        <v>35825</v>
      </c>
      <c r="AN83" s="138">
        <f t="shared" si="123"/>
        <v>16033</v>
      </c>
      <c r="AO83" s="138">
        <f t="shared" si="123"/>
        <v>14836</v>
      </c>
      <c r="AP83" s="138">
        <f t="shared" si="123"/>
        <v>30869</v>
      </c>
      <c r="AQ83" s="138">
        <f t="shared" si="123"/>
        <v>14169</v>
      </c>
      <c r="AR83" s="138">
        <f t="shared" si="123"/>
        <v>14210</v>
      </c>
      <c r="AS83" s="178">
        <f t="shared" si="123"/>
        <v>28379</v>
      </c>
      <c r="AT83" s="361" t="s">
        <v>310</v>
      </c>
      <c r="AU83" s="362"/>
      <c r="AV83" s="138">
        <f t="shared" ref="AV83:BD83" si="124">SUM(AV70,AV72,AV74,AV79,AV82)</f>
        <v>12426</v>
      </c>
      <c r="AW83" s="138">
        <f t="shared" si="124"/>
        <v>13142</v>
      </c>
      <c r="AX83" s="240">
        <f t="shared" si="124"/>
        <v>25568</v>
      </c>
      <c r="AY83" s="138">
        <f t="shared" si="124"/>
        <v>8482</v>
      </c>
      <c r="AZ83" s="138">
        <f t="shared" si="124"/>
        <v>11668</v>
      </c>
      <c r="BA83" s="138">
        <f t="shared" si="124"/>
        <v>20150</v>
      </c>
      <c r="BB83" s="138">
        <f t="shared" si="124"/>
        <v>6466</v>
      </c>
      <c r="BC83" s="138">
        <f t="shared" si="124"/>
        <v>8911</v>
      </c>
      <c r="BD83" s="178">
        <f t="shared" si="124"/>
        <v>15377</v>
      </c>
      <c r="BE83" s="361" t="s">
        <v>310</v>
      </c>
      <c r="BF83" s="362"/>
      <c r="BG83" s="138">
        <f t="shared" ref="BG83:BO83" si="125">SUM(BG70,BG72,BG74,BG79,BG82)</f>
        <v>4774</v>
      </c>
      <c r="BH83" s="138">
        <f t="shared" si="125"/>
        <v>6982</v>
      </c>
      <c r="BI83" s="138">
        <f t="shared" si="125"/>
        <v>11756</v>
      </c>
      <c r="BJ83" s="240">
        <f t="shared" si="125"/>
        <v>2502</v>
      </c>
      <c r="BK83" s="138">
        <f t="shared" si="125"/>
        <v>4328</v>
      </c>
      <c r="BL83" s="138">
        <f t="shared" si="125"/>
        <v>6830</v>
      </c>
      <c r="BM83" s="138">
        <f t="shared" si="125"/>
        <v>1037</v>
      </c>
      <c r="BN83" s="138">
        <f t="shared" si="125"/>
        <v>2019</v>
      </c>
      <c r="BO83" s="178">
        <f t="shared" si="125"/>
        <v>3056</v>
      </c>
      <c r="BP83" s="361" t="s">
        <v>310</v>
      </c>
      <c r="BQ83" s="362"/>
      <c r="BR83" s="138">
        <f t="shared" ref="BR83:BZ83" si="126">SUM(BR70,BR72,BR74,BR79,BR82)</f>
        <v>221</v>
      </c>
      <c r="BS83" s="138">
        <f t="shared" si="126"/>
        <v>581</v>
      </c>
      <c r="BT83" s="138">
        <f t="shared" si="126"/>
        <v>802</v>
      </c>
      <c r="BU83" s="138">
        <f t="shared" si="126"/>
        <v>24</v>
      </c>
      <c r="BV83" s="138">
        <f t="shared" si="126"/>
        <v>101</v>
      </c>
      <c r="BW83" s="138">
        <f t="shared" si="126"/>
        <v>125</v>
      </c>
      <c r="BX83" s="138">
        <f t="shared" si="126"/>
        <v>0</v>
      </c>
      <c r="BY83" s="138">
        <f t="shared" si="126"/>
        <v>7</v>
      </c>
      <c r="BZ83" s="178">
        <f t="shared" si="126"/>
        <v>7</v>
      </c>
      <c r="CA83" s="361" t="s">
        <v>310</v>
      </c>
      <c r="CB83" s="362"/>
      <c r="CC83" s="138">
        <f t="shared" ref="CC83:CK83" si="127">SUM(CC70,CC72,CC74,CC79,CC82)</f>
        <v>49024</v>
      </c>
      <c r="CD83" s="138">
        <f t="shared" si="127"/>
        <v>46764</v>
      </c>
      <c r="CE83" s="138">
        <f t="shared" si="127"/>
        <v>95788</v>
      </c>
      <c r="CF83" s="138">
        <f t="shared" si="127"/>
        <v>176713</v>
      </c>
      <c r="CG83" s="138">
        <f t="shared" si="127"/>
        <v>167216</v>
      </c>
      <c r="CH83" s="138">
        <f t="shared" si="127"/>
        <v>343929</v>
      </c>
      <c r="CI83" s="138">
        <f t="shared" si="127"/>
        <v>23506</v>
      </c>
      <c r="CJ83" s="138">
        <f t="shared" si="127"/>
        <v>34597</v>
      </c>
      <c r="CK83" s="178">
        <f t="shared" si="127"/>
        <v>58103</v>
      </c>
    </row>
    <row r="84" spans="1:89" ht="16.899999999999999" customHeight="1">
      <c r="A84" s="5"/>
      <c r="B84" s="363" t="s">
        <v>275</v>
      </c>
      <c r="C84" s="32" t="s">
        <v>276</v>
      </c>
      <c r="D84" s="62">
        <v>2092</v>
      </c>
      <c r="E84" s="62">
        <v>1928</v>
      </c>
      <c r="F84" s="62">
        <v>4020</v>
      </c>
      <c r="G84" s="62">
        <v>2446</v>
      </c>
      <c r="H84" s="62">
        <v>2227</v>
      </c>
      <c r="I84" s="62">
        <v>4673</v>
      </c>
      <c r="J84" s="62">
        <v>2683</v>
      </c>
      <c r="K84" s="62">
        <v>2431</v>
      </c>
      <c r="L84" s="177">
        <v>5114</v>
      </c>
      <c r="M84" s="443" t="s">
        <v>275</v>
      </c>
      <c r="N84" s="3" t="s">
        <v>276</v>
      </c>
      <c r="O84" s="62">
        <v>2783</v>
      </c>
      <c r="P84" s="62">
        <v>2748</v>
      </c>
      <c r="Q84" s="62">
        <v>5531</v>
      </c>
      <c r="R84" s="62">
        <v>2012</v>
      </c>
      <c r="S84" s="62">
        <v>2137</v>
      </c>
      <c r="T84" s="62">
        <v>4149</v>
      </c>
      <c r="U84" s="62">
        <v>2208</v>
      </c>
      <c r="V84" s="62">
        <v>2150</v>
      </c>
      <c r="W84" s="177">
        <v>4358</v>
      </c>
      <c r="X84" s="363" t="s">
        <v>275</v>
      </c>
      <c r="Y84" s="32" t="s">
        <v>276</v>
      </c>
      <c r="Z84" s="239">
        <v>2403</v>
      </c>
      <c r="AA84" s="62">
        <v>2203</v>
      </c>
      <c r="AB84" s="62">
        <v>4606</v>
      </c>
      <c r="AC84" s="62">
        <v>2749</v>
      </c>
      <c r="AD84" s="62">
        <v>2623</v>
      </c>
      <c r="AE84" s="62">
        <v>5372</v>
      </c>
      <c r="AF84" s="62">
        <v>2944</v>
      </c>
      <c r="AG84" s="62">
        <v>2838</v>
      </c>
      <c r="AH84" s="177">
        <v>5782</v>
      </c>
      <c r="AI84" s="363" t="s">
        <v>275</v>
      </c>
      <c r="AJ84" s="32" t="s">
        <v>276</v>
      </c>
      <c r="AK84" s="62">
        <v>2455</v>
      </c>
      <c r="AL84" s="239">
        <v>2492</v>
      </c>
      <c r="AM84" s="62">
        <v>4947</v>
      </c>
      <c r="AN84" s="62">
        <v>2524</v>
      </c>
      <c r="AO84" s="62">
        <v>2545</v>
      </c>
      <c r="AP84" s="62">
        <v>5069</v>
      </c>
      <c r="AQ84" s="62">
        <v>2722</v>
      </c>
      <c r="AR84" s="62">
        <v>2914</v>
      </c>
      <c r="AS84" s="177">
        <v>5636</v>
      </c>
      <c r="AT84" s="363" t="s">
        <v>275</v>
      </c>
      <c r="AU84" s="32" t="s">
        <v>276</v>
      </c>
      <c r="AV84" s="62">
        <v>2439</v>
      </c>
      <c r="AW84" s="62">
        <v>2780</v>
      </c>
      <c r="AX84" s="239">
        <v>5219</v>
      </c>
      <c r="AY84" s="62">
        <v>1843</v>
      </c>
      <c r="AZ84" s="62">
        <v>2278</v>
      </c>
      <c r="BA84" s="62">
        <v>4121</v>
      </c>
      <c r="BB84" s="62">
        <v>1215</v>
      </c>
      <c r="BC84" s="62">
        <v>1619</v>
      </c>
      <c r="BD84" s="177">
        <v>2834</v>
      </c>
      <c r="BE84" s="363" t="s">
        <v>275</v>
      </c>
      <c r="BF84" s="32" t="s">
        <v>276</v>
      </c>
      <c r="BG84" s="62">
        <v>861</v>
      </c>
      <c r="BH84" s="62">
        <v>1306</v>
      </c>
      <c r="BI84" s="62">
        <v>2167</v>
      </c>
      <c r="BJ84" s="239">
        <v>522</v>
      </c>
      <c r="BK84" s="62">
        <v>811</v>
      </c>
      <c r="BL84" s="62">
        <v>1333</v>
      </c>
      <c r="BM84" s="62">
        <v>245</v>
      </c>
      <c r="BN84" s="62">
        <v>404</v>
      </c>
      <c r="BO84" s="177">
        <v>649</v>
      </c>
      <c r="BP84" s="363" t="s">
        <v>275</v>
      </c>
      <c r="BQ84" s="32" t="s">
        <v>276</v>
      </c>
      <c r="BR84" s="62">
        <v>76</v>
      </c>
      <c r="BS84" s="62">
        <v>146</v>
      </c>
      <c r="BT84" s="62">
        <v>222</v>
      </c>
      <c r="BU84" s="62">
        <v>5</v>
      </c>
      <c r="BV84" s="62">
        <v>25</v>
      </c>
      <c r="BW84" s="62">
        <v>30</v>
      </c>
      <c r="BX84" s="62">
        <v>1</v>
      </c>
      <c r="BY84" s="62">
        <v>1</v>
      </c>
      <c r="BZ84" s="177">
        <v>2</v>
      </c>
      <c r="CA84" s="363" t="s">
        <v>275</v>
      </c>
      <c r="CB84" s="32" t="s">
        <v>276</v>
      </c>
      <c r="CC84" s="62">
        <v>7221</v>
      </c>
      <c r="CD84" s="62">
        <v>6586</v>
      </c>
      <c r="CE84" s="62">
        <v>13807</v>
      </c>
      <c r="CF84" s="62">
        <v>25239</v>
      </c>
      <c r="CG84" s="62">
        <v>25430</v>
      </c>
      <c r="CH84" s="62">
        <v>50669</v>
      </c>
      <c r="CI84" s="62">
        <v>4768</v>
      </c>
      <c r="CJ84" s="62">
        <v>6590</v>
      </c>
      <c r="CK84" s="177">
        <v>11358</v>
      </c>
    </row>
    <row r="85" spans="1:89" ht="16.899999999999999" customHeight="1">
      <c r="A85" s="5"/>
      <c r="B85" s="359"/>
      <c r="C85" s="32" t="s">
        <v>277</v>
      </c>
      <c r="D85" s="61">
        <v>319</v>
      </c>
      <c r="E85" s="61">
        <v>296</v>
      </c>
      <c r="F85" s="61">
        <v>615</v>
      </c>
      <c r="G85" s="61">
        <v>376</v>
      </c>
      <c r="H85" s="61">
        <v>351</v>
      </c>
      <c r="I85" s="61">
        <v>727</v>
      </c>
      <c r="J85" s="61">
        <v>375</v>
      </c>
      <c r="K85" s="61">
        <v>361</v>
      </c>
      <c r="L85" s="176">
        <v>736</v>
      </c>
      <c r="M85" s="444"/>
      <c r="N85" s="3" t="s">
        <v>277</v>
      </c>
      <c r="O85" s="61">
        <v>333</v>
      </c>
      <c r="P85" s="61">
        <v>378</v>
      </c>
      <c r="Q85" s="61">
        <v>711</v>
      </c>
      <c r="R85" s="61">
        <v>302</v>
      </c>
      <c r="S85" s="61">
        <v>297</v>
      </c>
      <c r="T85" s="61">
        <v>599</v>
      </c>
      <c r="U85" s="61">
        <v>384</v>
      </c>
      <c r="V85" s="61">
        <v>323</v>
      </c>
      <c r="W85" s="176">
        <v>707</v>
      </c>
      <c r="X85" s="359"/>
      <c r="Y85" s="32" t="s">
        <v>277</v>
      </c>
      <c r="Z85" s="237">
        <v>321</v>
      </c>
      <c r="AA85" s="61">
        <v>323</v>
      </c>
      <c r="AB85" s="61">
        <v>644</v>
      </c>
      <c r="AC85" s="61">
        <v>409</v>
      </c>
      <c r="AD85" s="61">
        <v>369</v>
      </c>
      <c r="AE85" s="61">
        <v>778</v>
      </c>
      <c r="AF85" s="61">
        <v>430</v>
      </c>
      <c r="AG85" s="61">
        <v>344</v>
      </c>
      <c r="AH85" s="176">
        <v>774</v>
      </c>
      <c r="AI85" s="359"/>
      <c r="AJ85" s="32" t="s">
        <v>277</v>
      </c>
      <c r="AK85" s="61">
        <v>313</v>
      </c>
      <c r="AL85" s="237">
        <v>332</v>
      </c>
      <c r="AM85" s="61">
        <v>645</v>
      </c>
      <c r="AN85" s="61">
        <v>350</v>
      </c>
      <c r="AO85" s="61">
        <v>307</v>
      </c>
      <c r="AP85" s="61">
        <v>657</v>
      </c>
      <c r="AQ85" s="61">
        <v>324</v>
      </c>
      <c r="AR85" s="61">
        <v>323</v>
      </c>
      <c r="AS85" s="176">
        <v>647</v>
      </c>
      <c r="AT85" s="359"/>
      <c r="AU85" s="32" t="s">
        <v>277</v>
      </c>
      <c r="AV85" s="61">
        <v>302</v>
      </c>
      <c r="AW85" s="61">
        <v>326</v>
      </c>
      <c r="AX85" s="237">
        <v>628</v>
      </c>
      <c r="AY85" s="61">
        <v>204</v>
      </c>
      <c r="AZ85" s="61">
        <v>240</v>
      </c>
      <c r="BA85" s="61">
        <v>444</v>
      </c>
      <c r="BB85" s="61">
        <v>115</v>
      </c>
      <c r="BC85" s="61">
        <v>195</v>
      </c>
      <c r="BD85" s="176">
        <v>310</v>
      </c>
      <c r="BE85" s="359"/>
      <c r="BF85" s="32" t="s">
        <v>277</v>
      </c>
      <c r="BG85" s="61">
        <v>90</v>
      </c>
      <c r="BH85" s="61">
        <v>138</v>
      </c>
      <c r="BI85" s="61">
        <v>228</v>
      </c>
      <c r="BJ85" s="237">
        <v>53</v>
      </c>
      <c r="BK85" s="61">
        <v>86</v>
      </c>
      <c r="BL85" s="61">
        <v>139</v>
      </c>
      <c r="BM85" s="61">
        <v>22</v>
      </c>
      <c r="BN85" s="61">
        <v>41</v>
      </c>
      <c r="BO85" s="176">
        <v>63</v>
      </c>
      <c r="BP85" s="359"/>
      <c r="BQ85" s="32" t="s">
        <v>277</v>
      </c>
      <c r="BR85" s="61">
        <v>6</v>
      </c>
      <c r="BS85" s="61">
        <v>11</v>
      </c>
      <c r="BT85" s="61">
        <v>17</v>
      </c>
      <c r="BU85" s="61">
        <v>0</v>
      </c>
      <c r="BV85" s="61">
        <v>1</v>
      </c>
      <c r="BW85" s="61">
        <v>1</v>
      </c>
      <c r="BX85" s="61">
        <v>0</v>
      </c>
      <c r="BY85" s="61">
        <v>1</v>
      </c>
      <c r="BZ85" s="176">
        <v>1</v>
      </c>
      <c r="CA85" s="359"/>
      <c r="CB85" s="32" t="s">
        <v>277</v>
      </c>
      <c r="CC85" s="61">
        <v>1070</v>
      </c>
      <c r="CD85" s="61">
        <v>1008</v>
      </c>
      <c r="CE85" s="61">
        <v>2078</v>
      </c>
      <c r="CF85" s="61">
        <v>3468</v>
      </c>
      <c r="CG85" s="61">
        <v>3322</v>
      </c>
      <c r="CH85" s="61">
        <v>6790</v>
      </c>
      <c r="CI85" s="61">
        <v>490</v>
      </c>
      <c r="CJ85" s="61">
        <v>713</v>
      </c>
      <c r="CK85" s="176">
        <v>1203</v>
      </c>
    </row>
    <row r="86" spans="1:89" ht="16.899999999999999" customHeight="1">
      <c r="A86" s="5"/>
      <c r="B86" s="359"/>
      <c r="C86" s="33" t="s">
        <v>287</v>
      </c>
      <c r="D86" s="61">
        <v>319</v>
      </c>
      <c r="E86" s="61">
        <v>307</v>
      </c>
      <c r="F86" s="61">
        <v>626</v>
      </c>
      <c r="G86" s="61">
        <v>377</v>
      </c>
      <c r="H86" s="61">
        <v>413</v>
      </c>
      <c r="I86" s="61">
        <v>790</v>
      </c>
      <c r="J86" s="61">
        <v>486</v>
      </c>
      <c r="K86" s="61">
        <v>444</v>
      </c>
      <c r="L86" s="176">
        <v>930</v>
      </c>
      <c r="M86" s="444"/>
      <c r="N86" s="288" t="s">
        <v>287</v>
      </c>
      <c r="O86" s="61">
        <v>490</v>
      </c>
      <c r="P86" s="61">
        <v>499</v>
      </c>
      <c r="Q86" s="61">
        <v>989</v>
      </c>
      <c r="R86" s="61">
        <v>281</v>
      </c>
      <c r="S86" s="61">
        <v>326</v>
      </c>
      <c r="T86" s="61">
        <v>607</v>
      </c>
      <c r="U86" s="61">
        <v>311</v>
      </c>
      <c r="V86" s="61">
        <v>332</v>
      </c>
      <c r="W86" s="176">
        <v>643</v>
      </c>
      <c r="X86" s="359"/>
      <c r="Y86" s="33" t="s">
        <v>287</v>
      </c>
      <c r="Z86" s="237">
        <v>369</v>
      </c>
      <c r="AA86" s="61">
        <v>343</v>
      </c>
      <c r="AB86" s="61">
        <v>712</v>
      </c>
      <c r="AC86" s="61">
        <v>467</v>
      </c>
      <c r="AD86" s="61">
        <v>473</v>
      </c>
      <c r="AE86" s="61">
        <v>940</v>
      </c>
      <c r="AF86" s="61">
        <v>523</v>
      </c>
      <c r="AG86" s="61">
        <v>463</v>
      </c>
      <c r="AH86" s="176">
        <v>986</v>
      </c>
      <c r="AI86" s="359"/>
      <c r="AJ86" s="33" t="s">
        <v>287</v>
      </c>
      <c r="AK86" s="61">
        <v>416</v>
      </c>
      <c r="AL86" s="237">
        <v>382</v>
      </c>
      <c r="AM86" s="61">
        <v>798</v>
      </c>
      <c r="AN86" s="61">
        <v>385</v>
      </c>
      <c r="AO86" s="61">
        <v>365</v>
      </c>
      <c r="AP86" s="61">
        <v>750</v>
      </c>
      <c r="AQ86" s="61">
        <v>399</v>
      </c>
      <c r="AR86" s="61">
        <v>434</v>
      </c>
      <c r="AS86" s="176">
        <v>833</v>
      </c>
      <c r="AT86" s="359"/>
      <c r="AU86" s="33" t="s">
        <v>287</v>
      </c>
      <c r="AV86" s="61">
        <v>421</v>
      </c>
      <c r="AW86" s="61">
        <v>465</v>
      </c>
      <c r="AX86" s="237">
        <v>886</v>
      </c>
      <c r="AY86" s="61">
        <v>337</v>
      </c>
      <c r="AZ86" s="61">
        <v>477</v>
      </c>
      <c r="BA86" s="61">
        <v>814</v>
      </c>
      <c r="BB86" s="61">
        <v>240</v>
      </c>
      <c r="BC86" s="61">
        <v>301</v>
      </c>
      <c r="BD86" s="176">
        <v>541</v>
      </c>
      <c r="BE86" s="359"/>
      <c r="BF86" s="33" t="s">
        <v>287</v>
      </c>
      <c r="BG86" s="61">
        <v>155</v>
      </c>
      <c r="BH86" s="61">
        <v>221</v>
      </c>
      <c r="BI86" s="61">
        <v>376</v>
      </c>
      <c r="BJ86" s="237">
        <v>78</v>
      </c>
      <c r="BK86" s="61">
        <v>132</v>
      </c>
      <c r="BL86" s="61">
        <v>210</v>
      </c>
      <c r="BM86" s="61">
        <v>32</v>
      </c>
      <c r="BN86" s="61">
        <v>69</v>
      </c>
      <c r="BO86" s="176">
        <v>101</v>
      </c>
      <c r="BP86" s="359"/>
      <c r="BQ86" s="33" t="s">
        <v>287</v>
      </c>
      <c r="BR86" s="61">
        <v>14</v>
      </c>
      <c r="BS86" s="61">
        <v>23</v>
      </c>
      <c r="BT86" s="61">
        <v>37</v>
      </c>
      <c r="BU86" s="61">
        <v>1</v>
      </c>
      <c r="BV86" s="61">
        <v>1</v>
      </c>
      <c r="BW86" s="61">
        <v>2</v>
      </c>
      <c r="BX86" s="61">
        <v>0</v>
      </c>
      <c r="BY86" s="61">
        <v>0</v>
      </c>
      <c r="BZ86" s="176">
        <v>0</v>
      </c>
      <c r="CA86" s="359"/>
      <c r="CB86" s="33" t="s">
        <v>287</v>
      </c>
      <c r="CC86" s="61">
        <v>1182</v>
      </c>
      <c r="CD86" s="61">
        <v>1164</v>
      </c>
      <c r="CE86" s="61">
        <v>2346</v>
      </c>
      <c r="CF86" s="61">
        <v>4062</v>
      </c>
      <c r="CG86" s="61">
        <v>4082</v>
      </c>
      <c r="CH86" s="61">
        <v>8144</v>
      </c>
      <c r="CI86" s="61">
        <v>857</v>
      </c>
      <c r="CJ86" s="61">
        <v>1224</v>
      </c>
      <c r="CK86" s="176">
        <v>2081</v>
      </c>
    </row>
    <row r="87" spans="1:89" ht="16.899999999999999" customHeight="1">
      <c r="A87" s="5"/>
      <c r="B87" s="360"/>
      <c r="C87" s="4" t="s">
        <v>212</v>
      </c>
      <c r="D87" s="137">
        <f t="shared" ref="D87:L87" si="128">SUM(D84:D86)</f>
        <v>2730</v>
      </c>
      <c r="E87" s="137">
        <f t="shared" si="128"/>
        <v>2531</v>
      </c>
      <c r="F87" s="137">
        <f t="shared" si="128"/>
        <v>5261</v>
      </c>
      <c r="G87" s="137">
        <f t="shared" si="128"/>
        <v>3199</v>
      </c>
      <c r="H87" s="137">
        <f t="shared" si="128"/>
        <v>2991</v>
      </c>
      <c r="I87" s="137">
        <f t="shared" si="128"/>
        <v>6190</v>
      </c>
      <c r="J87" s="137">
        <f t="shared" si="128"/>
        <v>3544</v>
      </c>
      <c r="K87" s="137">
        <f t="shared" si="128"/>
        <v>3236</v>
      </c>
      <c r="L87" s="175">
        <f t="shared" si="128"/>
        <v>6780</v>
      </c>
      <c r="M87" s="445"/>
      <c r="N87" s="282" t="s">
        <v>212</v>
      </c>
      <c r="O87" s="137">
        <f t="shared" ref="O87:W87" si="129">SUM(O84:O86)</f>
        <v>3606</v>
      </c>
      <c r="P87" s="137">
        <f t="shared" si="129"/>
        <v>3625</v>
      </c>
      <c r="Q87" s="137">
        <f t="shared" si="129"/>
        <v>7231</v>
      </c>
      <c r="R87" s="137">
        <f t="shared" si="129"/>
        <v>2595</v>
      </c>
      <c r="S87" s="137">
        <f t="shared" si="129"/>
        <v>2760</v>
      </c>
      <c r="T87" s="137">
        <f t="shared" si="129"/>
        <v>5355</v>
      </c>
      <c r="U87" s="137">
        <f t="shared" si="129"/>
        <v>2903</v>
      </c>
      <c r="V87" s="137">
        <f t="shared" si="129"/>
        <v>2805</v>
      </c>
      <c r="W87" s="175">
        <f t="shared" si="129"/>
        <v>5708</v>
      </c>
      <c r="X87" s="360"/>
      <c r="Y87" s="4" t="s">
        <v>212</v>
      </c>
      <c r="Z87" s="238">
        <f t="shared" ref="Z87:AH87" si="130">SUM(Z84:Z86)</f>
        <v>3093</v>
      </c>
      <c r="AA87" s="137">
        <f t="shared" si="130"/>
        <v>2869</v>
      </c>
      <c r="AB87" s="137">
        <f t="shared" si="130"/>
        <v>5962</v>
      </c>
      <c r="AC87" s="137">
        <f t="shared" si="130"/>
        <v>3625</v>
      </c>
      <c r="AD87" s="137">
        <f t="shared" si="130"/>
        <v>3465</v>
      </c>
      <c r="AE87" s="137">
        <f t="shared" si="130"/>
        <v>7090</v>
      </c>
      <c r="AF87" s="137">
        <f t="shared" si="130"/>
        <v>3897</v>
      </c>
      <c r="AG87" s="137">
        <f t="shared" si="130"/>
        <v>3645</v>
      </c>
      <c r="AH87" s="175">
        <f t="shared" si="130"/>
        <v>7542</v>
      </c>
      <c r="AI87" s="360"/>
      <c r="AJ87" s="4" t="s">
        <v>212</v>
      </c>
      <c r="AK87" s="137">
        <f t="shared" ref="AK87:AS87" si="131">SUM(AK84:AK86)</f>
        <v>3184</v>
      </c>
      <c r="AL87" s="238">
        <f t="shared" si="131"/>
        <v>3206</v>
      </c>
      <c r="AM87" s="137">
        <f t="shared" si="131"/>
        <v>6390</v>
      </c>
      <c r="AN87" s="137">
        <f t="shared" si="131"/>
        <v>3259</v>
      </c>
      <c r="AO87" s="137">
        <f t="shared" si="131"/>
        <v>3217</v>
      </c>
      <c r="AP87" s="137">
        <f t="shared" si="131"/>
        <v>6476</v>
      </c>
      <c r="AQ87" s="137">
        <f t="shared" si="131"/>
        <v>3445</v>
      </c>
      <c r="AR87" s="137">
        <f t="shared" si="131"/>
        <v>3671</v>
      </c>
      <c r="AS87" s="175">
        <f t="shared" si="131"/>
        <v>7116</v>
      </c>
      <c r="AT87" s="360"/>
      <c r="AU87" s="4" t="s">
        <v>212</v>
      </c>
      <c r="AV87" s="137">
        <f t="shared" ref="AV87:BD87" si="132">SUM(AV84:AV86)</f>
        <v>3162</v>
      </c>
      <c r="AW87" s="137">
        <f t="shared" si="132"/>
        <v>3571</v>
      </c>
      <c r="AX87" s="238">
        <f t="shared" si="132"/>
        <v>6733</v>
      </c>
      <c r="AY87" s="137">
        <f t="shared" si="132"/>
        <v>2384</v>
      </c>
      <c r="AZ87" s="137">
        <f t="shared" si="132"/>
        <v>2995</v>
      </c>
      <c r="BA87" s="137">
        <f t="shared" si="132"/>
        <v>5379</v>
      </c>
      <c r="BB87" s="137">
        <f t="shared" si="132"/>
        <v>1570</v>
      </c>
      <c r="BC87" s="137">
        <f t="shared" si="132"/>
        <v>2115</v>
      </c>
      <c r="BD87" s="175">
        <f t="shared" si="132"/>
        <v>3685</v>
      </c>
      <c r="BE87" s="360"/>
      <c r="BF87" s="4" t="s">
        <v>212</v>
      </c>
      <c r="BG87" s="137">
        <f t="shared" ref="BG87:BO87" si="133">SUM(BG84:BG86)</f>
        <v>1106</v>
      </c>
      <c r="BH87" s="137">
        <f t="shared" si="133"/>
        <v>1665</v>
      </c>
      <c r="BI87" s="137">
        <f t="shared" si="133"/>
        <v>2771</v>
      </c>
      <c r="BJ87" s="238">
        <f t="shared" si="133"/>
        <v>653</v>
      </c>
      <c r="BK87" s="137">
        <f t="shared" si="133"/>
        <v>1029</v>
      </c>
      <c r="BL87" s="137">
        <f t="shared" si="133"/>
        <v>1682</v>
      </c>
      <c r="BM87" s="137">
        <f t="shared" si="133"/>
        <v>299</v>
      </c>
      <c r="BN87" s="137">
        <f t="shared" si="133"/>
        <v>514</v>
      </c>
      <c r="BO87" s="175">
        <f t="shared" si="133"/>
        <v>813</v>
      </c>
      <c r="BP87" s="360"/>
      <c r="BQ87" s="4" t="s">
        <v>212</v>
      </c>
      <c r="BR87" s="137">
        <f t="shared" ref="BR87:BZ87" si="134">SUM(BR84:BR86)</f>
        <v>96</v>
      </c>
      <c r="BS87" s="137">
        <f t="shared" si="134"/>
        <v>180</v>
      </c>
      <c r="BT87" s="137">
        <f t="shared" si="134"/>
        <v>276</v>
      </c>
      <c r="BU87" s="137">
        <f t="shared" si="134"/>
        <v>6</v>
      </c>
      <c r="BV87" s="137">
        <f t="shared" si="134"/>
        <v>27</v>
      </c>
      <c r="BW87" s="137">
        <f t="shared" si="134"/>
        <v>33</v>
      </c>
      <c r="BX87" s="137">
        <f t="shared" si="134"/>
        <v>1</v>
      </c>
      <c r="BY87" s="137">
        <f t="shared" si="134"/>
        <v>2</v>
      </c>
      <c r="BZ87" s="175">
        <f t="shared" si="134"/>
        <v>3</v>
      </c>
      <c r="CA87" s="360"/>
      <c r="CB87" s="4" t="s">
        <v>212</v>
      </c>
      <c r="CC87" s="137">
        <f t="shared" ref="CC87:CK87" si="135">SUM(CC84:CC86)</f>
        <v>9473</v>
      </c>
      <c r="CD87" s="137">
        <f t="shared" si="135"/>
        <v>8758</v>
      </c>
      <c r="CE87" s="137">
        <f t="shared" si="135"/>
        <v>18231</v>
      </c>
      <c r="CF87" s="137">
        <f t="shared" si="135"/>
        <v>32769</v>
      </c>
      <c r="CG87" s="137">
        <f t="shared" si="135"/>
        <v>32834</v>
      </c>
      <c r="CH87" s="137">
        <f t="shared" si="135"/>
        <v>65603</v>
      </c>
      <c r="CI87" s="137">
        <f t="shared" si="135"/>
        <v>6115</v>
      </c>
      <c r="CJ87" s="137">
        <f t="shared" si="135"/>
        <v>8527</v>
      </c>
      <c r="CK87" s="175">
        <f t="shared" si="135"/>
        <v>14642</v>
      </c>
    </row>
    <row r="88" spans="1:89" ht="16.899999999999999" customHeight="1">
      <c r="A88" s="5"/>
      <c r="B88" s="37" t="s">
        <v>282</v>
      </c>
      <c r="C88" s="60" t="s">
        <v>292</v>
      </c>
      <c r="D88" s="137">
        <v>470</v>
      </c>
      <c r="E88" s="137">
        <v>463</v>
      </c>
      <c r="F88" s="137">
        <v>933</v>
      </c>
      <c r="G88" s="137">
        <v>586</v>
      </c>
      <c r="H88" s="137">
        <v>537</v>
      </c>
      <c r="I88" s="137">
        <v>1123</v>
      </c>
      <c r="J88" s="137">
        <v>643</v>
      </c>
      <c r="K88" s="137">
        <v>558</v>
      </c>
      <c r="L88" s="175">
        <v>1201</v>
      </c>
      <c r="M88" s="266" t="s">
        <v>282</v>
      </c>
      <c r="N88" s="289" t="s">
        <v>292</v>
      </c>
      <c r="O88" s="137">
        <v>577</v>
      </c>
      <c r="P88" s="137">
        <v>515</v>
      </c>
      <c r="Q88" s="137">
        <v>1092</v>
      </c>
      <c r="R88" s="137">
        <v>372</v>
      </c>
      <c r="S88" s="137">
        <v>343</v>
      </c>
      <c r="T88" s="137">
        <v>715</v>
      </c>
      <c r="U88" s="137">
        <v>363</v>
      </c>
      <c r="V88" s="137">
        <v>377</v>
      </c>
      <c r="W88" s="175">
        <v>740</v>
      </c>
      <c r="X88" s="37" t="s">
        <v>282</v>
      </c>
      <c r="Y88" s="60" t="s">
        <v>292</v>
      </c>
      <c r="Z88" s="238">
        <v>481</v>
      </c>
      <c r="AA88" s="137">
        <v>466</v>
      </c>
      <c r="AB88" s="137">
        <v>947</v>
      </c>
      <c r="AC88" s="137">
        <v>634</v>
      </c>
      <c r="AD88" s="137">
        <v>594</v>
      </c>
      <c r="AE88" s="137">
        <v>1228</v>
      </c>
      <c r="AF88" s="137">
        <v>582</v>
      </c>
      <c r="AG88" s="137">
        <v>507</v>
      </c>
      <c r="AH88" s="175">
        <v>1089</v>
      </c>
      <c r="AI88" s="37" t="s">
        <v>282</v>
      </c>
      <c r="AJ88" s="60" t="s">
        <v>292</v>
      </c>
      <c r="AK88" s="137">
        <v>476</v>
      </c>
      <c r="AL88" s="238">
        <v>436</v>
      </c>
      <c r="AM88" s="137">
        <v>912</v>
      </c>
      <c r="AN88" s="137">
        <v>482</v>
      </c>
      <c r="AO88" s="137">
        <v>485</v>
      </c>
      <c r="AP88" s="137">
        <v>967</v>
      </c>
      <c r="AQ88" s="137">
        <v>540</v>
      </c>
      <c r="AR88" s="137">
        <v>547</v>
      </c>
      <c r="AS88" s="175">
        <v>1087</v>
      </c>
      <c r="AT88" s="37" t="s">
        <v>282</v>
      </c>
      <c r="AU88" s="60" t="s">
        <v>292</v>
      </c>
      <c r="AV88" s="137">
        <v>582</v>
      </c>
      <c r="AW88" s="137">
        <v>644</v>
      </c>
      <c r="AX88" s="238">
        <v>1226</v>
      </c>
      <c r="AY88" s="137">
        <v>410</v>
      </c>
      <c r="AZ88" s="137">
        <v>511</v>
      </c>
      <c r="BA88" s="137">
        <v>921</v>
      </c>
      <c r="BB88" s="137">
        <v>279</v>
      </c>
      <c r="BC88" s="137">
        <v>407</v>
      </c>
      <c r="BD88" s="175">
        <v>686</v>
      </c>
      <c r="BE88" s="37" t="s">
        <v>282</v>
      </c>
      <c r="BF88" s="60" t="s">
        <v>292</v>
      </c>
      <c r="BG88" s="137">
        <v>182</v>
      </c>
      <c r="BH88" s="137">
        <v>327</v>
      </c>
      <c r="BI88" s="137">
        <v>509</v>
      </c>
      <c r="BJ88" s="238">
        <v>125</v>
      </c>
      <c r="BK88" s="137">
        <v>199</v>
      </c>
      <c r="BL88" s="137">
        <v>324</v>
      </c>
      <c r="BM88" s="137">
        <v>56</v>
      </c>
      <c r="BN88" s="137">
        <v>114</v>
      </c>
      <c r="BO88" s="175">
        <v>170</v>
      </c>
      <c r="BP88" s="37" t="s">
        <v>282</v>
      </c>
      <c r="BQ88" s="60" t="s">
        <v>292</v>
      </c>
      <c r="BR88" s="137">
        <v>16</v>
      </c>
      <c r="BS88" s="137">
        <v>29</v>
      </c>
      <c r="BT88" s="137">
        <v>45</v>
      </c>
      <c r="BU88" s="137">
        <v>0</v>
      </c>
      <c r="BV88" s="137">
        <v>3</v>
      </c>
      <c r="BW88" s="137">
        <v>3</v>
      </c>
      <c r="BX88" s="137">
        <v>0</v>
      </c>
      <c r="BY88" s="137">
        <v>1</v>
      </c>
      <c r="BZ88" s="175">
        <v>1</v>
      </c>
      <c r="CA88" s="37" t="s">
        <v>282</v>
      </c>
      <c r="CB88" s="60" t="s">
        <v>292</v>
      </c>
      <c r="CC88" s="137">
        <v>1699</v>
      </c>
      <c r="CD88" s="137">
        <v>1558</v>
      </c>
      <c r="CE88" s="137">
        <v>3257</v>
      </c>
      <c r="CF88" s="137">
        <v>5089</v>
      </c>
      <c r="CG88" s="137">
        <v>4914</v>
      </c>
      <c r="CH88" s="137">
        <v>10003</v>
      </c>
      <c r="CI88" s="137">
        <v>1068</v>
      </c>
      <c r="CJ88" s="137">
        <v>1591</v>
      </c>
      <c r="CK88" s="175">
        <v>2659</v>
      </c>
    </row>
    <row r="89" spans="1:89" ht="16.899999999999999" customHeight="1" thickBot="1">
      <c r="A89" s="5"/>
      <c r="B89" s="361" t="s">
        <v>311</v>
      </c>
      <c r="C89" s="362"/>
      <c r="D89" s="138">
        <f t="shared" ref="D89:L89" si="136">SUM(D87:D88)</f>
        <v>3200</v>
      </c>
      <c r="E89" s="138">
        <f t="shared" si="136"/>
        <v>2994</v>
      </c>
      <c r="F89" s="138">
        <f t="shared" si="136"/>
        <v>6194</v>
      </c>
      <c r="G89" s="138">
        <f t="shared" si="136"/>
        <v>3785</v>
      </c>
      <c r="H89" s="138">
        <f t="shared" si="136"/>
        <v>3528</v>
      </c>
      <c r="I89" s="138">
        <f t="shared" si="136"/>
        <v>7313</v>
      </c>
      <c r="J89" s="138">
        <f t="shared" si="136"/>
        <v>4187</v>
      </c>
      <c r="K89" s="138">
        <f t="shared" si="136"/>
        <v>3794</v>
      </c>
      <c r="L89" s="178">
        <f t="shared" si="136"/>
        <v>7981</v>
      </c>
      <c r="M89" s="423" t="s">
        <v>311</v>
      </c>
      <c r="N89" s="361"/>
      <c r="O89" s="138">
        <f t="shared" ref="O89:W89" si="137">SUM(O87:O88)</f>
        <v>4183</v>
      </c>
      <c r="P89" s="138">
        <f t="shared" si="137"/>
        <v>4140</v>
      </c>
      <c r="Q89" s="138">
        <f t="shared" si="137"/>
        <v>8323</v>
      </c>
      <c r="R89" s="138">
        <f t="shared" si="137"/>
        <v>2967</v>
      </c>
      <c r="S89" s="138">
        <f t="shared" si="137"/>
        <v>3103</v>
      </c>
      <c r="T89" s="138">
        <f t="shared" si="137"/>
        <v>6070</v>
      </c>
      <c r="U89" s="138">
        <f t="shared" si="137"/>
        <v>3266</v>
      </c>
      <c r="V89" s="138">
        <f t="shared" si="137"/>
        <v>3182</v>
      </c>
      <c r="W89" s="178">
        <f t="shared" si="137"/>
        <v>6448</v>
      </c>
      <c r="X89" s="361" t="s">
        <v>311</v>
      </c>
      <c r="Y89" s="362"/>
      <c r="Z89" s="240">
        <f t="shared" ref="Z89:AH89" si="138">SUM(Z87:Z88)</f>
        <v>3574</v>
      </c>
      <c r="AA89" s="138">
        <f t="shared" si="138"/>
        <v>3335</v>
      </c>
      <c r="AB89" s="138">
        <f t="shared" si="138"/>
        <v>6909</v>
      </c>
      <c r="AC89" s="138">
        <f t="shared" si="138"/>
        <v>4259</v>
      </c>
      <c r="AD89" s="138">
        <f t="shared" si="138"/>
        <v>4059</v>
      </c>
      <c r="AE89" s="138">
        <f t="shared" si="138"/>
        <v>8318</v>
      </c>
      <c r="AF89" s="138">
        <f t="shared" si="138"/>
        <v>4479</v>
      </c>
      <c r="AG89" s="138">
        <f t="shared" si="138"/>
        <v>4152</v>
      </c>
      <c r="AH89" s="178">
        <f t="shared" si="138"/>
        <v>8631</v>
      </c>
      <c r="AI89" s="361" t="s">
        <v>311</v>
      </c>
      <c r="AJ89" s="362"/>
      <c r="AK89" s="138">
        <f t="shared" ref="AK89:AS89" si="139">SUM(AK87:AK88)</f>
        <v>3660</v>
      </c>
      <c r="AL89" s="240">
        <f t="shared" si="139"/>
        <v>3642</v>
      </c>
      <c r="AM89" s="138">
        <f t="shared" si="139"/>
        <v>7302</v>
      </c>
      <c r="AN89" s="138">
        <f t="shared" si="139"/>
        <v>3741</v>
      </c>
      <c r="AO89" s="138">
        <f t="shared" si="139"/>
        <v>3702</v>
      </c>
      <c r="AP89" s="138">
        <f t="shared" si="139"/>
        <v>7443</v>
      </c>
      <c r="AQ89" s="138">
        <f t="shared" si="139"/>
        <v>3985</v>
      </c>
      <c r="AR89" s="138">
        <f t="shared" si="139"/>
        <v>4218</v>
      </c>
      <c r="AS89" s="178">
        <f t="shared" si="139"/>
        <v>8203</v>
      </c>
      <c r="AT89" s="361" t="s">
        <v>311</v>
      </c>
      <c r="AU89" s="362"/>
      <c r="AV89" s="138">
        <f t="shared" ref="AV89:BD89" si="140">SUM(AV87:AV88)</f>
        <v>3744</v>
      </c>
      <c r="AW89" s="138">
        <f t="shared" si="140"/>
        <v>4215</v>
      </c>
      <c r="AX89" s="240">
        <f t="shared" si="140"/>
        <v>7959</v>
      </c>
      <c r="AY89" s="138">
        <f t="shared" si="140"/>
        <v>2794</v>
      </c>
      <c r="AZ89" s="138">
        <f t="shared" si="140"/>
        <v>3506</v>
      </c>
      <c r="BA89" s="138">
        <f t="shared" si="140"/>
        <v>6300</v>
      </c>
      <c r="BB89" s="138">
        <f t="shared" si="140"/>
        <v>1849</v>
      </c>
      <c r="BC89" s="138">
        <f t="shared" si="140"/>
        <v>2522</v>
      </c>
      <c r="BD89" s="178">
        <f t="shared" si="140"/>
        <v>4371</v>
      </c>
      <c r="BE89" s="361" t="s">
        <v>311</v>
      </c>
      <c r="BF89" s="362"/>
      <c r="BG89" s="138">
        <f t="shared" ref="BG89:BO89" si="141">SUM(BG87:BG88)</f>
        <v>1288</v>
      </c>
      <c r="BH89" s="138">
        <f t="shared" si="141"/>
        <v>1992</v>
      </c>
      <c r="BI89" s="138">
        <f t="shared" si="141"/>
        <v>3280</v>
      </c>
      <c r="BJ89" s="240">
        <f t="shared" si="141"/>
        <v>778</v>
      </c>
      <c r="BK89" s="138">
        <f t="shared" si="141"/>
        <v>1228</v>
      </c>
      <c r="BL89" s="138">
        <f t="shared" si="141"/>
        <v>2006</v>
      </c>
      <c r="BM89" s="138">
        <f t="shared" si="141"/>
        <v>355</v>
      </c>
      <c r="BN89" s="138">
        <f t="shared" si="141"/>
        <v>628</v>
      </c>
      <c r="BO89" s="178">
        <f t="shared" si="141"/>
        <v>983</v>
      </c>
      <c r="BP89" s="361" t="s">
        <v>311</v>
      </c>
      <c r="BQ89" s="362"/>
      <c r="BR89" s="138">
        <f t="shared" ref="BR89:BZ89" si="142">SUM(BR87:BR88)</f>
        <v>112</v>
      </c>
      <c r="BS89" s="138">
        <f t="shared" si="142"/>
        <v>209</v>
      </c>
      <c r="BT89" s="138">
        <f t="shared" si="142"/>
        <v>321</v>
      </c>
      <c r="BU89" s="138">
        <f t="shared" si="142"/>
        <v>6</v>
      </c>
      <c r="BV89" s="138">
        <f t="shared" si="142"/>
        <v>30</v>
      </c>
      <c r="BW89" s="138">
        <f t="shared" si="142"/>
        <v>36</v>
      </c>
      <c r="BX89" s="138">
        <f t="shared" si="142"/>
        <v>1</v>
      </c>
      <c r="BY89" s="138">
        <f t="shared" si="142"/>
        <v>3</v>
      </c>
      <c r="BZ89" s="178">
        <f t="shared" si="142"/>
        <v>4</v>
      </c>
      <c r="CA89" s="361" t="s">
        <v>311</v>
      </c>
      <c r="CB89" s="362"/>
      <c r="CC89" s="138">
        <f t="shared" ref="CC89:CK89" si="143">SUM(CC87:CC88)</f>
        <v>11172</v>
      </c>
      <c r="CD89" s="138">
        <f t="shared" si="143"/>
        <v>10316</v>
      </c>
      <c r="CE89" s="138">
        <f t="shared" si="143"/>
        <v>21488</v>
      </c>
      <c r="CF89" s="138">
        <f t="shared" si="143"/>
        <v>37858</v>
      </c>
      <c r="CG89" s="138">
        <f t="shared" si="143"/>
        <v>37748</v>
      </c>
      <c r="CH89" s="138">
        <f t="shared" si="143"/>
        <v>75606</v>
      </c>
      <c r="CI89" s="138">
        <f t="shared" si="143"/>
        <v>7183</v>
      </c>
      <c r="CJ89" s="138">
        <f t="shared" si="143"/>
        <v>10118</v>
      </c>
      <c r="CK89" s="178">
        <f t="shared" si="143"/>
        <v>17301</v>
      </c>
    </row>
    <row r="90" spans="1:89" ht="16.899999999999999" customHeight="1">
      <c r="A90" s="5"/>
      <c r="B90" s="3"/>
      <c r="C90" s="32" t="s">
        <v>283</v>
      </c>
      <c r="D90" s="62">
        <v>241</v>
      </c>
      <c r="E90" s="62">
        <v>236</v>
      </c>
      <c r="F90" s="62">
        <v>477</v>
      </c>
      <c r="G90" s="62">
        <v>283</v>
      </c>
      <c r="H90" s="62">
        <v>256</v>
      </c>
      <c r="I90" s="62">
        <v>539</v>
      </c>
      <c r="J90" s="62">
        <v>321</v>
      </c>
      <c r="K90" s="62">
        <v>304</v>
      </c>
      <c r="L90" s="177">
        <v>625</v>
      </c>
      <c r="M90" s="227"/>
      <c r="N90" s="233" t="s">
        <v>283</v>
      </c>
      <c r="O90" s="62">
        <v>337</v>
      </c>
      <c r="P90" s="62">
        <v>363</v>
      </c>
      <c r="Q90" s="62">
        <v>700</v>
      </c>
      <c r="R90" s="62">
        <v>234</v>
      </c>
      <c r="S90" s="62">
        <v>253</v>
      </c>
      <c r="T90" s="62">
        <v>487</v>
      </c>
      <c r="U90" s="62">
        <v>235</v>
      </c>
      <c r="V90" s="62">
        <v>274</v>
      </c>
      <c r="W90" s="177">
        <v>509</v>
      </c>
      <c r="X90" s="3"/>
      <c r="Y90" s="32" t="s">
        <v>283</v>
      </c>
      <c r="Z90" s="239">
        <v>279</v>
      </c>
      <c r="AA90" s="62">
        <v>249</v>
      </c>
      <c r="AB90" s="62">
        <v>528</v>
      </c>
      <c r="AC90" s="62">
        <v>296</v>
      </c>
      <c r="AD90" s="62">
        <v>299</v>
      </c>
      <c r="AE90" s="62">
        <v>595</v>
      </c>
      <c r="AF90" s="62">
        <v>349</v>
      </c>
      <c r="AG90" s="62">
        <v>348</v>
      </c>
      <c r="AH90" s="177">
        <v>697</v>
      </c>
      <c r="AI90" s="3"/>
      <c r="AJ90" s="32" t="s">
        <v>283</v>
      </c>
      <c r="AK90" s="62">
        <v>324</v>
      </c>
      <c r="AL90" s="239">
        <v>329</v>
      </c>
      <c r="AM90" s="62">
        <v>653</v>
      </c>
      <c r="AN90" s="62">
        <v>285</v>
      </c>
      <c r="AO90" s="62">
        <v>294</v>
      </c>
      <c r="AP90" s="62">
        <v>579</v>
      </c>
      <c r="AQ90" s="62">
        <v>278</v>
      </c>
      <c r="AR90" s="62">
        <v>283</v>
      </c>
      <c r="AS90" s="177">
        <v>561</v>
      </c>
      <c r="AT90" s="3"/>
      <c r="AU90" s="32" t="s">
        <v>283</v>
      </c>
      <c r="AV90" s="62">
        <v>281</v>
      </c>
      <c r="AW90" s="62">
        <v>317</v>
      </c>
      <c r="AX90" s="239">
        <v>598</v>
      </c>
      <c r="AY90" s="62">
        <v>204</v>
      </c>
      <c r="AZ90" s="62">
        <v>270</v>
      </c>
      <c r="BA90" s="62">
        <v>474</v>
      </c>
      <c r="BB90" s="62">
        <v>140</v>
      </c>
      <c r="BC90" s="62">
        <v>220</v>
      </c>
      <c r="BD90" s="177">
        <v>360</v>
      </c>
      <c r="BE90" s="3"/>
      <c r="BF90" s="32" t="s">
        <v>283</v>
      </c>
      <c r="BG90" s="62">
        <v>99</v>
      </c>
      <c r="BH90" s="62">
        <v>161</v>
      </c>
      <c r="BI90" s="62">
        <v>260</v>
      </c>
      <c r="BJ90" s="239">
        <v>57</v>
      </c>
      <c r="BK90" s="62">
        <v>88</v>
      </c>
      <c r="BL90" s="62">
        <v>145</v>
      </c>
      <c r="BM90" s="62">
        <v>28</v>
      </c>
      <c r="BN90" s="62">
        <v>61</v>
      </c>
      <c r="BO90" s="177">
        <v>89</v>
      </c>
      <c r="BP90" s="3"/>
      <c r="BQ90" s="32" t="s">
        <v>283</v>
      </c>
      <c r="BR90" s="62">
        <v>7</v>
      </c>
      <c r="BS90" s="62">
        <v>20</v>
      </c>
      <c r="BT90" s="62">
        <v>27</v>
      </c>
      <c r="BU90" s="62">
        <v>1</v>
      </c>
      <c r="BV90" s="62">
        <v>2</v>
      </c>
      <c r="BW90" s="62">
        <v>3</v>
      </c>
      <c r="BX90" s="62">
        <v>0</v>
      </c>
      <c r="BY90" s="62">
        <v>0</v>
      </c>
      <c r="BZ90" s="177">
        <v>0</v>
      </c>
      <c r="CA90" s="3"/>
      <c r="CB90" s="32" t="s">
        <v>283</v>
      </c>
      <c r="CC90" s="62">
        <v>845</v>
      </c>
      <c r="CD90" s="62">
        <v>796</v>
      </c>
      <c r="CE90" s="62">
        <v>1641</v>
      </c>
      <c r="CF90" s="62">
        <v>2898</v>
      </c>
      <c r="CG90" s="62">
        <v>3009</v>
      </c>
      <c r="CH90" s="62">
        <v>5907</v>
      </c>
      <c r="CI90" s="62">
        <v>536</v>
      </c>
      <c r="CJ90" s="62">
        <v>822</v>
      </c>
      <c r="CK90" s="177">
        <v>1358</v>
      </c>
    </row>
    <row r="91" spans="1:89" ht="16.899999999999999" customHeight="1" thickBot="1">
      <c r="A91" s="5"/>
      <c r="B91" s="3"/>
      <c r="C91" s="32" t="s">
        <v>284</v>
      </c>
      <c r="D91" s="64">
        <v>105</v>
      </c>
      <c r="E91" s="64">
        <v>111</v>
      </c>
      <c r="F91" s="64">
        <v>216</v>
      </c>
      <c r="G91" s="64">
        <v>136</v>
      </c>
      <c r="H91" s="64">
        <v>132</v>
      </c>
      <c r="I91" s="64">
        <v>268</v>
      </c>
      <c r="J91" s="64">
        <v>160</v>
      </c>
      <c r="K91" s="64">
        <v>154</v>
      </c>
      <c r="L91" s="180">
        <v>314</v>
      </c>
      <c r="M91" s="312"/>
      <c r="N91" s="233" t="s">
        <v>284</v>
      </c>
      <c r="O91" s="64">
        <v>188</v>
      </c>
      <c r="P91" s="64">
        <v>151</v>
      </c>
      <c r="Q91" s="64">
        <v>339</v>
      </c>
      <c r="R91" s="64">
        <v>126</v>
      </c>
      <c r="S91" s="64">
        <v>126</v>
      </c>
      <c r="T91" s="64">
        <v>252</v>
      </c>
      <c r="U91" s="64">
        <v>101</v>
      </c>
      <c r="V91" s="64">
        <v>108</v>
      </c>
      <c r="W91" s="180">
        <v>209</v>
      </c>
      <c r="X91" s="3"/>
      <c r="Y91" s="32" t="s">
        <v>284</v>
      </c>
      <c r="Z91" s="241">
        <v>136</v>
      </c>
      <c r="AA91" s="64">
        <v>127</v>
      </c>
      <c r="AB91" s="64">
        <v>263</v>
      </c>
      <c r="AC91" s="64">
        <v>192</v>
      </c>
      <c r="AD91" s="64">
        <v>152</v>
      </c>
      <c r="AE91" s="64">
        <v>344</v>
      </c>
      <c r="AF91" s="64">
        <v>175</v>
      </c>
      <c r="AG91" s="64">
        <v>150</v>
      </c>
      <c r="AH91" s="180">
        <v>325</v>
      </c>
      <c r="AI91" s="3"/>
      <c r="AJ91" s="32" t="s">
        <v>284</v>
      </c>
      <c r="AK91" s="64">
        <v>142</v>
      </c>
      <c r="AL91" s="241">
        <v>120</v>
      </c>
      <c r="AM91" s="64">
        <v>262</v>
      </c>
      <c r="AN91" s="64">
        <v>127</v>
      </c>
      <c r="AO91" s="64">
        <v>116</v>
      </c>
      <c r="AP91" s="64">
        <v>243</v>
      </c>
      <c r="AQ91" s="64">
        <v>134</v>
      </c>
      <c r="AR91" s="64">
        <v>142</v>
      </c>
      <c r="AS91" s="180">
        <v>276</v>
      </c>
      <c r="AT91" s="3"/>
      <c r="AU91" s="32" t="s">
        <v>284</v>
      </c>
      <c r="AV91" s="64">
        <v>158</v>
      </c>
      <c r="AW91" s="64">
        <v>172</v>
      </c>
      <c r="AX91" s="241">
        <v>330</v>
      </c>
      <c r="AY91" s="64">
        <v>140</v>
      </c>
      <c r="AZ91" s="64">
        <v>158</v>
      </c>
      <c r="BA91" s="64">
        <v>298</v>
      </c>
      <c r="BB91" s="64">
        <v>86</v>
      </c>
      <c r="BC91" s="64">
        <v>133</v>
      </c>
      <c r="BD91" s="180">
        <v>219</v>
      </c>
      <c r="BE91" s="3"/>
      <c r="BF91" s="32" t="s">
        <v>284</v>
      </c>
      <c r="BG91" s="64">
        <v>60</v>
      </c>
      <c r="BH91" s="64">
        <v>94</v>
      </c>
      <c r="BI91" s="64">
        <v>154</v>
      </c>
      <c r="BJ91" s="241">
        <v>39</v>
      </c>
      <c r="BK91" s="64">
        <v>66</v>
      </c>
      <c r="BL91" s="64">
        <v>105</v>
      </c>
      <c r="BM91" s="64">
        <v>21</v>
      </c>
      <c r="BN91" s="64">
        <v>33</v>
      </c>
      <c r="BO91" s="180">
        <v>54</v>
      </c>
      <c r="BP91" s="3"/>
      <c r="BQ91" s="32" t="s">
        <v>284</v>
      </c>
      <c r="BR91" s="64">
        <v>3</v>
      </c>
      <c r="BS91" s="64">
        <v>15</v>
      </c>
      <c r="BT91" s="64">
        <v>18</v>
      </c>
      <c r="BU91" s="64">
        <v>0</v>
      </c>
      <c r="BV91" s="64">
        <v>1</v>
      </c>
      <c r="BW91" s="64">
        <v>1</v>
      </c>
      <c r="BX91" s="64">
        <v>0</v>
      </c>
      <c r="BY91" s="64">
        <v>0</v>
      </c>
      <c r="BZ91" s="180">
        <v>0</v>
      </c>
      <c r="CA91" s="3"/>
      <c r="CB91" s="32" t="s">
        <v>284</v>
      </c>
      <c r="CC91" s="64">
        <v>401</v>
      </c>
      <c r="CD91" s="64">
        <v>397</v>
      </c>
      <c r="CE91" s="64">
        <v>798</v>
      </c>
      <c r="CF91" s="64">
        <v>1479</v>
      </c>
      <c r="CG91" s="64">
        <v>1364</v>
      </c>
      <c r="CH91" s="64">
        <v>2843</v>
      </c>
      <c r="CI91" s="64">
        <v>349</v>
      </c>
      <c r="CJ91" s="64">
        <v>500</v>
      </c>
      <c r="CK91" s="180">
        <v>849</v>
      </c>
    </row>
    <row r="92" spans="1:89" ht="16.899999999999999" customHeight="1" thickTop="1">
      <c r="A92" s="5"/>
      <c r="B92" s="366" t="s">
        <v>342</v>
      </c>
      <c r="C92" s="367"/>
      <c r="D92" s="62"/>
      <c r="E92" s="62"/>
      <c r="F92" s="62"/>
      <c r="G92" s="62"/>
      <c r="H92" s="62"/>
      <c r="I92" s="62"/>
      <c r="J92" s="62"/>
      <c r="K92" s="62"/>
      <c r="L92" s="177"/>
      <c r="M92" s="425" t="s">
        <v>342</v>
      </c>
      <c r="N92" s="366"/>
      <c r="O92" s="62"/>
      <c r="P92" s="62"/>
      <c r="Q92" s="62"/>
      <c r="R92" s="62"/>
      <c r="S92" s="62"/>
      <c r="T92" s="62"/>
      <c r="U92" s="62"/>
      <c r="V92" s="62"/>
      <c r="W92" s="177"/>
      <c r="X92" s="366" t="s">
        <v>342</v>
      </c>
      <c r="Y92" s="367"/>
      <c r="Z92" s="239"/>
      <c r="AA92" s="62"/>
      <c r="AB92" s="62"/>
      <c r="AC92" s="62"/>
      <c r="AD92" s="62"/>
      <c r="AE92" s="62"/>
      <c r="AF92" s="62"/>
      <c r="AG92" s="62"/>
      <c r="AH92" s="177"/>
      <c r="AI92" s="366" t="s">
        <v>342</v>
      </c>
      <c r="AJ92" s="367"/>
      <c r="AK92" s="62"/>
      <c r="AL92" s="239"/>
      <c r="AM92" s="62"/>
      <c r="AN92" s="62"/>
      <c r="AO92" s="62"/>
      <c r="AP92" s="62"/>
      <c r="AQ92" s="62"/>
      <c r="AR92" s="62"/>
      <c r="AS92" s="177"/>
      <c r="AT92" s="366" t="s">
        <v>342</v>
      </c>
      <c r="AU92" s="367"/>
      <c r="AV92" s="62"/>
      <c r="AW92" s="62"/>
      <c r="AX92" s="239"/>
      <c r="AY92" s="62"/>
      <c r="AZ92" s="62"/>
      <c r="BA92" s="62"/>
      <c r="BB92" s="62"/>
      <c r="BC92" s="62"/>
      <c r="BD92" s="177"/>
      <c r="BE92" s="366" t="s">
        <v>342</v>
      </c>
      <c r="BF92" s="367"/>
      <c r="BG92" s="62"/>
      <c r="BH92" s="62"/>
      <c r="BI92" s="62"/>
      <c r="BJ92" s="239"/>
      <c r="BK92" s="62"/>
      <c r="BL92" s="62"/>
      <c r="BM92" s="62"/>
      <c r="BN92" s="62"/>
      <c r="BO92" s="177"/>
      <c r="BP92" s="366" t="s">
        <v>342</v>
      </c>
      <c r="BQ92" s="367"/>
      <c r="BR92" s="62"/>
      <c r="BS92" s="62"/>
      <c r="BT92" s="62"/>
      <c r="BU92" s="62"/>
      <c r="BV92" s="62"/>
      <c r="BW92" s="62"/>
      <c r="BX92" s="62"/>
      <c r="BY92" s="62"/>
      <c r="BZ92" s="177"/>
      <c r="CA92" s="366" t="s">
        <v>342</v>
      </c>
      <c r="CB92" s="367"/>
      <c r="CC92" s="62"/>
      <c r="CD92" s="62"/>
      <c r="CE92" s="62"/>
      <c r="CF92" s="62"/>
      <c r="CG92" s="62"/>
      <c r="CH92" s="62"/>
      <c r="CI92" s="62"/>
      <c r="CJ92" s="62"/>
      <c r="CK92" s="177"/>
    </row>
    <row r="93" spans="1:89" ht="16.899999999999999" customHeight="1">
      <c r="A93" s="5"/>
      <c r="B93" s="364" t="s">
        <v>343</v>
      </c>
      <c r="C93" s="365"/>
      <c r="D93" s="61"/>
      <c r="E93" s="61"/>
      <c r="F93" s="61"/>
      <c r="G93" s="61"/>
      <c r="H93" s="61"/>
      <c r="I93" s="61"/>
      <c r="J93" s="61"/>
      <c r="K93" s="61"/>
      <c r="L93" s="176"/>
      <c r="M93" s="426" t="s">
        <v>343</v>
      </c>
      <c r="N93" s="364"/>
      <c r="O93" s="61"/>
      <c r="P93" s="61"/>
      <c r="Q93" s="61"/>
      <c r="R93" s="61"/>
      <c r="S93" s="61"/>
      <c r="T93" s="61"/>
      <c r="U93" s="61"/>
      <c r="V93" s="61"/>
      <c r="W93" s="176"/>
      <c r="X93" s="364" t="s">
        <v>343</v>
      </c>
      <c r="Y93" s="365"/>
      <c r="Z93" s="237"/>
      <c r="AA93" s="61"/>
      <c r="AB93" s="61"/>
      <c r="AC93" s="61"/>
      <c r="AD93" s="61"/>
      <c r="AE93" s="61"/>
      <c r="AF93" s="61"/>
      <c r="AG93" s="61"/>
      <c r="AH93" s="176"/>
      <c r="AI93" s="364" t="s">
        <v>343</v>
      </c>
      <c r="AJ93" s="365"/>
      <c r="AK93" s="61"/>
      <c r="AL93" s="237"/>
      <c r="AM93" s="61"/>
      <c r="AN93" s="61"/>
      <c r="AO93" s="61"/>
      <c r="AP93" s="61"/>
      <c r="AQ93" s="61"/>
      <c r="AR93" s="61"/>
      <c r="AS93" s="176"/>
      <c r="AT93" s="364" t="s">
        <v>343</v>
      </c>
      <c r="AU93" s="365"/>
      <c r="AV93" s="61"/>
      <c r="AW93" s="61"/>
      <c r="AX93" s="237"/>
      <c r="AY93" s="61"/>
      <c r="AZ93" s="61"/>
      <c r="BA93" s="61"/>
      <c r="BB93" s="61"/>
      <c r="BC93" s="61"/>
      <c r="BD93" s="176"/>
      <c r="BE93" s="364" t="s">
        <v>343</v>
      </c>
      <c r="BF93" s="365"/>
      <c r="BG93" s="61"/>
      <c r="BH93" s="61"/>
      <c r="BI93" s="61"/>
      <c r="BJ93" s="237"/>
      <c r="BK93" s="61"/>
      <c r="BL93" s="61"/>
      <c r="BM93" s="61"/>
      <c r="BN93" s="61"/>
      <c r="BO93" s="176"/>
      <c r="BP93" s="364" t="s">
        <v>343</v>
      </c>
      <c r="BQ93" s="365"/>
      <c r="BR93" s="61"/>
      <c r="BS93" s="61"/>
      <c r="BT93" s="61"/>
      <c r="BU93" s="61"/>
      <c r="BV93" s="61"/>
      <c r="BW93" s="61"/>
      <c r="BX93" s="61"/>
      <c r="BY93" s="61"/>
      <c r="BZ93" s="176"/>
      <c r="CA93" s="364" t="s">
        <v>343</v>
      </c>
      <c r="CB93" s="365"/>
      <c r="CC93" s="61"/>
      <c r="CD93" s="61"/>
      <c r="CE93" s="61"/>
      <c r="CF93" s="61"/>
      <c r="CG93" s="61"/>
      <c r="CH93" s="61"/>
      <c r="CI93" s="61"/>
      <c r="CJ93" s="61"/>
      <c r="CK93" s="176"/>
    </row>
    <row r="94" spans="1:89" ht="16.899999999999999" customHeight="1">
      <c r="A94" s="5"/>
      <c r="B94" s="373" t="s">
        <v>341</v>
      </c>
      <c r="C94" s="374"/>
      <c r="D94" s="61"/>
      <c r="E94" s="61"/>
      <c r="F94" s="61"/>
      <c r="G94" s="61"/>
      <c r="H94" s="61"/>
      <c r="I94" s="61"/>
      <c r="J94" s="61"/>
      <c r="K94" s="61"/>
      <c r="L94" s="176"/>
      <c r="M94" s="424" t="s">
        <v>341</v>
      </c>
      <c r="N94" s="373"/>
      <c r="O94" s="61"/>
      <c r="P94" s="61"/>
      <c r="Q94" s="61"/>
      <c r="R94" s="61"/>
      <c r="S94" s="61"/>
      <c r="T94" s="61"/>
      <c r="U94" s="61"/>
      <c r="V94" s="61"/>
      <c r="W94" s="176"/>
      <c r="X94" s="373" t="s">
        <v>341</v>
      </c>
      <c r="Y94" s="374"/>
      <c r="Z94" s="237"/>
      <c r="AA94" s="61"/>
      <c r="AB94" s="61"/>
      <c r="AC94" s="61"/>
      <c r="AD94" s="61"/>
      <c r="AE94" s="61"/>
      <c r="AF94" s="61"/>
      <c r="AG94" s="61"/>
      <c r="AH94" s="176"/>
      <c r="AI94" s="373" t="s">
        <v>341</v>
      </c>
      <c r="AJ94" s="374"/>
      <c r="AK94" s="61"/>
      <c r="AL94" s="237"/>
      <c r="AM94" s="61"/>
      <c r="AN94" s="61"/>
      <c r="AO94" s="61"/>
      <c r="AP94" s="61"/>
      <c r="AQ94" s="61"/>
      <c r="AR94" s="61"/>
      <c r="AS94" s="176"/>
      <c r="AT94" s="373" t="s">
        <v>341</v>
      </c>
      <c r="AU94" s="374"/>
      <c r="AV94" s="61"/>
      <c r="AW94" s="61"/>
      <c r="AX94" s="237"/>
      <c r="AY94" s="61"/>
      <c r="AZ94" s="61"/>
      <c r="BA94" s="61"/>
      <c r="BB94" s="61"/>
      <c r="BC94" s="61"/>
      <c r="BD94" s="176"/>
      <c r="BE94" s="373" t="s">
        <v>341</v>
      </c>
      <c r="BF94" s="374"/>
      <c r="BG94" s="61"/>
      <c r="BH94" s="61"/>
      <c r="BI94" s="61"/>
      <c r="BJ94" s="237"/>
      <c r="BK94" s="61"/>
      <c r="BL94" s="61"/>
      <c r="BM94" s="61"/>
      <c r="BN94" s="61"/>
      <c r="BO94" s="176"/>
      <c r="BP94" s="373" t="s">
        <v>341</v>
      </c>
      <c r="BQ94" s="374"/>
      <c r="BR94" s="61"/>
      <c r="BS94" s="61"/>
      <c r="BT94" s="61"/>
      <c r="BU94" s="61"/>
      <c r="BV94" s="61"/>
      <c r="BW94" s="61"/>
      <c r="BX94" s="61"/>
      <c r="BY94" s="61"/>
      <c r="BZ94" s="176"/>
      <c r="CA94" s="373" t="s">
        <v>341</v>
      </c>
      <c r="CB94" s="374"/>
      <c r="CC94" s="61"/>
      <c r="CD94" s="61"/>
      <c r="CE94" s="61"/>
      <c r="CF94" s="61"/>
      <c r="CG94" s="61"/>
      <c r="CH94" s="61"/>
      <c r="CI94" s="61"/>
      <c r="CJ94" s="61"/>
      <c r="CK94" s="176"/>
    </row>
    <row r="95" spans="1:89" ht="16.899999999999999" customHeight="1" thickBot="1">
      <c r="A95" s="5"/>
      <c r="B95" s="371" t="s">
        <v>125</v>
      </c>
      <c r="C95" s="372"/>
      <c r="D95" s="140">
        <f>SUM(D89:D91,D83,D69,D29)</f>
        <v>173279</v>
      </c>
      <c r="E95" s="140">
        <f t="shared" ref="E95:L95" si="144">SUM(E89:E91,E83,E69,E29)</f>
        <v>164681</v>
      </c>
      <c r="F95" s="140">
        <f t="shared" si="144"/>
        <v>337960</v>
      </c>
      <c r="G95" s="140">
        <f t="shared" si="144"/>
        <v>201305</v>
      </c>
      <c r="H95" s="140">
        <f t="shared" si="144"/>
        <v>191683</v>
      </c>
      <c r="I95" s="140">
        <f t="shared" si="144"/>
        <v>392988</v>
      </c>
      <c r="J95" s="140">
        <f t="shared" si="144"/>
        <v>239690</v>
      </c>
      <c r="K95" s="140">
        <f t="shared" si="144"/>
        <v>226308</v>
      </c>
      <c r="L95" s="181">
        <f t="shared" si="144"/>
        <v>465998</v>
      </c>
      <c r="M95" s="427" t="s">
        <v>125</v>
      </c>
      <c r="N95" s="371"/>
      <c r="O95" s="140">
        <f>SUM(O89:O91,O83,O69,O29)</f>
        <v>307879</v>
      </c>
      <c r="P95" s="140">
        <f t="shared" ref="P95:W95" si="145">SUM(P89:P91,P83,P69,P29)</f>
        <v>289583</v>
      </c>
      <c r="Q95" s="140">
        <f t="shared" si="145"/>
        <v>597462</v>
      </c>
      <c r="R95" s="140">
        <f t="shared" si="145"/>
        <v>282660</v>
      </c>
      <c r="S95" s="140">
        <f t="shared" si="145"/>
        <v>255535</v>
      </c>
      <c r="T95" s="140">
        <f t="shared" si="145"/>
        <v>538195</v>
      </c>
      <c r="U95" s="140">
        <f t="shared" si="145"/>
        <v>227111</v>
      </c>
      <c r="V95" s="140">
        <f t="shared" si="145"/>
        <v>206839</v>
      </c>
      <c r="W95" s="181">
        <f t="shared" si="145"/>
        <v>433950</v>
      </c>
      <c r="X95" s="371" t="s">
        <v>125</v>
      </c>
      <c r="Y95" s="372"/>
      <c r="Z95" s="140">
        <f>SUM(Z89:Z91,Z83,Z69,Z29)</f>
        <v>207795</v>
      </c>
      <c r="AA95" s="140">
        <f t="shared" ref="AA95:AH95" si="146">SUM(AA89:AA91,AA83,AA69,AA29)</f>
        <v>194520</v>
      </c>
      <c r="AB95" s="140">
        <f t="shared" si="146"/>
        <v>402315</v>
      </c>
      <c r="AC95" s="140">
        <f t="shared" si="146"/>
        <v>247100</v>
      </c>
      <c r="AD95" s="140">
        <f t="shared" si="146"/>
        <v>239058</v>
      </c>
      <c r="AE95" s="140">
        <f t="shared" si="146"/>
        <v>486158</v>
      </c>
      <c r="AF95" s="140">
        <f t="shared" si="146"/>
        <v>306104</v>
      </c>
      <c r="AG95" s="140">
        <f t="shared" si="146"/>
        <v>301531</v>
      </c>
      <c r="AH95" s="181">
        <f t="shared" si="146"/>
        <v>607635</v>
      </c>
      <c r="AI95" s="371" t="s">
        <v>125</v>
      </c>
      <c r="AJ95" s="372"/>
      <c r="AK95" s="140">
        <f>SUM(AK89:AK91,AK83,AK69,AK29)</f>
        <v>276060</v>
      </c>
      <c r="AL95" s="140">
        <f t="shared" ref="AL95:AS95" si="147">SUM(AL89:AL91,AL83,AL69,AL29)</f>
        <v>263898</v>
      </c>
      <c r="AM95" s="140">
        <f t="shared" si="147"/>
        <v>539958</v>
      </c>
      <c r="AN95" s="140">
        <f t="shared" si="147"/>
        <v>232065</v>
      </c>
      <c r="AO95" s="140">
        <f t="shared" si="147"/>
        <v>210013</v>
      </c>
      <c r="AP95" s="140">
        <f t="shared" si="147"/>
        <v>442078</v>
      </c>
      <c r="AQ95" s="140">
        <f t="shared" si="147"/>
        <v>183301</v>
      </c>
      <c r="AR95" s="140">
        <f t="shared" si="147"/>
        <v>166420</v>
      </c>
      <c r="AS95" s="181">
        <f t="shared" si="147"/>
        <v>349721</v>
      </c>
      <c r="AT95" s="371" t="s">
        <v>125</v>
      </c>
      <c r="AU95" s="372"/>
      <c r="AV95" s="140">
        <f>SUM(AV89:AV91,AV83,AV69,AV29)</f>
        <v>131884</v>
      </c>
      <c r="AW95" s="140">
        <f t="shared" ref="AW95:BD95" si="148">SUM(AW89:AW91,AW83,AW69,AW29)</f>
        <v>130846</v>
      </c>
      <c r="AX95" s="140">
        <f t="shared" si="148"/>
        <v>262730</v>
      </c>
      <c r="AY95" s="140">
        <f t="shared" si="148"/>
        <v>82430</v>
      </c>
      <c r="AZ95" s="140">
        <f t="shared" si="148"/>
        <v>105616</v>
      </c>
      <c r="BA95" s="140">
        <f t="shared" si="148"/>
        <v>188046</v>
      </c>
      <c r="BB95" s="140">
        <f t="shared" si="148"/>
        <v>57918</v>
      </c>
      <c r="BC95" s="140">
        <f t="shared" si="148"/>
        <v>82678</v>
      </c>
      <c r="BD95" s="181">
        <f t="shared" si="148"/>
        <v>140596</v>
      </c>
      <c r="BE95" s="371" t="s">
        <v>125</v>
      </c>
      <c r="BF95" s="372"/>
      <c r="BG95" s="140">
        <f>SUM(BG89:BG91,BG83,BG69,BG29)</f>
        <v>42994</v>
      </c>
      <c r="BH95" s="140">
        <f t="shared" ref="BH95:BO95" si="149">SUM(BH89:BH91,BH83,BH69,BH29)</f>
        <v>65136</v>
      </c>
      <c r="BI95" s="140">
        <f t="shared" si="149"/>
        <v>108130</v>
      </c>
      <c r="BJ95" s="140">
        <f t="shared" si="149"/>
        <v>22647</v>
      </c>
      <c r="BK95" s="140">
        <f t="shared" si="149"/>
        <v>37637</v>
      </c>
      <c r="BL95" s="140">
        <f t="shared" si="149"/>
        <v>60284</v>
      </c>
      <c r="BM95" s="140">
        <f t="shared" si="149"/>
        <v>8622</v>
      </c>
      <c r="BN95" s="140">
        <f t="shared" si="149"/>
        <v>16976</v>
      </c>
      <c r="BO95" s="181">
        <f t="shared" si="149"/>
        <v>25598</v>
      </c>
      <c r="BP95" s="371" t="s">
        <v>125</v>
      </c>
      <c r="BQ95" s="372"/>
      <c r="BR95" s="140">
        <f>SUM(BR89:BR91,BR83,BR69,BR29)</f>
        <v>1946</v>
      </c>
      <c r="BS95" s="140">
        <f t="shared" ref="BS95:BZ95" si="150">SUM(BS89:BS91,BS83,BS69,BS29)</f>
        <v>4958</v>
      </c>
      <c r="BT95" s="140">
        <f t="shared" si="150"/>
        <v>6904</v>
      </c>
      <c r="BU95" s="140">
        <f t="shared" si="150"/>
        <v>233</v>
      </c>
      <c r="BV95" s="140">
        <f t="shared" si="150"/>
        <v>693</v>
      </c>
      <c r="BW95" s="140">
        <f t="shared" si="150"/>
        <v>926</v>
      </c>
      <c r="BX95" s="140">
        <f t="shared" si="150"/>
        <v>8</v>
      </c>
      <c r="BY95" s="140">
        <f t="shared" si="150"/>
        <v>47</v>
      </c>
      <c r="BZ95" s="181">
        <f t="shared" si="150"/>
        <v>55</v>
      </c>
      <c r="CA95" s="371" t="s">
        <v>125</v>
      </c>
      <c r="CB95" s="372"/>
      <c r="CC95" s="140">
        <f>SUM(CC89:CC91,CC83,CC69,CC29)</f>
        <v>614274</v>
      </c>
      <c r="CD95" s="140">
        <f t="shared" ref="CD95:CK95" si="151">SUM(CD89:CD91,CD83,CD69,CD29)</f>
        <v>582672</v>
      </c>
      <c r="CE95" s="140">
        <f t="shared" si="151"/>
        <v>1196946</v>
      </c>
      <c r="CF95" s="140">
        <f t="shared" si="151"/>
        <v>2401959</v>
      </c>
      <c r="CG95" s="140">
        <f t="shared" si="151"/>
        <v>2258243</v>
      </c>
      <c r="CH95" s="140">
        <f t="shared" si="151"/>
        <v>4660202</v>
      </c>
      <c r="CI95" s="140">
        <f t="shared" si="151"/>
        <v>216798</v>
      </c>
      <c r="CJ95" s="140">
        <f t="shared" si="151"/>
        <v>313741</v>
      </c>
      <c r="CK95" s="181">
        <f t="shared" si="151"/>
        <v>530539</v>
      </c>
    </row>
    <row r="96" spans="1:89" ht="16.899999999999999" customHeight="1">
      <c r="A96" s="5"/>
      <c r="B96" s="300" t="s">
        <v>384</v>
      </c>
      <c r="C96" s="309"/>
      <c r="D96" s="303"/>
      <c r="E96" s="303"/>
      <c r="F96" s="303"/>
      <c r="G96" s="303"/>
      <c r="H96" s="303"/>
      <c r="I96" s="303"/>
      <c r="J96" s="303"/>
      <c r="K96" s="303"/>
      <c r="L96" s="303"/>
      <c r="M96" s="304" t="s">
        <v>384</v>
      </c>
      <c r="N96" s="310"/>
      <c r="O96" s="303"/>
      <c r="P96" s="303"/>
      <c r="Q96" s="303"/>
      <c r="R96" s="303"/>
      <c r="S96" s="303"/>
      <c r="T96" s="303"/>
      <c r="U96" s="303"/>
      <c r="V96" s="303"/>
      <c r="W96" s="303"/>
      <c r="X96" s="300" t="s">
        <v>384</v>
      </c>
      <c r="Y96" s="306"/>
      <c r="Z96" s="307"/>
      <c r="AA96" s="303"/>
      <c r="AB96" s="303"/>
      <c r="AC96" s="303"/>
      <c r="AD96" s="303"/>
      <c r="AE96" s="303"/>
      <c r="AF96" s="303"/>
      <c r="AG96" s="303"/>
      <c r="AH96" s="303"/>
      <c r="AI96" s="300" t="s">
        <v>384</v>
      </c>
      <c r="AJ96" s="309"/>
      <c r="AK96" s="308"/>
      <c r="AL96" s="307"/>
      <c r="AM96" s="303"/>
      <c r="AN96" s="303"/>
      <c r="AO96" s="303"/>
      <c r="AP96" s="303"/>
      <c r="AQ96" s="303"/>
      <c r="AR96" s="303"/>
      <c r="AS96" s="303"/>
      <c r="AT96" s="300" t="s">
        <v>384</v>
      </c>
      <c r="AU96" s="309"/>
      <c r="AV96" s="303"/>
      <c r="AW96" s="308"/>
      <c r="AX96" s="307"/>
      <c r="AY96" s="303"/>
      <c r="AZ96" s="303"/>
      <c r="BA96" s="303"/>
      <c r="BB96" s="303"/>
      <c r="BC96" s="303"/>
      <c r="BD96" s="303"/>
      <c r="BE96" s="300" t="s">
        <v>384</v>
      </c>
      <c r="BF96" s="309"/>
      <c r="BG96" s="303"/>
      <c r="BH96" s="303"/>
      <c r="BI96" s="303"/>
      <c r="BP96" s="1" t="s">
        <v>384</v>
      </c>
      <c r="BQ96" s="172"/>
      <c r="CA96" s="1" t="s">
        <v>384</v>
      </c>
      <c r="CB96" s="172"/>
    </row>
    <row r="97" spans="1:89" ht="16.899999999999999" customHeight="1">
      <c r="A97" s="5"/>
      <c r="B97" s="1" t="s">
        <v>513</v>
      </c>
      <c r="C97" s="172"/>
      <c r="M97" s="1" t="s">
        <v>513</v>
      </c>
      <c r="N97" s="290"/>
      <c r="X97" s="1" t="s">
        <v>513</v>
      </c>
      <c r="Y97" s="291"/>
      <c r="Z97" s="294"/>
      <c r="AI97" s="1" t="s">
        <v>513</v>
      </c>
      <c r="AJ97" s="172"/>
      <c r="AK97" s="295"/>
      <c r="AL97" s="294"/>
      <c r="AT97" s="1" t="s">
        <v>513</v>
      </c>
      <c r="AU97" s="172"/>
      <c r="AW97" s="295"/>
      <c r="AX97" s="294"/>
      <c r="BE97" s="1" t="s">
        <v>513</v>
      </c>
      <c r="BF97" s="172"/>
      <c r="BP97" s="1" t="s">
        <v>513</v>
      </c>
      <c r="BQ97" s="172"/>
      <c r="CA97" s="1" t="s">
        <v>513</v>
      </c>
      <c r="CB97" s="172"/>
    </row>
    <row r="98" spans="1:89" ht="16.5" customHeight="1">
      <c r="A98" s="5"/>
      <c r="B98" s="1" t="s">
        <v>566</v>
      </c>
      <c r="C98" s="172"/>
      <c r="M98" s="1" t="s">
        <v>566</v>
      </c>
      <c r="N98" s="290"/>
      <c r="X98" s="1" t="s">
        <v>566</v>
      </c>
      <c r="Y98" s="291"/>
      <c r="Z98" s="294"/>
      <c r="AI98" s="1" t="s">
        <v>566</v>
      </c>
      <c r="AJ98" s="172"/>
      <c r="AK98" s="295"/>
      <c r="AL98" s="294"/>
      <c r="AT98" s="1" t="s">
        <v>566</v>
      </c>
      <c r="AU98" s="172"/>
      <c r="AW98" s="295"/>
      <c r="AX98" s="294"/>
      <c r="BE98" s="1" t="s">
        <v>566</v>
      </c>
      <c r="BF98" s="172"/>
      <c r="BP98" s="1" t="s">
        <v>566</v>
      </c>
      <c r="BQ98" s="172"/>
      <c r="CA98" s="1" t="s">
        <v>566</v>
      </c>
      <c r="CB98" s="172"/>
    </row>
    <row r="99" spans="1:89" ht="16.5" customHeight="1">
      <c r="A99" s="5"/>
      <c r="B99" s="7" t="s">
        <v>561</v>
      </c>
      <c r="C99" s="172"/>
      <c r="M99" s="7" t="s">
        <v>561</v>
      </c>
      <c r="N99" s="172"/>
      <c r="X99" s="7" t="s">
        <v>561</v>
      </c>
      <c r="Y99" s="172"/>
      <c r="AI99" s="7" t="s">
        <v>561</v>
      </c>
      <c r="AJ99" s="172"/>
      <c r="AT99" s="7" t="s">
        <v>561</v>
      </c>
      <c r="AU99" s="172"/>
      <c r="BE99" s="7" t="s">
        <v>561</v>
      </c>
      <c r="BF99" s="172"/>
      <c r="BP99" s="7" t="s">
        <v>561</v>
      </c>
      <c r="BQ99" s="172"/>
      <c r="CA99" s="7" t="s">
        <v>561</v>
      </c>
      <c r="CB99" s="172"/>
    </row>
    <row r="100" spans="1:89" ht="16.5" customHeight="1">
      <c r="A100" s="5"/>
      <c r="B100" s="7" t="s">
        <v>562</v>
      </c>
      <c r="C100" s="172"/>
      <c r="M100" s="7" t="s">
        <v>562</v>
      </c>
      <c r="N100" s="172"/>
      <c r="X100" s="7" t="s">
        <v>562</v>
      </c>
      <c r="Y100" s="172"/>
      <c r="AI100" s="7" t="s">
        <v>562</v>
      </c>
      <c r="AJ100" s="172"/>
      <c r="AT100" s="7" t="s">
        <v>562</v>
      </c>
      <c r="AU100" s="172"/>
      <c r="BE100" s="7" t="s">
        <v>562</v>
      </c>
      <c r="BF100" s="172"/>
      <c r="BP100" s="7" t="s">
        <v>562</v>
      </c>
      <c r="BQ100" s="172"/>
      <c r="CA100" s="7" t="s">
        <v>562</v>
      </c>
      <c r="CB100" s="172"/>
    </row>
    <row r="101" spans="1:89" ht="16.5" customHeight="1">
      <c r="A101" s="5"/>
      <c r="B101" s="7" t="s">
        <v>563</v>
      </c>
      <c r="C101" s="172"/>
      <c r="M101" s="7" t="s">
        <v>563</v>
      </c>
      <c r="N101" s="172"/>
      <c r="X101" s="7" t="s">
        <v>563</v>
      </c>
      <c r="Y101" s="172"/>
      <c r="AI101" s="7" t="s">
        <v>563</v>
      </c>
      <c r="AJ101" s="172"/>
      <c r="AT101" s="7" t="s">
        <v>563</v>
      </c>
      <c r="AU101" s="172"/>
      <c r="BE101" s="7" t="s">
        <v>563</v>
      </c>
      <c r="BF101" s="172"/>
      <c r="BP101" s="7" t="s">
        <v>563</v>
      </c>
      <c r="BQ101" s="172"/>
      <c r="CA101" s="7" t="s">
        <v>563</v>
      </c>
      <c r="CB101" s="172"/>
    </row>
    <row r="102" spans="1:89" ht="16.5" customHeight="1">
      <c r="A102" s="5"/>
      <c r="B102" s="7" t="s">
        <v>564</v>
      </c>
      <c r="C102" s="172"/>
      <c r="M102" s="7" t="s">
        <v>564</v>
      </c>
      <c r="N102" s="172"/>
      <c r="X102" s="7" t="s">
        <v>564</v>
      </c>
      <c r="Y102" s="172"/>
      <c r="AI102" s="7" t="s">
        <v>564</v>
      </c>
      <c r="AJ102" s="172"/>
      <c r="AT102" s="7" t="s">
        <v>564</v>
      </c>
      <c r="AU102" s="172"/>
      <c r="BE102" s="7" t="s">
        <v>564</v>
      </c>
      <c r="BF102" s="172"/>
      <c r="BP102" s="7" t="s">
        <v>564</v>
      </c>
      <c r="BQ102" s="172"/>
      <c r="CA102" s="7" t="s">
        <v>564</v>
      </c>
      <c r="CB102" s="172"/>
    </row>
    <row r="103" spans="1:89" ht="16.5" customHeight="1">
      <c r="A103" s="5"/>
      <c r="B103" s="7" t="s">
        <v>565</v>
      </c>
      <c r="C103" s="172"/>
      <c r="M103" s="7" t="s">
        <v>565</v>
      </c>
      <c r="N103" s="172"/>
      <c r="X103" s="7" t="s">
        <v>565</v>
      </c>
      <c r="Y103" s="172"/>
      <c r="AI103" s="7" t="s">
        <v>565</v>
      </c>
      <c r="AJ103" s="172"/>
      <c r="AT103" s="7" t="s">
        <v>565</v>
      </c>
      <c r="AU103" s="172"/>
      <c r="BE103" s="7" t="s">
        <v>565</v>
      </c>
      <c r="BF103" s="172"/>
      <c r="BP103" s="7" t="s">
        <v>565</v>
      </c>
      <c r="BQ103" s="172"/>
      <c r="CA103" s="7" t="s">
        <v>565</v>
      </c>
      <c r="CB103" s="172"/>
    </row>
    <row r="104" spans="1:89" ht="16.5" customHeight="1">
      <c r="A104" s="5"/>
      <c r="B104" s="127"/>
      <c r="C104" s="5"/>
    </row>
    <row r="105" spans="1:89" ht="16.5" customHeight="1">
      <c r="A105" s="5"/>
      <c r="B105" s="7"/>
      <c r="C105" s="5"/>
    </row>
    <row r="106" spans="1:89" ht="16.5" customHeight="1">
      <c r="A106" s="5"/>
      <c r="B106" s="7"/>
      <c r="C106" s="5"/>
      <c r="D106" s="128"/>
      <c r="E106" s="128"/>
      <c r="F106" s="128"/>
      <c r="G106" s="128"/>
      <c r="H106" s="128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  <c r="BP106" s="128"/>
      <c r="BQ106" s="128"/>
      <c r="BR106" s="128"/>
      <c r="BS106" s="128"/>
      <c r="BT106" s="128"/>
      <c r="BU106" s="128"/>
      <c r="BV106" s="128"/>
      <c r="BW106" s="128"/>
      <c r="BX106" s="128"/>
      <c r="BY106" s="128"/>
      <c r="BZ106" s="128"/>
      <c r="CA106" s="128"/>
      <c r="CB106" s="128"/>
      <c r="CC106" s="128"/>
      <c r="CD106" s="128"/>
      <c r="CE106" s="128"/>
      <c r="CF106" s="128"/>
      <c r="CG106" s="128"/>
      <c r="CH106" s="128"/>
      <c r="CI106" s="128"/>
      <c r="CJ106" s="128"/>
      <c r="CK106" s="128"/>
    </row>
    <row r="107" spans="1:89" ht="16.5" customHeight="1">
      <c r="A107" s="5"/>
      <c r="B107" s="127"/>
      <c r="C107" s="5"/>
      <c r="M107" s="127"/>
      <c r="N107" s="5"/>
      <c r="X107" s="127"/>
      <c r="Y107" s="5"/>
      <c r="AI107" s="127"/>
      <c r="AJ107" s="5"/>
      <c r="AT107" s="127"/>
      <c r="AU107" s="5"/>
      <c r="BE107" s="127"/>
      <c r="BF107" s="5"/>
      <c r="BP107" s="127"/>
      <c r="BQ107" s="5"/>
      <c r="CA107" s="127"/>
      <c r="CB107" s="5"/>
    </row>
    <row r="108" spans="1:89" ht="16.5" customHeight="1">
      <c r="A108" s="5"/>
      <c r="B108" s="127"/>
      <c r="C108" s="5"/>
      <c r="M108" s="127"/>
      <c r="N108" s="5"/>
      <c r="X108" s="127"/>
      <c r="Y108" s="5"/>
      <c r="AI108" s="127"/>
      <c r="AJ108" s="5"/>
      <c r="AT108" s="127"/>
      <c r="AU108" s="5"/>
      <c r="BE108" s="127"/>
      <c r="BF108" s="5"/>
      <c r="BP108" s="127"/>
      <c r="BQ108" s="5"/>
      <c r="CA108" s="127"/>
      <c r="CB108" s="5"/>
    </row>
    <row r="109" spans="1:89" ht="16.5" customHeight="1">
      <c r="A109" s="5"/>
      <c r="B109" s="7"/>
      <c r="C109" s="5"/>
      <c r="M109" s="7"/>
      <c r="N109" s="5"/>
      <c r="X109" s="7"/>
      <c r="Y109" s="5"/>
      <c r="AI109" s="7"/>
      <c r="AJ109" s="5"/>
      <c r="AT109" s="7"/>
      <c r="AU109" s="5"/>
      <c r="BE109" s="7"/>
      <c r="BF109" s="5"/>
      <c r="BP109" s="7"/>
      <c r="BQ109" s="5"/>
      <c r="CA109" s="7"/>
      <c r="CB109" s="5"/>
    </row>
    <row r="110" spans="1:89" ht="16.5" customHeight="1">
      <c r="A110" s="5"/>
      <c r="B110" s="127"/>
      <c r="C110" s="5"/>
      <c r="M110" s="127"/>
      <c r="N110" s="5"/>
      <c r="X110" s="127"/>
      <c r="Y110" s="5"/>
      <c r="AI110" s="127"/>
      <c r="AJ110" s="5"/>
      <c r="AT110" s="127"/>
      <c r="AU110" s="5"/>
      <c r="BE110" s="127"/>
      <c r="BF110" s="5"/>
      <c r="BP110" s="127"/>
      <c r="BQ110" s="5"/>
      <c r="CA110" s="127"/>
      <c r="CB110" s="5"/>
    </row>
    <row r="111" spans="1:89" ht="16.5" customHeight="1">
      <c r="A111" s="5"/>
      <c r="B111" s="7"/>
      <c r="C111" s="5"/>
      <c r="M111" s="7"/>
      <c r="N111" s="5"/>
      <c r="X111" s="7"/>
      <c r="Y111" s="5"/>
      <c r="AI111" s="7"/>
      <c r="AJ111" s="5"/>
      <c r="AT111" s="7"/>
      <c r="AU111" s="5"/>
      <c r="BE111" s="7"/>
      <c r="BF111" s="5"/>
      <c r="BP111" s="7"/>
      <c r="BQ111" s="5"/>
      <c r="CA111" s="7"/>
      <c r="CB111" s="5"/>
    </row>
    <row r="112" spans="1:89" ht="16.5" customHeight="1">
      <c r="A112" s="5"/>
      <c r="B112" s="7"/>
      <c r="C112" s="5"/>
      <c r="M112" s="7"/>
      <c r="N112" s="5"/>
      <c r="X112" s="7"/>
      <c r="Y112" s="5"/>
      <c r="AI112" s="7"/>
      <c r="AJ112" s="5"/>
      <c r="AT112" s="7"/>
      <c r="AU112" s="5"/>
      <c r="BE112" s="7"/>
      <c r="BF112" s="5"/>
      <c r="BP112" s="7"/>
      <c r="BQ112" s="5"/>
      <c r="CA112" s="7"/>
      <c r="CB112" s="5"/>
    </row>
    <row r="113" spans="4:89" ht="21.95" customHeight="1"/>
    <row r="114" spans="4:89" ht="21.95" customHeight="1"/>
    <row r="115" spans="4:89" ht="21.95" customHeight="1"/>
    <row r="118" spans="4:89">
      <c r="D118" s="125">
        <v>173279</v>
      </c>
      <c r="E118" s="125">
        <v>164681</v>
      </c>
      <c r="F118" s="125">
        <v>337960</v>
      </c>
      <c r="G118" s="125">
        <v>201305</v>
      </c>
      <c r="H118" s="125">
        <v>191683</v>
      </c>
      <c r="I118" s="125">
        <v>392988</v>
      </c>
      <c r="J118" s="125">
        <v>239690</v>
      </c>
      <c r="K118" s="125">
        <v>226308</v>
      </c>
      <c r="L118" s="125">
        <v>465998</v>
      </c>
      <c r="O118" s="125">
        <v>307879</v>
      </c>
      <c r="P118" s="125">
        <v>289583</v>
      </c>
      <c r="Q118" s="125">
        <v>597462</v>
      </c>
      <c r="R118" s="125">
        <v>282660</v>
      </c>
      <c r="S118" s="125">
        <v>255535</v>
      </c>
      <c r="T118" s="125">
        <v>538195</v>
      </c>
      <c r="U118" s="125">
        <v>227111</v>
      </c>
      <c r="V118" s="125">
        <v>206839</v>
      </c>
      <c r="W118" s="125">
        <v>433950</v>
      </c>
      <c r="Z118" s="125">
        <v>207795</v>
      </c>
      <c r="AA118" s="125">
        <v>194520</v>
      </c>
      <c r="AB118" s="125">
        <v>402315</v>
      </c>
      <c r="AC118" s="125">
        <v>247100</v>
      </c>
      <c r="AD118" s="125">
        <v>239058</v>
      </c>
      <c r="AE118" s="125">
        <v>486158</v>
      </c>
      <c r="AF118" s="125">
        <v>306104</v>
      </c>
      <c r="AG118" s="125">
        <v>301531</v>
      </c>
      <c r="AH118" s="125">
        <v>607635</v>
      </c>
      <c r="AK118" s="125">
        <v>276060</v>
      </c>
      <c r="AL118" s="125">
        <v>263898</v>
      </c>
      <c r="AM118" s="125">
        <v>539958</v>
      </c>
      <c r="AN118" s="125">
        <v>232065</v>
      </c>
      <c r="AO118" s="125">
        <v>210013</v>
      </c>
      <c r="AP118" s="125">
        <v>442078</v>
      </c>
      <c r="AQ118" s="125">
        <v>183301</v>
      </c>
      <c r="AR118" s="125">
        <v>166420</v>
      </c>
      <c r="AS118" s="125">
        <v>349721</v>
      </c>
      <c r="AV118" s="125">
        <v>131884</v>
      </c>
      <c r="AW118" s="125">
        <v>130846</v>
      </c>
      <c r="AX118" s="125">
        <v>262730</v>
      </c>
      <c r="AY118" s="125">
        <v>82430</v>
      </c>
      <c r="AZ118" s="125">
        <v>105616</v>
      </c>
      <c r="BA118" s="125">
        <v>188046</v>
      </c>
      <c r="BB118" s="125">
        <v>57918</v>
      </c>
      <c r="BC118" s="125">
        <v>82678</v>
      </c>
      <c r="BD118" s="125">
        <v>140596</v>
      </c>
      <c r="BG118" s="125">
        <v>42994</v>
      </c>
      <c r="BH118" s="125">
        <v>65136</v>
      </c>
      <c r="BI118" s="125">
        <v>108130</v>
      </c>
      <c r="BJ118" s="125">
        <v>22647</v>
      </c>
      <c r="BK118" s="125">
        <v>37637</v>
      </c>
      <c r="BL118" s="125">
        <v>60284</v>
      </c>
      <c r="BM118" s="125">
        <v>8622</v>
      </c>
      <c r="BN118" s="125">
        <v>16976</v>
      </c>
      <c r="BO118" s="125">
        <v>25598</v>
      </c>
      <c r="BR118" s="125">
        <v>1946</v>
      </c>
      <c r="BS118" s="125">
        <v>4958</v>
      </c>
      <c r="BT118" s="125">
        <v>6904</v>
      </c>
      <c r="BU118" s="125">
        <v>233</v>
      </c>
      <c r="BV118" s="125">
        <v>693</v>
      </c>
      <c r="BW118" s="125">
        <v>926</v>
      </c>
      <c r="BX118" s="125">
        <v>8</v>
      </c>
      <c r="BY118" s="125">
        <v>47</v>
      </c>
      <c r="BZ118" s="125">
        <v>55</v>
      </c>
      <c r="CC118" s="125">
        <v>614274</v>
      </c>
      <c r="CD118" s="125">
        <v>582672</v>
      </c>
      <c r="CE118" s="125">
        <v>1196946</v>
      </c>
      <c r="CF118" s="125">
        <v>2401959</v>
      </c>
      <c r="CG118" s="125">
        <v>2258243</v>
      </c>
      <c r="CH118" s="125">
        <v>4660202</v>
      </c>
      <c r="CI118" s="125">
        <v>216798</v>
      </c>
      <c r="CJ118" s="125">
        <v>313741</v>
      </c>
      <c r="CK118" s="125">
        <v>530539</v>
      </c>
    </row>
    <row r="119" spans="4:89">
      <c r="D119" s="125">
        <f t="shared" ref="D119:L119" si="152">D118</f>
        <v>173279</v>
      </c>
      <c r="E119" s="125">
        <f t="shared" si="152"/>
        <v>164681</v>
      </c>
      <c r="F119" s="125">
        <f t="shared" si="152"/>
        <v>337960</v>
      </c>
      <c r="G119" s="125">
        <f t="shared" si="152"/>
        <v>201305</v>
      </c>
      <c r="H119" s="125">
        <f t="shared" si="152"/>
        <v>191683</v>
      </c>
      <c r="I119" s="125">
        <f t="shared" si="152"/>
        <v>392988</v>
      </c>
      <c r="J119" s="125">
        <f t="shared" si="152"/>
        <v>239690</v>
      </c>
      <c r="K119" s="125">
        <f t="shared" si="152"/>
        <v>226308</v>
      </c>
      <c r="L119" s="125">
        <f t="shared" si="152"/>
        <v>465998</v>
      </c>
      <c r="O119" s="125">
        <f t="shared" ref="O119:W119" si="153">O118</f>
        <v>307879</v>
      </c>
      <c r="P119" s="125">
        <f t="shared" si="153"/>
        <v>289583</v>
      </c>
      <c r="Q119" s="125">
        <f t="shared" si="153"/>
        <v>597462</v>
      </c>
      <c r="R119" s="125">
        <f t="shared" si="153"/>
        <v>282660</v>
      </c>
      <c r="S119" s="125">
        <f t="shared" si="153"/>
        <v>255535</v>
      </c>
      <c r="T119" s="125">
        <f t="shared" si="153"/>
        <v>538195</v>
      </c>
      <c r="U119" s="125">
        <f t="shared" si="153"/>
        <v>227111</v>
      </c>
      <c r="V119" s="125">
        <f t="shared" si="153"/>
        <v>206839</v>
      </c>
      <c r="W119" s="125">
        <f t="shared" si="153"/>
        <v>433950</v>
      </c>
      <c r="Z119" s="125">
        <f t="shared" ref="Z119:AH119" si="154">Z118</f>
        <v>207795</v>
      </c>
      <c r="AA119" s="125">
        <f t="shared" si="154"/>
        <v>194520</v>
      </c>
      <c r="AB119" s="125">
        <f t="shared" si="154"/>
        <v>402315</v>
      </c>
      <c r="AC119" s="125">
        <f t="shared" si="154"/>
        <v>247100</v>
      </c>
      <c r="AD119" s="125">
        <f t="shared" si="154"/>
        <v>239058</v>
      </c>
      <c r="AE119" s="125">
        <f t="shared" si="154"/>
        <v>486158</v>
      </c>
      <c r="AF119" s="125">
        <f t="shared" si="154"/>
        <v>306104</v>
      </c>
      <c r="AG119" s="125">
        <f t="shared" si="154"/>
        <v>301531</v>
      </c>
      <c r="AH119" s="125">
        <f t="shared" si="154"/>
        <v>607635</v>
      </c>
      <c r="AK119" s="125">
        <f t="shared" ref="AK119:AS119" si="155">AK118</f>
        <v>276060</v>
      </c>
      <c r="AL119" s="125">
        <f t="shared" si="155"/>
        <v>263898</v>
      </c>
      <c r="AM119" s="125">
        <f t="shared" si="155"/>
        <v>539958</v>
      </c>
      <c r="AN119" s="125">
        <f t="shared" si="155"/>
        <v>232065</v>
      </c>
      <c r="AO119" s="125">
        <f t="shared" si="155"/>
        <v>210013</v>
      </c>
      <c r="AP119" s="125">
        <f t="shared" si="155"/>
        <v>442078</v>
      </c>
      <c r="AQ119" s="125">
        <f t="shared" si="155"/>
        <v>183301</v>
      </c>
      <c r="AR119" s="125">
        <f t="shared" si="155"/>
        <v>166420</v>
      </c>
      <c r="AS119" s="125">
        <f t="shared" si="155"/>
        <v>349721</v>
      </c>
      <c r="AV119" s="125">
        <f t="shared" ref="AV119:BD119" si="156">AV118</f>
        <v>131884</v>
      </c>
      <c r="AW119" s="125">
        <f t="shared" si="156"/>
        <v>130846</v>
      </c>
      <c r="AX119" s="125">
        <f t="shared" si="156"/>
        <v>262730</v>
      </c>
      <c r="AY119" s="125">
        <f t="shared" si="156"/>
        <v>82430</v>
      </c>
      <c r="AZ119" s="125">
        <f t="shared" si="156"/>
        <v>105616</v>
      </c>
      <c r="BA119" s="125">
        <f t="shared" si="156"/>
        <v>188046</v>
      </c>
      <c r="BB119" s="125">
        <f t="shared" si="156"/>
        <v>57918</v>
      </c>
      <c r="BC119" s="125">
        <f t="shared" si="156"/>
        <v>82678</v>
      </c>
      <c r="BD119" s="125">
        <f t="shared" si="156"/>
        <v>140596</v>
      </c>
      <c r="BG119" s="125">
        <f t="shared" ref="BG119:BO119" si="157">BG118</f>
        <v>42994</v>
      </c>
      <c r="BH119" s="125">
        <f t="shared" si="157"/>
        <v>65136</v>
      </c>
      <c r="BI119" s="125">
        <f t="shared" si="157"/>
        <v>108130</v>
      </c>
      <c r="BJ119" s="125">
        <f t="shared" si="157"/>
        <v>22647</v>
      </c>
      <c r="BK119" s="125">
        <f t="shared" si="157"/>
        <v>37637</v>
      </c>
      <c r="BL119" s="125">
        <f t="shared" si="157"/>
        <v>60284</v>
      </c>
      <c r="BM119" s="125">
        <f t="shared" si="157"/>
        <v>8622</v>
      </c>
      <c r="BN119" s="125">
        <f t="shared" si="157"/>
        <v>16976</v>
      </c>
      <c r="BO119" s="125">
        <f t="shared" si="157"/>
        <v>25598</v>
      </c>
      <c r="BR119" s="125">
        <f t="shared" ref="BR119:BZ119" si="158">BR118</f>
        <v>1946</v>
      </c>
      <c r="BS119" s="125">
        <f t="shared" si="158"/>
        <v>4958</v>
      </c>
      <c r="BT119" s="125">
        <f t="shared" si="158"/>
        <v>6904</v>
      </c>
      <c r="BU119" s="125">
        <f t="shared" si="158"/>
        <v>233</v>
      </c>
      <c r="BV119" s="125">
        <f t="shared" si="158"/>
        <v>693</v>
      </c>
      <c r="BW119" s="125">
        <f t="shared" si="158"/>
        <v>926</v>
      </c>
      <c r="BX119" s="125">
        <f t="shared" si="158"/>
        <v>8</v>
      </c>
      <c r="BY119" s="125">
        <f t="shared" si="158"/>
        <v>47</v>
      </c>
      <c r="BZ119" s="125">
        <f t="shared" si="158"/>
        <v>55</v>
      </c>
      <c r="CC119" s="125">
        <f t="shared" ref="CC119:CK119" si="159">CC118</f>
        <v>614274</v>
      </c>
      <c r="CD119" s="125">
        <f t="shared" si="159"/>
        <v>582672</v>
      </c>
      <c r="CE119" s="125">
        <f t="shared" si="159"/>
        <v>1196946</v>
      </c>
      <c r="CF119" s="125">
        <f t="shared" si="159"/>
        <v>2401959</v>
      </c>
      <c r="CG119" s="125">
        <f t="shared" si="159"/>
        <v>2258243</v>
      </c>
      <c r="CH119" s="125">
        <f t="shared" si="159"/>
        <v>4660202</v>
      </c>
      <c r="CI119" s="125">
        <f t="shared" si="159"/>
        <v>216798</v>
      </c>
      <c r="CJ119" s="125">
        <f t="shared" si="159"/>
        <v>313741</v>
      </c>
      <c r="CK119" s="125">
        <f t="shared" si="159"/>
        <v>530539</v>
      </c>
    </row>
  </sheetData>
  <mergeCells count="216">
    <mergeCell ref="X94:Y94"/>
    <mergeCell ref="AT94:AU94"/>
    <mergeCell ref="AI93:AJ93"/>
    <mergeCell ref="AI94:AJ94"/>
    <mergeCell ref="B93:C93"/>
    <mergeCell ref="M92:N92"/>
    <mergeCell ref="X93:Y93"/>
    <mergeCell ref="B84:B87"/>
    <mergeCell ref="X84:X87"/>
    <mergeCell ref="X89:Y89"/>
    <mergeCell ref="X92:Y92"/>
    <mergeCell ref="AT84:AT87"/>
    <mergeCell ref="B25:B28"/>
    <mergeCell ref="B29:C29"/>
    <mergeCell ref="M11:M14"/>
    <mergeCell ref="M15:M18"/>
    <mergeCell ref="M25:M28"/>
    <mergeCell ref="M29:N29"/>
    <mergeCell ref="AI92:AJ92"/>
    <mergeCell ref="AI83:AJ83"/>
    <mergeCell ref="AI84:AI87"/>
    <mergeCell ref="AI89:AJ89"/>
    <mergeCell ref="X83:Y83"/>
    <mergeCell ref="B30:B33"/>
    <mergeCell ref="B38:B42"/>
    <mergeCell ref="B46:B48"/>
    <mergeCell ref="B53:B55"/>
    <mergeCell ref="B56:B58"/>
    <mergeCell ref="B11:B14"/>
    <mergeCell ref="B64:B67"/>
    <mergeCell ref="B69:C69"/>
    <mergeCell ref="X38:X42"/>
    <mergeCell ref="X46:X48"/>
    <mergeCell ref="X53:X55"/>
    <mergeCell ref="X56:X58"/>
    <mergeCell ref="AI56:AI58"/>
    <mergeCell ref="CI3:CK3"/>
    <mergeCell ref="BR3:BT3"/>
    <mergeCell ref="BU3:BW3"/>
    <mergeCell ref="BX3:BZ3"/>
    <mergeCell ref="CC3:CE3"/>
    <mergeCell ref="BM3:BO3"/>
    <mergeCell ref="BJ3:BL3"/>
    <mergeCell ref="BF3:BF4"/>
    <mergeCell ref="BB3:BD3"/>
    <mergeCell ref="AV3:AX3"/>
    <mergeCell ref="AY3:BA3"/>
    <mergeCell ref="AU3:AU4"/>
    <mergeCell ref="BE3:BE4"/>
    <mergeCell ref="CA3:CA4"/>
    <mergeCell ref="CB3:CB4"/>
    <mergeCell ref="CF3:CH3"/>
    <mergeCell ref="BG3:BI3"/>
    <mergeCell ref="B3:B4"/>
    <mergeCell ref="BP3:BP4"/>
    <mergeCell ref="BQ3:BQ4"/>
    <mergeCell ref="AF3:AH3"/>
    <mergeCell ref="AI3:AI4"/>
    <mergeCell ref="AJ3:AJ4"/>
    <mergeCell ref="AT3:AT4"/>
    <mergeCell ref="AQ3:AS3"/>
    <mergeCell ref="C3:C4"/>
    <mergeCell ref="Y3:Y4"/>
    <mergeCell ref="R3:T3"/>
    <mergeCell ref="U3:W3"/>
    <mergeCell ref="O3:Q3"/>
    <mergeCell ref="G3:I3"/>
    <mergeCell ref="J3:L3"/>
    <mergeCell ref="X3:X4"/>
    <mergeCell ref="D3:F3"/>
    <mergeCell ref="Z3:AB3"/>
    <mergeCell ref="AC3:AE3"/>
    <mergeCell ref="AK3:AM3"/>
    <mergeCell ref="M3:M4"/>
    <mergeCell ref="N3:N4"/>
    <mergeCell ref="AN3:AP3"/>
    <mergeCell ref="AI95:AJ95"/>
    <mergeCell ref="X95:Y95"/>
    <mergeCell ref="X64:X67"/>
    <mergeCell ref="X69:Y69"/>
    <mergeCell ref="X75:X79"/>
    <mergeCell ref="AI69:AJ69"/>
    <mergeCell ref="AI64:AI67"/>
    <mergeCell ref="M30:M33"/>
    <mergeCell ref="M38:M42"/>
    <mergeCell ref="M46:M48"/>
    <mergeCell ref="M53:M55"/>
    <mergeCell ref="M56:M58"/>
    <mergeCell ref="X11:X14"/>
    <mergeCell ref="X15:X18"/>
    <mergeCell ref="X25:X28"/>
    <mergeCell ref="X29:Y29"/>
    <mergeCell ref="X30:X33"/>
    <mergeCell ref="B95:C95"/>
    <mergeCell ref="M95:N95"/>
    <mergeCell ref="M75:M79"/>
    <mergeCell ref="M84:M87"/>
    <mergeCell ref="M89:N89"/>
    <mergeCell ref="M93:N93"/>
    <mergeCell ref="M64:M67"/>
    <mergeCell ref="M80:M82"/>
    <mergeCell ref="B92:C92"/>
    <mergeCell ref="M83:N83"/>
    <mergeCell ref="M94:N94"/>
    <mergeCell ref="B80:B82"/>
    <mergeCell ref="B83:C83"/>
    <mergeCell ref="B89:C89"/>
    <mergeCell ref="B94:C94"/>
    <mergeCell ref="AT95:AU95"/>
    <mergeCell ref="AT89:AU89"/>
    <mergeCell ref="AT92:AU92"/>
    <mergeCell ref="AT93:AU93"/>
    <mergeCell ref="BE89:BF89"/>
    <mergeCell ref="BE95:BF95"/>
    <mergeCell ref="BE94:BF94"/>
    <mergeCell ref="CA89:CB89"/>
    <mergeCell ref="BP89:BQ89"/>
    <mergeCell ref="BE92:BF92"/>
    <mergeCell ref="CA93:CB93"/>
    <mergeCell ref="CA56:CA58"/>
    <mergeCell ref="BP95:BQ95"/>
    <mergeCell ref="CA95:CB95"/>
    <mergeCell ref="BP93:BQ93"/>
    <mergeCell ref="BP92:BQ92"/>
    <mergeCell ref="CA94:CB94"/>
    <mergeCell ref="CA92:CB92"/>
    <mergeCell ref="BP94:BQ94"/>
    <mergeCell ref="BE75:BE79"/>
    <mergeCell ref="BE93:BF93"/>
    <mergeCell ref="BE84:BE87"/>
    <mergeCell ref="CA64:CA67"/>
    <mergeCell ref="BE64:BE67"/>
    <mergeCell ref="BE69:BF69"/>
    <mergeCell ref="CA69:CB69"/>
    <mergeCell ref="BP83:BQ83"/>
    <mergeCell ref="BP84:BP87"/>
    <mergeCell ref="BE80:BE82"/>
    <mergeCell ref="BE83:BF83"/>
    <mergeCell ref="CA83:CB83"/>
    <mergeCell ref="CA84:CA87"/>
    <mergeCell ref="BE56:BE58"/>
    <mergeCell ref="BP56:BP58"/>
    <mergeCell ref="AT83:AU83"/>
    <mergeCell ref="CA75:CA79"/>
    <mergeCell ref="CA80:CA82"/>
    <mergeCell ref="BP64:BP67"/>
    <mergeCell ref="BP69:BQ69"/>
    <mergeCell ref="BP80:BP82"/>
    <mergeCell ref="BP75:BP79"/>
    <mergeCell ref="M59:M62"/>
    <mergeCell ref="AI75:AI79"/>
    <mergeCell ref="AI80:AI82"/>
    <mergeCell ref="X59:X62"/>
    <mergeCell ref="AI59:AI62"/>
    <mergeCell ref="CA59:CA62"/>
    <mergeCell ref="X80:X82"/>
    <mergeCell ref="BE59:BE62"/>
    <mergeCell ref="BP59:BP62"/>
    <mergeCell ref="M69:N69"/>
    <mergeCell ref="AT59:AT62"/>
    <mergeCell ref="AT56:AT58"/>
    <mergeCell ref="BE46:BE48"/>
    <mergeCell ref="BE53:BE55"/>
    <mergeCell ref="AT38:AT42"/>
    <mergeCell ref="AT64:AT67"/>
    <mergeCell ref="AT69:AU69"/>
    <mergeCell ref="AT80:AT82"/>
    <mergeCell ref="B59:B62"/>
    <mergeCell ref="AT75:AT79"/>
    <mergeCell ref="B75:B79"/>
    <mergeCell ref="BP46:BP48"/>
    <mergeCell ref="BP53:BP55"/>
    <mergeCell ref="CA11:CA14"/>
    <mergeCell ref="AT11:AT14"/>
    <mergeCell ref="AT15:AT18"/>
    <mergeCell ref="AT25:AT28"/>
    <mergeCell ref="AT29:AU29"/>
    <mergeCell ref="AT30:AT33"/>
    <mergeCell ref="AT46:AT48"/>
    <mergeCell ref="AT53:AT55"/>
    <mergeCell ref="BE11:BE14"/>
    <mergeCell ref="BE15:BE18"/>
    <mergeCell ref="BE25:BE28"/>
    <mergeCell ref="BE29:BF29"/>
    <mergeCell ref="BE30:BE33"/>
    <mergeCell ref="BE38:BE42"/>
    <mergeCell ref="BP11:BP14"/>
    <mergeCell ref="BP15:BP18"/>
    <mergeCell ref="BP25:BP28"/>
    <mergeCell ref="BP29:BQ29"/>
    <mergeCell ref="BP30:BP33"/>
    <mergeCell ref="BP38:BP42"/>
    <mergeCell ref="AI25:AI28"/>
    <mergeCell ref="AI29:AJ29"/>
    <mergeCell ref="AI30:AI33"/>
    <mergeCell ref="AI38:AI42"/>
    <mergeCell ref="AI46:AI48"/>
    <mergeCell ref="AI53:AI55"/>
    <mergeCell ref="CA25:CA28"/>
    <mergeCell ref="B6:B8"/>
    <mergeCell ref="M6:M8"/>
    <mergeCell ref="X6:X8"/>
    <mergeCell ref="AI6:AI8"/>
    <mergeCell ref="AT6:AT8"/>
    <mergeCell ref="BE6:BE8"/>
    <mergeCell ref="BP6:BP8"/>
    <mergeCell ref="CA6:CA8"/>
    <mergeCell ref="CA15:CA18"/>
    <mergeCell ref="B15:B18"/>
    <mergeCell ref="AI11:AI14"/>
    <mergeCell ref="AI15:AI18"/>
    <mergeCell ref="CA29:CB29"/>
    <mergeCell ref="CA30:CA33"/>
    <mergeCell ref="CA38:CA42"/>
    <mergeCell ref="CA46:CA48"/>
    <mergeCell ref="CA53:CA55"/>
  </mergeCells>
  <phoneticPr fontId="4"/>
  <printOptions horizontalCentered="1"/>
  <pageMargins left="0.39370078740157483" right="0.39370078740157483" top="0.59055118110236227" bottom="0.59055118110236227" header="0" footer="0"/>
  <pageSetup paperSize="9" scale="60" orientation="portrait" r:id="rId1"/>
  <headerFooter alignWithMargins="0"/>
  <rowBreaks count="1" manualBreakCount="1">
    <brk id="69" min="1" max="88" man="1"/>
  </rowBreaks>
  <colBreaks count="7" manualBreakCount="7">
    <brk id="12" max="1048575" man="1"/>
    <brk id="23" max="1048575" man="1"/>
    <brk id="34" max="1048575" man="1"/>
    <brk id="45" max="1048575" man="1"/>
    <brk id="56" max="1048575" man="1"/>
    <brk id="67" max="1048575" man="1"/>
    <brk id="78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</sheetPr>
  <dimension ref="A1:DM119"/>
  <sheetViews>
    <sheetView view="pageBreakPreview" zoomScaleNormal="75" zoomScaleSheetLayoutView="100" workbookViewId="0">
      <pane ySplit="5" topLeftCell="A6" activePane="bottomLeft" state="frozen"/>
      <selection activeCell="CA6" sqref="CA6:CA8"/>
      <selection pane="bottomLeft" activeCell="A6" sqref="A6"/>
    </sheetView>
  </sheetViews>
  <sheetFormatPr defaultRowHeight="12"/>
  <cols>
    <col min="1" max="1" width="2.85546875" style="131" customWidth="1"/>
    <col min="2" max="2" width="11.7109375" style="125" customWidth="1"/>
    <col min="3" max="3" width="19" style="125" customWidth="1"/>
    <col min="4" max="13" width="11.7109375" style="125" customWidth="1"/>
    <col min="14" max="14" width="19" style="125" customWidth="1"/>
    <col min="15" max="24" width="11.7109375" style="125" customWidth="1"/>
    <col min="25" max="25" width="19" style="125" customWidth="1"/>
    <col min="26" max="35" width="11.7109375" style="125" customWidth="1"/>
    <col min="36" max="36" width="19" style="125" customWidth="1"/>
    <col min="37" max="46" width="11.7109375" style="125" customWidth="1"/>
    <col min="47" max="47" width="19" style="125" customWidth="1"/>
    <col min="48" max="57" width="11.7109375" style="125" customWidth="1"/>
    <col min="58" max="58" width="19" style="125" customWidth="1"/>
    <col min="59" max="68" width="11.7109375" style="125" customWidth="1"/>
    <col min="69" max="69" width="19" style="125" customWidth="1"/>
    <col min="70" max="79" width="11.7109375" style="125" customWidth="1"/>
    <col min="80" max="80" width="19" style="125" customWidth="1"/>
    <col min="81" max="89" width="11.7109375" style="125" customWidth="1"/>
    <col min="90" max="16384" width="9.140625" style="125"/>
  </cols>
  <sheetData>
    <row r="1" spans="1:117" ht="15" customHeight="1"/>
    <row r="2" spans="1:117" s="129" customFormat="1" ht="25.15" customHeight="1" thickBot="1">
      <c r="A2" s="131"/>
      <c r="B2" s="130" t="s">
        <v>443</v>
      </c>
      <c r="C2" s="125"/>
      <c r="D2" s="125"/>
      <c r="E2" s="130"/>
      <c r="F2" s="130"/>
      <c r="G2" s="130"/>
      <c r="H2" s="130"/>
      <c r="I2" s="130"/>
      <c r="J2" s="130"/>
      <c r="K2" s="130"/>
      <c r="L2" s="130"/>
      <c r="M2" s="130" t="s">
        <v>442</v>
      </c>
      <c r="N2" s="130"/>
      <c r="O2" s="125"/>
      <c r="P2" s="130"/>
      <c r="Q2" s="130"/>
      <c r="R2" s="130"/>
      <c r="S2" s="130"/>
      <c r="T2" s="130"/>
      <c r="U2" s="130"/>
      <c r="V2" s="130"/>
      <c r="W2" s="130"/>
      <c r="X2" s="130" t="s">
        <v>441</v>
      </c>
      <c r="Y2" s="130"/>
      <c r="Z2" s="125"/>
      <c r="AA2" s="130"/>
      <c r="AB2" s="130"/>
      <c r="AC2" s="130"/>
      <c r="AD2" s="130"/>
      <c r="AE2" s="130"/>
      <c r="AF2" s="130"/>
      <c r="AG2" s="130"/>
      <c r="AH2" s="130"/>
      <c r="AI2" s="130" t="s">
        <v>440</v>
      </c>
      <c r="AJ2" s="130"/>
      <c r="AK2" s="125"/>
      <c r="AL2" s="130"/>
      <c r="AM2" s="130"/>
      <c r="AN2" s="130"/>
      <c r="AO2" s="130"/>
      <c r="AP2" s="130"/>
      <c r="AQ2" s="130"/>
      <c r="AR2" s="130"/>
      <c r="AS2" s="130"/>
      <c r="AT2" s="130" t="s">
        <v>439</v>
      </c>
      <c r="AU2" s="130"/>
      <c r="AV2" s="125"/>
      <c r="AW2" s="130"/>
      <c r="AX2" s="130"/>
      <c r="AY2" s="130"/>
      <c r="AZ2" s="130"/>
      <c r="BA2" s="130"/>
      <c r="BB2" s="130"/>
      <c r="BC2" s="130"/>
      <c r="BD2" s="130"/>
      <c r="BE2" s="130" t="s">
        <v>438</v>
      </c>
      <c r="BF2" s="130"/>
      <c r="BG2" s="125"/>
      <c r="BH2" s="130"/>
      <c r="BI2" s="130"/>
      <c r="BJ2" s="130"/>
      <c r="BK2" s="130"/>
      <c r="BL2" s="130"/>
      <c r="BM2" s="130"/>
      <c r="BN2" s="130"/>
      <c r="BO2" s="130"/>
      <c r="BP2" s="130" t="s">
        <v>437</v>
      </c>
      <c r="BQ2" s="130"/>
      <c r="BR2" s="125"/>
      <c r="BS2" s="130"/>
      <c r="BT2" s="130"/>
      <c r="BU2" s="130"/>
      <c r="BV2" s="130"/>
      <c r="BW2" s="130"/>
      <c r="BX2" s="130"/>
      <c r="BY2" s="130"/>
      <c r="BZ2" s="130"/>
      <c r="CA2" s="130" t="s">
        <v>436</v>
      </c>
      <c r="CB2" s="130"/>
      <c r="CC2" s="125"/>
      <c r="CD2" s="125"/>
      <c r="CE2" s="125"/>
      <c r="CF2" s="125"/>
      <c r="CG2" s="125"/>
      <c r="CH2" s="125"/>
      <c r="CI2" s="125"/>
      <c r="CJ2" s="125"/>
      <c r="CK2" s="125"/>
      <c r="CL2" s="125"/>
      <c r="CM2" s="125"/>
      <c r="CN2" s="125"/>
      <c r="CO2" s="125"/>
      <c r="CP2" s="125"/>
      <c r="CQ2" s="125"/>
      <c r="CR2" s="125"/>
      <c r="CS2" s="125"/>
      <c r="CT2" s="125"/>
      <c r="CU2" s="125"/>
      <c r="CV2" s="125"/>
      <c r="CW2" s="125"/>
      <c r="CX2" s="125"/>
      <c r="CY2" s="125"/>
      <c r="CZ2" s="125"/>
      <c r="DA2" s="125"/>
      <c r="DB2" s="125"/>
      <c r="DC2" s="125"/>
      <c r="DD2" s="125"/>
      <c r="DE2" s="125"/>
      <c r="DF2" s="125"/>
      <c r="DG2" s="125"/>
      <c r="DH2" s="125"/>
      <c r="DI2" s="125"/>
      <c r="DJ2" s="125"/>
      <c r="DK2" s="125"/>
      <c r="DL2" s="125"/>
      <c r="DM2" s="125"/>
    </row>
    <row r="3" spans="1:117" s="129" customFormat="1" ht="21" customHeight="1">
      <c r="A3" s="131"/>
      <c r="B3" s="428" t="s">
        <v>285</v>
      </c>
      <c r="C3" s="432" t="s">
        <v>286</v>
      </c>
      <c r="D3" s="434" t="s">
        <v>411</v>
      </c>
      <c r="E3" s="435"/>
      <c r="F3" s="435"/>
      <c r="G3" s="434" t="s">
        <v>410</v>
      </c>
      <c r="H3" s="435"/>
      <c r="I3" s="435"/>
      <c r="J3" s="434" t="s">
        <v>409</v>
      </c>
      <c r="K3" s="435"/>
      <c r="L3" s="436"/>
      <c r="M3" s="428" t="s">
        <v>285</v>
      </c>
      <c r="N3" s="430" t="s">
        <v>286</v>
      </c>
      <c r="O3" s="434" t="s">
        <v>408</v>
      </c>
      <c r="P3" s="435"/>
      <c r="Q3" s="435"/>
      <c r="R3" s="434" t="s">
        <v>407</v>
      </c>
      <c r="S3" s="435"/>
      <c r="T3" s="435"/>
      <c r="U3" s="434" t="s">
        <v>406</v>
      </c>
      <c r="V3" s="435"/>
      <c r="W3" s="436"/>
      <c r="X3" s="428" t="s">
        <v>285</v>
      </c>
      <c r="Y3" s="432" t="s">
        <v>286</v>
      </c>
      <c r="Z3" s="437" t="s">
        <v>405</v>
      </c>
      <c r="AA3" s="435"/>
      <c r="AB3" s="435"/>
      <c r="AC3" s="434" t="s">
        <v>404</v>
      </c>
      <c r="AD3" s="435"/>
      <c r="AE3" s="435"/>
      <c r="AF3" s="434" t="s">
        <v>403</v>
      </c>
      <c r="AG3" s="435"/>
      <c r="AH3" s="436"/>
      <c r="AI3" s="428" t="s">
        <v>285</v>
      </c>
      <c r="AJ3" s="432" t="s">
        <v>286</v>
      </c>
      <c r="AK3" s="438" t="s">
        <v>402</v>
      </c>
      <c r="AL3" s="439"/>
      <c r="AM3" s="435"/>
      <c r="AN3" s="434" t="s">
        <v>401</v>
      </c>
      <c r="AO3" s="435"/>
      <c r="AP3" s="435"/>
      <c r="AQ3" s="434" t="s">
        <v>400</v>
      </c>
      <c r="AR3" s="435"/>
      <c r="AS3" s="436"/>
      <c r="AT3" s="428" t="s">
        <v>285</v>
      </c>
      <c r="AU3" s="432" t="s">
        <v>286</v>
      </c>
      <c r="AV3" s="434" t="s">
        <v>399</v>
      </c>
      <c r="AW3" s="436"/>
      <c r="AX3" s="439"/>
      <c r="AY3" s="434" t="s">
        <v>398</v>
      </c>
      <c r="AZ3" s="435"/>
      <c r="BA3" s="435"/>
      <c r="BB3" s="434" t="s">
        <v>397</v>
      </c>
      <c r="BC3" s="435"/>
      <c r="BD3" s="436"/>
      <c r="BE3" s="428" t="s">
        <v>285</v>
      </c>
      <c r="BF3" s="432" t="s">
        <v>286</v>
      </c>
      <c r="BG3" s="434" t="s">
        <v>396</v>
      </c>
      <c r="BH3" s="435"/>
      <c r="BI3" s="435"/>
      <c r="BJ3" s="437" t="s">
        <v>395</v>
      </c>
      <c r="BK3" s="435"/>
      <c r="BL3" s="435"/>
      <c r="BM3" s="434" t="s">
        <v>394</v>
      </c>
      <c r="BN3" s="435"/>
      <c r="BO3" s="436"/>
      <c r="BP3" s="428" t="s">
        <v>285</v>
      </c>
      <c r="BQ3" s="432" t="s">
        <v>286</v>
      </c>
      <c r="BR3" s="434" t="s">
        <v>393</v>
      </c>
      <c r="BS3" s="435"/>
      <c r="BT3" s="435"/>
      <c r="BU3" s="434" t="s">
        <v>392</v>
      </c>
      <c r="BV3" s="435"/>
      <c r="BW3" s="435"/>
      <c r="BX3" s="434" t="s">
        <v>391</v>
      </c>
      <c r="BY3" s="435"/>
      <c r="BZ3" s="436"/>
      <c r="CA3" s="428" t="s">
        <v>285</v>
      </c>
      <c r="CB3" s="432" t="s">
        <v>286</v>
      </c>
      <c r="CC3" s="434" t="s">
        <v>390</v>
      </c>
      <c r="CD3" s="435"/>
      <c r="CE3" s="435"/>
      <c r="CF3" s="434" t="s">
        <v>389</v>
      </c>
      <c r="CG3" s="435"/>
      <c r="CH3" s="435"/>
      <c r="CI3" s="434" t="s">
        <v>388</v>
      </c>
      <c r="CJ3" s="435"/>
      <c r="CK3" s="436"/>
      <c r="CL3" s="125"/>
      <c r="CM3" s="125"/>
      <c r="CN3" s="125"/>
      <c r="CO3" s="125"/>
      <c r="CP3" s="125"/>
      <c r="CQ3" s="125"/>
      <c r="CR3" s="125"/>
      <c r="CS3" s="125"/>
      <c r="CT3" s="125"/>
      <c r="CU3" s="125"/>
      <c r="CV3" s="125"/>
      <c r="CW3" s="125"/>
      <c r="CX3" s="125"/>
      <c r="CY3" s="125"/>
      <c r="CZ3" s="125"/>
      <c r="DA3" s="125"/>
      <c r="DB3" s="125"/>
      <c r="DC3" s="125"/>
      <c r="DD3" s="125"/>
      <c r="DE3" s="125"/>
      <c r="DF3" s="125"/>
      <c r="DG3" s="125"/>
      <c r="DH3" s="125"/>
      <c r="DI3" s="125"/>
      <c r="DJ3" s="125"/>
      <c r="DK3" s="125"/>
      <c r="DL3" s="125"/>
      <c r="DM3" s="125"/>
    </row>
    <row r="4" spans="1:117" s="129" customFormat="1" ht="24.75" customHeight="1" thickBot="1">
      <c r="A4" s="132"/>
      <c r="B4" s="429"/>
      <c r="C4" s="433"/>
      <c r="D4" s="188" t="s">
        <v>387</v>
      </c>
      <c r="E4" s="188" t="s">
        <v>386</v>
      </c>
      <c r="F4" s="188" t="s">
        <v>385</v>
      </c>
      <c r="G4" s="188" t="s">
        <v>387</v>
      </c>
      <c r="H4" s="188" t="s">
        <v>386</v>
      </c>
      <c r="I4" s="188" t="s">
        <v>385</v>
      </c>
      <c r="J4" s="188" t="s">
        <v>387</v>
      </c>
      <c r="K4" s="188" t="s">
        <v>386</v>
      </c>
      <c r="L4" s="189" t="s">
        <v>385</v>
      </c>
      <c r="M4" s="429"/>
      <c r="N4" s="431"/>
      <c r="O4" s="188" t="s">
        <v>387</v>
      </c>
      <c r="P4" s="188" t="s">
        <v>386</v>
      </c>
      <c r="Q4" s="188" t="s">
        <v>385</v>
      </c>
      <c r="R4" s="188" t="s">
        <v>387</v>
      </c>
      <c r="S4" s="188" t="s">
        <v>386</v>
      </c>
      <c r="T4" s="188" t="s">
        <v>385</v>
      </c>
      <c r="U4" s="188" t="s">
        <v>387</v>
      </c>
      <c r="V4" s="188" t="s">
        <v>386</v>
      </c>
      <c r="W4" s="189" t="s">
        <v>385</v>
      </c>
      <c r="X4" s="429"/>
      <c r="Y4" s="433"/>
      <c r="Z4" s="268" t="s">
        <v>387</v>
      </c>
      <c r="AA4" s="188" t="s">
        <v>386</v>
      </c>
      <c r="AB4" s="188" t="s">
        <v>385</v>
      </c>
      <c r="AC4" s="188" t="s">
        <v>387</v>
      </c>
      <c r="AD4" s="188" t="s">
        <v>386</v>
      </c>
      <c r="AE4" s="188" t="s">
        <v>385</v>
      </c>
      <c r="AF4" s="188" t="s">
        <v>387</v>
      </c>
      <c r="AG4" s="188" t="s">
        <v>386</v>
      </c>
      <c r="AH4" s="189" t="s">
        <v>385</v>
      </c>
      <c r="AI4" s="429"/>
      <c r="AJ4" s="433"/>
      <c r="AK4" s="188" t="s">
        <v>387</v>
      </c>
      <c r="AL4" s="268" t="s">
        <v>386</v>
      </c>
      <c r="AM4" s="188" t="s">
        <v>385</v>
      </c>
      <c r="AN4" s="188" t="s">
        <v>387</v>
      </c>
      <c r="AO4" s="188" t="s">
        <v>386</v>
      </c>
      <c r="AP4" s="188" t="s">
        <v>385</v>
      </c>
      <c r="AQ4" s="188" t="s">
        <v>387</v>
      </c>
      <c r="AR4" s="188" t="s">
        <v>386</v>
      </c>
      <c r="AS4" s="189" t="s">
        <v>385</v>
      </c>
      <c r="AT4" s="429"/>
      <c r="AU4" s="433"/>
      <c r="AV4" s="188" t="s">
        <v>387</v>
      </c>
      <c r="AW4" s="188" t="s">
        <v>386</v>
      </c>
      <c r="AX4" s="268" t="s">
        <v>385</v>
      </c>
      <c r="AY4" s="188" t="s">
        <v>387</v>
      </c>
      <c r="AZ4" s="188" t="s">
        <v>386</v>
      </c>
      <c r="BA4" s="188" t="s">
        <v>385</v>
      </c>
      <c r="BB4" s="188" t="s">
        <v>387</v>
      </c>
      <c r="BC4" s="188" t="s">
        <v>386</v>
      </c>
      <c r="BD4" s="189" t="s">
        <v>385</v>
      </c>
      <c r="BE4" s="429"/>
      <c r="BF4" s="433"/>
      <c r="BG4" s="188" t="s">
        <v>387</v>
      </c>
      <c r="BH4" s="188" t="s">
        <v>386</v>
      </c>
      <c r="BI4" s="188" t="s">
        <v>385</v>
      </c>
      <c r="BJ4" s="268" t="s">
        <v>387</v>
      </c>
      <c r="BK4" s="188" t="s">
        <v>386</v>
      </c>
      <c r="BL4" s="188" t="s">
        <v>385</v>
      </c>
      <c r="BM4" s="188" t="s">
        <v>387</v>
      </c>
      <c r="BN4" s="188" t="s">
        <v>386</v>
      </c>
      <c r="BO4" s="189" t="s">
        <v>385</v>
      </c>
      <c r="BP4" s="429"/>
      <c r="BQ4" s="433"/>
      <c r="BR4" s="188" t="s">
        <v>387</v>
      </c>
      <c r="BS4" s="188" t="s">
        <v>386</v>
      </c>
      <c r="BT4" s="188" t="s">
        <v>385</v>
      </c>
      <c r="BU4" s="188" t="s">
        <v>387</v>
      </c>
      <c r="BV4" s="188" t="s">
        <v>386</v>
      </c>
      <c r="BW4" s="188" t="s">
        <v>385</v>
      </c>
      <c r="BX4" s="188" t="s">
        <v>387</v>
      </c>
      <c r="BY4" s="188" t="s">
        <v>386</v>
      </c>
      <c r="BZ4" s="189" t="s">
        <v>385</v>
      </c>
      <c r="CA4" s="429"/>
      <c r="CB4" s="433"/>
      <c r="CC4" s="188" t="s">
        <v>387</v>
      </c>
      <c r="CD4" s="188" t="s">
        <v>386</v>
      </c>
      <c r="CE4" s="188" t="s">
        <v>385</v>
      </c>
      <c r="CF4" s="188" t="s">
        <v>387</v>
      </c>
      <c r="CG4" s="188" t="s">
        <v>386</v>
      </c>
      <c r="CH4" s="188" t="s">
        <v>385</v>
      </c>
      <c r="CI4" s="188" t="s">
        <v>387</v>
      </c>
      <c r="CJ4" s="188" t="s">
        <v>386</v>
      </c>
      <c r="CK4" s="189" t="s">
        <v>385</v>
      </c>
    </row>
    <row r="5" spans="1:117" ht="16.899999999999999" customHeight="1">
      <c r="A5" s="5"/>
      <c r="B5" s="173" t="s">
        <v>532</v>
      </c>
      <c r="C5" s="57" t="s">
        <v>121</v>
      </c>
      <c r="D5" s="139">
        <v>29445</v>
      </c>
      <c r="E5" s="139">
        <v>28522</v>
      </c>
      <c r="F5" s="139">
        <v>57967</v>
      </c>
      <c r="G5" s="139">
        <v>28897</v>
      </c>
      <c r="H5" s="139">
        <v>27626</v>
      </c>
      <c r="I5" s="139">
        <v>56523</v>
      </c>
      <c r="J5" s="139">
        <v>28196</v>
      </c>
      <c r="K5" s="139">
        <v>27243</v>
      </c>
      <c r="L5" s="174">
        <v>55439</v>
      </c>
      <c r="M5" s="215" t="s">
        <v>307</v>
      </c>
      <c r="N5" s="244" t="s">
        <v>121</v>
      </c>
      <c r="O5" s="139">
        <v>32625</v>
      </c>
      <c r="P5" s="139">
        <v>30377</v>
      </c>
      <c r="Q5" s="139">
        <v>63002</v>
      </c>
      <c r="R5" s="139">
        <v>42347</v>
      </c>
      <c r="S5" s="139">
        <v>37760</v>
      </c>
      <c r="T5" s="139">
        <v>80107</v>
      </c>
      <c r="U5" s="139">
        <v>53072</v>
      </c>
      <c r="V5" s="139">
        <v>49275</v>
      </c>
      <c r="W5" s="174">
        <v>102347</v>
      </c>
      <c r="X5" s="173" t="s">
        <v>307</v>
      </c>
      <c r="Y5" s="57" t="s">
        <v>121</v>
      </c>
      <c r="Z5" s="236">
        <v>49800</v>
      </c>
      <c r="AA5" s="139">
        <v>46326</v>
      </c>
      <c r="AB5" s="139">
        <v>96126</v>
      </c>
      <c r="AC5" s="139">
        <v>44181</v>
      </c>
      <c r="AD5" s="139">
        <v>40536</v>
      </c>
      <c r="AE5" s="139">
        <v>84717</v>
      </c>
      <c r="AF5" s="139">
        <v>38058</v>
      </c>
      <c r="AG5" s="139">
        <v>34522</v>
      </c>
      <c r="AH5" s="174">
        <v>72580</v>
      </c>
      <c r="AI5" s="173" t="s">
        <v>307</v>
      </c>
      <c r="AJ5" s="57" t="s">
        <v>121</v>
      </c>
      <c r="AK5" s="139">
        <v>38847</v>
      </c>
      <c r="AL5" s="236">
        <v>37206</v>
      </c>
      <c r="AM5" s="139">
        <v>76053</v>
      </c>
      <c r="AN5" s="139">
        <v>46286</v>
      </c>
      <c r="AO5" s="139">
        <v>46984</v>
      </c>
      <c r="AP5" s="139">
        <v>93270</v>
      </c>
      <c r="AQ5" s="139">
        <v>40712</v>
      </c>
      <c r="AR5" s="139">
        <v>41000</v>
      </c>
      <c r="AS5" s="174">
        <v>81712</v>
      </c>
      <c r="AT5" s="173" t="s">
        <v>307</v>
      </c>
      <c r="AU5" s="57" t="s">
        <v>121</v>
      </c>
      <c r="AV5" s="139">
        <v>33525</v>
      </c>
      <c r="AW5" s="139">
        <v>33083</v>
      </c>
      <c r="AX5" s="236">
        <v>66608</v>
      </c>
      <c r="AY5" s="139">
        <v>25897</v>
      </c>
      <c r="AZ5" s="139">
        <v>26340</v>
      </c>
      <c r="BA5" s="139">
        <v>52237</v>
      </c>
      <c r="BB5" s="139">
        <v>18177</v>
      </c>
      <c r="BC5" s="139">
        <v>20299</v>
      </c>
      <c r="BD5" s="174">
        <v>38476</v>
      </c>
      <c r="BE5" s="173" t="s">
        <v>307</v>
      </c>
      <c r="BF5" s="57" t="s">
        <v>121</v>
      </c>
      <c r="BG5" s="139">
        <v>10569</v>
      </c>
      <c r="BH5" s="139">
        <v>14813</v>
      </c>
      <c r="BI5" s="139">
        <v>25382</v>
      </c>
      <c r="BJ5" s="236">
        <v>5844</v>
      </c>
      <c r="BK5" s="139">
        <v>10200</v>
      </c>
      <c r="BL5" s="139">
        <v>16044</v>
      </c>
      <c r="BM5" s="139">
        <v>3106</v>
      </c>
      <c r="BN5" s="139">
        <v>6111</v>
      </c>
      <c r="BO5" s="174">
        <v>9217</v>
      </c>
      <c r="BP5" s="173" t="s">
        <v>307</v>
      </c>
      <c r="BQ5" s="57" t="s">
        <v>121</v>
      </c>
      <c r="BR5" s="139">
        <v>907</v>
      </c>
      <c r="BS5" s="139">
        <v>2228</v>
      </c>
      <c r="BT5" s="139">
        <v>3135</v>
      </c>
      <c r="BU5" s="139">
        <v>139</v>
      </c>
      <c r="BV5" s="139">
        <v>417</v>
      </c>
      <c r="BW5" s="139">
        <v>556</v>
      </c>
      <c r="BX5" s="139">
        <v>8</v>
      </c>
      <c r="BY5" s="139">
        <v>32</v>
      </c>
      <c r="BZ5" s="174">
        <v>40</v>
      </c>
      <c r="CA5" s="173" t="s">
        <v>307</v>
      </c>
      <c r="CB5" s="57" t="s">
        <v>121</v>
      </c>
      <c r="CC5" s="139">
        <v>86538</v>
      </c>
      <c r="CD5" s="139">
        <v>83391</v>
      </c>
      <c r="CE5" s="139">
        <v>169929</v>
      </c>
      <c r="CF5" s="139">
        <v>419453</v>
      </c>
      <c r="CG5" s="139">
        <v>397069</v>
      </c>
      <c r="CH5" s="139">
        <v>816522</v>
      </c>
      <c r="CI5" s="139">
        <v>64647</v>
      </c>
      <c r="CJ5" s="139">
        <v>80440</v>
      </c>
      <c r="CK5" s="174">
        <v>145087</v>
      </c>
    </row>
    <row r="6" spans="1:117" ht="16.899999999999999" customHeight="1">
      <c r="A6" s="5"/>
      <c r="B6" s="358" t="s">
        <v>196</v>
      </c>
      <c r="C6" s="4" t="s">
        <v>509</v>
      </c>
      <c r="D6" s="137">
        <f t="shared" ref="D6:L6" si="0">SUM(D7:D8)</f>
        <v>13134</v>
      </c>
      <c r="E6" s="137">
        <f t="shared" si="0"/>
        <v>12635</v>
      </c>
      <c r="F6" s="137">
        <f t="shared" si="0"/>
        <v>25769</v>
      </c>
      <c r="G6" s="137">
        <f t="shared" si="0"/>
        <v>12643</v>
      </c>
      <c r="H6" s="137">
        <f t="shared" si="0"/>
        <v>11971</v>
      </c>
      <c r="I6" s="137">
        <f t="shared" si="0"/>
        <v>24614</v>
      </c>
      <c r="J6" s="137">
        <f t="shared" si="0"/>
        <v>12131</v>
      </c>
      <c r="K6" s="137">
        <f t="shared" si="0"/>
        <v>11619</v>
      </c>
      <c r="L6" s="175">
        <f t="shared" si="0"/>
        <v>23750</v>
      </c>
      <c r="M6" s="358" t="s">
        <v>196</v>
      </c>
      <c r="N6" s="245" t="s">
        <v>509</v>
      </c>
      <c r="O6" s="137">
        <f t="shared" ref="O6:W6" si="1">SUM(O7:O8)</f>
        <v>13586</v>
      </c>
      <c r="P6" s="137">
        <f t="shared" si="1"/>
        <v>13222</v>
      </c>
      <c r="Q6" s="137">
        <f t="shared" si="1"/>
        <v>26808</v>
      </c>
      <c r="R6" s="137">
        <f t="shared" si="1"/>
        <v>18068</v>
      </c>
      <c r="S6" s="137">
        <f t="shared" si="1"/>
        <v>16605</v>
      </c>
      <c r="T6" s="137">
        <f t="shared" si="1"/>
        <v>34673</v>
      </c>
      <c r="U6" s="137">
        <f t="shared" si="1"/>
        <v>24854</v>
      </c>
      <c r="V6" s="137">
        <f t="shared" si="1"/>
        <v>22466</v>
      </c>
      <c r="W6" s="175">
        <f t="shared" si="1"/>
        <v>47320</v>
      </c>
      <c r="X6" s="358" t="s">
        <v>196</v>
      </c>
      <c r="Y6" s="4" t="s">
        <v>509</v>
      </c>
      <c r="Z6" s="238">
        <f t="shared" ref="Z6:AH6" si="2">SUM(Z7:Z8)</f>
        <v>23762</v>
      </c>
      <c r="AA6" s="137">
        <f t="shared" si="2"/>
        <v>21518</v>
      </c>
      <c r="AB6" s="137">
        <f t="shared" si="2"/>
        <v>45280</v>
      </c>
      <c r="AC6" s="137">
        <f t="shared" si="2"/>
        <v>20495</v>
      </c>
      <c r="AD6" s="137">
        <f t="shared" si="2"/>
        <v>17587</v>
      </c>
      <c r="AE6" s="137">
        <f t="shared" si="2"/>
        <v>38082</v>
      </c>
      <c r="AF6" s="137">
        <f t="shared" si="2"/>
        <v>16378</v>
      </c>
      <c r="AG6" s="137">
        <f t="shared" si="2"/>
        <v>14557</v>
      </c>
      <c r="AH6" s="175">
        <f t="shared" si="2"/>
        <v>30935</v>
      </c>
      <c r="AI6" s="358" t="s">
        <v>196</v>
      </c>
      <c r="AJ6" s="4" t="s">
        <v>509</v>
      </c>
      <c r="AK6" s="137">
        <f t="shared" ref="AK6:AS6" si="3">SUM(AK7:AK8)</f>
        <v>18102</v>
      </c>
      <c r="AL6" s="238">
        <f t="shared" si="3"/>
        <v>16554</v>
      </c>
      <c r="AM6" s="137">
        <f t="shared" si="3"/>
        <v>34656</v>
      </c>
      <c r="AN6" s="137">
        <f t="shared" si="3"/>
        <v>22498</v>
      </c>
      <c r="AO6" s="137">
        <f t="shared" si="3"/>
        <v>21333</v>
      </c>
      <c r="AP6" s="137">
        <f t="shared" si="3"/>
        <v>43831</v>
      </c>
      <c r="AQ6" s="137">
        <f t="shared" si="3"/>
        <v>20337</v>
      </c>
      <c r="AR6" s="137">
        <f t="shared" si="3"/>
        <v>19591</v>
      </c>
      <c r="AS6" s="175">
        <f t="shared" si="3"/>
        <v>39928</v>
      </c>
      <c r="AT6" s="358" t="s">
        <v>196</v>
      </c>
      <c r="AU6" s="4" t="s">
        <v>509</v>
      </c>
      <c r="AV6" s="137">
        <f t="shared" ref="AV6:BD6" si="4">SUM(AV7:AV8)</f>
        <v>17150</v>
      </c>
      <c r="AW6" s="137">
        <f t="shared" si="4"/>
        <v>16917</v>
      </c>
      <c r="AX6" s="238">
        <f t="shared" si="4"/>
        <v>34067</v>
      </c>
      <c r="AY6" s="137">
        <f t="shared" si="4"/>
        <v>13237</v>
      </c>
      <c r="AZ6" s="137">
        <f t="shared" si="4"/>
        <v>12856</v>
      </c>
      <c r="BA6" s="137">
        <f t="shared" si="4"/>
        <v>26093</v>
      </c>
      <c r="BB6" s="137">
        <f t="shared" si="4"/>
        <v>7918</v>
      </c>
      <c r="BC6" s="137">
        <f t="shared" si="4"/>
        <v>8563</v>
      </c>
      <c r="BD6" s="175">
        <f t="shared" si="4"/>
        <v>16481</v>
      </c>
      <c r="BE6" s="358" t="s">
        <v>196</v>
      </c>
      <c r="BF6" s="4" t="s">
        <v>509</v>
      </c>
      <c r="BG6" s="137">
        <f t="shared" ref="BG6:BO6" si="5">SUM(BG7:BG8)</f>
        <v>4336</v>
      </c>
      <c r="BH6" s="137">
        <f t="shared" si="5"/>
        <v>6150</v>
      </c>
      <c r="BI6" s="137">
        <f t="shared" si="5"/>
        <v>10486</v>
      </c>
      <c r="BJ6" s="238">
        <f t="shared" si="5"/>
        <v>2278</v>
      </c>
      <c r="BK6" s="137">
        <f t="shared" si="5"/>
        <v>4253</v>
      </c>
      <c r="BL6" s="137">
        <f t="shared" si="5"/>
        <v>6531</v>
      </c>
      <c r="BM6" s="137">
        <f t="shared" si="5"/>
        <v>1122</v>
      </c>
      <c r="BN6" s="137">
        <f t="shared" si="5"/>
        <v>2409</v>
      </c>
      <c r="BO6" s="175">
        <f t="shared" si="5"/>
        <v>3531</v>
      </c>
      <c r="BP6" s="358" t="s">
        <v>196</v>
      </c>
      <c r="BQ6" s="4" t="s">
        <v>509</v>
      </c>
      <c r="BR6" s="137">
        <f t="shared" ref="BR6:BZ6" si="6">SUM(BR7:BR8)</f>
        <v>303</v>
      </c>
      <c r="BS6" s="137">
        <f t="shared" si="6"/>
        <v>816</v>
      </c>
      <c r="BT6" s="137">
        <f t="shared" si="6"/>
        <v>1119</v>
      </c>
      <c r="BU6" s="137">
        <f t="shared" si="6"/>
        <v>48</v>
      </c>
      <c r="BV6" s="137">
        <f t="shared" si="6"/>
        <v>160</v>
      </c>
      <c r="BW6" s="137">
        <f t="shared" si="6"/>
        <v>208</v>
      </c>
      <c r="BX6" s="137">
        <f t="shared" si="6"/>
        <v>1</v>
      </c>
      <c r="BY6" s="137">
        <f t="shared" si="6"/>
        <v>11</v>
      </c>
      <c r="BZ6" s="175">
        <f t="shared" si="6"/>
        <v>12</v>
      </c>
      <c r="CA6" s="358" t="s">
        <v>196</v>
      </c>
      <c r="CB6" s="4" t="s">
        <v>509</v>
      </c>
      <c r="CC6" s="137">
        <f t="shared" ref="CC6:CK6" si="7">SUM(CC7:CC8)</f>
        <v>37908</v>
      </c>
      <c r="CD6" s="137">
        <f t="shared" si="7"/>
        <v>36225</v>
      </c>
      <c r="CE6" s="137">
        <f t="shared" si="7"/>
        <v>74133</v>
      </c>
      <c r="CF6" s="137">
        <f t="shared" si="7"/>
        <v>195230</v>
      </c>
      <c r="CG6" s="137">
        <f t="shared" si="7"/>
        <v>180350</v>
      </c>
      <c r="CH6" s="137">
        <f t="shared" si="7"/>
        <v>375580</v>
      </c>
      <c r="CI6" s="137">
        <f t="shared" si="7"/>
        <v>29243</v>
      </c>
      <c r="CJ6" s="137">
        <f t="shared" si="7"/>
        <v>35218</v>
      </c>
      <c r="CK6" s="175">
        <f t="shared" si="7"/>
        <v>64461</v>
      </c>
    </row>
    <row r="7" spans="1:117" ht="16.899999999999999" customHeight="1">
      <c r="A7" s="5"/>
      <c r="B7" s="359"/>
      <c r="C7" s="32" t="s">
        <v>510</v>
      </c>
      <c r="D7" s="61">
        <v>11890</v>
      </c>
      <c r="E7" s="61">
        <v>11420</v>
      </c>
      <c r="F7" s="61">
        <v>23310</v>
      </c>
      <c r="G7" s="61">
        <v>11396</v>
      </c>
      <c r="H7" s="61">
        <v>10726</v>
      </c>
      <c r="I7" s="61">
        <v>22122</v>
      </c>
      <c r="J7" s="61">
        <v>10843</v>
      </c>
      <c r="K7" s="61">
        <v>10421</v>
      </c>
      <c r="L7" s="176">
        <v>21264</v>
      </c>
      <c r="M7" s="359"/>
      <c r="N7" s="233" t="s">
        <v>510</v>
      </c>
      <c r="O7" s="61">
        <v>12178</v>
      </c>
      <c r="P7" s="61">
        <v>11884</v>
      </c>
      <c r="Q7" s="61">
        <v>24062</v>
      </c>
      <c r="R7" s="61">
        <v>16371</v>
      </c>
      <c r="S7" s="61">
        <v>14970</v>
      </c>
      <c r="T7" s="61">
        <v>31341</v>
      </c>
      <c r="U7" s="61">
        <v>22513</v>
      </c>
      <c r="V7" s="61">
        <v>20403</v>
      </c>
      <c r="W7" s="176">
        <v>42916</v>
      </c>
      <c r="X7" s="359"/>
      <c r="Y7" s="32" t="s">
        <v>510</v>
      </c>
      <c r="Z7" s="237">
        <v>21561</v>
      </c>
      <c r="AA7" s="61">
        <v>19535</v>
      </c>
      <c r="AB7" s="61">
        <v>41096</v>
      </c>
      <c r="AC7" s="61">
        <v>18529</v>
      </c>
      <c r="AD7" s="61">
        <v>15917</v>
      </c>
      <c r="AE7" s="61">
        <v>34446</v>
      </c>
      <c r="AF7" s="61">
        <v>14754</v>
      </c>
      <c r="AG7" s="61">
        <v>13149</v>
      </c>
      <c r="AH7" s="176">
        <v>27903</v>
      </c>
      <c r="AI7" s="359"/>
      <c r="AJ7" s="32" t="s">
        <v>510</v>
      </c>
      <c r="AK7" s="61">
        <v>16267</v>
      </c>
      <c r="AL7" s="237">
        <v>14975</v>
      </c>
      <c r="AM7" s="61">
        <v>31242</v>
      </c>
      <c r="AN7" s="61">
        <v>20152</v>
      </c>
      <c r="AO7" s="61">
        <v>19073</v>
      </c>
      <c r="AP7" s="61">
        <v>39225</v>
      </c>
      <c r="AQ7" s="61">
        <v>18068</v>
      </c>
      <c r="AR7" s="61">
        <v>17254</v>
      </c>
      <c r="AS7" s="176">
        <v>35322</v>
      </c>
      <c r="AT7" s="359"/>
      <c r="AU7" s="32" t="s">
        <v>510</v>
      </c>
      <c r="AV7" s="61">
        <v>14955</v>
      </c>
      <c r="AW7" s="61">
        <v>14727</v>
      </c>
      <c r="AX7" s="237">
        <v>29682</v>
      </c>
      <c r="AY7" s="61">
        <v>11431</v>
      </c>
      <c r="AZ7" s="61">
        <v>11072</v>
      </c>
      <c r="BA7" s="61">
        <v>22503</v>
      </c>
      <c r="BB7" s="61">
        <v>6824</v>
      </c>
      <c r="BC7" s="61">
        <v>7439</v>
      </c>
      <c r="BD7" s="176">
        <v>14263</v>
      </c>
      <c r="BE7" s="359"/>
      <c r="BF7" s="32" t="s">
        <v>510</v>
      </c>
      <c r="BG7" s="61">
        <v>3829</v>
      </c>
      <c r="BH7" s="61">
        <v>5370</v>
      </c>
      <c r="BI7" s="61">
        <v>9199</v>
      </c>
      <c r="BJ7" s="237">
        <v>2007</v>
      </c>
      <c r="BK7" s="61">
        <v>3710</v>
      </c>
      <c r="BL7" s="61">
        <v>5717</v>
      </c>
      <c r="BM7" s="61">
        <v>981</v>
      </c>
      <c r="BN7" s="61">
        <v>2082</v>
      </c>
      <c r="BO7" s="176">
        <v>3063</v>
      </c>
      <c r="BP7" s="359"/>
      <c r="BQ7" s="136" t="s">
        <v>510</v>
      </c>
      <c r="BR7" s="61">
        <v>255</v>
      </c>
      <c r="BS7" s="61">
        <v>688</v>
      </c>
      <c r="BT7" s="61">
        <v>943</v>
      </c>
      <c r="BU7" s="61">
        <v>42</v>
      </c>
      <c r="BV7" s="61">
        <v>136</v>
      </c>
      <c r="BW7" s="61">
        <v>178</v>
      </c>
      <c r="BX7" s="61">
        <v>1</v>
      </c>
      <c r="BY7" s="61">
        <v>8</v>
      </c>
      <c r="BZ7" s="176">
        <v>9</v>
      </c>
      <c r="CA7" s="359"/>
      <c r="CB7" s="136" t="s">
        <v>510</v>
      </c>
      <c r="CC7" s="61">
        <v>34129</v>
      </c>
      <c r="CD7" s="61">
        <v>32567</v>
      </c>
      <c r="CE7" s="61">
        <v>66696</v>
      </c>
      <c r="CF7" s="61">
        <v>175348</v>
      </c>
      <c r="CG7" s="61">
        <v>161887</v>
      </c>
      <c r="CH7" s="61">
        <v>337235</v>
      </c>
      <c r="CI7" s="61">
        <v>25370</v>
      </c>
      <c r="CJ7" s="61">
        <v>30505</v>
      </c>
      <c r="CK7" s="176">
        <v>55875</v>
      </c>
    </row>
    <row r="8" spans="1:117" ht="16.899999999999999" customHeight="1">
      <c r="A8" s="5"/>
      <c r="B8" s="360"/>
      <c r="C8" s="136" t="s">
        <v>511</v>
      </c>
      <c r="D8" s="62">
        <v>1244</v>
      </c>
      <c r="E8" s="62">
        <v>1215</v>
      </c>
      <c r="F8" s="62">
        <v>2459</v>
      </c>
      <c r="G8" s="62">
        <v>1247</v>
      </c>
      <c r="H8" s="62">
        <v>1245</v>
      </c>
      <c r="I8" s="62">
        <v>2492</v>
      </c>
      <c r="J8" s="62">
        <v>1288</v>
      </c>
      <c r="K8" s="62">
        <v>1198</v>
      </c>
      <c r="L8" s="177">
        <v>2486</v>
      </c>
      <c r="M8" s="360"/>
      <c r="N8" s="253" t="s">
        <v>511</v>
      </c>
      <c r="O8" s="62">
        <v>1408</v>
      </c>
      <c r="P8" s="62">
        <v>1338</v>
      </c>
      <c r="Q8" s="62">
        <v>2746</v>
      </c>
      <c r="R8" s="62">
        <v>1697</v>
      </c>
      <c r="S8" s="62">
        <v>1635</v>
      </c>
      <c r="T8" s="62">
        <v>3332</v>
      </c>
      <c r="U8" s="62">
        <v>2341</v>
      </c>
      <c r="V8" s="62">
        <v>2063</v>
      </c>
      <c r="W8" s="177">
        <v>4404</v>
      </c>
      <c r="X8" s="360"/>
      <c r="Y8" s="136" t="s">
        <v>511</v>
      </c>
      <c r="Z8" s="239">
        <v>2201</v>
      </c>
      <c r="AA8" s="62">
        <v>1983</v>
      </c>
      <c r="AB8" s="62">
        <v>4184</v>
      </c>
      <c r="AC8" s="62">
        <v>1966</v>
      </c>
      <c r="AD8" s="62">
        <v>1670</v>
      </c>
      <c r="AE8" s="62">
        <v>3636</v>
      </c>
      <c r="AF8" s="62">
        <v>1624</v>
      </c>
      <c r="AG8" s="62">
        <v>1408</v>
      </c>
      <c r="AH8" s="177">
        <v>3032</v>
      </c>
      <c r="AI8" s="360"/>
      <c r="AJ8" s="136" t="s">
        <v>511</v>
      </c>
      <c r="AK8" s="62">
        <v>1835</v>
      </c>
      <c r="AL8" s="239">
        <v>1579</v>
      </c>
      <c r="AM8" s="62">
        <v>3414</v>
      </c>
      <c r="AN8" s="62">
        <v>2346</v>
      </c>
      <c r="AO8" s="62">
        <v>2260</v>
      </c>
      <c r="AP8" s="62">
        <v>4606</v>
      </c>
      <c r="AQ8" s="62">
        <v>2269</v>
      </c>
      <c r="AR8" s="62">
        <v>2337</v>
      </c>
      <c r="AS8" s="177">
        <v>4606</v>
      </c>
      <c r="AT8" s="360"/>
      <c r="AU8" s="136" t="s">
        <v>511</v>
      </c>
      <c r="AV8" s="62">
        <v>2195</v>
      </c>
      <c r="AW8" s="62">
        <v>2190</v>
      </c>
      <c r="AX8" s="239">
        <v>4385</v>
      </c>
      <c r="AY8" s="62">
        <v>1806</v>
      </c>
      <c r="AZ8" s="62">
        <v>1784</v>
      </c>
      <c r="BA8" s="62">
        <v>3590</v>
      </c>
      <c r="BB8" s="62">
        <v>1094</v>
      </c>
      <c r="BC8" s="62">
        <v>1124</v>
      </c>
      <c r="BD8" s="177">
        <v>2218</v>
      </c>
      <c r="BE8" s="360"/>
      <c r="BF8" s="136" t="s">
        <v>511</v>
      </c>
      <c r="BG8" s="62">
        <v>507</v>
      </c>
      <c r="BH8" s="62">
        <v>780</v>
      </c>
      <c r="BI8" s="62">
        <v>1287</v>
      </c>
      <c r="BJ8" s="237">
        <v>271</v>
      </c>
      <c r="BK8" s="61">
        <v>543</v>
      </c>
      <c r="BL8" s="61">
        <v>814</v>
      </c>
      <c r="BM8" s="61">
        <v>141</v>
      </c>
      <c r="BN8" s="61">
        <v>327</v>
      </c>
      <c r="BO8" s="176">
        <v>468</v>
      </c>
      <c r="BP8" s="360"/>
      <c r="BQ8" s="32" t="s">
        <v>511</v>
      </c>
      <c r="BR8" s="61">
        <v>48</v>
      </c>
      <c r="BS8" s="61">
        <v>128</v>
      </c>
      <c r="BT8" s="61">
        <v>176</v>
      </c>
      <c r="BU8" s="61">
        <v>6</v>
      </c>
      <c r="BV8" s="61">
        <v>24</v>
      </c>
      <c r="BW8" s="61">
        <v>30</v>
      </c>
      <c r="BX8" s="61">
        <v>0</v>
      </c>
      <c r="BY8" s="61">
        <v>3</v>
      </c>
      <c r="BZ8" s="176">
        <v>3</v>
      </c>
      <c r="CA8" s="360"/>
      <c r="CB8" s="32" t="s">
        <v>511</v>
      </c>
      <c r="CC8" s="61">
        <v>3779</v>
      </c>
      <c r="CD8" s="61">
        <v>3658</v>
      </c>
      <c r="CE8" s="61">
        <v>7437</v>
      </c>
      <c r="CF8" s="61">
        <v>19882</v>
      </c>
      <c r="CG8" s="61">
        <v>18463</v>
      </c>
      <c r="CH8" s="61">
        <v>38345</v>
      </c>
      <c r="CI8" s="61">
        <v>3873</v>
      </c>
      <c r="CJ8" s="61">
        <v>4713</v>
      </c>
      <c r="CK8" s="176">
        <v>8586</v>
      </c>
    </row>
    <row r="9" spans="1:117" ht="16.899999999999999" customHeight="1">
      <c r="A9" s="5"/>
      <c r="B9" s="3" t="s">
        <v>226</v>
      </c>
      <c r="C9" s="4" t="s">
        <v>227</v>
      </c>
      <c r="D9" s="137">
        <v>7961</v>
      </c>
      <c r="E9" s="137">
        <v>7568</v>
      </c>
      <c r="F9" s="137">
        <v>15529</v>
      </c>
      <c r="G9" s="137">
        <v>7854</v>
      </c>
      <c r="H9" s="137">
        <v>7548</v>
      </c>
      <c r="I9" s="137">
        <v>15402</v>
      </c>
      <c r="J9" s="137">
        <v>8142</v>
      </c>
      <c r="K9" s="137">
        <v>7611</v>
      </c>
      <c r="L9" s="175">
        <v>15753</v>
      </c>
      <c r="M9" s="3" t="s">
        <v>226</v>
      </c>
      <c r="N9" s="245" t="s">
        <v>227</v>
      </c>
      <c r="O9" s="137">
        <v>10052</v>
      </c>
      <c r="P9" s="137">
        <v>9931</v>
      </c>
      <c r="Q9" s="137">
        <v>19983</v>
      </c>
      <c r="R9" s="137">
        <v>12813</v>
      </c>
      <c r="S9" s="137">
        <v>12482</v>
      </c>
      <c r="T9" s="137">
        <v>25295</v>
      </c>
      <c r="U9" s="137">
        <v>14519</v>
      </c>
      <c r="V9" s="137">
        <v>14046</v>
      </c>
      <c r="W9" s="175">
        <v>28565</v>
      </c>
      <c r="X9" s="3" t="s">
        <v>226</v>
      </c>
      <c r="Y9" s="4" t="s">
        <v>227</v>
      </c>
      <c r="Z9" s="238">
        <v>13210</v>
      </c>
      <c r="AA9" s="137">
        <v>12501</v>
      </c>
      <c r="AB9" s="137">
        <v>25711</v>
      </c>
      <c r="AC9" s="137">
        <v>11826</v>
      </c>
      <c r="AD9" s="137">
        <v>10853</v>
      </c>
      <c r="AE9" s="137">
        <v>22679</v>
      </c>
      <c r="AF9" s="137">
        <v>9995</v>
      </c>
      <c r="AG9" s="137">
        <v>9669</v>
      </c>
      <c r="AH9" s="175">
        <v>19664</v>
      </c>
      <c r="AI9" s="3" t="s">
        <v>226</v>
      </c>
      <c r="AJ9" s="4" t="s">
        <v>227</v>
      </c>
      <c r="AK9" s="137">
        <v>11361</v>
      </c>
      <c r="AL9" s="238">
        <v>11501</v>
      </c>
      <c r="AM9" s="137">
        <v>22862</v>
      </c>
      <c r="AN9" s="137">
        <v>13610</v>
      </c>
      <c r="AO9" s="137">
        <v>14346</v>
      </c>
      <c r="AP9" s="137">
        <v>27956</v>
      </c>
      <c r="AQ9" s="137">
        <v>12356</v>
      </c>
      <c r="AR9" s="137">
        <v>12685</v>
      </c>
      <c r="AS9" s="175">
        <v>25041</v>
      </c>
      <c r="AT9" s="3" t="s">
        <v>226</v>
      </c>
      <c r="AU9" s="4" t="s">
        <v>227</v>
      </c>
      <c r="AV9" s="137">
        <v>10232</v>
      </c>
      <c r="AW9" s="137">
        <v>9848</v>
      </c>
      <c r="AX9" s="238">
        <v>20080</v>
      </c>
      <c r="AY9" s="137">
        <v>7898</v>
      </c>
      <c r="AZ9" s="137">
        <v>7304</v>
      </c>
      <c r="BA9" s="137">
        <v>15202</v>
      </c>
      <c r="BB9" s="137">
        <v>5148</v>
      </c>
      <c r="BC9" s="137">
        <v>5512</v>
      </c>
      <c r="BD9" s="175">
        <v>10660</v>
      </c>
      <c r="BE9" s="3" t="s">
        <v>226</v>
      </c>
      <c r="BF9" s="4" t="s">
        <v>227</v>
      </c>
      <c r="BG9" s="137">
        <v>2903</v>
      </c>
      <c r="BH9" s="137">
        <v>4024</v>
      </c>
      <c r="BI9" s="137">
        <v>6927</v>
      </c>
      <c r="BJ9" s="238">
        <v>1554</v>
      </c>
      <c r="BK9" s="137">
        <v>2796</v>
      </c>
      <c r="BL9" s="137">
        <v>4350</v>
      </c>
      <c r="BM9" s="137">
        <v>849</v>
      </c>
      <c r="BN9" s="137">
        <v>1758</v>
      </c>
      <c r="BO9" s="175">
        <v>2607</v>
      </c>
      <c r="BP9" s="3" t="s">
        <v>226</v>
      </c>
      <c r="BQ9" s="4" t="s">
        <v>227</v>
      </c>
      <c r="BR9" s="137">
        <v>236</v>
      </c>
      <c r="BS9" s="137">
        <v>682</v>
      </c>
      <c r="BT9" s="137">
        <v>918</v>
      </c>
      <c r="BU9" s="137">
        <v>49</v>
      </c>
      <c r="BV9" s="137">
        <v>191</v>
      </c>
      <c r="BW9" s="137">
        <v>240</v>
      </c>
      <c r="BX9" s="137">
        <v>2</v>
      </c>
      <c r="BY9" s="137">
        <v>23</v>
      </c>
      <c r="BZ9" s="175">
        <v>25</v>
      </c>
      <c r="CA9" s="3" t="s">
        <v>226</v>
      </c>
      <c r="CB9" s="4" t="s">
        <v>227</v>
      </c>
      <c r="CC9" s="137">
        <v>23957</v>
      </c>
      <c r="CD9" s="137">
        <v>22727</v>
      </c>
      <c r="CE9" s="137">
        <v>46684</v>
      </c>
      <c r="CF9" s="137">
        <v>119974</v>
      </c>
      <c r="CG9" s="137">
        <v>117862</v>
      </c>
      <c r="CH9" s="137">
        <v>237836</v>
      </c>
      <c r="CI9" s="137">
        <v>18639</v>
      </c>
      <c r="CJ9" s="137">
        <v>22290</v>
      </c>
      <c r="CK9" s="175">
        <v>40929</v>
      </c>
    </row>
    <row r="10" spans="1:117" ht="16.899999999999999" customHeight="1">
      <c r="A10" s="5"/>
      <c r="B10" s="3" t="s">
        <v>228</v>
      </c>
      <c r="C10" s="4" t="s">
        <v>229</v>
      </c>
      <c r="D10" s="137">
        <v>5755</v>
      </c>
      <c r="E10" s="137">
        <v>5565</v>
      </c>
      <c r="F10" s="137">
        <v>11320</v>
      </c>
      <c r="G10" s="137">
        <v>6022</v>
      </c>
      <c r="H10" s="137">
        <v>5667</v>
      </c>
      <c r="I10" s="137">
        <v>11689</v>
      </c>
      <c r="J10" s="137">
        <v>6103</v>
      </c>
      <c r="K10" s="137">
        <v>5779</v>
      </c>
      <c r="L10" s="175">
        <v>11882</v>
      </c>
      <c r="M10" s="3" t="s">
        <v>228</v>
      </c>
      <c r="N10" s="245" t="s">
        <v>229</v>
      </c>
      <c r="O10" s="137">
        <v>7445</v>
      </c>
      <c r="P10" s="137">
        <v>7215</v>
      </c>
      <c r="Q10" s="137">
        <v>14660</v>
      </c>
      <c r="R10" s="137">
        <v>8984</v>
      </c>
      <c r="S10" s="137">
        <v>9014</v>
      </c>
      <c r="T10" s="137">
        <v>17998</v>
      </c>
      <c r="U10" s="137">
        <v>10778</v>
      </c>
      <c r="V10" s="137">
        <v>10470</v>
      </c>
      <c r="W10" s="175">
        <v>21248</v>
      </c>
      <c r="X10" s="3" t="s">
        <v>228</v>
      </c>
      <c r="Y10" s="4" t="s">
        <v>229</v>
      </c>
      <c r="Z10" s="238">
        <v>9379</v>
      </c>
      <c r="AA10" s="137">
        <v>8804</v>
      </c>
      <c r="AB10" s="137">
        <v>18183</v>
      </c>
      <c r="AC10" s="137">
        <v>7670</v>
      </c>
      <c r="AD10" s="137">
        <v>7315</v>
      </c>
      <c r="AE10" s="137">
        <v>14985</v>
      </c>
      <c r="AF10" s="137">
        <v>6945</v>
      </c>
      <c r="AG10" s="137">
        <v>6655</v>
      </c>
      <c r="AH10" s="175">
        <v>13600</v>
      </c>
      <c r="AI10" s="3" t="s">
        <v>228</v>
      </c>
      <c r="AJ10" s="4" t="s">
        <v>229</v>
      </c>
      <c r="AK10" s="137">
        <v>8539</v>
      </c>
      <c r="AL10" s="238">
        <v>9117</v>
      </c>
      <c r="AM10" s="137">
        <v>17656</v>
      </c>
      <c r="AN10" s="137">
        <v>11187</v>
      </c>
      <c r="AO10" s="137">
        <v>12059</v>
      </c>
      <c r="AP10" s="137">
        <v>23246</v>
      </c>
      <c r="AQ10" s="137">
        <v>10463</v>
      </c>
      <c r="AR10" s="137">
        <v>10280</v>
      </c>
      <c r="AS10" s="175">
        <v>20743</v>
      </c>
      <c r="AT10" s="3" t="s">
        <v>228</v>
      </c>
      <c r="AU10" s="4" t="s">
        <v>229</v>
      </c>
      <c r="AV10" s="137">
        <v>8401</v>
      </c>
      <c r="AW10" s="137">
        <v>7615</v>
      </c>
      <c r="AX10" s="238">
        <v>16016</v>
      </c>
      <c r="AY10" s="137">
        <v>5618</v>
      </c>
      <c r="AZ10" s="137">
        <v>5117</v>
      </c>
      <c r="BA10" s="137">
        <v>10735</v>
      </c>
      <c r="BB10" s="137">
        <v>3268</v>
      </c>
      <c r="BC10" s="137">
        <v>3626</v>
      </c>
      <c r="BD10" s="175">
        <v>6894</v>
      </c>
      <c r="BE10" s="3" t="s">
        <v>228</v>
      </c>
      <c r="BF10" s="4" t="s">
        <v>229</v>
      </c>
      <c r="BG10" s="137">
        <v>1740</v>
      </c>
      <c r="BH10" s="137">
        <v>2801</v>
      </c>
      <c r="BI10" s="137">
        <v>4541</v>
      </c>
      <c r="BJ10" s="238">
        <v>1010</v>
      </c>
      <c r="BK10" s="137">
        <v>2026</v>
      </c>
      <c r="BL10" s="137">
        <v>3036</v>
      </c>
      <c r="BM10" s="137">
        <v>507</v>
      </c>
      <c r="BN10" s="137">
        <v>1234</v>
      </c>
      <c r="BO10" s="175">
        <v>1741</v>
      </c>
      <c r="BP10" s="3" t="s">
        <v>228</v>
      </c>
      <c r="BQ10" s="4" t="s">
        <v>229</v>
      </c>
      <c r="BR10" s="137">
        <v>164</v>
      </c>
      <c r="BS10" s="137">
        <v>441</v>
      </c>
      <c r="BT10" s="137">
        <v>605</v>
      </c>
      <c r="BU10" s="137">
        <v>21</v>
      </c>
      <c r="BV10" s="137">
        <v>72</v>
      </c>
      <c r="BW10" s="137">
        <v>93</v>
      </c>
      <c r="BX10" s="137">
        <v>1</v>
      </c>
      <c r="BY10" s="137">
        <v>5</v>
      </c>
      <c r="BZ10" s="175">
        <v>6</v>
      </c>
      <c r="CA10" s="3" t="s">
        <v>228</v>
      </c>
      <c r="CB10" s="4" t="s">
        <v>229</v>
      </c>
      <c r="CC10" s="137">
        <v>17880</v>
      </c>
      <c r="CD10" s="137">
        <v>17011</v>
      </c>
      <c r="CE10" s="137">
        <v>34891</v>
      </c>
      <c r="CF10" s="137">
        <v>89791</v>
      </c>
      <c r="CG10" s="137">
        <v>88544</v>
      </c>
      <c r="CH10" s="137">
        <v>178335</v>
      </c>
      <c r="CI10" s="137">
        <v>12329</v>
      </c>
      <c r="CJ10" s="137">
        <v>15322</v>
      </c>
      <c r="CK10" s="175">
        <v>27651</v>
      </c>
    </row>
    <row r="11" spans="1:117" ht="16.899999999999999" customHeight="1">
      <c r="A11" s="5"/>
      <c r="B11" s="358" t="s">
        <v>197</v>
      </c>
      <c r="C11" s="32" t="s">
        <v>198</v>
      </c>
      <c r="D11" s="61">
        <v>6177</v>
      </c>
      <c r="E11" s="61">
        <v>5730</v>
      </c>
      <c r="F11" s="61">
        <v>11907</v>
      </c>
      <c r="G11" s="61">
        <v>5470</v>
      </c>
      <c r="H11" s="61">
        <v>5146</v>
      </c>
      <c r="I11" s="61">
        <v>10616</v>
      </c>
      <c r="J11" s="61">
        <v>5089</v>
      </c>
      <c r="K11" s="61">
        <v>4872</v>
      </c>
      <c r="L11" s="176">
        <v>9961</v>
      </c>
      <c r="M11" s="358" t="s">
        <v>197</v>
      </c>
      <c r="N11" s="233" t="s">
        <v>198</v>
      </c>
      <c r="O11" s="61">
        <v>6072</v>
      </c>
      <c r="P11" s="61">
        <v>5658</v>
      </c>
      <c r="Q11" s="61">
        <v>11730</v>
      </c>
      <c r="R11" s="61">
        <v>9050</v>
      </c>
      <c r="S11" s="61">
        <v>7867</v>
      </c>
      <c r="T11" s="61">
        <v>16917</v>
      </c>
      <c r="U11" s="61">
        <v>11795</v>
      </c>
      <c r="V11" s="61">
        <v>10659</v>
      </c>
      <c r="W11" s="176">
        <v>22454</v>
      </c>
      <c r="X11" s="358" t="s">
        <v>197</v>
      </c>
      <c r="Y11" s="32" t="s">
        <v>198</v>
      </c>
      <c r="Z11" s="237">
        <v>10805</v>
      </c>
      <c r="AA11" s="61">
        <v>9661</v>
      </c>
      <c r="AB11" s="61">
        <v>20466</v>
      </c>
      <c r="AC11" s="61">
        <v>8809</v>
      </c>
      <c r="AD11" s="61">
        <v>7477</v>
      </c>
      <c r="AE11" s="61">
        <v>16286</v>
      </c>
      <c r="AF11" s="61">
        <v>6545</v>
      </c>
      <c r="AG11" s="61">
        <v>5778</v>
      </c>
      <c r="AH11" s="176">
        <v>12323</v>
      </c>
      <c r="AI11" s="358" t="s">
        <v>197</v>
      </c>
      <c r="AJ11" s="32" t="s">
        <v>198</v>
      </c>
      <c r="AK11" s="61">
        <v>7450</v>
      </c>
      <c r="AL11" s="237">
        <v>7127</v>
      </c>
      <c r="AM11" s="61">
        <v>14577</v>
      </c>
      <c r="AN11" s="61">
        <v>9623</v>
      </c>
      <c r="AO11" s="61">
        <v>9935</v>
      </c>
      <c r="AP11" s="61">
        <v>19558</v>
      </c>
      <c r="AQ11" s="61">
        <v>9127</v>
      </c>
      <c r="AR11" s="61">
        <v>9120</v>
      </c>
      <c r="AS11" s="176">
        <v>18247</v>
      </c>
      <c r="AT11" s="358" t="s">
        <v>197</v>
      </c>
      <c r="AU11" s="32" t="s">
        <v>198</v>
      </c>
      <c r="AV11" s="61">
        <v>7791</v>
      </c>
      <c r="AW11" s="61">
        <v>7340</v>
      </c>
      <c r="AX11" s="237">
        <v>15131</v>
      </c>
      <c r="AY11" s="61">
        <v>5464</v>
      </c>
      <c r="AZ11" s="61">
        <v>4903</v>
      </c>
      <c r="BA11" s="61">
        <v>10367</v>
      </c>
      <c r="BB11" s="61">
        <v>3005</v>
      </c>
      <c r="BC11" s="61">
        <v>3031</v>
      </c>
      <c r="BD11" s="176">
        <v>6036</v>
      </c>
      <c r="BE11" s="358" t="s">
        <v>197</v>
      </c>
      <c r="BF11" s="32" t="s">
        <v>198</v>
      </c>
      <c r="BG11" s="61">
        <v>1485</v>
      </c>
      <c r="BH11" s="61">
        <v>2288</v>
      </c>
      <c r="BI11" s="61">
        <v>3773</v>
      </c>
      <c r="BJ11" s="237">
        <v>767</v>
      </c>
      <c r="BK11" s="61">
        <v>1568</v>
      </c>
      <c r="BL11" s="61">
        <v>2335</v>
      </c>
      <c r="BM11" s="61">
        <v>404</v>
      </c>
      <c r="BN11" s="61">
        <v>860</v>
      </c>
      <c r="BO11" s="176">
        <v>1264</v>
      </c>
      <c r="BP11" s="358" t="s">
        <v>197</v>
      </c>
      <c r="BQ11" s="32" t="s">
        <v>198</v>
      </c>
      <c r="BR11" s="61">
        <v>115</v>
      </c>
      <c r="BS11" s="61">
        <v>254</v>
      </c>
      <c r="BT11" s="61">
        <v>369</v>
      </c>
      <c r="BU11" s="61">
        <v>10</v>
      </c>
      <c r="BV11" s="61">
        <v>49</v>
      </c>
      <c r="BW11" s="61">
        <v>59</v>
      </c>
      <c r="BX11" s="61">
        <v>1</v>
      </c>
      <c r="BY11" s="61">
        <v>5</v>
      </c>
      <c r="BZ11" s="176">
        <v>6</v>
      </c>
      <c r="CA11" s="358" t="s">
        <v>197</v>
      </c>
      <c r="CB11" s="32" t="s">
        <v>198</v>
      </c>
      <c r="CC11" s="61">
        <v>16736</v>
      </c>
      <c r="CD11" s="61">
        <v>15748</v>
      </c>
      <c r="CE11" s="61">
        <v>32484</v>
      </c>
      <c r="CF11" s="61">
        <v>87067</v>
      </c>
      <c r="CG11" s="61">
        <v>80622</v>
      </c>
      <c r="CH11" s="61">
        <v>167689</v>
      </c>
      <c r="CI11" s="61">
        <v>11251</v>
      </c>
      <c r="CJ11" s="61">
        <v>12958</v>
      </c>
      <c r="CK11" s="176">
        <v>24209</v>
      </c>
    </row>
    <row r="12" spans="1:117" ht="16.899999999999999" customHeight="1">
      <c r="A12" s="5"/>
      <c r="B12" s="359"/>
      <c r="C12" s="32" t="s">
        <v>199</v>
      </c>
      <c r="D12" s="61">
        <v>1941</v>
      </c>
      <c r="E12" s="61">
        <v>1844</v>
      </c>
      <c r="F12" s="61">
        <v>3785</v>
      </c>
      <c r="G12" s="61">
        <v>1957</v>
      </c>
      <c r="H12" s="61">
        <v>1935</v>
      </c>
      <c r="I12" s="61">
        <v>3892</v>
      </c>
      <c r="J12" s="61">
        <v>1863</v>
      </c>
      <c r="K12" s="61">
        <v>1783</v>
      </c>
      <c r="L12" s="176">
        <v>3646</v>
      </c>
      <c r="M12" s="359"/>
      <c r="N12" s="233" t="s">
        <v>199</v>
      </c>
      <c r="O12" s="61">
        <v>2308</v>
      </c>
      <c r="P12" s="61">
        <v>1989</v>
      </c>
      <c r="Q12" s="61">
        <v>4297</v>
      </c>
      <c r="R12" s="61">
        <v>2694</v>
      </c>
      <c r="S12" s="61">
        <v>2478</v>
      </c>
      <c r="T12" s="61">
        <v>5172</v>
      </c>
      <c r="U12" s="61">
        <v>3691</v>
      </c>
      <c r="V12" s="61">
        <v>3316</v>
      </c>
      <c r="W12" s="176">
        <v>7007</v>
      </c>
      <c r="X12" s="359"/>
      <c r="Y12" s="32" t="s">
        <v>199</v>
      </c>
      <c r="Z12" s="237">
        <v>3366</v>
      </c>
      <c r="AA12" s="61">
        <v>2935</v>
      </c>
      <c r="AB12" s="61">
        <v>6301</v>
      </c>
      <c r="AC12" s="61">
        <v>2603</v>
      </c>
      <c r="AD12" s="61">
        <v>2211</v>
      </c>
      <c r="AE12" s="61">
        <v>4814</v>
      </c>
      <c r="AF12" s="61">
        <v>2222</v>
      </c>
      <c r="AG12" s="61">
        <v>1858</v>
      </c>
      <c r="AH12" s="176">
        <v>4080</v>
      </c>
      <c r="AI12" s="359"/>
      <c r="AJ12" s="32" t="s">
        <v>199</v>
      </c>
      <c r="AK12" s="61">
        <v>2598</v>
      </c>
      <c r="AL12" s="237">
        <v>2448</v>
      </c>
      <c r="AM12" s="61">
        <v>5046</v>
      </c>
      <c r="AN12" s="61">
        <v>3600</v>
      </c>
      <c r="AO12" s="61">
        <v>3463</v>
      </c>
      <c r="AP12" s="61">
        <v>7063</v>
      </c>
      <c r="AQ12" s="61">
        <v>3673</v>
      </c>
      <c r="AR12" s="61">
        <v>3187</v>
      </c>
      <c r="AS12" s="176">
        <v>6860</v>
      </c>
      <c r="AT12" s="359"/>
      <c r="AU12" s="32" t="s">
        <v>199</v>
      </c>
      <c r="AV12" s="61">
        <v>2773</v>
      </c>
      <c r="AW12" s="61">
        <v>2415</v>
      </c>
      <c r="AX12" s="237">
        <v>5188</v>
      </c>
      <c r="AY12" s="61">
        <v>1776</v>
      </c>
      <c r="AZ12" s="61">
        <v>1516</v>
      </c>
      <c r="BA12" s="61">
        <v>3292</v>
      </c>
      <c r="BB12" s="61">
        <v>922</v>
      </c>
      <c r="BC12" s="61">
        <v>959</v>
      </c>
      <c r="BD12" s="176">
        <v>1881</v>
      </c>
      <c r="BE12" s="359"/>
      <c r="BF12" s="32" t="s">
        <v>199</v>
      </c>
      <c r="BG12" s="61">
        <v>441</v>
      </c>
      <c r="BH12" s="61">
        <v>731</v>
      </c>
      <c r="BI12" s="61">
        <v>1172</v>
      </c>
      <c r="BJ12" s="237">
        <v>229</v>
      </c>
      <c r="BK12" s="61">
        <v>520</v>
      </c>
      <c r="BL12" s="61">
        <v>749</v>
      </c>
      <c r="BM12" s="61">
        <v>130</v>
      </c>
      <c r="BN12" s="61">
        <v>352</v>
      </c>
      <c r="BO12" s="176">
        <v>482</v>
      </c>
      <c r="BP12" s="359"/>
      <c r="BQ12" s="32" t="s">
        <v>199</v>
      </c>
      <c r="BR12" s="61">
        <v>48</v>
      </c>
      <c r="BS12" s="61">
        <v>126</v>
      </c>
      <c r="BT12" s="61">
        <v>174</v>
      </c>
      <c r="BU12" s="61">
        <v>6</v>
      </c>
      <c r="BV12" s="61">
        <v>31</v>
      </c>
      <c r="BW12" s="61">
        <v>37</v>
      </c>
      <c r="BX12" s="61">
        <v>0</v>
      </c>
      <c r="BY12" s="61">
        <v>5</v>
      </c>
      <c r="BZ12" s="176">
        <v>5</v>
      </c>
      <c r="CA12" s="359"/>
      <c r="CB12" s="32" t="s">
        <v>199</v>
      </c>
      <c r="CC12" s="61">
        <v>5761</v>
      </c>
      <c r="CD12" s="61">
        <v>5562</v>
      </c>
      <c r="CE12" s="61">
        <v>11323</v>
      </c>
      <c r="CF12" s="61">
        <v>29528</v>
      </c>
      <c r="CG12" s="61">
        <v>26300</v>
      </c>
      <c r="CH12" s="61">
        <v>55828</v>
      </c>
      <c r="CI12" s="61">
        <v>3552</v>
      </c>
      <c r="CJ12" s="61">
        <v>4240</v>
      </c>
      <c r="CK12" s="176">
        <v>7792</v>
      </c>
    </row>
    <row r="13" spans="1:117" ht="16.899999999999999" customHeight="1">
      <c r="A13" s="5"/>
      <c r="B13" s="359"/>
      <c r="C13" s="32" t="s">
        <v>200</v>
      </c>
      <c r="D13" s="61">
        <v>3274</v>
      </c>
      <c r="E13" s="61">
        <v>2980</v>
      </c>
      <c r="F13" s="61">
        <v>6254</v>
      </c>
      <c r="G13" s="61">
        <v>3404</v>
      </c>
      <c r="H13" s="61">
        <v>3218</v>
      </c>
      <c r="I13" s="61">
        <v>6622</v>
      </c>
      <c r="J13" s="61">
        <v>3875</v>
      </c>
      <c r="K13" s="61">
        <v>3603</v>
      </c>
      <c r="L13" s="176">
        <v>7478</v>
      </c>
      <c r="M13" s="359"/>
      <c r="N13" s="233" t="s">
        <v>200</v>
      </c>
      <c r="O13" s="61">
        <v>4388</v>
      </c>
      <c r="P13" s="61">
        <v>4080</v>
      </c>
      <c r="Q13" s="61">
        <v>8468</v>
      </c>
      <c r="R13" s="61">
        <v>4882</v>
      </c>
      <c r="S13" s="61">
        <v>4672</v>
      </c>
      <c r="T13" s="61">
        <v>9554</v>
      </c>
      <c r="U13" s="61">
        <v>5942</v>
      </c>
      <c r="V13" s="61">
        <v>5454</v>
      </c>
      <c r="W13" s="176">
        <v>11396</v>
      </c>
      <c r="X13" s="359"/>
      <c r="Y13" s="32" t="s">
        <v>200</v>
      </c>
      <c r="Z13" s="237">
        <v>5024</v>
      </c>
      <c r="AA13" s="61">
        <v>4559</v>
      </c>
      <c r="AB13" s="61">
        <v>9583</v>
      </c>
      <c r="AC13" s="61">
        <v>4135</v>
      </c>
      <c r="AD13" s="61">
        <v>4011</v>
      </c>
      <c r="AE13" s="61">
        <v>8146</v>
      </c>
      <c r="AF13" s="61">
        <v>4110</v>
      </c>
      <c r="AG13" s="61">
        <v>4045</v>
      </c>
      <c r="AH13" s="176">
        <v>8155</v>
      </c>
      <c r="AI13" s="359"/>
      <c r="AJ13" s="32" t="s">
        <v>200</v>
      </c>
      <c r="AK13" s="61">
        <v>5155</v>
      </c>
      <c r="AL13" s="237">
        <v>5087</v>
      </c>
      <c r="AM13" s="61">
        <v>10242</v>
      </c>
      <c r="AN13" s="61">
        <v>6772</v>
      </c>
      <c r="AO13" s="61">
        <v>6588</v>
      </c>
      <c r="AP13" s="61">
        <v>13360</v>
      </c>
      <c r="AQ13" s="61">
        <v>5985</v>
      </c>
      <c r="AR13" s="61">
        <v>5323</v>
      </c>
      <c r="AS13" s="176">
        <v>11308</v>
      </c>
      <c r="AT13" s="359"/>
      <c r="AU13" s="32" t="s">
        <v>200</v>
      </c>
      <c r="AV13" s="61">
        <v>4314</v>
      </c>
      <c r="AW13" s="61">
        <v>3684</v>
      </c>
      <c r="AX13" s="237">
        <v>7998</v>
      </c>
      <c r="AY13" s="61">
        <v>2672</v>
      </c>
      <c r="AZ13" s="61">
        <v>2439</v>
      </c>
      <c r="BA13" s="61">
        <v>5111</v>
      </c>
      <c r="BB13" s="61">
        <v>1468</v>
      </c>
      <c r="BC13" s="61">
        <v>1554</v>
      </c>
      <c r="BD13" s="176">
        <v>3022</v>
      </c>
      <c r="BE13" s="359"/>
      <c r="BF13" s="32" t="s">
        <v>200</v>
      </c>
      <c r="BG13" s="61">
        <v>733</v>
      </c>
      <c r="BH13" s="61">
        <v>1271</v>
      </c>
      <c r="BI13" s="61">
        <v>2004</v>
      </c>
      <c r="BJ13" s="237">
        <v>377</v>
      </c>
      <c r="BK13" s="61">
        <v>848</v>
      </c>
      <c r="BL13" s="61">
        <v>1225</v>
      </c>
      <c r="BM13" s="61">
        <v>202</v>
      </c>
      <c r="BN13" s="61">
        <v>539</v>
      </c>
      <c r="BO13" s="176">
        <v>741</v>
      </c>
      <c r="BP13" s="359"/>
      <c r="BQ13" s="32" t="s">
        <v>200</v>
      </c>
      <c r="BR13" s="61">
        <v>70</v>
      </c>
      <c r="BS13" s="61">
        <v>175</v>
      </c>
      <c r="BT13" s="61">
        <v>245</v>
      </c>
      <c r="BU13" s="61">
        <v>10</v>
      </c>
      <c r="BV13" s="61">
        <v>30</v>
      </c>
      <c r="BW13" s="61">
        <v>40</v>
      </c>
      <c r="BX13" s="61">
        <v>1</v>
      </c>
      <c r="BY13" s="61">
        <v>1</v>
      </c>
      <c r="BZ13" s="176">
        <v>2</v>
      </c>
      <c r="CA13" s="359"/>
      <c r="CB13" s="32" t="s">
        <v>200</v>
      </c>
      <c r="CC13" s="61">
        <v>10553</v>
      </c>
      <c r="CD13" s="61">
        <v>9801</v>
      </c>
      <c r="CE13" s="61">
        <v>20354</v>
      </c>
      <c r="CF13" s="61">
        <v>50707</v>
      </c>
      <c r="CG13" s="61">
        <v>47503</v>
      </c>
      <c r="CH13" s="61">
        <v>98210</v>
      </c>
      <c r="CI13" s="61">
        <v>5533</v>
      </c>
      <c r="CJ13" s="61">
        <v>6857</v>
      </c>
      <c r="CK13" s="176">
        <v>12390</v>
      </c>
    </row>
    <row r="14" spans="1:117" ht="16.899999999999999" customHeight="1">
      <c r="A14" s="5"/>
      <c r="B14" s="360"/>
      <c r="C14" s="4" t="s">
        <v>201</v>
      </c>
      <c r="D14" s="137">
        <f t="shared" ref="D14:L14" si="8">SUM(D11:D13)</f>
        <v>11392</v>
      </c>
      <c r="E14" s="137">
        <f t="shared" si="8"/>
        <v>10554</v>
      </c>
      <c r="F14" s="137">
        <f t="shared" si="8"/>
        <v>21946</v>
      </c>
      <c r="G14" s="137">
        <f t="shared" si="8"/>
        <v>10831</v>
      </c>
      <c r="H14" s="137">
        <f t="shared" si="8"/>
        <v>10299</v>
      </c>
      <c r="I14" s="137">
        <f t="shared" si="8"/>
        <v>21130</v>
      </c>
      <c r="J14" s="137">
        <f t="shared" si="8"/>
        <v>10827</v>
      </c>
      <c r="K14" s="137">
        <f t="shared" si="8"/>
        <v>10258</v>
      </c>
      <c r="L14" s="175">
        <f t="shared" si="8"/>
        <v>21085</v>
      </c>
      <c r="M14" s="360"/>
      <c r="N14" s="245" t="s">
        <v>201</v>
      </c>
      <c r="O14" s="137">
        <f t="shared" ref="O14:W14" si="9">SUM(O11:O13)</f>
        <v>12768</v>
      </c>
      <c r="P14" s="137">
        <f t="shared" si="9"/>
        <v>11727</v>
      </c>
      <c r="Q14" s="137">
        <f t="shared" si="9"/>
        <v>24495</v>
      </c>
      <c r="R14" s="137">
        <f t="shared" si="9"/>
        <v>16626</v>
      </c>
      <c r="S14" s="137">
        <f t="shared" si="9"/>
        <v>15017</v>
      </c>
      <c r="T14" s="137">
        <f t="shared" si="9"/>
        <v>31643</v>
      </c>
      <c r="U14" s="137">
        <f t="shared" si="9"/>
        <v>21428</v>
      </c>
      <c r="V14" s="137">
        <f t="shared" si="9"/>
        <v>19429</v>
      </c>
      <c r="W14" s="175">
        <f t="shared" si="9"/>
        <v>40857</v>
      </c>
      <c r="X14" s="360"/>
      <c r="Y14" s="4" t="s">
        <v>201</v>
      </c>
      <c r="Z14" s="238">
        <f t="shared" ref="Z14:AH14" si="10">SUM(Z11:Z13)</f>
        <v>19195</v>
      </c>
      <c r="AA14" s="137">
        <f t="shared" si="10"/>
        <v>17155</v>
      </c>
      <c r="AB14" s="137">
        <f t="shared" si="10"/>
        <v>36350</v>
      </c>
      <c r="AC14" s="137">
        <f t="shared" si="10"/>
        <v>15547</v>
      </c>
      <c r="AD14" s="137">
        <f t="shared" si="10"/>
        <v>13699</v>
      </c>
      <c r="AE14" s="137">
        <f t="shared" si="10"/>
        <v>29246</v>
      </c>
      <c r="AF14" s="137">
        <f t="shared" si="10"/>
        <v>12877</v>
      </c>
      <c r="AG14" s="137">
        <f t="shared" si="10"/>
        <v>11681</v>
      </c>
      <c r="AH14" s="175">
        <f t="shared" si="10"/>
        <v>24558</v>
      </c>
      <c r="AI14" s="360"/>
      <c r="AJ14" s="4" t="s">
        <v>201</v>
      </c>
      <c r="AK14" s="137">
        <f t="shared" ref="AK14:AS14" si="11">SUM(AK11:AK13)</f>
        <v>15203</v>
      </c>
      <c r="AL14" s="238">
        <f t="shared" si="11"/>
        <v>14662</v>
      </c>
      <c r="AM14" s="137">
        <f t="shared" si="11"/>
        <v>29865</v>
      </c>
      <c r="AN14" s="137">
        <f t="shared" si="11"/>
        <v>19995</v>
      </c>
      <c r="AO14" s="137">
        <f t="shared" si="11"/>
        <v>19986</v>
      </c>
      <c r="AP14" s="137">
        <f t="shared" si="11"/>
        <v>39981</v>
      </c>
      <c r="AQ14" s="137">
        <f t="shared" si="11"/>
        <v>18785</v>
      </c>
      <c r="AR14" s="137">
        <f t="shared" si="11"/>
        <v>17630</v>
      </c>
      <c r="AS14" s="175">
        <f t="shared" si="11"/>
        <v>36415</v>
      </c>
      <c r="AT14" s="360"/>
      <c r="AU14" s="4" t="s">
        <v>201</v>
      </c>
      <c r="AV14" s="137">
        <f t="shared" ref="AV14:BD14" si="12">SUM(AV11:AV13)</f>
        <v>14878</v>
      </c>
      <c r="AW14" s="137">
        <f t="shared" si="12"/>
        <v>13439</v>
      </c>
      <c r="AX14" s="238">
        <f t="shared" si="12"/>
        <v>28317</v>
      </c>
      <c r="AY14" s="137">
        <f t="shared" si="12"/>
        <v>9912</v>
      </c>
      <c r="AZ14" s="137">
        <f t="shared" si="12"/>
        <v>8858</v>
      </c>
      <c r="BA14" s="137">
        <f t="shared" si="12"/>
        <v>18770</v>
      </c>
      <c r="BB14" s="137">
        <f t="shared" si="12"/>
        <v>5395</v>
      </c>
      <c r="BC14" s="137">
        <f t="shared" si="12"/>
        <v>5544</v>
      </c>
      <c r="BD14" s="175">
        <f t="shared" si="12"/>
        <v>10939</v>
      </c>
      <c r="BE14" s="360"/>
      <c r="BF14" s="4" t="s">
        <v>201</v>
      </c>
      <c r="BG14" s="137">
        <f t="shared" ref="BG14:BO14" si="13">SUM(BG11:BG13)</f>
        <v>2659</v>
      </c>
      <c r="BH14" s="137">
        <f t="shared" si="13"/>
        <v>4290</v>
      </c>
      <c r="BI14" s="137">
        <f t="shared" si="13"/>
        <v>6949</v>
      </c>
      <c r="BJ14" s="238">
        <f t="shared" si="13"/>
        <v>1373</v>
      </c>
      <c r="BK14" s="137">
        <f t="shared" si="13"/>
        <v>2936</v>
      </c>
      <c r="BL14" s="137">
        <f t="shared" si="13"/>
        <v>4309</v>
      </c>
      <c r="BM14" s="137">
        <f t="shared" si="13"/>
        <v>736</v>
      </c>
      <c r="BN14" s="137">
        <f t="shared" si="13"/>
        <v>1751</v>
      </c>
      <c r="BO14" s="175">
        <f t="shared" si="13"/>
        <v>2487</v>
      </c>
      <c r="BP14" s="360"/>
      <c r="BQ14" s="4" t="s">
        <v>201</v>
      </c>
      <c r="BR14" s="137">
        <f t="shared" ref="BR14:BZ14" si="14">SUM(BR11:BR13)</f>
        <v>233</v>
      </c>
      <c r="BS14" s="137">
        <f t="shared" si="14"/>
        <v>555</v>
      </c>
      <c r="BT14" s="137">
        <f t="shared" si="14"/>
        <v>788</v>
      </c>
      <c r="BU14" s="137">
        <f t="shared" si="14"/>
        <v>26</v>
      </c>
      <c r="BV14" s="137">
        <f t="shared" si="14"/>
        <v>110</v>
      </c>
      <c r="BW14" s="137">
        <f t="shared" si="14"/>
        <v>136</v>
      </c>
      <c r="BX14" s="137">
        <f t="shared" si="14"/>
        <v>2</v>
      </c>
      <c r="BY14" s="137">
        <f t="shared" si="14"/>
        <v>11</v>
      </c>
      <c r="BZ14" s="175">
        <f t="shared" si="14"/>
        <v>13</v>
      </c>
      <c r="CA14" s="360"/>
      <c r="CB14" s="4" t="s">
        <v>201</v>
      </c>
      <c r="CC14" s="137">
        <f t="shared" ref="CC14:CK14" si="15">SUM(CC11:CC13)</f>
        <v>33050</v>
      </c>
      <c r="CD14" s="137">
        <f t="shared" si="15"/>
        <v>31111</v>
      </c>
      <c r="CE14" s="137">
        <f t="shared" si="15"/>
        <v>64161</v>
      </c>
      <c r="CF14" s="137">
        <f t="shared" si="15"/>
        <v>167302</v>
      </c>
      <c r="CG14" s="137">
        <f t="shared" si="15"/>
        <v>154425</v>
      </c>
      <c r="CH14" s="137">
        <f t="shared" si="15"/>
        <v>321727</v>
      </c>
      <c r="CI14" s="137">
        <f t="shared" si="15"/>
        <v>20336</v>
      </c>
      <c r="CJ14" s="137">
        <f t="shared" si="15"/>
        <v>24055</v>
      </c>
      <c r="CK14" s="175">
        <f t="shared" si="15"/>
        <v>44391</v>
      </c>
    </row>
    <row r="15" spans="1:117" ht="16.899999999999999" customHeight="1">
      <c r="A15" s="5"/>
      <c r="B15" s="358" t="s">
        <v>208</v>
      </c>
      <c r="C15" s="32" t="s">
        <v>209</v>
      </c>
      <c r="D15" s="61">
        <v>7911</v>
      </c>
      <c r="E15" s="61">
        <v>7634</v>
      </c>
      <c r="F15" s="61">
        <v>15545</v>
      </c>
      <c r="G15" s="61">
        <v>7714</v>
      </c>
      <c r="H15" s="61">
        <v>7392</v>
      </c>
      <c r="I15" s="61">
        <v>15106</v>
      </c>
      <c r="J15" s="61">
        <v>7736</v>
      </c>
      <c r="K15" s="61">
        <v>7369</v>
      </c>
      <c r="L15" s="176">
        <v>15105</v>
      </c>
      <c r="M15" s="358" t="s">
        <v>208</v>
      </c>
      <c r="N15" s="233" t="s">
        <v>209</v>
      </c>
      <c r="O15" s="61">
        <v>9059</v>
      </c>
      <c r="P15" s="61">
        <v>9085</v>
      </c>
      <c r="Q15" s="61">
        <v>18144</v>
      </c>
      <c r="R15" s="61">
        <v>11435</v>
      </c>
      <c r="S15" s="61">
        <v>11418</v>
      </c>
      <c r="T15" s="61">
        <v>22853</v>
      </c>
      <c r="U15" s="61">
        <v>14610</v>
      </c>
      <c r="V15" s="61">
        <v>13917</v>
      </c>
      <c r="W15" s="176">
        <v>28527</v>
      </c>
      <c r="X15" s="358" t="s">
        <v>208</v>
      </c>
      <c r="Y15" s="32" t="s">
        <v>209</v>
      </c>
      <c r="Z15" s="237">
        <v>13285</v>
      </c>
      <c r="AA15" s="61">
        <v>12242</v>
      </c>
      <c r="AB15" s="61">
        <v>25527</v>
      </c>
      <c r="AC15" s="61">
        <v>10822</v>
      </c>
      <c r="AD15" s="61">
        <v>9914</v>
      </c>
      <c r="AE15" s="61">
        <v>20736</v>
      </c>
      <c r="AF15" s="61">
        <v>9038</v>
      </c>
      <c r="AG15" s="61">
        <v>8659</v>
      </c>
      <c r="AH15" s="176">
        <v>17697</v>
      </c>
      <c r="AI15" s="358" t="s">
        <v>208</v>
      </c>
      <c r="AJ15" s="32" t="s">
        <v>209</v>
      </c>
      <c r="AK15" s="61">
        <v>10496</v>
      </c>
      <c r="AL15" s="237">
        <v>10703</v>
      </c>
      <c r="AM15" s="61">
        <v>21199</v>
      </c>
      <c r="AN15" s="61">
        <v>13487</v>
      </c>
      <c r="AO15" s="61">
        <v>13916</v>
      </c>
      <c r="AP15" s="61">
        <v>27403</v>
      </c>
      <c r="AQ15" s="61">
        <v>12706</v>
      </c>
      <c r="AR15" s="61">
        <v>12861</v>
      </c>
      <c r="AS15" s="176">
        <v>25567</v>
      </c>
      <c r="AT15" s="358" t="s">
        <v>208</v>
      </c>
      <c r="AU15" s="32" t="s">
        <v>209</v>
      </c>
      <c r="AV15" s="61">
        <v>10842</v>
      </c>
      <c r="AW15" s="61">
        <v>9709</v>
      </c>
      <c r="AX15" s="237">
        <v>20551</v>
      </c>
      <c r="AY15" s="61">
        <v>7181</v>
      </c>
      <c r="AZ15" s="61">
        <v>6443</v>
      </c>
      <c r="BA15" s="61">
        <v>13624</v>
      </c>
      <c r="BB15" s="61">
        <v>4090</v>
      </c>
      <c r="BC15" s="61">
        <v>4322</v>
      </c>
      <c r="BD15" s="176">
        <v>8412</v>
      </c>
      <c r="BE15" s="358" t="s">
        <v>208</v>
      </c>
      <c r="BF15" s="32" t="s">
        <v>209</v>
      </c>
      <c r="BG15" s="61">
        <v>2066</v>
      </c>
      <c r="BH15" s="61">
        <v>3271</v>
      </c>
      <c r="BI15" s="61">
        <v>5337</v>
      </c>
      <c r="BJ15" s="237">
        <v>1155</v>
      </c>
      <c r="BK15" s="61">
        <v>2246</v>
      </c>
      <c r="BL15" s="61">
        <v>3401</v>
      </c>
      <c r="BM15" s="61">
        <v>530</v>
      </c>
      <c r="BN15" s="61">
        <v>1278</v>
      </c>
      <c r="BO15" s="176">
        <v>1808</v>
      </c>
      <c r="BP15" s="358" t="s">
        <v>208</v>
      </c>
      <c r="BQ15" s="32" t="s">
        <v>209</v>
      </c>
      <c r="BR15" s="61">
        <v>152</v>
      </c>
      <c r="BS15" s="61">
        <v>496</v>
      </c>
      <c r="BT15" s="61">
        <v>648</v>
      </c>
      <c r="BU15" s="61">
        <v>21</v>
      </c>
      <c r="BV15" s="61">
        <v>91</v>
      </c>
      <c r="BW15" s="61">
        <v>112</v>
      </c>
      <c r="BX15" s="61">
        <v>2</v>
      </c>
      <c r="BY15" s="61">
        <v>9</v>
      </c>
      <c r="BZ15" s="176">
        <v>11</v>
      </c>
      <c r="CA15" s="358" t="s">
        <v>208</v>
      </c>
      <c r="CB15" s="32" t="s">
        <v>209</v>
      </c>
      <c r="CC15" s="61">
        <v>23361</v>
      </c>
      <c r="CD15" s="61">
        <v>22395</v>
      </c>
      <c r="CE15" s="61">
        <v>45756</v>
      </c>
      <c r="CF15" s="61">
        <v>115780</v>
      </c>
      <c r="CG15" s="61">
        <v>112424</v>
      </c>
      <c r="CH15" s="61">
        <v>228204</v>
      </c>
      <c r="CI15" s="61">
        <v>15197</v>
      </c>
      <c r="CJ15" s="61">
        <v>18156</v>
      </c>
      <c r="CK15" s="176">
        <v>33353</v>
      </c>
    </row>
    <row r="16" spans="1:117" ht="16.899999999999999" customHeight="1">
      <c r="A16" s="5"/>
      <c r="B16" s="359"/>
      <c r="C16" s="32" t="s">
        <v>210</v>
      </c>
      <c r="D16" s="62">
        <v>1555</v>
      </c>
      <c r="E16" s="62">
        <v>1519</v>
      </c>
      <c r="F16" s="62">
        <v>3074</v>
      </c>
      <c r="G16" s="62">
        <v>1567</v>
      </c>
      <c r="H16" s="62">
        <v>1491</v>
      </c>
      <c r="I16" s="62">
        <v>3058</v>
      </c>
      <c r="J16" s="62">
        <v>1553</v>
      </c>
      <c r="K16" s="62">
        <v>1435</v>
      </c>
      <c r="L16" s="177">
        <v>2988</v>
      </c>
      <c r="M16" s="359"/>
      <c r="N16" s="233" t="s">
        <v>210</v>
      </c>
      <c r="O16" s="62">
        <v>1753</v>
      </c>
      <c r="P16" s="62">
        <v>1734</v>
      </c>
      <c r="Q16" s="62">
        <v>3487</v>
      </c>
      <c r="R16" s="62">
        <v>2129</v>
      </c>
      <c r="S16" s="62">
        <v>2062</v>
      </c>
      <c r="T16" s="62">
        <v>4191</v>
      </c>
      <c r="U16" s="62">
        <v>2728</v>
      </c>
      <c r="V16" s="62">
        <v>2598</v>
      </c>
      <c r="W16" s="177">
        <v>5326</v>
      </c>
      <c r="X16" s="359"/>
      <c r="Y16" s="32" t="s">
        <v>210</v>
      </c>
      <c r="Z16" s="239">
        <v>2350</v>
      </c>
      <c r="AA16" s="62">
        <v>2133</v>
      </c>
      <c r="AB16" s="62">
        <v>4483</v>
      </c>
      <c r="AC16" s="62">
        <v>1876</v>
      </c>
      <c r="AD16" s="62">
        <v>1666</v>
      </c>
      <c r="AE16" s="62">
        <v>3542</v>
      </c>
      <c r="AF16" s="62">
        <v>1739</v>
      </c>
      <c r="AG16" s="62">
        <v>1656</v>
      </c>
      <c r="AH16" s="177">
        <v>3395</v>
      </c>
      <c r="AI16" s="359"/>
      <c r="AJ16" s="32" t="s">
        <v>210</v>
      </c>
      <c r="AK16" s="62">
        <v>2117</v>
      </c>
      <c r="AL16" s="239">
        <v>2159</v>
      </c>
      <c r="AM16" s="62">
        <v>4276</v>
      </c>
      <c r="AN16" s="62">
        <v>2754</v>
      </c>
      <c r="AO16" s="62">
        <v>2820</v>
      </c>
      <c r="AP16" s="62">
        <v>5574</v>
      </c>
      <c r="AQ16" s="62">
        <v>2391</v>
      </c>
      <c r="AR16" s="62">
        <v>2108</v>
      </c>
      <c r="AS16" s="177">
        <v>4499</v>
      </c>
      <c r="AT16" s="359"/>
      <c r="AU16" s="32" t="s">
        <v>210</v>
      </c>
      <c r="AV16" s="62">
        <v>1673</v>
      </c>
      <c r="AW16" s="62">
        <v>1506</v>
      </c>
      <c r="AX16" s="239">
        <v>3179</v>
      </c>
      <c r="AY16" s="62">
        <v>1015</v>
      </c>
      <c r="AZ16" s="62">
        <v>964</v>
      </c>
      <c r="BA16" s="62">
        <v>1979</v>
      </c>
      <c r="BB16" s="62">
        <v>687</v>
      </c>
      <c r="BC16" s="62">
        <v>780</v>
      </c>
      <c r="BD16" s="177">
        <v>1467</v>
      </c>
      <c r="BE16" s="359"/>
      <c r="BF16" s="32" t="s">
        <v>210</v>
      </c>
      <c r="BG16" s="62">
        <v>369</v>
      </c>
      <c r="BH16" s="62">
        <v>609</v>
      </c>
      <c r="BI16" s="62">
        <v>978</v>
      </c>
      <c r="BJ16" s="239">
        <v>195</v>
      </c>
      <c r="BK16" s="62">
        <v>446</v>
      </c>
      <c r="BL16" s="62">
        <v>641</v>
      </c>
      <c r="BM16" s="62">
        <v>113</v>
      </c>
      <c r="BN16" s="62">
        <v>263</v>
      </c>
      <c r="BO16" s="177">
        <v>376</v>
      </c>
      <c r="BP16" s="359"/>
      <c r="BQ16" s="32" t="s">
        <v>210</v>
      </c>
      <c r="BR16" s="62">
        <v>40</v>
      </c>
      <c r="BS16" s="62">
        <v>102</v>
      </c>
      <c r="BT16" s="62">
        <v>142</v>
      </c>
      <c r="BU16" s="62">
        <v>3</v>
      </c>
      <c r="BV16" s="62">
        <v>14</v>
      </c>
      <c r="BW16" s="62">
        <v>17</v>
      </c>
      <c r="BX16" s="62">
        <v>1</v>
      </c>
      <c r="BY16" s="62">
        <v>0</v>
      </c>
      <c r="BZ16" s="177">
        <v>1</v>
      </c>
      <c r="CA16" s="359"/>
      <c r="CB16" s="32" t="s">
        <v>210</v>
      </c>
      <c r="CC16" s="62">
        <v>4675</v>
      </c>
      <c r="CD16" s="62">
        <v>4445</v>
      </c>
      <c r="CE16" s="62">
        <v>9120</v>
      </c>
      <c r="CF16" s="62">
        <v>21510</v>
      </c>
      <c r="CG16" s="62">
        <v>20442</v>
      </c>
      <c r="CH16" s="62">
        <v>41952</v>
      </c>
      <c r="CI16" s="62">
        <v>2423</v>
      </c>
      <c r="CJ16" s="62">
        <v>3178</v>
      </c>
      <c r="CK16" s="177">
        <v>5601</v>
      </c>
    </row>
    <row r="17" spans="1:89" ht="16.899999999999999" customHeight="1">
      <c r="A17" s="5"/>
      <c r="B17" s="359"/>
      <c r="C17" s="32" t="s">
        <v>211</v>
      </c>
      <c r="D17" s="61">
        <v>721</v>
      </c>
      <c r="E17" s="61">
        <v>705</v>
      </c>
      <c r="F17" s="61">
        <v>1426</v>
      </c>
      <c r="G17" s="61">
        <v>867</v>
      </c>
      <c r="H17" s="61">
        <v>801</v>
      </c>
      <c r="I17" s="61">
        <v>1668</v>
      </c>
      <c r="J17" s="61">
        <v>942</v>
      </c>
      <c r="K17" s="61">
        <v>853</v>
      </c>
      <c r="L17" s="176">
        <v>1795</v>
      </c>
      <c r="M17" s="359"/>
      <c r="N17" s="233" t="s">
        <v>211</v>
      </c>
      <c r="O17" s="61">
        <v>1038</v>
      </c>
      <c r="P17" s="61">
        <v>987</v>
      </c>
      <c r="Q17" s="61">
        <v>2025</v>
      </c>
      <c r="R17" s="61">
        <v>1025</v>
      </c>
      <c r="S17" s="61">
        <v>902</v>
      </c>
      <c r="T17" s="61">
        <v>1927</v>
      </c>
      <c r="U17" s="61">
        <v>1132</v>
      </c>
      <c r="V17" s="61">
        <v>1066</v>
      </c>
      <c r="W17" s="176">
        <v>2198</v>
      </c>
      <c r="X17" s="359"/>
      <c r="Y17" s="32" t="s">
        <v>211</v>
      </c>
      <c r="Z17" s="237">
        <v>1082</v>
      </c>
      <c r="AA17" s="61">
        <v>1020</v>
      </c>
      <c r="AB17" s="61">
        <v>2102</v>
      </c>
      <c r="AC17" s="61">
        <v>875</v>
      </c>
      <c r="AD17" s="61">
        <v>835</v>
      </c>
      <c r="AE17" s="61">
        <v>1710</v>
      </c>
      <c r="AF17" s="61">
        <v>859</v>
      </c>
      <c r="AG17" s="61">
        <v>946</v>
      </c>
      <c r="AH17" s="176">
        <v>1805</v>
      </c>
      <c r="AI17" s="359"/>
      <c r="AJ17" s="32" t="s">
        <v>211</v>
      </c>
      <c r="AK17" s="61">
        <v>1181</v>
      </c>
      <c r="AL17" s="237">
        <v>1108</v>
      </c>
      <c r="AM17" s="61">
        <v>2289</v>
      </c>
      <c r="AN17" s="61">
        <v>1338</v>
      </c>
      <c r="AO17" s="61">
        <v>1364</v>
      </c>
      <c r="AP17" s="61">
        <v>2702</v>
      </c>
      <c r="AQ17" s="61">
        <v>1173</v>
      </c>
      <c r="AR17" s="61">
        <v>1044</v>
      </c>
      <c r="AS17" s="176">
        <v>2217</v>
      </c>
      <c r="AT17" s="359"/>
      <c r="AU17" s="32" t="s">
        <v>211</v>
      </c>
      <c r="AV17" s="61">
        <v>936</v>
      </c>
      <c r="AW17" s="61">
        <v>836</v>
      </c>
      <c r="AX17" s="237">
        <v>1772</v>
      </c>
      <c r="AY17" s="61">
        <v>624</v>
      </c>
      <c r="AZ17" s="61">
        <v>625</v>
      </c>
      <c r="BA17" s="61">
        <v>1249</v>
      </c>
      <c r="BB17" s="61">
        <v>375</v>
      </c>
      <c r="BC17" s="61">
        <v>444</v>
      </c>
      <c r="BD17" s="176">
        <v>819</v>
      </c>
      <c r="BE17" s="359"/>
      <c r="BF17" s="32" t="s">
        <v>211</v>
      </c>
      <c r="BG17" s="61">
        <v>202</v>
      </c>
      <c r="BH17" s="61">
        <v>365</v>
      </c>
      <c r="BI17" s="61">
        <v>567</v>
      </c>
      <c r="BJ17" s="237">
        <v>130</v>
      </c>
      <c r="BK17" s="61">
        <v>275</v>
      </c>
      <c r="BL17" s="61">
        <v>405</v>
      </c>
      <c r="BM17" s="61">
        <v>62</v>
      </c>
      <c r="BN17" s="61">
        <v>164</v>
      </c>
      <c r="BO17" s="176">
        <v>226</v>
      </c>
      <c r="BP17" s="359"/>
      <c r="BQ17" s="32" t="s">
        <v>211</v>
      </c>
      <c r="BR17" s="61">
        <v>22</v>
      </c>
      <c r="BS17" s="61">
        <v>76</v>
      </c>
      <c r="BT17" s="61">
        <v>98</v>
      </c>
      <c r="BU17" s="61">
        <v>3</v>
      </c>
      <c r="BV17" s="61">
        <v>12</v>
      </c>
      <c r="BW17" s="61">
        <v>15</v>
      </c>
      <c r="BX17" s="61">
        <v>0</v>
      </c>
      <c r="BY17" s="61">
        <v>2</v>
      </c>
      <c r="BZ17" s="176">
        <v>2</v>
      </c>
      <c r="CA17" s="359"/>
      <c r="CB17" s="32" t="s">
        <v>211</v>
      </c>
      <c r="CC17" s="61">
        <v>2530</v>
      </c>
      <c r="CD17" s="61">
        <v>2359</v>
      </c>
      <c r="CE17" s="61">
        <v>4889</v>
      </c>
      <c r="CF17" s="61">
        <v>10639</v>
      </c>
      <c r="CG17" s="61">
        <v>10108</v>
      </c>
      <c r="CH17" s="61">
        <v>20747</v>
      </c>
      <c r="CI17" s="61">
        <v>1418</v>
      </c>
      <c r="CJ17" s="61">
        <v>1963</v>
      </c>
      <c r="CK17" s="176">
        <v>3381</v>
      </c>
    </row>
    <row r="18" spans="1:89" ht="16.899999999999999" customHeight="1">
      <c r="A18" s="5"/>
      <c r="B18" s="360"/>
      <c r="C18" s="4" t="s">
        <v>212</v>
      </c>
      <c r="D18" s="137">
        <f t="shared" ref="D18:L18" si="16">SUM(D15:D17)</f>
        <v>10187</v>
      </c>
      <c r="E18" s="137">
        <f t="shared" si="16"/>
        <v>9858</v>
      </c>
      <c r="F18" s="137">
        <f t="shared" si="16"/>
        <v>20045</v>
      </c>
      <c r="G18" s="137">
        <f t="shared" si="16"/>
        <v>10148</v>
      </c>
      <c r="H18" s="137">
        <f t="shared" si="16"/>
        <v>9684</v>
      </c>
      <c r="I18" s="137">
        <f t="shared" si="16"/>
        <v>19832</v>
      </c>
      <c r="J18" s="137">
        <f t="shared" si="16"/>
        <v>10231</v>
      </c>
      <c r="K18" s="137">
        <f t="shared" si="16"/>
        <v>9657</v>
      </c>
      <c r="L18" s="175">
        <f t="shared" si="16"/>
        <v>19888</v>
      </c>
      <c r="M18" s="360"/>
      <c r="N18" s="245" t="s">
        <v>212</v>
      </c>
      <c r="O18" s="137">
        <f t="shared" ref="O18:W18" si="17">SUM(O15:O17)</f>
        <v>11850</v>
      </c>
      <c r="P18" s="137">
        <f t="shared" si="17"/>
        <v>11806</v>
      </c>
      <c r="Q18" s="137">
        <f t="shared" si="17"/>
        <v>23656</v>
      </c>
      <c r="R18" s="137">
        <f t="shared" si="17"/>
        <v>14589</v>
      </c>
      <c r="S18" s="137">
        <f t="shared" si="17"/>
        <v>14382</v>
      </c>
      <c r="T18" s="137">
        <f t="shared" si="17"/>
        <v>28971</v>
      </c>
      <c r="U18" s="137">
        <f t="shared" si="17"/>
        <v>18470</v>
      </c>
      <c r="V18" s="137">
        <f t="shared" si="17"/>
        <v>17581</v>
      </c>
      <c r="W18" s="175">
        <f t="shared" si="17"/>
        <v>36051</v>
      </c>
      <c r="X18" s="360"/>
      <c r="Y18" s="4" t="s">
        <v>212</v>
      </c>
      <c r="Z18" s="238">
        <f t="shared" ref="Z18:AH18" si="18">SUM(Z15:Z17)</f>
        <v>16717</v>
      </c>
      <c r="AA18" s="137">
        <f t="shared" si="18"/>
        <v>15395</v>
      </c>
      <c r="AB18" s="137">
        <f t="shared" si="18"/>
        <v>32112</v>
      </c>
      <c r="AC18" s="137">
        <f t="shared" si="18"/>
        <v>13573</v>
      </c>
      <c r="AD18" s="137">
        <f t="shared" si="18"/>
        <v>12415</v>
      </c>
      <c r="AE18" s="137">
        <f t="shared" si="18"/>
        <v>25988</v>
      </c>
      <c r="AF18" s="137">
        <f t="shared" si="18"/>
        <v>11636</v>
      </c>
      <c r="AG18" s="137">
        <f t="shared" si="18"/>
        <v>11261</v>
      </c>
      <c r="AH18" s="175">
        <f t="shared" si="18"/>
        <v>22897</v>
      </c>
      <c r="AI18" s="360"/>
      <c r="AJ18" s="4" t="s">
        <v>212</v>
      </c>
      <c r="AK18" s="137">
        <f t="shared" ref="AK18:AS18" si="19">SUM(AK15:AK17)</f>
        <v>13794</v>
      </c>
      <c r="AL18" s="238">
        <f t="shared" si="19"/>
        <v>13970</v>
      </c>
      <c r="AM18" s="137">
        <f t="shared" si="19"/>
        <v>27764</v>
      </c>
      <c r="AN18" s="137">
        <f t="shared" si="19"/>
        <v>17579</v>
      </c>
      <c r="AO18" s="137">
        <f t="shared" si="19"/>
        <v>18100</v>
      </c>
      <c r="AP18" s="137">
        <f t="shared" si="19"/>
        <v>35679</v>
      </c>
      <c r="AQ18" s="137">
        <f t="shared" si="19"/>
        <v>16270</v>
      </c>
      <c r="AR18" s="137">
        <f t="shared" si="19"/>
        <v>16013</v>
      </c>
      <c r="AS18" s="175">
        <f t="shared" si="19"/>
        <v>32283</v>
      </c>
      <c r="AT18" s="360"/>
      <c r="AU18" s="4" t="s">
        <v>212</v>
      </c>
      <c r="AV18" s="137">
        <f t="shared" ref="AV18:BD18" si="20">SUM(AV15:AV17)</f>
        <v>13451</v>
      </c>
      <c r="AW18" s="137">
        <f t="shared" si="20"/>
        <v>12051</v>
      </c>
      <c r="AX18" s="238">
        <f t="shared" si="20"/>
        <v>25502</v>
      </c>
      <c r="AY18" s="137">
        <f t="shared" si="20"/>
        <v>8820</v>
      </c>
      <c r="AZ18" s="137">
        <f t="shared" si="20"/>
        <v>8032</v>
      </c>
      <c r="BA18" s="137">
        <f t="shared" si="20"/>
        <v>16852</v>
      </c>
      <c r="BB18" s="137">
        <f t="shared" si="20"/>
        <v>5152</v>
      </c>
      <c r="BC18" s="137">
        <f t="shared" si="20"/>
        <v>5546</v>
      </c>
      <c r="BD18" s="175">
        <f t="shared" si="20"/>
        <v>10698</v>
      </c>
      <c r="BE18" s="360"/>
      <c r="BF18" s="4" t="s">
        <v>212</v>
      </c>
      <c r="BG18" s="137">
        <f t="shared" ref="BG18:BO18" si="21">SUM(BG15:BG17)</f>
        <v>2637</v>
      </c>
      <c r="BH18" s="137">
        <f t="shared" si="21"/>
        <v>4245</v>
      </c>
      <c r="BI18" s="137">
        <f t="shared" si="21"/>
        <v>6882</v>
      </c>
      <c r="BJ18" s="238">
        <f t="shared" si="21"/>
        <v>1480</v>
      </c>
      <c r="BK18" s="137">
        <f t="shared" si="21"/>
        <v>2967</v>
      </c>
      <c r="BL18" s="137">
        <f t="shared" si="21"/>
        <v>4447</v>
      </c>
      <c r="BM18" s="137">
        <f t="shared" si="21"/>
        <v>705</v>
      </c>
      <c r="BN18" s="137">
        <f t="shared" si="21"/>
        <v>1705</v>
      </c>
      <c r="BO18" s="175">
        <f t="shared" si="21"/>
        <v>2410</v>
      </c>
      <c r="BP18" s="360"/>
      <c r="BQ18" s="4" t="s">
        <v>212</v>
      </c>
      <c r="BR18" s="137">
        <f t="shared" ref="BR18:BZ18" si="22">SUM(BR15:BR17)</f>
        <v>214</v>
      </c>
      <c r="BS18" s="137">
        <f t="shared" si="22"/>
        <v>674</v>
      </c>
      <c r="BT18" s="137">
        <f t="shared" si="22"/>
        <v>888</v>
      </c>
      <c r="BU18" s="137">
        <f t="shared" si="22"/>
        <v>27</v>
      </c>
      <c r="BV18" s="137">
        <f t="shared" si="22"/>
        <v>117</v>
      </c>
      <c r="BW18" s="137">
        <f t="shared" si="22"/>
        <v>144</v>
      </c>
      <c r="BX18" s="137">
        <f t="shared" si="22"/>
        <v>3</v>
      </c>
      <c r="BY18" s="137">
        <f t="shared" si="22"/>
        <v>11</v>
      </c>
      <c r="BZ18" s="175">
        <f t="shared" si="22"/>
        <v>14</v>
      </c>
      <c r="CA18" s="360"/>
      <c r="CB18" s="4" t="s">
        <v>212</v>
      </c>
      <c r="CC18" s="137">
        <f t="shared" ref="CC18:CK18" si="23">SUM(CC15:CC17)</f>
        <v>30566</v>
      </c>
      <c r="CD18" s="137">
        <f t="shared" si="23"/>
        <v>29199</v>
      </c>
      <c r="CE18" s="137">
        <f t="shared" si="23"/>
        <v>59765</v>
      </c>
      <c r="CF18" s="137">
        <f t="shared" si="23"/>
        <v>147929</v>
      </c>
      <c r="CG18" s="137">
        <f t="shared" si="23"/>
        <v>142974</v>
      </c>
      <c r="CH18" s="137">
        <f t="shared" si="23"/>
        <v>290903</v>
      </c>
      <c r="CI18" s="137">
        <f t="shared" si="23"/>
        <v>19038</v>
      </c>
      <c r="CJ18" s="137">
        <f t="shared" si="23"/>
        <v>23297</v>
      </c>
      <c r="CK18" s="175">
        <f t="shared" si="23"/>
        <v>42335</v>
      </c>
    </row>
    <row r="19" spans="1:89" ht="16.899999999999999" customHeight="1">
      <c r="A19" s="5"/>
      <c r="B19" s="3" t="s">
        <v>202</v>
      </c>
      <c r="C19" s="4" t="s">
        <v>203</v>
      </c>
      <c r="D19" s="137">
        <v>1529</v>
      </c>
      <c r="E19" s="137">
        <v>1446</v>
      </c>
      <c r="F19" s="137">
        <v>2975</v>
      </c>
      <c r="G19" s="137">
        <v>1408</v>
      </c>
      <c r="H19" s="137">
        <v>1352</v>
      </c>
      <c r="I19" s="137">
        <v>2760</v>
      </c>
      <c r="J19" s="137">
        <v>1524</v>
      </c>
      <c r="K19" s="137">
        <v>1468</v>
      </c>
      <c r="L19" s="175">
        <v>2992</v>
      </c>
      <c r="M19" s="3" t="s">
        <v>202</v>
      </c>
      <c r="N19" s="245" t="s">
        <v>203</v>
      </c>
      <c r="O19" s="137">
        <v>1810</v>
      </c>
      <c r="P19" s="137">
        <v>1659</v>
      </c>
      <c r="Q19" s="137">
        <v>3469</v>
      </c>
      <c r="R19" s="137">
        <v>2760</v>
      </c>
      <c r="S19" s="137">
        <v>2363</v>
      </c>
      <c r="T19" s="137">
        <v>5123</v>
      </c>
      <c r="U19" s="137">
        <v>3710</v>
      </c>
      <c r="V19" s="137">
        <v>3086</v>
      </c>
      <c r="W19" s="175">
        <v>6796</v>
      </c>
      <c r="X19" s="3" t="s">
        <v>202</v>
      </c>
      <c r="Y19" s="4" t="s">
        <v>203</v>
      </c>
      <c r="Z19" s="238">
        <v>3348</v>
      </c>
      <c r="AA19" s="137">
        <v>2825</v>
      </c>
      <c r="AB19" s="137">
        <v>6173</v>
      </c>
      <c r="AC19" s="137">
        <v>2775</v>
      </c>
      <c r="AD19" s="137">
        <v>2290</v>
      </c>
      <c r="AE19" s="137">
        <v>5065</v>
      </c>
      <c r="AF19" s="137">
        <v>2477</v>
      </c>
      <c r="AG19" s="137">
        <v>2086</v>
      </c>
      <c r="AH19" s="175">
        <v>4563</v>
      </c>
      <c r="AI19" s="3" t="s">
        <v>202</v>
      </c>
      <c r="AJ19" s="4" t="s">
        <v>203</v>
      </c>
      <c r="AK19" s="137">
        <v>2470</v>
      </c>
      <c r="AL19" s="238">
        <v>2238</v>
      </c>
      <c r="AM19" s="137">
        <v>4708</v>
      </c>
      <c r="AN19" s="137">
        <v>3021</v>
      </c>
      <c r="AO19" s="137">
        <v>2742</v>
      </c>
      <c r="AP19" s="137">
        <v>5763</v>
      </c>
      <c r="AQ19" s="137">
        <v>2569</v>
      </c>
      <c r="AR19" s="137">
        <v>2526</v>
      </c>
      <c r="AS19" s="175">
        <v>5095</v>
      </c>
      <c r="AT19" s="3" t="s">
        <v>202</v>
      </c>
      <c r="AU19" s="4" t="s">
        <v>203</v>
      </c>
      <c r="AV19" s="137">
        <v>2076</v>
      </c>
      <c r="AW19" s="137">
        <v>2208</v>
      </c>
      <c r="AX19" s="238">
        <v>4284</v>
      </c>
      <c r="AY19" s="137">
        <v>1800</v>
      </c>
      <c r="AZ19" s="137">
        <v>2035</v>
      </c>
      <c r="BA19" s="137">
        <v>3835</v>
      </c>
      <c r="BB19" s="137">
        <v>1368</v>
      </c>
      <c r="BC19" s="137">
        <v>1487</v>
      </c>
      <c r="BD19" s="175">
        <v>2855</v>
      </c>
      <c r="BE19" s="3" t="s">
        <v>202</v>
      </c>
      <c r="BF19" s="4" t="s">
        <v>203</v>
      </c>
      <c r="BG19" s="137">
        <v>765</v>
      </c>
      <c r="BH19" s="137">
        <v>1101</v>
      </c>
      <c r="BI19" s="137">
        <v>1866</v>
      </c>
      <c r="BJ19" s="238">
        <v>434</v>
      </c>
      <c r="BK19" s="137">
        <v>723</v>
      </c>
      <c r="BL19" s="137">
        <v>1157</v>
      </c>
      <c r="BM19" s="137">
        <v>218</v>
      </c>
      <c r="BN19" s="137">
        <v>481</v>
      </c>
      <c r="BO19" s="175">
        <v>699</v>
      </c>
      <c r="BP19" s="3" t="s">
        <v>202</v>
      </c>
      <c r="BQ19" s="4" t="s">
        <v>203</v>
      </c>
      <c r="BR19" s="137">
        <v>84</v>
      </c>
      <c r="BS19" s="137">
        <v>160</v>
      </c>
      <c r="BT19" s="137">
        <v>244</v>
      </c>
      <c r="BU19" s="137">
        <v>7</v>
      </c>
      <c r="BV19" s="137">
        <v>27</v>
      </c>
      <c r="BW19" s="137">
        <v>34</v>
      </c>
      <c r="BX19" s="137">
        <v>1</v>
      </c>
      <c r="BY19" s="137">
        <v>1</v>
      </c>
      <c r="BZ19" s="175">
        <v>2</v>
      </c>
      <c r="CA19" s="3" t="s">
        <v>202</v>
      </c>
      <c r="CB19" s="4" t="s">
        <v>203</v>
      </c>
      <c r="CC19" s="137">
        <v>4461</v>
      </c>
      <c r="CD19" s="137">
        <v>4266</v>
      </c>
      <c r="CE19" s="137">
        <v>8727</v>
      </c>
      <c r="CF19" s="137">
        <v>27016</v>
      </c>
      <c r="CG19" s="137">
        <v>24023</v>
      </c>
      <c r="CH19" s="137">
        <v>51039</v>
      </c>
      <c r="CI19" s="137">
        <v>4677</v>
      </c>
      <c r="CJ19" s="137">
        <v>6015</v>
      </c>
      <c r="CK19" s="175">
        <v>10692</v>
      </c>
    </row>
    <row r="20" spans="1:89" ht="16.899999999999999" customHeight="1">
      <c r="A20" s="5"/>
      <c r="B20" s="3" t="s">
        <v>204</v>
      </c>
      <c r="C20" s="4" t="s">
        <v>205</v>
      </c>
      <c r="D20" s="137">
        <v>3692</v>
      </c>
      <c r="E20" s="137">
        <v>3482</v>
      </c>
      <c r="F20" s="137">
        <v>7174</v>
      </c>
      <c r="G20" s="137">
        <v>2928</v>
      </c>
      <c r="H20" s="137">
        <v>2886</v>
      </c>
      <c r="I20" s="137">
        <v>5814</v>
      </c>
      <c r="J20" s="137">
        <v>2466</v>
      </c>
      <c r="K20" s="137">
        <v>2235</v>
      </c>
      <c r="L20" s="175">
        <v>4701</v>
      </c>
      <c r="M20" s="3" t="s">
        <v>204</v>
      </c>
      <c r="N20" s="245" t="s">
        <v>205</v>
      </c>
      <c r="O20" s="137">
        <v>2639</v>
      </c>
      <c r="P20" s="137">
        <v>2366</v>
      </c>
      <c r="Q20" s="137">
        <v>5005</v>
      </c>
      <c r="R20" s="137">
        <v>3934</v>
      </c>
      <c r="S20" s="137">
        <v>3599</v>
      </c>
      <c r="T20" s="137">
        <v>7533</v>
      </c>
      <c r="U20" s="137">
        <v>6195</v>
      </c>
      <c r="V20" s="137">
        <v>5544</v>
      </c>
      <c r="W20" s="175">
        <v>11739</v>
      </c>
      <c r="X20" s="3" t="s">
        <v>204</v>
      </c>
      <c r="Y20" s="4" t="s">
        <v>205</v>
      </c>
      <c r="Z20" s="238">
        <v>6739</v>
      </c>
      <c r="AA20" s="137">
        <v>5779</v>
      </c>
      <c r="AB20" s="137">
        <v>12518</v>
      </c>
      <c r="AC20" s="137">
        <v>5628</v>
      </c>
      <c r="AD20" s="137">
        <v>4514</v>
      </c>
      <c r="AE20" s="137">
        <v>10142</v>
      </c>
      <c r="AF20" s="137">
        <v>3882</v>
      </c>
      <c r="AG20" s="137">
        <v>2932</v>
      </c>
      <c r="AH20" s="175">
        <v>6814</v>
      </c>
      <c r="AI20" s="3" t="s">
        <v>204</v>
      </c>
      <c r="AJ20" s="4" t="s">
        <v>205</v>
      </c>
      <c r="AK20" s="137">
        <v>3678</v>
      </c>
      <c r="AL20" s="238">
        <v>2919</v>
      </c>
      <c r="AM20" s="137">
        <v>6597</v>
      </c>
      <c r="AN20" s="137">
        <v>4119</v>
      </c>
      <c r="AO20" s="137">
        <v>3424</v>
      </c>
      <c r="AP20" s="137">
        <v>7543</v>
      </c>
      <c r="AQ20" s="137">
        <v>3495</v>
      </c>
      <c r="AR20" s="137">
        <v>3186</v>
      </c>
      <c r="AS20" s="175">
        <v>6681</v>
      </c>
      <c r="AT20" s="3" t="s">
        <v>204</v>
      </c>
      <c r="AU20" s="4" t="s">
        <v>205</v>
      </c>
      <c r="AV20" s="137">
        <v>2815</v>
      </c>
      <c r="AW20" s="137">
        <v>2684</v>
      </c>
      <c r="AX20" s="238">
        <v>5499</v>
      </c>
      <c r="AY20" s="137">
        <v>2007</v>
      </c>
      <c r="AZ20" s="137">
        <v>2054</v>
      </c>
      <c r="BA20" s="137">
        <v>4061</v>
      </c>
      <c r="BB20" s="137">
        <v>1286</v>
      </c>
      <c r="BC20" s="137">
        <v>1441</v>
      </c>
      <c r="BD20" s="175">
        <v>2727</v>
      </c>
      <c r="BE20" s="3" t="s">
        <v>204</v>
      </c>
      <c r="BF20" s="4" t="s">
        <v>205</v>
      </c>
      <c r="BG20" s="137">
        <v>680</v>
      </c>
      <c r="BH20" s="137">
        <v>932</v>
      </c>
      <c r="BI20" s="137">
        <v>1612</v>
      </c>
      <c r="BJ20" s="238">
        <v>343</v>
      </c>
      <c r="BK20" s="137">
        <v>642</v>
      </c>
      <c r="BL20" s="137">
        <v>985</v>
      </c>
      <c r="BM20" s="137">
        <v>170</v>
      </c>
      <c r="BN20" s="137">
        <v>404</v>
      </c>
      <c r="BO20" s="175">
        <v>574</v>
      </c>
      <c r="BP20" s="3" t="s">
        <v>204</v>
      </c>
      <c r="BQ20" s="4" t="s">
        <v>205</v>
      </c>
      <c r="BR20" s="137">
        <v>49</v>
      </c>
      <c r="BS20" s="137">
        <v>160</v>
      </c>
      <c r="BT20" s="137">
        <v>209</v>
      </c>
      <c r="BU20" s="137">
        <v>9</v>
      </c>
      <c r="BV20" s="137">
        <v>25</v>
      </c>
      <c r="BW20" s="137">
        <v>34</v>
      </c>
      <c r="BX20" s="137">
        <v>0</v>
      </c>
      <c r="BY20" s="137">
        <v>2</v>
      </c>
      <c r="BZ20" s="175">
        <v>2</v>
      </c>
      <c r="CA20" s="3" t="s">
        <v>204</v>
      </c>
      <c r="CB20" s="4" t="s">
        <v>205</v>
      </c>
      <c r="CC20" s="137">
        <v>9086</v>
      </c>
      <c r="CD20" s="137">
        <v>8603</v>
      </c>
      <c r="CE20" s="137">
        <v>17689</v>
      </c>
      <c r="CF20" s="137">
        <v>43124</v>
      </c>
      <c r="CG20" s="137">
        <v>36947</v>
      </c>
      <c r="CH20" s="137">
        <v>80071</v>
      </c>
      <c r="CI20" s="137">
        <v>4544</v>
      </c>
      <c r="CJ20" s="137">
        <v>5660</v>
      </c>
      <c r="CK20" s="175">
        <v>10204</v>
      </c>
    </row>
    <row r="21" spans="1:89" ht="16.899999999999999" customHeight="1">
      <c r="A21" s="5"/>
      <c r="B21" s="3" t="s">
        <v>213</v>
      </c>
      <c r="C21" s="4" t="s">
        <v>214</v>
      </c>
      <c r="D21" s="137">
        <v>3666</v>
      </c>
      <c r="E21" s="137">
        <v>3613</v>
      </c>
      <c r="F21" s="137">
        <v>7279</v>
      </c>
      <c r="G21" s="137">
        <v>2992</v>
      </c>
      <c r="H21" s="137">
        <v>2958</v>
      </c>
      <c r="I21" s="137">
        <v>5950</v>
      </c>
      <c r="J21" s="137">
        <v>2501</v>
      </c>
      <c r="K21" s="137">
        <v>2331</v>
      </c>
      <c r="L21" s="175">
        <v>4832</v>
      </c>
      <c r="M21" s="3" t="s">
        <v>213</v>
      </c>
      <c r="N21" s="245" t="s">
        <v>214</v>
      </c>
      <c r="O21" s="137">
        <v>3113</v>
      </c>
      <c r="P21" s="137">
        <v>2840</v>
      </c>
      <c r="Q21" s="137">
        <v>5953</v>
      </c>
      <c r="R21" s="137">
        <v>5475</v>
      </c>
      <c r="S21" s="137">
        <v>4137</v>
      </c>
      <c r="T21" s="137">
        <v>9612</v>
      </c>
      <c r="U21" s="137">
        <v>6469</v>
      </c>
      <c r="V21" s="137">
        <v>5915</v>
      </c>
      <c r="W21" s="175">
        <v>12384</v>
      </c>
      <c r="X21" s="3" t="s">
        <v>213</v>
      </c>
      <c r="Y21" s="4" t="s">
        <v>214</v>
      </c>
      <c r="Z21" s="238">
        <v>6779</v>
      </c>
      <c r="AA21" s="137">
        <v>5985</v>
      </c>
      <c r="AB21" s="137">
        <v>12764</v>
      </c>
      <c r="AC21" s="137">
        <v>5689</v>
      </c>
      <c r="AD21" s="137">
        <v>4580</v>
      </c>
      <c r="AE21" s="137">
        <v>10269</v>
      </c>
      <c r="AF21" s="137">
        <v>4095</v>
      </c>
      <c r="AG21" s="137">
        <v>3222</v>
      </c>
      <c r="AH21" s="175">
        <v>7317</v>
      </c>
      <c r="AI21" s="3" t="s">
        <v>213</v>
      </c>
      <c r="AJ21" s="4" t="s">
        <v>214</v>
      </c>
      <c r="AK21" s="137">
        <v>3824</v>
      </c>
      <c r="AL21" s="238">
        <v>3307</v>
      </c>
      <c r="AM21" s="137">
        <v>7131</v>
      </c>
      <c r="AN21" s="137">
        <v>4596</v>
      </c>
      <c r="AO21" s="137">
        <v>4125</v>
      </c>
      <c r="AP21" s="137">
        <v>8721</v>
      </c>
      <c r="AQ21" s="137">
        <v>3890</v>
      </c>
      <c r="AR21" s="137">
        <v>3869</v>
      </c>
      <c r="AS21" s="175">
        <v>7759</v>
      </c>
      <c r="AT21" s="3" t="s">
        <v>213</v>
      </c>
      <c r="AU21" s="4" t="s">
        <v>214</v>
      </c>
      <c r="AV21" s="137">
        <v>3411</v>
      </c>
      <c r="AW21" s="137">
        <v>3342</v>
      </c>
      <c r="AX21" s="238">
        <v>6753</v>
      </c>
      <c r="AY21" s="137">
        <v>2750</v>
      </c>
      <c r="AZ21" s="137">
        <v>2466</v>
      </c>
      <c r="BA21" s="137">
        <v>5216</v>
      </c>
      <c r="BB21" s="137">
        <v>1634</v>
      </c>
      <c r="BC21" s="137">
        <v>1611</v>
      </c>
      <c r="BD21" s="175">
        <v>3245</v>
      </c>
      <c r="BE21" s="3" t="s">
        <v>213</v>
      </c>
      <c r="BF21" s="4" t="s">
        <v>214</v>
      </c>
      <c r="BG21" s="137">
        <v>791</v>
      </c>
      <c r="BH21" s="137">
        <v>1179</v>
      </c>
      <c r="BI21" s="137">
        <v>1970</v>
      </c>
      <c r="BJ21" s="238">
        <v>445</v>
      </c>
      <c r="BK21" s="137">
        <v>754</v>
      </c>
      <c r="BL21" s="137">
        <v>1199</v>
      </c>
      <c r="BM21" s="137">
        <v>219</v>
      </c>
      <c r="BN21" s="137">
        <v>441</v>
      </c>
      <c r="BO21" s="175">
        <v>660</v>
      </c>
      <c r="BP21" s="3" t="s">
        <v>213</v>
      </c>
      <c r="BQ21" s="4" t="s">
        <v>214</v>
      </c>
      <c r="BR21" s="137">
        <v>59</v>
      </c>
      <c r="BS21" s="137">
        <v>153</v>
      </c>
      <c r="BT21" s="137">
        <v>212</v>
      </c>
      <c r="BU21" s="137">
        <v>12</v>
      </c>
      <c r="BV21" s="137">
        <v>22</v>
      </c>
      <c r="BW21" s="137">
        <v>34</v>
      </c>
      <c r="BX21" s="137">
        <v>0</v>
      </c>
      <c r="BY21" s="137">
        <v>4</v>
      </c>
      <c r="BZ21" s="175">
        <v>4</v>
      </c>
      <c r="CA21" s="3" t="s">
        <v>213</v>
      </c>
      <c r="CB21" s="4" t="s">
        <v>214</v>
      </c>
      <c r="CC21" s="137">
        <v>9159</v>
      </c>
      <c r="CD21" s="137">
        <v>8902</v>
      </c>
      <c r="CE21" s="137">
        <v>18061</v>
      </c>
      <c r="CF21" s="137">
        <v>47341</v>
      </c>
      <c r="CG21" s="137">
        <v>41322</v>
      </c>
      <c r="CH21" s="137">
        <v>88663</v>
      </c>
      <c r="CI21" s="137">
        <v>5910</v>
      </c>
      <c r="CJ21" s="137">
        <v>6630</v>
      </c>
      <c r="CK21" s="175">
        <v>12540</v>
      </c>
    </row>
    <row r="22" spans="1:89" ht="16.899999999999999" customHeight="1">
      <c r="A22" s="5"/>
      <c r="B22" s="3" t="s">
        <v>215</v>
      </c>
      <c r="C22" s="4" t="s">
        <v>216</v>
      </c>
      <c r="D22" s="137">
        <v>1496</v>
      </c>
      <c r="E22" s="137">
        <v>1384</v>
      </c>
      <c r="F22" s="137">
        <v>2880</v>
      </c>
      <c r="G22" s="137">
        <v>1526</v>
      </c>
      <c r="H22" s="137">
        <v>1430</v>
      </c>
      <c r="I22" s="137">
        <v>2956</v>
      </c>
      <c r="J22" s="137">
        <v>1663</v>
      </c>
      <c r="K22" s="137">
        <v>1538</v>
      </c>
      <c r="L22" s="175">
        <v>3201</v>
      </c>
      <c r="M22" s="3" t="s">
        <v>215</v>
      </c>
      <c r="N22" s="245" t="s">
        <v>216</v>
      </c>
      <c r="O22" s="137">
        <v>2074</v>
      </c>
      <c r="P22" s="137">
        <v>1843</v>
      </c>
      <c r="Q22" s="137">
        <v>3917</v>
      </c>
      <c r="R22" s="137">
        <v>2704</v>
      </c>
      <c r="S22" s="137">
        <v>2527</v>
      </c>
      <c r="T22" s="137">
        <v>5231</v>
      </c>
      <c r="U22" s="137">
        <v>2982</v>
      </c>
      <c r="V22" s="137">
        <v>2892</v>
      </c>
      <c r="W22" s="175">
        <v>5874</v>
      </c>
      <c r="X22" s="3" t="s">
        <v>215</v>
      </c>
      <c r="Y22" s="4" t="s">
        <v>216</v>
      </c>
      <c r="Z22" s="238">
        <v>2781</v>
      </c>
      <c r="AA22" s="137">
        <v>2496</v>
      </c>
      <c r="AB22" s="137">
        <v>5277</v>
      </c>
      <c r="AC22" s="137">
        <v>2309</v>
      </c>
      <c r="AD22" s="137">
        <v>2060</v>
      </c>
      <c r="AE22" s="137">
        <v>4369</v>
      </c>
      <c r="AF22" s="137">
        <v>1938</v>
      </c>
      <c r="AG22" s="137">
        <v>1908</v>
      </c>
      <c r="AH22" s="175">
        <v>3846</v>
      </c>
      <c r="AI22" s="3" t="s">
        <v>215</v>
      </c>
      <c r="AJ22" s="4" t="s">
        <v>216</v>
      </c>
      <c r="AK22" s="137">
        <v>2228</v>
      </c>
      <c r="AL22" s="238">
        <v>2285</v>
      </c>
      <c r="AM22" s="137">
        <v>4513</v>
      </c>
      <c r="AN22" s="137">
        <v>2852</v>
      </c>
      <c r="AO22" s="137">
        <v>2911</v>
      </c>
      <c r="AP22" s="137">
        <v>5763</v>
      </c>
      <c r="AQ22" s="137">
        <v>2654</v>
      </c>
      <c r="AR22" s="137">
        <v>2580</v>
      </c>
      <c r="AS22" s="175">
        <v>5234</v>
      </c>
      <c r="AT22" s="3" t="s">
        <v>215</v>
      </c>
      <c r="AU22" s="4" t="s">
        <v>216</v>
      </c>
      <c r="AV22" s="137">
        <v>2165</v>
      </c>
      <c r="AW22" s="137">
        <v>2076</v>
      </c>
      <c r="AX22" s="238">
        <v>4241</v>
      </c>
      <c r="AY22" s="137">
        <v>1620</v>
      </c>
      <c r="AZ22" s="137">
        <v>1477</v>
      </c>
      <c r="BA22" s="137">
        <v>3097</v>
      </c>
      <c r="BB22" s="137">
        <v>978</v>
      </c>
      <c r="BC22" s="137">
        <v>997</v>
      </c>
      <c r="BD22" s="175">
        <v>1975</v>
      </c>
      <c r="BE22" s="3" t="s">
        <v>215</v>
      </c>
      <c r="BF22" s="4" t="s">
        <v>216</v>
      </c>
      <c r="BG22" s="137">
        <v>494</v>
      </c>
      <c r="BH22" s="137">
        <v>709</v>
      </c>
      <c r="BI22" s="137">
        <v>1203</v>
      </c>
      <c r="BJ22" s="238">
        <v>272</v>
      </c>
      <c r="BK22" s="137">
        <v>470</v>
      </c>
      <c r="BL22" s="137">
        <v>742</v>
      </c>
      <c r="BM22" s="137">
        <v>145</v>
      </c>
      <c r="BN22" s="137">
        <v>283</v>
      </c>
      <c r="BO22" s="175">
        <v>428</v>
      </c>
      <c r="BP22" s="3" t="s">
        <v>215</v>
      </c>
      <c r="BQ22" s="4" t="s">
        <v>216</v>
      </c>
      <c r="BR22" s="137">
        <v>32</v>
      </c>
      <c r="BS22" s="137">
        <v>90</v>
      </c>
      <c r="BT22" s="137">
        <v>122</v>
      </c>
      <c r="BU22" s="137">
        <v>6</v>
      </c>
      <c r="BV22" s="137">
        <v>23</v>
      </c>
      <c r="BW22" s="137">
        <v>29</v>
      </c>
      <c r="BX22" s="137">
        <v>0</v>
      </c>
      <c r="BY22" s="137">
        <v>2</v>
      </c>
      <c r="BZ22" s="175">
        <v>2</v>
      </c>
      <c r="CA22" s="3" t="s">
        <v>215</v>
      </c>
      <c r="CB22" s="4" t="s">
        <v>216</v>
      </c>
      <c r="CC22" s="137">
        <v>4685</v>
      </c>
      <c r="CD22" s="137">
        <v>4352</v>
      </c>
      <c r="CE22" s="137">
        <v>9037</v>
      </c>
      <c r="CF22" s="137">
        <v>24687</v>
      </c>
      <c r="CG22" s="137">
        <v>23578</v>
      </c>
      <c r="CH22" s="137">
        <v>48265</v>
      </c>
      <c r="CI22" s="137">
        <v>3547</v>
      </c>
      <c r="CJ22" s="137">
        <v>4051</v>
      </c>
      <c r="CK22" s="175">
        <v>7598</v>
      </c>
    </row>
    <row r="23" spans="1:89" ht="16.899999999999999" customHeight="1">
      <c r="A23" s="5"/>
      <c r="B23" s="3" t="s">
        <v>206</v>
      </c>
      <c r="C23" s="4" t="s">
        <v>207</v>
      </c>
      <c r="D23" s="137">
        <v>2076</v>
      </c>
      <c r="E23" s="137">
        <v>1982</v>
      </c>
      <c r="F23" s="137">
        <v>4058</v>
      </c>
      <c r="G23" s="137">
        <v>1654</v>
      </c>
      <c r="H23" s="137">
        <v>1557</v>
      </c>
      <c r="I23" s="137">
        <v>3211</v>
      </c>
      <c r="J23" s="137">
        <v>1528</v>
      </c>
      <c r="K23" s="137">
        <v>1413</v>
      </c>
      <c r="L23" s="175">
        <v>2941</v>
      </c>
      <c r="M23" s="3" t="s">
        <v>206</v>
      </c>
      <c r="N23" s="245" t="s">
        <v>207</v>
      </c>
      <c r="O23" s="137">
        <v>1915</v>
      </c>
      <c r="P23" s="137">
        <v>1749</v>
      </c>
      <c r="Q23" s="137">
        <v>3664</v>
      </c>
      <c r="R23" s="137">
        <v>3467</v>
      </c>
      <c r="S23" s="137">
        <v>2682</v>
      </c>
      <c r="T23" s="137">
        <v>6149</v>
      </c>
      <c r="U23" s="137">
        <v>4686</v>
      </c>
      <c r="V23" s="137">
        <v>3869</v>
      </c>
      <c r="W23" s="175">
        <v>8555</v>
      </c>
      <c r="X23" s="3" t="s">
        <v>206</v>
      </c>
      <c r="Y23" s="4" t="s">
        <v>207</v>
      </c>
      <c r="Z23" s="238">
        <v>4323</v>
      </c>
      <c r="AA23" s="137">
        <v>3515</v>
      </c>
      <c r="AB23" s="137">
        <v>7838</v>
      </c>
      <c r="AC23" s="137">
        <v>3176</v>
      </c>
      <c r="AD23" s="137">
        <v>2497</v>
      </c>
      <c r="AE23" s="137">
        <v>5673</v>
      </c>
      <c r="AF23" s="137">
        <v>2276</v>
      </c>
      <c r="AG23" s="137">
        <v>1889</v>
      </c>
      <c r="AH23" s="175">
        <v>4165</v>
      </c>
      <c r="AI23" s="3" t="s">
        <v>206</v>
      </c>
      <c r="AJ23" s="4" t="s">
        <v>207</v>
      </c>
      <c r="AK23" s="137">
        <v>2241</v>
      </c>
      <c r="AL23" s="238">
        <v>2080</v>
      </c>
      <c r="AM23" s="137">
        <v>4321</v>
      </c>
      <c r="AN23" s="137">
        <v>2661</v>
      </c>
      <c r="AO23" s="137">
        <v>2456</v>
      </c>
      <c r="AP23" s="137">
        <v>5117</v>
      </c>
      <c r="AQ23" s="137">
        <v>2068</v>
      </c>
      <c r="AR23" s="137">
        <v>1987</v>
      </c>
      <c r="AS23" s="175">
        <v>4055</v>
      </c>
      <c r="AT23" s="3" t="s">
        <v>206</v>
      </c>
      <c r="AU23" s="4" t="s">
        <v>207</v>
      </c>
      <c r="AV23" s="137">
        <v>1671</v>
      </c>
      <c r="AW23" s="137">
        <v>1647</v>
      </c>
      <c r="AX23" s="238">
        <v>3318</v>
      </c>
      <c r="AY23" s="137">
        <v>1394</v>
      </c>
      <c r="AZ23" s="137">
        <v>1414</v>
      </c>
      <c r="BA23" s="137">
        <v>2808</v>
      </c>
      <c r="BB23" s="137">
        <v>881</v>
      </c>
      <c r="BC23" s="137">
        <v>945</v>
      </c>
      <c r="BD23" s="175">
        <v>1826</v>
      </c>
      <c r="BE23" s="3" t="s">
        <v>206</v>
      </c>
      <c r="BF23" s="4" t="s">
        <v>207</v>
      </c>
      <c r="BG23" s="137">
        <v>455</v>
      </c>
      <c r="BH23" s="137">
        <v>662</v>
      </c>
      <c r="BI23" s="137">
        <v>1117</v>
      </c>
      <c r="BJ23" s="238">
        <v>235</v>
      </c>
      <c r="BK23" s="137">
        <v>433</v>
      </c>
      <c r="BL23" s="137">
        <v>668</v>
      </c>
      <c r="BM23" s="137">
        <v>124</v>
      </c>
      <c r="BN23" s="137">
        <v>271</v>
      </c>
      <c r="BO23" s="175">
        <v>395</v>
      </c>
      <c r="BP23" s="3" t="s">
        <v>206</v>
      </c>
      <c r="BQ23" s="4" t="s">
        <v>207</v>
      </c>
      <c r="BR23" s="137">
        <v>35</v>
      </c>
      <c r="BS23" s="137">
        <v>80</v>
      </c>
      <c r="BT23" s="137">
        <v>115</v>
      </c>
      <c r="BU23" s="137">
        <v>8</v>
      </c>
      <c r="BV23" s="137">
        <v>17</v>
      </c>
      <c r="BW23" s="137">
        <v>25</v>
      </c>
      <c r="BX23" s="137">
        <v>0</v>
      </c>
      <c r="BY23" s="137">
        <v>1</v>
      </c>
      <c r="BZ23" s="175">
        <v>1</v>
      </c>
      <c r="CA23" s="3" t="s">
        <v>206</v>
      </c>
      <c r="CB23" s="4" t="s">
        <v>207</v>
      </c>
      <c r="CC23" s="137">
        <v>5258</v>
      </c>
      <c r="CD23" s="137">
        <v>4952</v>
      </c>
      <c r="CE23" s="137">
        <v>10210</v>
      </c>
      <c r="CF23" s="137">
        <v>28484</v>
      </c>
      <c r="CG23" s="137">
        <v>24371</v>
      </c>
      <c r="CH23" s="137">
        <v>52855</v>
      </c>
      <c r="CI23" s="137">
        <v>3132</v>
      </c>
      <c r="CJ23" s="137">
        <v>3823</v>
      </c>
      <c r="CK23" s="175">
        <v>6955</v>
      </c>
    </row>
    <row r="24" spans="1:89" ht="16.899999999999999" customHeight="1">
      <c r="A24" s="5"/>
      <c r="B24" s="3" t="s">
        <v>217</v>
      </c>
      <c r="C24" s="4" t="s">
        <v>218</v>
      </c>
      <c r="D24" s="137">
        <v>3725</v>
      </c>
      <c r="E24" s="137">
        <v>3513</v>
      </c>
      <c r="F24" s="137">
        <v>7238</v>
      </c>
      <c r="G24" s="137">
        <v>3717</v>
      </c>
      <c r="H24" s="137">
        <v>3391</v>
      </c>
      <c r="I24" s="137">
        <v>7108</v>
      </c>
      <c r="J24" s="137">
        <v>3576</v>
      </c>
      <c r="K24" s="137">
        <v>3440</v>
      </c>
      <c r="L24" s="175">
        <v>7016</v>
      </c>
      <c r="M24" s="3" t="s">
        <v>217</v>
      </c>
      <c r="N24" s="245" t="s">
        <v>218</v>
      </c>
      <c r="O24" s="137">
        <v>4214</v>
      </c>
      <c r="P24" s="137">
        <v>4196</v>
      </c>
      <c r="Q24" s="137">
        <v>8410</v>
      </c>
      <c r="R24" s="137">
        <v>5886</v>
      </c>
      <c r="S24" s="137">
        <v>5427</v>
      </c>
      <c r="T24" s="137">
        <v>11313</v>
      </c>
      <c r="U24" s="137">
        <v>7007</v>
      </c>
      <c r="V24" s="137">
        <v>6485</v>
      </c>
      <c r="W24" s="175">
        <v>13492</v>
      </c>
      <c r="X24" s="3" t="s">
        <v>217</v>
      </c>
      <c r="Y24" s="4" t="s">
        <v>218</v>
      </c>
      <c r="Z24" s="238">
        <v>6614</v>
      </c>
      <c r="AA24" s="137">
        <v>6063</v>
      </c>
      <c r="AB24" s="137">
        <v>12677</v>
      </c>
      <c r="AC24" s="137">
        <v>5580</v>
      </c>
      <c r="AD24" s="137">
        <v>4954</v>
      </c>
      <c r="AE24" s="137">
        <v>10534</v>
      </c>
      <c r="AF24" s="137">
        <v>4550</v>
      </c>
      <c r="AG24" s="137">
        <v>4028</v>
      </c>
      <c r="AH24" s="175">
        <v>8578</v>
      </c>
      <c r="AI24" s="3" t="s">
        <v>217</v>
      </c>
      <c r="AJ24" s="4" t="s">
        <v>218</v>
      </c>
      <c r="AK24" s="137">
        <v>4909</v>
      </c>
      <c r="AL24" s="238">
        <v>4921</v>
      </c>
      <c r="AM24" s="137">
        <v>9830</v>
      </c>
      <c r="AN24" s="137">
        <v>6370</v>
      </c>
      <c r="AO24" s="137">
        <v>6664</v>
      </c>
      <c r="AP24" s="137">
        <v>13034</v>
      </c>
      <c r="AQ24" s="137">
        <v>6149</v>
      </c>
      <c r="AR24" s="137">
        <v>6287</v>
      </c>
      <c r="AS24" s="175">
        <v>12436</v>
      </c>
      <c r="AT24" s="3" t="s">
        <v>217</v>
      </c>
      <c r="AU24" s="4" t="s">
        <v>218</v>
      </c>
      <c r="AV24" s="137">
        <v>5202</v>
      </c>
      <c r="AW24" s="137">
        <v>5043</v>
      </c>
      <c r="AX24" s="238">
        <v>10245</v>
      </c>
      <c r="AY24" s="137">
        <v>3789</v>
      </c>
      <c r="AZ24" s="137">
        <v>3368</v>
      </c>
      <c r="BA24" s="137">
        <v>7157</v>
      </c>
      <c r="BB24" s="137">
        <v>2110</v>
      </c>
      <c r="BC24" s="137">
        <v>2201</v>
      </c>
      <c r="BD24" s="175">
        <v>4311</v>
      </c>
      <c r="BE24" s="3" t="s">
        <v>217</v>
      </c>
      <c r="BF24" s="4" t="s">
        <v>218</v>
      </c>
      <c r="BG24" s="137">
        <v>1026</v>
      </c>
      <c r="BH24" s="137">
        <v>1593</v>
      </c>
      <c r="BI24" s="137">
        <v>2619</v>
      </c>
      <c r="BJ24" s="238">
        <v>568</v>
      </c>
      <c r="BK24" s="137">
        <v>1112</v>
      </c>
      <c r="BL24" s="137">
        <v>1680</v>
      </c>
      <c r="BM24" s="137">
        <v>298</v>
      </c>
      <c r="BN24" s="137">
        <v>764</v>
      </c>
      <c r="BO24" s="175">
        <v>1062</v>
      </c>
      <c r="BP24" s="3" t="s">
        <v>217</v>
      </c>
      <c r="BQ24" s="4" t="s">
        <v>218</v>
      </c>
      <c r="BR24" s="137">
        <v>82</v>
      </c>
      <c r="BS24" s="137">
        <v>275</v>
      </c>
      <c r="BT24" s="137">
        <v>357</v>
      </c>
      <c r="BU24" s="137">
        <v>11</v>
      </c>
      <c r="BV24" s="137">
        <v>68</v>
      </c>
      <c r="BW24" s="137">
        <v>79</v>
      </c>
      <c r="BX24" s="137">
        <v>1</v>
      </c>
      <c r="BY24" s="137">
        <v>4</v>
      </c>
      <c r="BZ24" s="175">
        <v>5</v>
      </c>
      <c r="CA24" s="3" t="s">
        <v>217</v>
      </c>
      <c r="CB24" s="4" t="s">
        <v>218</v>
      </c>
      <c r="CC24" s="137">
        <v>11018</v>
      </c>
      <c r="CD24" s="137">
        <v>10344</v>
      </c>
      <c r="CE24" s="137">
        <v>21362</v>
      </c>
      <c r="CF24" s="137">
        <v>56481</v>
      </c>
      <c r="CG24" s="137">
        <v>54068</v>
      </c>
      <c r="CH24" s="137">
        <v>110549</v>
      </c>
      <c r="CI24" s="137">
        <v>7885</v>
      </c>
      <c r="CJ24" s="137">
        <v>9385</v>
      </c>
      <c r="CK24" s="175">
        <v>17270</v>
      </c>
    </row>
    <row r="25" spans="1:89" ht="16.899999999999999" customHeight="1">
      <c r="A25" s="5"/>
      <c r="B25" s="358" t="s">
        <v>219</v>
      </c>
      <c r="C25" s="32" t="s">
        <v>220</v>
      </c>
      <c r="D25" s="61">
        <v>2911</v>
      </c>
      <c r="E25" s="61">
        <v>2807</v>
      </c>
      <c r="F25" s="61">
        <v>5718</v>
      </c>
      <c r="G25" s="61">
        <v>2401</v>
      </c>
      <c r="H25" s="61">
        <v>2356</v>
      </c>
      <c r="I25" s="61">
        <v>4757</v>
      </c>
      <c r="J25" s="61">
        <v>2188</v>
      </c>
      <c r="K25" s="61">
        <v>2084</v>
      </c>
      <c r="L25" s="176">
        <v>4272</v>
      </c>
      <c r="M25" s="358" t="s">
        <v>219</v>
      </c>
      <c r="N25" s="233" t="s">
        <v>220</v>
      </c>
      <c r="O25" s="61">
        <v>2707</v>
      </c>
      <c r="P25" s="61">
        <v>2683</v>
      </c>
      <c r="Q25" s="61">
        <v>5390</v>
      </c>
      <c r="R25" s="61">
        <v>3879</v>
      </c>
      <c r="S25" s="61">
        <v>3834</v>
      </c>
      <c r="T25" s="61">
        <v>7713</v>
      </c>
      <c r="U25" s="61">
        <v>5345</v>
      </c>
      <c r="V25" s="61">
        <v>5226</v>
      </c>
      <c r="W25" s="176">
        <v>10571</v>
      </c>
      <c r="X25" s="358" t="s">
        <v>219</v>
      </c>
      <c r="Y25" s="32" t="s">
        <v>220</v>
      </c>
      <c r="Z25" s="237">
        <v>5226</v>
      </c>
      <c r="AA25" s="61">
        <v>4706</v>
      </c>
      <c r="AB25" s="61">
        <v>9932</v>
      </c>
      <c r="AC25" s="61">
        <v>3975</v>
      </c>
      <c r="AD25" s="61">
        <v>3312</v>
      </c>
      <c r="AE25" s="61">
        <v>7287</v>
      </c>
      <c r="AF25" s="61">
        <v>2976</v>
      </c>
      <c r="AG25" s="61">
        <v>2680</v>
      </c>
      <c r="AH25" s="176">
        <v>5656</v>
      </c>
      <c r="AI25" s="358" t="s">
        <v>219</v>
      </c>
      <c r="AJ25" s="32" t="s">
        <v>220</v>
      </c>
      <c r="AK25" s="61">
        <v>3150</v>
      </c>
      <c r="AL25" s="237">
        <v>3159</v>
      </c>
      <c r="AM25" s="61">
        <v>6309</v>
      </c>
      <c r="AN25" s="61">
        <v>4179</v>
      </c>
      <c r="AO25" s="61">
        <v>4475</v>
      </c>
      <c r="AP25" s="61">
        <v>8654</v>
      </c>
      <c r="AQ25" s="61">
        <v>4190</v>
      </c>
      <c r="AR25" s="61">
        <v>4300</v>
      </c>
      <c r="AS25" s="176">
        <v>8490</v>
      </c>
      <c r="AT25" s="358" t="s">
        <v>219</v>
      </c>
      <c r="AU25" s="32" t="s">
        <v>220</v>
      </c>
      <c r="AV25" s="61">
        <v>3486</v>
      </c>
      <c r="AW25" s="61">
        <v>3388</v>
      </c>
      <c r="AX25" s="237">
        <v>6874</v>
      </c>
      <c r="AY25" s="61">
        <v>2489</v>
      </c>
      <c r="AZ25" s="61">
        <v>2300</v>
      </c>
      <c r="BA25" s="61">
        <v>4789</v>
      </c>
      <c r="BB25" s="61">
        <v>1392</v>
      </c>
      <c r="BC25" s="61">
        <v>1474</v>
      </c>
      <c r="BD25" s="176">
        <v>2866</v>
      </c>
      <c r="BE25" s="358" t="s">
        <v>219</v>
      </c>
      <c r="BF25" s="32" t="s">
        <v>220</v>
      </c>
      <c r="BG25" s="61">
        <v>723</v>
      </c>
      <c r="BH25" s="61">
        <v>1084</v>
      </c>
      <c r="BI25" s="61">
        <v>1807</v>
      </c>
      <c r="BJ25" s="237">
        <v>363</v>
      </c>
      <c r="BK25" s="61">
        <v>791</v>
      </c>
      <c r="BL25" s="61">
        <v>1154</v>
      </c>
      <c r="BM25" s="61">
        <v>186</v>
      </c>
      <c r="BN25" s="61">
        <v>457</v>
      </c>
      <c r="BO25" s="176">
        <v>643</v>
      </c>
      <c r="BP25" s="358" t="s">
        <v>219</v>
      </c>
      <c r="BQ25" s="32" t="s">
        <v>220</v>
      </c>
      <c r="BR25" s="61">
        <v>73</v>
      </c>
      <c r="BS25" s="61">
        <v>150</v>
      </c>
      <c r="BT25" s="61">
        <v>223</v>
      </c>
      <c r="BU25" s="61">
        <v>12</v>
      </c>
      <c r="BV25" s="61">
        <v>34</v>
      </c>
      <c r="BW25" s="61">
        <v>46</v>
      </c>
      <c r="BX25" s="61">
        <v>1</v>
      </c>
      <c r="BY25" s="61">
        <v>2</v>
      </c>
      <c r="BZ25" s="176">
        <v>3</v>
      </c>
      <c r="CA25" s="358" t="s">
        <v>219</v>
      </c>
      <c r="CB25" s="32" t="s">
        <v>220</v>
      </c>
      <c r="CC25" s="61">
        <v>7500</v>
      </c>
      <c r="CD25" s="61">
        <v>7247</v>
      </c>
      <c r="CE25" s="61">
        <v>14747</v>
      </c>
      <c r="CF25" s="61">
        <v>39113</v>
      </c>
      <c r="CG25" s="61">
        <v>37763</v>
      </c>
      <c r="CH25" s="61">
        <v>76876</v>
      </c>
      <c r="CI25" s="61">
        <v>5239</v>
      </c>
      <c r="CJ25" s="61">
        <v>6292</v>
      </c>
      <c r="CK25" s="176">
        <v>11531</v>
      </c>
    </row>
    <row r="26" spans="1:89" ht="16.899999999999999" customHeight="1">
      <c r="A26" s="5"/>
      <c r="B26" s="359"/>
      <c r="C26" s="32" t="s">
        <v>182</v>
      </c>
      <c r="D26" s="61">
        <v>2666</v>
      </c>
      <c r="E26" s="61">
        <v>2557</v>
      </c>
      <c r="F26" s="61">
        <v>5223</v>
      </c>
      <c r="G26" s="61">
        <v>2352</v>
      </c>
      <c r="H26" s="61">
        <v>2289</v>
      </c>
      <c r="I26" s="61">
        <v>4641</v>
      </c>
      <c r="J26" s="61">
        <v>2184</v>
      </c>
      <c r="K26" s="61">
        <v>1995</v>
      </c>
      <c r="L26" s="176">
        <v>4179</v>
      </c>
      <c r="M26" s="359"/>
      <c r="N26" s="233" t="s">
        <v>182</v>
      </c>
      <c r="O26" s="61">
        <v>2864</v>
      </c>
      <c r="P26" s="61">
        <v>2843</v>
      </c>
      <c r="Q26" s="61">
        <v>5707</v>
      </c>
      <c r="R26" s="61">
        <v>3952</v>
      </c>
      <c r="S26" s="61">
        <v>3806</v>
      </c>
      <c r="T26" s="61">
        <v>7758</v>
      </c>
      <c r="U26" s="61">
        <v>4802</v>
      </c>
      <c r="V26" s="61">
        <v>4554</v>
      </c>
      <c r="W26" s="176">
        <v>9356</v>
      </c>
      <c r="X26" s="359"/>
      <c r="Y26" s="32" t="s">
        <v>182</v>
      </c>
      <c r="Z26" s="237">
        <v>4544</v>
      </c>
      <c r="AA26" s="61">
        <v>3990</v>
      </c>
      <c r="AB26" s="61">
        <v>8534</v>
      </c>
      <c r="AC26" s="61">
        <v>3719</v>
      </c>
      <c r="AD26" s="61">
        <v>3245</v>
      </c>
      <c r="AE26" s="61">
        <v>6964</v>
      </c>
      <c r="AF26" s="61">
        <v>2889</v>
      </c>
      <c r="AG26" s="61">
        <v>2516</v>
      </c>
      <c r="AH26" s="176">
        <v>5405</v>
      </c>
      <c r="AI26" s="359"/>
      <c r="AJ26" s="32" t="s">
        <v>182</v>
      </c>
      <c r="AK26" s="61">
        <v>3067</v>
      </c>
      <c r="AL26" s="237">
        <v>3039</v>
      </c>
      <c r="AM26" s="61">
        <v>6106</v>
      </c>
      <c r="AN26" s="61">
        <v>3990</v>
      </c>
      <c r="AO26" s="61">
        <v>4318</v>
      </c>
      <c r="AP26" s="61">
        <v>8308</v>
      </c>
      <c r="AQ26" s="61">
        <v>4025</v>
      </c>
      <c r="AR26" s="61">
        <v>4127</v>
      </c>
      <c r="AS26" s="176">
        <v>8152</v>
      </c>
      <c r="AT26" s="359"/>
      <c r="AU26" s="32" t="s">
        <v>182</v>
      </c>
      <c r="AV26" s="61">
        <v>3559</v>
      </c>
      <c r="AW26" s="61">
        <v>3603</v>
      </c>
      <c r="AX26" s="237">
        <v>7162</v>
      </c>
      <c r="AY26" s="61">
        <v>2707</v>
      </c>
      <c r="AZ26" s="61">
        <v>2522</v>
      </c>
      <c r="BA26" s="61">
        <v>5229</v>
      </c>
      <c r="BB26" s="61">
        <v>1438</v>
      </c>
      <c r="BC26" s="61">
        <v>1659</v>
      </c>
      <c r="BD26" s="176">
        <v>3097</v>
      </c>
      <c r="BE26" s="359"/>
      <c r="BF26" s="32" t="s">
        <v>182</v>
      </c>
      <c r="BG26" s="61">
        <v>793</v>
      </c>
      <c r="BH26" s="61">
        <v>1135</v>
      </c>
      <c r="BI26" s="61">
        <v>1928</v>
      </c>
      <c r="BJ26" s="237">
        <v>439</v>
      </c>
      <c r="BK26" s="61">
        <v>846</v>
      </c>
      <c r="BL26" s="61">
        <v>1285</v>
      </c>
      <c r="BM26" s="61">
        <v>228</v>
      </c>
      <c r="BN26" s="61">
        <v>490</v>
      </c>
      <c r="BO26" s="176">
        <v>718</v>
      </c>
      <c r="BP26" s="359"/>
      <c r="BQ26" s="32" t="s">
        <v>182</v>
      </c>
      <c r="BR26" s="61">
        <v>71</v>
      </c>
      <c r="BS26" s="61">
        <v>194</v>
      </c>
      <c r="BT26" s="61">
        <v>265</v>
      </c>
      <c r="BU26" s="61">
        <v>9</v>
      </c>
      <c r="BV26" s="61">
        <v>40</v>
      </c>
      <c r="BW26" s="61">
        <v>49</v>
      </c>
      <c r="BX26" s="61">
        <v>0</v>
      </c>
      <c r="BY26" s="61">
        <v>5</v>
      </c>
      <c r="BZ26" s="176">
        <v>5</v>
      </c>
      <c r="CA26" s="359"/>
      <c r="CB26" s="32" t="s">
        <v>182</v>
      </c>
      <c r="CC26" s="61">
        <v>7202</v>
      </c>
      <c r="CD26" s="61">
        <v>6841</v>
      </c>
      <c r="CE26" s="61">
        <v>14043</v>
      </c>
      <c r="CF26" s="61">
        <v>37411</v>
      </c>
      <c r="CG26" s="61">
        <v>36041</v>
      </c>
      <c r="CH26" s="61">
        <v>73452</v>
      </c>
      <c r="CI26" s="61">
        <v>5685</v>
      </c>
      <c r="CJ26" s="61">
        <v>6891</v>
      </c>
      <c r="CK26" s="176">
        <v>12576</v>
      </c>
    </row>
    <row r="27" spans="1:89" ht="16.899999999999999" customHeight="1">
      <c r="A27" s="5"/>
      <c r="B27" s="359"/>
      <c r="C27" s="32" t="s">
        <v>221</v>
      </c>
      <c r="D27" s="61">
        <v>823</v>
      </c>
      <c r="E27" s="61">
        <v>733</v>
      </c>
      <c r="F27" s="61">
        <v>1556</v>
      </c>
      <c r="G27" s="61">
        <v>852</v>
      </c>
      <c r="H27" s="61">
        <v>828</v>
      </c>
      <c r="I27" s="61">
        <v>1680</v>
      </c>
      <c r="J27" s="61">
        <v>855</v>
      </c>
      <c r="K27" s="61">
        <v>838</v>
      </c>
      <c r="L27" s="176">
        <v>1693</v>
      </c>
      <c r="M27" s="359"/>
      <c r="N27" s="233" t="s">
        <v>221</v>
      </c>
      <c r="O27" s="61">
        <v>1051</v>
      </c>
      <c r="P27" s="61">
        <v>979</v>
      </c>
      <c r="Q27" s="61">
        <v>2030</v>
      </c>
      <c r="R27" s="61">
        <v>1426</v>
      </c>
      <c r="S27" s="61">
        <v>1228</v>
      </c>
      <c r="T27" s="61">
        <v>2654</v>
      </c>
      <c r="U27" s="61">
        <v>1626</v>
      </c>
      <c r="V27" s="61">
        <v>1459</v>
      </c>
      <c r="W27" s="176">
        <v>3085</v>
      </c>
      <c r="X27" s="359"/>
      <c r="Y27" s="32" t="s">
        <v>221</v>
      </c>
      <c r="Z27" s="237">
        <v>1371</v>
      </c>
      <c r="AA27" s="61">
        <v>1287</v>
      </c>
      <c r="AB27" s="61">
        <v>2658</v>
      </c>
      <c r="AC27" s="61">
        <v>1147</v>
      </c>
      <c r="AD27" s="61">
        <v>1066</v>
      </c>
      <c r="AE27" s="61">
        <v>2213</v>
      </c>
      <c r="AF27" s="61">
        <v>1012</v>
      </c>
      <c r="AG27" s="61">
        <v>946</v>
      </c>
      <c r="AH27" s="176">
        <v>1958</v>
      </c>
      <c r="AI27" s="359"/>
      <c r="AJ27" s="32" t="s">
        <v>221</v>
      </c>
      <c r="AK27" s="61">
        <v>1187</v>
      </c>
      <c r="AL27" s="237">
        <v>1222</v>
      </c>
      <c r="AM27" s="61">
        <v>2409</v>
      </c>
      <c r="AN27" s="61">
        <v>1579</v>
      </c>
      <c r="AO27" s="61">
        <v>1725</v>
      </c>
      <c r="AP27" s="61">
        <v>3304</v>
      </c>
      <c r="AQ27" s="61">
        <v>1700</v>
      </c>
      <c r="AR27" s="61">
        <v>1669</v>
      </c>
      <c r="AS27" s="176">
        <v>3369</v>
      </c>
      <c r="AT27" s="359"/>
      <c r="AU27" s="32" t="s">
        <v>221</v>
      </c>
      <c r="AV27" s="61">
        <v>1364</v>
      </c>
      <c r="AW27" s="61">
        <v>1171</v>
      </c>
      <c r="AX27" s="237">
        <v>2535</v>
      </c>
      <c r="AY27" s="61">
        <v>914</v>
      </c>
      <c r="AZ27" s="61">
        <v>783</v>
      </c>
      <c r="BA27" s="61">
        <v>1697</v>
      </c>
      <c r="BB27" s="61">
        <v>473</v>
      </c>
      <c r="BC27" s="61">
        <v>520</v>
      </c>
      <c r="BD27" s="176">
        <v>993</v>
      </c>
      <c r="BE27" s="359"/>
      <c r="BF27" s="32" t="s">
        <v>221</v>
      </c>
      <c r="BG27" s="61">
        <v>285</v>
      </c>
      <c r="BH27" s="61">
        <v>422</v>
      </c>
      <c r="BI27" s="61">
        <v>707</v>
      </c>
      <c r="BJ27" s="237">
        <v>158</v>
      </c>
      <c r="BK27" s="61">
        <v>352</v>
      </c>
      <c r="BL27" s="61">
        <v>510</v>
      </c>
      <c r="BM27" s="61">
        <v>108</v>
      </c>
      <c r="BN27" s="61">
        <v>282</v>
      </c>
      <c r="BO27" s="176">
        <v>390</v>
      </c>
      <c r="BP27" s="359"/>
      <c r="BQ27" s="32" t="s">
        <v>221</v>
      </c>
      <c r="BR27" s="61">
        <v>26</v>
      </c>
      <c r="BS27" s="61">
        <v>115</v>
      </c>
      <c r="BT27" s="61">
        <v>141</v>
      </c>
      <c r="BU27" s="61">
        <v>4</v>
      </c>
      <c r="BV27" s="61">
        <v>31</v>
      </c>
      <c r="BW27" s="61">
        <v>35</v>
      </c>
      <c r="BX27" s="61">
        <v>0</v>
      </c>
      <c r="BY27" s="61">
        <v>6</v>
      </c>
      <c r="BZ27" s="176">
        <v>6</v>
      </c>
      <c r="CA27" s="359"/>
      <c r="CB27" s="32" t="s">
        <v>221</v>
      </c>
      <c r="CC27" s="61">
        <v>2530</v>
      </c>
      <c r="CD27" s="61">
        <v>2399</v>
      </c>
      <c r="CE27" s="61">
        <v>4929</v>
      </c>
      <c r="CF27" s="61">
        <v>13463</v>
      </c>
      <c r="CG27" s="61">
        <v>12752</v>
      </c>
      <c r="CH27" s="61">
        <v>26215</v>
      </c>
      <c r="CI27" s="61">
        <v>1968</v>
      </c>
      <c r="CJ27" s="61">
        <v>2511</v>
      </c>
      <c r="CK27" s="176">
        <v>4479</v>
      </c>
    </row>
    <row r="28" spans="1:89" ht="16.899999999999999" customHeight="1">
      <c r="A28" s="13"/>
      <c r="B28" s="360"/>
      <c r="C28" s="55" t="s">
        <v>212</v>
      </c>
      <c r="D28" s="137">
        <f t="shared" ref="D28:L28" si="24">SUM(D25:D27)</f>
        <v>6400</v>
      </c>
      <c r="E28" s="137">
        <f t="shared" si="24"/>
        <v>6097</v>
      </c>
      <c r="F28" s="137">
        <f t="shared" si="24"/>
        <v>12497</v>
      </c>
      <c r="G28" s="137">
        <f t="shared" si="24"/>
        <v>5605</v>
      </c>
      <c r="H28" s="137">
        <f t="shared" si="24"/>
        <v>5473</v>
      </c>
      <c r="I28" s="137">
        <f t="shared" si="24"/>
        <v>11078</v>
      </c>
      <c r="J28" s="137">
        <f t="shared" si="24"/>
        <v>5227</v>
      </c>
      <c r="K28" s="137">
        <f t="shared" si="24"/>
        <v>4917</v>
      </c>
      <c r="L28" s="175">
        <f t="shared" si="24"/>
        <v>10144</v>
      </c>
      <c r="M28" s="360"/>
      <c r="N28" s="246" t="s">
        <v>212</v>
      </c>
      <c r="O28" s="137">
        <f t="shared" ref="O28:W28" si="25">SUM(O25:O27)</f>
        <v>6622</v>
      </c>
      <c r="P28" s="137">
        <f t="shared" si="25"/>
        <v>6505</v>
      </c>
      <c r="Q28" s="137">
        <f t="shared" si="25"/>
        <v>13127</v>
      </c>
      <c r="R28" s="137">
        <f t="shared" si="25"/>
        <v>9257</v>
      </c>
      <c r="S28" s="137">
        <f t="shared" si="25"/>
        <v>8868</v>
      </c>
      <c r="T28" s="137">
        <f t="shared" si="25"/>
        <v>18125</v>
      </c>
      <c r="U28" s="137">
        <f t="shared" si="25"/>
        <v>11773</v>
      </c>
      <c r="V28" s="137">
        <f t="shared" si="25"/>
        <v>11239</v>
      </c>
      <c r="W28" s="175">
        <f t="shared" si="25"/>
        <v>23012</v>
      </c>
      <c r="X28" s="360"/>
      <c r="Y28" s="55" t="s">
        <v>212</v>
      </c>
      <c r="Z28" s="238">
        <f t="shared" ref="Z28:AH28" si="26">SUM(Z25:Z27)</f>
        <v>11141</v>
      </c>
      <c r="AA28" s="137">
        <f t="shared" si="26"/>
        <v>9983</v>
      </c>
      <c r="AB28" s="137">
        <f t="shared" si="26"/>
        <v>21124</v>
      </c>
      <c r="AC28" s="137">
        <f t="shared" si="26"/>
        <v>8841</v>
      </c>
      <c r="AD28" s="137">
        <f t="shared" si="26"/>
        <v>7623</v>
      </c>
      <c r="AE28" s="137">
        <f t="shared" si="26"/>
        <v>16464</v>
      </c>
      <c r="AF28" s="137">
        <f t="shared" si="26"/>
        <v>6877</v>
      </c>
      <c r="AG28" s="137">
        <f t="shared" si="26"/>
        <v>6142</v>
      </c>
      <c r="AH28" s="175">
        <f t="shared" si="26"/>
        <v>13019</v>
      </c>
      <c r="AI28" s="360"/>
      <c r="AJ28" s="55" t="s">
        <v>212</v>
      </c>
      <c r="AK28" s="137">
        <f t="shared" ref="AK28:AS28" si="27">SUM(AK25:AK27)</f>
        <v>7404</v>
      </c>
      <c r="AL28" s="238">
        <f t="shared" si="27"/>
        <v>7420</v>
      </c>
      <c r="AM28" s="137">
        <f t="shared" si="27"/>
        <v>14824</v>
      </c>
      <c r="AN28" s="137">
        <f t="shared" si="27"/>
        <v>9748</v>
      </c>
      <c r="AO28" s="137">
        <f t="shared" si="27"/>
        <v>10518</v>
      </c>
      <c r="AP28" s="137">
        <f t="shared" si="27"/>
        <v>20266</v>
      </c>
      <c r="AQ28" s="137">
        <f t="shared" si="27"/>
        <v>9915</v>
      </c>
      <c r="AR28" s="137">
        <f t="shared" si="27"/>
        <v>10096</v>
      </c>
      <c r="AS28" s="175">
        <f t="shared" si="27"/>
        <v>20011</v>
      </c>
      <c r="AT28" s="360"/>
      <c r="AU28" s="55" t="s">
        <v>212</v>
      </c>
      <c r="AV28" s="137">
        <f t="shared" ref="AV28:BD28" si="28">SUM(AV25:AV27)</f>
        <v>8409</v>
      </c>
      <c r="AW28" s="137">
        <f t="shared" si="28"/>
        <v>8162</v>
      </c>
      <c r="AX28" s="238">
        <f t="shared" si="28"/>
        <v>16571</v>
      </c>
      <c r="AY28" s="137">
        <f t="shared" si="28"/>
        <v>6110</v>
      </c>
      <c r="AZ28" s="137">
        <f t="shared" si="28"/>
        <v>5605</v>
      </c>
      <c r="BA28" s="137">
        <f t="shared" si="28"/>
        <v>11715</v>
      </c>
      <c r="BB28" s="137">
        <f t="shared" si="28"/>
        <v>3303</v>
      </c>
      <c r="BC28" s="137">
        <f t="shared" si="28"/>
        <v>3653</v>
      </c>
      <c r="BD28" s="175">
        <f t="shared" si="28"/>
        <v>6956</v>
      </c>
      <c r="BE28" s="360"/>
      <c r="BF28" s="55" t="s">
        <v>212</v>
      </c>
      <c r="BG28" s="137">
        <f t="shared" ref="BG28:BO28" si="29">SUM(BG25:BG27)</f>
        <v>1801</v>
      </c>
      <c r="BH28" s="137">
        <f t="shared" si="29"/>
        <v>2641</v>
      </c>
      <c r="BI28" s="137">
        <f t="shared" si="29"/>
        <v>4442</v>
      </c>
      <c r="BJ28" s="238">
        <f t="shared" si="29"/>
        <v>960</v>
      </c>
      <c r="BK28" s="137">
        <f t="shared" si="29"/>
        <v>1989</v>
      </c>
      <c r="BL28" s="137">
        <f t="shared" si="29"/>
        <v>2949</v>
      </c>
      <c r="BM28" s="137">
        <f t="shared" si="29"/>
        <v>522</v>
      </c>
      <c r="BN28" s="137">
        <f t="shared" si="29"/>
        <v>1229</v>
      </c>
      <c r="BO28" s="175">
        <f t="shared" si="29"/>
        <v>1751</v>
      </c>
      <c r="BP28" s="360"/>
      <c r="BQ28" s="55" t="s">
        <v>212</v>
      </c>
      <c r="BR28" s="137">
        <f t="shared" ref="BR28:BZ28" si="30">SUM(BR25:BR27)</f>
        <v>170</v>
      </c>
      <c r="BS28" s="137">
        <f t="shared" si="30"/>
        <v>459</v>
      </c>
      <c r="BT28" s="137">
        <f t="shared" si="30"/>
        <v>629</v>
      </c>
      <c r="BU28" s="137">
        <f t="shared" si="30"/>
        <v>25</v>
      </c>
      <c r="BV28" s="137">
        <f t="shared" si="30"/>
        <v>105</v>
      </c>
      <c r="BW28" s="137">
        <f t="shared" si="30"/>
        <v>130</v>
      </c>
      <c r="BX28" s="137">
        <f t="shared" si="30"/>
        <v>1</v>
      </c>
      <c r="BY28" s="137">
        <f t="shared" si="30"/>
        <v>13</v>
      </c>
      <c r="BZ28" s="175">
        <f t="shared" si="30"/>
        <v>14</v>
      </c>
      <c r="CA28" s="360"/>
      <c r="CB28" s="55" t="s">
        <v>212</v>
      </c>
      <c r="CC28" s="137">
        <f t="shared" ref="CC28:CK28" si="31">SUM(CC25:CC27)</f>
        <v>17232</v>
      </c>
      <c r="CD28" s="137">
        <f t="shared" si="31"/>
        <v>16487</v>
      </c>
      <c r="CE28" s="137">
        <f t="shared" si="31"/>
        <v>33719</v>
      </c>
      <c r="CF28" s="137">
        <f t="shared" si="31"/>
        <v>89987</v>
      </c>
      <c r="CG28" s="137">
        <f t="shared" si="31"/>
        <v>86556</v>
      </c>
      <c r="CH28" s="137">
        <f t="shared" si="31"/>
        <v>176543</v>
      </c>
      <c r="CI28" s="137">
        <f t="shared" si="31"/>
        <v>12892</v>
      </c>
      <c r="CJ28" s="137">
        <f t="shared" si="31"/>
        <v>15694</v>
      </c>
      <c r="CK28" s="175">
        <f t="shared" si="31"/>
        <v>28586</v>
      </c>
    </row>
    <row r="29" spans="1:89" ht="16.899999999999999" customHeight="1" thickBot="1">
      <c r="A29" s="5"/>
      <c r="B29" s="361" t="s">
        <v>308</v>
      </c>
      <c r="C29" s="362"/>
      <c r="D29" s="138">
        <f t="shared" ref="D29:L29" si="32">SUM(D5:D6,D9:D10,D14,D18:D24,D28)</f>
        <v>100458</v>
      </c>
      <c r="E29" s="138">
        <f t="shared" si="32"/>
        <v>96219</v>
      </c>
      <c r="F29" s="138">
        <f t="shared" si="32"/>
        <v>196677</v>
      </c>
      <c r="G29" s="138">
        <f t="shared" si="32"/>
        <v>96225</v>
      </c>
      <c r="H29" s="138">
        <f t="shared" si="32"/>
        <v>91842</v>
      </c>
      <c r="I29" s="138">
        <f t="shared" si="32"/>
        <v>188067</v>
      </c>
      <c r="J29" s="138">
        <f t="shared" si="32"/>
        <v>94115</v>
      </c>
      <c r="K29" s="138">
        <f t="shared" si="32"/>
        <v>89509</v>
      </c>
      <c r="L29" s="178">
        <f t="shared" si="32"/>
        <v>183624</v>
      </c>
      <c r="M29" s="423" t="s">
        <v>308</v>
      </c>
      <c r="N29" s="361"/>
      <c r="O29" s="138">
        <f t="shared" ref="O29:W29" si="33">SUM(O5:O6,O9:O10,O14,O18:O24,O28)</f>
        <v>110713</v>
      </c>
      <c r="P29" s="138">
        <f t="shared" si="33"/>
        <v>105436</v>
      </c>
      <c r="Q29" s="138">
        <f t="shared" si="33"/>
        <v>216149</v>
      </c>
      <c r="R29" s="138">
        <f t="shared" si="33"/>
        <v>146910</v>
      </c>
      <c r="S29" s="138">
        <f t="shared" si="33"/>
        <v>134863</v>
      </c>
      <c r="T29" s="138">
        <f t="shared" si="33"/>
        <v>281773</v>
      </c>
      <c r="U29" s="138">
        <f t="shared" si="33"/>
        <v>185943</v>
      </c>
      <c r="V29" s="138">
        <f t="shared" si="33"/>
        <v>172297</v>
      </c>
      <c r="W29" s="178">
        <f t="shared" si="33"/>
        <v>358240</v>
      </c>
      <c r="X29" s="361" t="s">
        <v>308</v>
      </c>
      <c r="Y29" s="362"/>
      <c r="Z29" s="240">
        <f t="shared" ref="Z29:AH29" si="34">SUM(Z5:Z6,Z9:Z10,Z14,Z18:Z24,Z28)</f>
        <v>173788</v>
      </c>
      <c r="AA29" s="138">
        <f t="shared" si="34"/>
        <v>158345</v>
      </c>
      <c r="AB29" s="138">
        <f t="shared" si="34"/>
        <v>332133</v>
      </c>
      <c r="AC29" s="138">
        <f t="shared" si="34"/>
        <v>147290</v>
      </c>
      <c r="AD29" s="138">
        <f t="shared" si="34"/>
        <v>130923</v>
      </c>
      <c r="AE29" s="138">
        <f t="shared" si="34"/>
        <v>278213</v>
      </c>
      <c r="AF29" s="138">
        <f t="shared" si="34"/>
        <v>121984</v>
      </c>
      <c r="AG29" s="138">
        <f t="shared" si="34"/>
        <v>110552</v>
      </c>
      <c r="AH29" s="178">
        <f t="shared" si="34"/>
        <v>232536</v>
      </c>
      <c r="AI29" s="361" t="s">
        <v>308</v>
      </c>
      <c r="AJ29" s="362"/>
      <c r="AK29" s="138">
        <f t="shared" ref="AK29:AS29" si="35">SUM(AK5:AK6,AK9:AK10,AK14,AK18:AK24,AK28)</f>
        <v>132600</v>
      </c>
      <c r="AL29" s="240">
        <f t="shared" si="35"/>
        <v>128180</v>
      </c>
      <c r="AM29" s="138">
        <f t="shared" si="35"/>
        <v>260780</v>
      </c>
      <c r="AN29" s="138">
        <f t="shared" si="35"/>
        <v>164522</v>
      </c>
      <c r="AO29" s="138">
        <f t="shared" si="35"/>
        <v>165648</v>
      </c>
      <c r="AP29" s="138">
        <f t="shared" si="35"/>
        <v>330170</v>
      </c>
      <c r="AQ29" s="138">
        <f t="shared" si="35"/>
        <v>149663</v>
      </c>
      <c r="AR29" s="138">
        <f t="shared" si="35"/>
        <v>147730</v>
      </c>
      <c r="AS29" s="178">
        <f t="shared" si="35"/>
        <v>297393</v>
      </c>
      <c r="AT29" s="361" t="s">
        <v>308</v>
      </c>
      <c r="AU29" s="362"/>
      <c r="AV29" s="138">
        <f t="shared" ref="AV29:BD29" si="36">SUM(AV5:AV6,AV9:AV10,AV14,AV18:AV24,AV28)</f>
        <v>123386</v>
      </c>
      <c r="AW29" s="138">
        <f t="shared" si="36"/>
        <v>118115</v>
      </c>
      <c r="AX29" s="240">
        <f t="shared" si="36"/>
        <v>241501</v>
      </c>
      <c r="AY29" s="138">
        <f t="shared" si="36"/>
        <v>90852</v>
      </c>
      <c r="AZ29" s="138">
        <f t="shared" si="36"/>
        <v>86926</v>
      </c>
      <c r="BA29" s="138">
        <f t="shared" si="36"/>
        <v>177778</v>
      </c>
      <c r="BB29" s="138">
        <f t="shared" si="36"/>
        <v>56618</v>
      </c>
      <c r="BC29" s="138">
        <f t="shared" si="36"/>
        <v>61425</v>
      </c>
      <c r="BD29" s="178">
        <f t="shared" si="36"/>
        <v>118043</v>
      </c>
      <c r="BE29" s="361" t="s">
        <v>308</v>
      </c>
      <c r="BF29" s="362"/>
      <c r="BG29" s="138">
        <f t="shared" ref="BG29:BO29" si="37">SUM(BG5:BG6,BG9:BG10,BG14,BG18:BG24,BG28)</f>
        <v>30856</v>
      </c>
      <c r="BH29" s="138">
        <f t="shared" si="37"/>
        <v>45140</v>
      </c>
      <c r="BI29" s="138">
        <f t="shared" si="37"/>
        <v>75996</v>
      </c>
      <c r="BJ29" s="240">
        <f t="shared" si="37"/>
        <v>16796</v>
      </c>
      <c r="BK29" s="138">
        <f t="shared" si="37"/>
        <v>31301</v>
      </c>
      <c r="BL29" s="138">
        <f t="shared" si="37"/>
        <v>48097</v>
      </c>
      <c r="BM29" s="138">
        <f t="shared" si="37"/>
        <v>8721</v>
      </c>
      <c r="BN29" s="138">
        <f t="shared" si="37"/>
        <v>18841</v>
      </c>
      <c r="BO29" s="178">
        <f t="shared" si="37"/>
        <v>27562</v>
      </c>
      <c r="BP29" s="361" t="s">
        <v>308</v>
      </c>
      <c r="BQ29" s="362"/>
      <c r="BR29" s="138">
        <f t="shared" ref="BR29:BZ29" si="38">SUM(BR5:BR6,BR9:BR10,BR14,BR18:BR24,BR28)</f>
        <v>2568</v>
      </c>
      <c r="BS29" s="138">
        <f t="shared" si="38"/>
        <v>6773</v>
      </c>
      <c r="BT29" s="138">
        <f t="shared" si="38"/>
        <v>9341</v>
      </c>
      <c r="BU29" s="138">
        <f t="shared" si="38"/>
        <v>388</v>
      </c>
      <c r="BV29" s="138">
        <f t="shared" si="38"/>
        <v>1354</v>
      </c>
      <c r="BW29" s="138">
        <f t="shared" si="38"/>
        <v>1742</v>
      </c>
      <c r="BX29" s="138">
        <f t="shared" si="38"/>
        <v>20</v>
      </c>
      <c r="BY29" s="138">
        <f t="shared" si="38"/>
        <v>120</v>
      </c>
      <c r="BZ29" s="178">
        <f t="shared" si="38"/>
        <v>140</v>
      </c>
      <c r="CA29" s="361" t="s">
        <v>308</v>
      </c>
      <c r="CB29" s="362"/>
      <c r="CC29" s="138">
        <f t="shared" ref="CC29:CK29" si="39">SUM(CC5:CC6,CC9:CC10,CC14,CC18:CC24,CC28)</f>
        <v>290798</v>
      </c>
      <c r="CD29" s="138">
        <f t="shared" si="39"/>
        <v>277570</v>
      </c>
      <c r="CE29" s="138">
        <f t="shared" si="39"/>
        <v>568368</v>
      </c>
      <c r="CF29" s="138">
        <f t="shared" si="39"/>
        <v>1456799</v>
      </c>
      <c r="CG29" s="138">
        <f t="shared" si="39"/>
        <v>1372089</v>
      </c>
      <c r="CH29" s="138">
        <f t="shared" si="39"/>
        <v>2828888</v>
      </c>
      <c r="CI29" s="138">
        <f t="shared" si="39"/>
        <v>206819</v>
      </c>
      <c r="CJ29" s="138">
        <f t="shared" si="39"/>
        <v>251880</v>
      </c>
      <c r="CK29" s="178">
        <f t="shared" si="39"/>
        <v>458699</v>
      </c>
    </row>
    <row r="30" spans="1:89" ht="16.899999999999999" customHeight="1">
      <c r="A30" s="5"/>
      <c r="B30" s="363" t="s">
        <v>222</v>
      </c>
      <c r="C30" s="32" t="s">
        <v>223</v>
      </c>
      <c r="D30" s="62">
        <v>7851</v>
      </c>
      <c r="E30" s="62">
        <v>7443</v>
      </c>
      <c r="F30" s="62">
        <v>15294</v>
      </c>
      <c r="G30" s="62">
        <v>8049</v>
      </c>
      <c r="H30" s="62">
        <v>7444</v>
      </c>
      <c r="I30" s="62">
        <v>15493</v>
      </c>
      <c r="J30" s="62">
        <v>8548</v>
      </c>
      <c r="K30" s="62">
        <v>7654</v>
      </c>
      <c r="L30" s="177">
        <v>16202</v>
      </c>
      <c r="M30" s="363" t="s">
        <v>222</v>
      </c>
      <c r="N30" s="233" t="s">
        <v>223</v>
      </c>
      <c r="O30" s="62">
        <v>10998</v>
      </c>
      <c r="P30" s="62">
        <v>9709</v>
      </c>
      <c r="Q30" s="62">
        <v>20707</v>
      </c>
      <c r="R30" s="62">
        <v>14368</v>
      </c>
      <c r="S30" s="62">
        <v>12381</v>
      </c>
      <c r="T30" s="62">
        <v>26749</v>
      </c>
      <c r="U30" s="62">
        <v>15466</v>
      </c>
      <c r="V30" s="62">
        <v>14062</v>
      </c>
      <c r="W30" s="177">
        <v>29528</v>
      </c>
      <c r="X30" s="363" t="s">
        <v>222</v>
      </c>
      <c r="Y30" s="32" t="s">
        <v>223</v>
      </c>
      <c r="Z30" s="239">
        <v>12961</v>
      </c>
      <c r="AA30" s="62">
        <v>11858</v>
      </c>
      <c r="AB30" s="62">
        <v>24819</v>
      </c>
      <c r="AC30" s="62">
        <v>10889</v>
      </c>
      <c r="AD30" s="62">
        <v>10103</v>
      </c>
      <c r="AE30" s="62">
        <v>20992</v>
      </c>
      <c r="AF30" s="62">
        <v>9698</v>
      </c>
      <c r="AG30" s="62">
        <v>9111</v>
      </c>
      <c r="AH30" s="177">
        <v>18809</v>
      </c>
      <c r="AI30" s="363" t="s">
        <v>222</v>
      </c>
      <c r="AJ30" s="32" t="s">
        <v>223</v>
      </c>
      <c r="AK30" s="62">
        <v>11244</v>
      </c>
      <c r="AL30" s="239">
        <v>11358</v>
      </c>
      <c r="AM30" s="62">
        <v>22602</v>
      </c>
      <c r="AN30" s="62">
        <v>14288</v>
      </c>
      <c r="AO30" s="62">
        <v>14924</v>
      </c>
      <c r="AP30" s="62">
        <v>29212</v>
      </c>
      <c r="AQ30" s="62">
        <v>13221</v>
      </c>
      <c r="AR30" s="62">
        <v>13263</v>
      </c>
      <c r="AS30" s="177">
        <v>26484</v>
      </c>
      <c r="AT30" s="363" t="s">
        <v>222</v>
      </c>
      <c r="AU30" s="32" t="s">
        <v>223</v>
      </c>
      <c r="AV30" s="62">
        <v>10954</v>
      </c>
      <c r="AW30" s="62">
        <v>10180</v>
      </c>
      <c r="AX30" s="239">
        <v>21134</v>
      </c>
      <c r="AY30" s="62">
        <v>7931</v>
      </c>
      <c r="AZ30" s="62">
        <v>7661</v>
      </c>
      <c r="BA30" s="62">
        <v>15592</v>
      </c>
      <c r="BB30" s="62">
        <v>5115</v>
      </c>
      <c r="BC30" s="62">
        <v>5699</v>
      </c>
      <c r="BD30" s="177">
        <v>10814</v>
      </c>
      <c r="BE30" s="363" t="s">
        <v>222</v>
      </c>
      <c r="BF30" s="32" t="s">
        <v>223</v>
      </c>
      <c r="BG30" s="62">
        <v>2938</v>
      </c>
      <c r="BH30" s="62">
        <v>4354</v>
      </c>
      <c r="BI30" s="62">
        <v>7292</v>
      </c>
      <c r="BJ30" s="239">
        <v>1615</v>
      </c>
      <c r="BK30" s="62">
        <v>3146</v>
      </c>
      <c r="BL30" s="62">
        <v>4761</v>
      </c>
      <c r="BM30" s="62">
        <v>844</v>
      </c>
      <c r="BN30" s="62">
        <v>1902</v>
      </c>
      <c r="BO30" s="177">
        <v>2746</v>
      </c>
      <c r="BP30" s="363" t="s">
        <v>222</v>
      </c>
      <c r="BQ30" s="32" t="s">
        <v>223</v>
      </c>
      <c r="BR30" s="62">
        <v>233</v>
      </c>
      <c r="BS30" s="62">
        <v>738</v>
      </c>
      <c r="BT30" s="62">
        <v>971</v>
      </c>
      <c r="BU30" s="62">
        <v>39</v>
      </c>
      <c r="BV30" s="62">
        <v>143</v>
      </c>
      <c r="BW30" s="62">
        <v>182</v>
      </c>
      <c r="BX30" s="62">
        <v>1</v>
      </c>
      <c r="BY30" s="62">
        <v>18</v>
      </c>
      <c r="BZ30" s="177">
        <v>19</v>
      </c>
      <c r="CA30" s="363" t="s">
        <v>222</v>
      </c>
      <c r="CB30" s="32" t="s">
        <v>223</v>
      </c>
      <c r="CC30" s="62">
        <v>24448</v>
      </c>
      <c r="CD30" s="62">
        <v>22541</v>
      </c>
      <c r="CE30" s="62">
        <v>46989</v>
      </c>
      <c r="CF30" s="62">
        <v>124087</v>
      </c>
      <c r="CG30" s="62">
        <v>116949</v>
      </c>
      <c r="CH30" s="62">
        <v>241036</v>
      </c>
      <c r="CI30" s="62">
        <v>18716</v>
      </c>
      <c r="CJ30" s="62">
        <v>23661</v>
      </c>
      <c r="CK30" s="177">
        <v>42377</v>
      </c>
    </row>
    <row r="31" spans="1:89" ht="16.899999999999999" customHeight="1">
      <c r="A31" s="5"/>
      <c r="B31" s="359"/>
      <c r="C31" s="32" t="s">
        <v>224</v>
      </c>
      <c r="D31" s="61">
        <v>1073</v>
      </c>
      <c r="E31" s="61">
        <v>1006</v>
      </c>
      <c r="F31" s="61">
        <v>2079</v>
      </c>
      <c r="G31" s="61">
        <v>1294</v>
      </c>
      <c r="H31" s="61">
        <v>1144</v>
      </c>
      <c r="I31" s="61">
        <v>2438</v>
      </c>
      <c r="J31" s="61">
        <v>1515</v>
      </c>
      <c r="K31" s="61">
        <v>1482</v>
      </c>
      <c r="L31" s="176">
        <v>2997</v>
      </c>
      <c r="M31" s="359"/>
      <c r="N31" s="233" t="s">
        <v>224</v>
      </c>
      <c r="O31" s="61">
        <v>1976</v>
      </c>
      <c r="P31" s="61">
        <v>1900</v>
      </c>
      <c r="Q31" s="61">
        <v>3876</v>
      </c>
      <c r="R31" s="61">
        <v>2007</v>
      </c>
      <c r="S31" s="61">
        <v>2070</v>
      </c>
      <c r="T31" s="61">
        <v>4077</v>
      </c>
      <c r="U31" s="61">
        <v>2059</v>
      </c>
      <c r="V31" s="61">
        <v>1979</v>
      </c>
      <c r="W31" s="176">
        <v>4038</v>
      </c>
      <c r="X31" s="359"/>
      <c r="Y31" s="32" t="s">
        <v>224</v>
      </c>
      <c r="Z31" s="237">
        <v>1573</v>
      </c>
      <c r="AA31" s="61">
        <v>1458</v>
      </c>
      <c r="AB31" s="61">
        <v>3031</v>
      </c>
      <c r="AC31" s="61">
        <v>1327</v>
      </c>
      <c r="AD31" s="61">
        <v>1380</v>
      </c>
      <c r="AE31" s="61">
        <v>2707</v>
      </c>
      <c r="AF31" s="61">
        <v>1505</v>
      </c>
      <c r="AG31" s="61">
        <v>1569</v>
      </c>
      <c r="AH31" s="176">
        <v>3074</v>
      </c>
      <c r="AI31" s="359"/>
      <c r="AJ31" s="32" t="s">
        <v>224</v>
      </c>
      <c r="AK31" s="61">
        <v>2148</v>
      </c>
      <c r="AL31" s="237">
        <v>2315</v>
      </c>
      <c r="AM31" s="61">
        <v>4463</v>
      </c>
      <c r="AN31" s="61">
        <v>2702</v>
      </c>
      <c r="AO31" s="61">
        <v>2848</v>
      </c>
      <c r="AP31" s="61">
        <v>5550</v>
      </c>
      <c r="AQ31" s="61">
        <v>2464</v>
      </c>
      <c r="AR31" s="61">
        <v>2258</v>
      </c>
      <c r="AS31" s="176">
        <v>4722</v>
      </c>
      <c r="AT31" s="359"/>
      <c r="AU31" s="32" t="s">
        <v>224</v>
      </c>
      <c r="AV31" s="61">
        <v>1849</v>
      </c>
      <c r="AW31" s="61">
        <v>1578</v>
      </c>
      <c r="AX31" s="237">
        <v>3427</v>
      </c>
      <c r="AY31" s="61">
        <v>1201</v>
      </c>
      <c r="AZ31" s="61">
        <v>1128</v>
      </c>
      <c r="BA31" s="61">
        <v>2329</v>
      </c>
      <c r="BB31" s="61">
        <v>851</v>
      </c>
      <c r="BC31" s="61">
        <v>980</v>
      </c>
      <c r="BD31" s="176">
        <v>1831</v>
      </c>
      <c r="BE31" s="359"/>
      <c r="BF31" s="32" t="s">
        <v>224</v>
      </c>
      <c r="BG31" s="61">
        <v>525</v>
      </c>
      <c r="BH31" s="61">
        <v>828</v>
      </c>
      <c r="BI31" s="61">
        <v>1353</v>
      </c>
      <c r="BJ31" s="237">
        <v>308</v>
      </c>
      <c r="BK31" s="61">
        <v>604</v>
      </c>
      <c r="BL31" s="61">
        <v>912</v>
      </c>
      <c r="BM31" s="61">
        <v>152</v>
      </c>
      <c r="BN31" s="61">
        <v>407</v>
      </c>
      <c r="BO31" s="176">
        <v>559</v>
      </c>
      <c r="BP31" s="359"/>
      <c r="BQ31" s="32" t="s">
        <v>224</v>
      </c>
      <c r="BR31" s="61">
        <v>48</v>
      </c>
      <c r="BS31" s="61">
        <v>136</v>
      </c>
      <c r="BT31" s="61">
        <v>184</v>
      </c>
      <c r="BU31" s="61">
        <v>15</v>
      </c>
      <c r="BV31" s="61">
        <v>37</v>
      </c>
      <c r="BW31" s="61">
        <v>52</v>
      </c>
      <c r="BX31" s="61">
        <v>0</v>
      </c>
      <c r="BY31" s="61">
        <v>6</v>
      </c>
      <c r="BZ31" s="176">
        <v>6</v>
      </c>
      <c r="CA31" s="359"/>
      <c r="CB31" s="32" t="s">
        <v>224</v>
      </c>
      <c r="CC31" s="61">
        <v>3882</v>
      </c>
      <c r="CD31" s="61">
        <v>3632</v>
      </c>
      <c r="CE31" s="61">
        <v>7514</v>
      </c>
      <c r="CF31" s="61">
        <v>19610</v>
      </c>
      <c r="CG31" s="61">
        <v>19355</v>
      </c>
      <c r="CH31" s="61">
        <v>38965</v>
      </c>
      <c r="CI31" s="61">
        <v>3100</v>
      </c>
      <c r="CJ31" s="61">
        <v>4126</v>
      </c>
      <c r="CK31" s="176">
        <v>7226</v>
      </c>
    </row>
    <row r="32" spans="1:89" ht="16.899999999999999" customHeight="1">
      <c r="A32" s="5"/>
      <c r="B32" s="359"/>
      <c r="C32" s="32" t="s">
        <v>225</v>
      </c>
      <c r="D32" s="61">
        <v>471</v>
      </c>
      <c r="E32" s="61">
        <v>448</v>
      </c>
      <c r="F32" s="61">
        <v>919</v>
      </c>
      <c r="G32" s="61">
        <v>587</v>
      </c>
      <c r="H32" s="61">
        <v>518</v>
      </c>
      <c r="I32" s="61">
        <v>1105</v>
      </c>
      <c r="J32" s="61">
        <v>777</v>
      </c>
      <c r="K32" s="61">
        <v>695</v>
      </c>
      <c r="L32" s="176">
        <v>1472</v>
      </c>
      <c r="M32" s="359"/>
      <c r="N32" s="233" t="s">
        <v>225</v>
      </c>
      <c r="O32" s="61">
        <v>940</v>
      </c>
      <c r="P32" s="61">
        <v>882</v>
      </c>
      <c r="Q32" s="61">
        <v>1822</v>
      </c>
      <c r="R32" s="61">
        <v>815</v>
      </c>
      <c r="S32" s="61">
        <v>772</v>
      </c>
      <c r="T32" s="61">
        <v>1587</v>
      </c>
      <c r="U32" s="61">
        <v>832</v>
      </c>
      <c r="V32" s="61">
        <v>741</v>
      </c>
      <c r="W32" s="176">
        <v>1573</v>
      </c>
      <c r="X32" s="359"/>
      <c r="Y32" s="32" t="s">
        <v>225</v>
      </c>
      <c r="Z32" s="237">
        <v>604</v>
      </c>
      <c r="AA32" s="61">
        <v>588</v>
      </c>
      <c r="AB32" s="61">
        <v>1192</v>
      </c>
      <c r="AC32" s="61">
        <v>600</v>
      </c>
      <c r="AD32" s="61">
        <v>656</v>
      </c>
      <c r="AE32" s="61">
        <v>1256</v>
      </c>
      <c r="AF32" s="61">
        <v>731</v>
      </c>
      <c r="AG32" s="61">
        <v>777</v>
      </c>
      <c r="AH32" s="176">
        <v>1508</v>
      </c>
      <c r="AI32" s="359"/>
      <c r="AJ32" s="32" t="s">
        <v>225</v>
      </c>
      <c r="AK32" s="61">
        <v>1065</v>
      </c>
      <c r="AL32" s="237">
        <v>1055</v>
      </c>
      <c r="AM32" s="61">
        <v>2120</v>
      </c>
      <c r="AN32" s="61">
        <v>1256</v>
      </c>
      <c r="AO32" s="61">
        <v>1060</v>
      </c>
      <c r="AP32" s="61">
        <v>2316</v>
      </c>
      <c r="AQ32" s="61">
        <v>812</v>
      </c>
      <c r="AR32" s="61">
        <v>738</v>
      </c>
      <c r="AS32" s="176">
        <v>1550</v>
      </c>
      <c r="AT32" s="359"/>
      <c r="AU32" s="32" t="s">
        <v>225</v>
      </c>
      <c r="AV32" s="61">
        <v>655</v>
      </c>
      <c r="AW32" s="61">
        <v>574</v>
      </c>
      <c r="AX32" s="237">
        <v>1229</v>
      </c>
      <c r="AY32" s="61">
        <v>545</v>
      </c>
      <c r="AZ32" s="61">
        <v>568</v>
      </c>
      <c r="BA32" s="61">
        <v>1113</v>
      </c>
      <c r="BB32" s="61">
        <v>423</v>
      </c>
      <c r="BC32" s="61">
        <v>543</v>
      </c>
      <c r="BD32" s="176">
        <v>966</v>
      </c>
      <c r="BE32" s="359"/>
      <c r="BF32" s="32" t="s">
        <v>225</v>
      </c>
      <c r="BG32" s="61">
        <v>276</v>
      </c>
      <c r="BH32" s="61">
        <v>465</v>
      </c>
      <c r="BI32" s="61">
        <v>741</v>
      </c>
      <c r="BJ32" s="237">
        <v>160</v>
      </c>
      <c r="BK32" s="61">
        <v>280</v>
      </c>
      <c r="BL32" s="61">
        <v>440</v>
      </c>
      <c r="BM32" s="61">
        <v>81</v>
      </c>
      <c r="BN32" s="61">
        <v>213</v>
      </c>
      <c r="BO32" s="176">
        <v>294</v>
      </c>
      <c r="BP32" s="359"/>
      <c r="BQ32" s="32" t="s">
        <v>225</v>
      </c>
      <c r="BR32" s="61">
        <v>26</v>
      </c>
      <c r="BS32" s="61">
        <v>74</v>
      </c>
      <c r="BT32" s="61">
        <v>100</v>
      </c>
      <c r="BU32" s="61">
        <v>1</v>
      </c>
      <c r="BV32" s="61">
        <v>17</v>
      </c>
      <c r="BW32" s="61">
        <v>18</v>
      </c>
      <c r="BX32" s="61">
        <v>0</v>
      </c>
      <c r="BY32" s="61">
        <v>1</v>
      </c>
      <c r="BZ32" s="176">
        <v>1</v>
      </c>
      <c r="CA32" s="359"/>
      <c r="CB32" s="32" t="s">
        <v>225</v>
      </c>
      <c r="CC32" s="61">
        <v>1835</v>
      </c>
      <c r="CD32" s="61">
        <v>1661</v>
      </c>
      <c r="CE32" s="61">
        <v>3496</v>
      </c>
      <c r="CF32" s="61">
        <v>8310</v>
      </c>
      <c r="CG32" s="61">
        <v>7843</v>
      </c>
      <c r="CH32" s="61">
        <v>16153</v>
      </c>
      <c r="CI32" s="61">
        <v>1512</v>
      </c>
      <c r="CJ32" s="61">
        <v>2161</v>
      </c>
      <c r="CK32" s="176">
        <v>3673</v>
      </c>
    </row>
    <row r="33" spans="1:89" ht="16.899999999999999" customHeight="1">
      <c r="A33" s="5"/>
      <c r="B33" s="360"/>
      <c r="C33" s="4" t="s">
        <v>212</v>
      </c>
      <c r="D33" s="137">
        <f t="shared" ref="D33:L33" si="40">SUM(D30:D32)</f>
        <v>9395</v>
      </c>
      <c r="E33" s="137">
        <f t="shared" si="40"/>
        <v>8897</v>
      </c>
      <c r="F33" s="137">
        <f t="shared" si="40"/>
        <v>18292</v>
      </c>
      <c r="G33" s="137">
        <f t="shared" si="40"/>
        <v>9930</v>
      </c>
      <c r="H33" s="137">
        <f t="shared" si="40"/>
        <v>9106</v>
      </c>
      <c r="I33" s="137">
        <f t="shared" si="40"/>
        <v>19036</v>
      </c>
      <c r="J33" s="137">
        <f t="shared" si="40"/>
        <v>10840</v>
      </c>
      <c r="K33" s="137">
        <f t="shared" si="40"/>
        <v>9831</v>
      </c>
      <c r="L33" s="175">
        <f t="shared" si="40"/>
        <v>20671</v>
      </c>
      <c r="M33" s="360"/>
      <c r="N33" s="245" t="s">
        <v>212</v>
      </c>
      <c r="O33" s="137">
        <f t="shared" ref="O33:W33" si="41">SUM(O30:O32)</f>
        <v>13914</v>
      </c>
      <c r="P33" s="137">
        <f t="shared" si="41"/>
        <v>12491</v>
      </c>
      <c r="Q33" s="137">
        <f t="shared" si="41"/>
        <v>26405</v>
      </c>
      <c r="R33" s="137">
        <f t="shared" si="41"/>
        <v>17190</v>
      </c>
      <c r="S33" s="137">
        <f t="shared" si="41"/>
        <v>15223</v>
      </c>
      <c r="T33" s="137">
        <f t="shared" si="41"/>
        <v>32413</v>
      </c>
      <c r="U33" s="137">
        <f t="shared" si="41"/>
        <v>18357</v>
      </c>
      <c r="V33" s="137">
        <f t="shared" si="41"/>
        <v>16782</v>
      </c>
      <c r="W33" s="175">
        <f t="shared" si="41"/>
        <v>35139</v>
      </c>
      <c r="X33" s="360"/>
      <c r="Y33" s="4" t="s">
        <v>212</v>
      </c>
      <c r="Z33" s="238">
        <f t="shared" ref="Z33:AH33" si="42">SUM(Z30:Z32)</f>
        <v>15138</v>
      </c>
      <c r="AA33" s="137">
        <f t="shared" si="42"/>
        <v>13904</v>
      </c>
      <c r="AB33" s="137">
        <f t="shared" si="42"/>
        <v>29042</v>
      </c>
      <c r="AC33" s="137">
        <f t="shared" si="42"/>
        <v>12816</v>
      </c>
      <c r="AD33" s="137">
        <f t="shared" si="42"/>
        <v>12139</v>
      </c>
      <c r="AE33" s="137">
        <f t="shared" si="42"/>
        <v>24955</v>
      </c>
      <c r="AF33" s="137">
        <f t="shared" si="42"/>
        <v>11934</v>
      </c>
      <c r="AG33" s="137">
        <f t="shared" si="42"/>
        <v>11457</v>
      </c>
      <c r="AH33" s="175">
        <f t="shared" si="42"/>
        <v>23391</v>
      </c>
      <c r="AI33" s="360"/>
      <c r="AJ33" s="4" t="s">
        <v>212</v>
      </c>
      <c r="AK33" s="137">
        <f t="shared" ref="AK33:AS33" si="43">SUM(AK30:AK32)</f>
        <v>14457</v>
      </c>
      <c r="AL33" s="238">
        <f t="shared" si="43"/>
        <v>14728</v>
      </c>
      <c r="AM33" s="137">
        <f t="shared" si="43"/>
        <v>29185</v>
      </c>
      <c r="AN33" s="137">
        <f t="shared" si="43"/>
        <v>18246</v>
      </c>
      <c r="AO33" s="137">
        <f t="shared" si="43"/>
        <v>18832</v>
      </c>
      <c r="AP33" s="137">
        <f t="shared" si="43"/>
        <v>37078</v>
      </c>
      <c r="AQ33" s="137">
        <f t="shared" si="43"/>
        <v>16497</v>
      </c>
      <c r="AR33" s="137">
        <f t="shared" si="43"/>
        <v>16259</v>
      </c>
      <c r="AS33" s="175">
        <f t="shared" si="43"/>
        <v>32756</v>
      </c>
      <c r="AT33" s="360"/>
      <c r="AU33" s="4" t="s">
        <v>212</v>
      </c>
      <c r="AV33" s="137">
        <f t="shared" ref="AV33:BD33" si="44">SUM(AV30:AV32)</f>
        <v>13458</v>
      </c>
      <c r="AW33" s="137">
        <f t="shared" si="44"/>
        <v>12332</v>
      </c>
      <c r="AX33" s="238">
        <f t="shared" si="44"/>
        <v>25790</v>
      </c>
      <c r="AY33" s="137">
        <f t="shared" si="44"/>
        <v>9677</v>
      </c>
      <c r="AZ33" s="137">
        <f t="shared" si="44"/>
        <v>9357</v>
      </c>
      <c r="BA33" s="137">
        <f t="shared" si="44"/>
        <v>19034</v>
      </c>
      <c r="BB33" s="137">
        <f t="shared" si="44"/>
        <v>6389</v>
      </c>
      <c r="BC33" s="137">
        <f t="shared" si="44"/>
        <v>7222</v>
      </c>
      <c r="BD33" s="175">
        <f t="shared" si="44"/>
        <v>13611</v>
      </c>
      <c r="BE33" s="360"/>
      <c r="BF33" s="4" t="s">
        <v>212</v>
      </c>
      <c r="BG33" s="137">
        <f t="shared" ref="BG33:BO33" si="45">SUM(BG30:BG32)</f>
        <v>3739</v>
      </c>
      <c r="BH33" s="137">
        <f t="shared" si="45"/>
        <v>5647</v>
      </c>
      <c r="BI33" s="137">
        <f t="shared" si="45"/>
        <v>9386</v>
      </c>
      <c r="BJ33" s="238">
        <f t="shared" si="45"/>
        <v>2083</v>
      </c>
      <c r="BK33" s="137">
        <f t="shared" si="45"/>
        <v>4030</v>
      </c>
      <c r="BL33" s="137">
        <f t="shared" si="45"/>
        <v>6113</v>
      </c>
      <c r="BM33" s="137">
        <f t="shared" si="45"/>
        <v>1077</v>
      </c>
      <c r="BN33" s="137">
        <f t="shared" si="45"/>
        <v>2522</v>
      </c>
      <c r="BO33" s="175">
        <f t="shared" si="45"/>
        <v>3599</v>
      </c>
      <c r="BP33" s="360"/>
      <c r="BQ33" s="4" t="s">
        <v>212</v>
      </c>
      <c r="BR33" s="137">
        <f t="shared" ref="BR33:BZ33" si="46">SUM(BR30:BR32)</f>
        <v>307</v>
      </c>
      <c r="BS33" s="137">
        <f t="shared" si="46"/>
        <v>948</v>
      </c>
      <c r="BT33" s="137">
        <f t="shared" si="46"/>
        <v>1255</v>
      </c>
      <c r="BU33" s="137">
        <f t="shared" si="46"/>
        <v>55</v>
      </c>
      <c r="BV33" s="137">
        <f t="shared" si="46"/>
        <v>197</v>
      </c>
      <c r="BW33" s="137">
        <f t="shared" si="46"/>
        <v>252</v>
      </c>
      <c r="BX33" s="137">
        <f t="shared" si="46"/>
        <v>1</v>
      </c>
      <c r="BY33" s="137">
        <f t="shared" si="46"/>
        <v>25</v>
      </c>
      <c r="BZ33" s="175">
        <f t="shared" si="46"/>
        <v>26</v>
      </c>
      <c r="CA33" s="360"/>
      <c r="CB33" s="4" t="s">
        <v>212</v>
      </c>
      <c r="CC33" s="137">
        <f t="shared" ref="CC33:CK33" si="47">SUM(CC30:CC32)</f>
        <v>30165</v>
      </c>
      <c r="CD33" s="137">
        <f t="shared" si="47"/>
        <v>27834</v>
      </c>
      <c r="CE33" s="137">
        <f t="shared" si="47"/>
        <v>57999</v>
      </c>
      <c r="CF33" s="137">
        <f t="shared" si="47"/>
        <v>152007</v>
      </c>
      <c r="CG33" s="137">
        <f t="shared" si="47"/>
        <v>144147</v>
      </c>
      <c r="CH33" s="137">
        <f t="shared" si="47"/>
        <v>296154</v>
      </c>
      <c r="CI33" s="137">
        <f t="shared" si="47"/>
        <v>23328</v>
      </c>
      <c r="CJ33" s="137">
        <f t="shared" si="47"/>
        <v>29948</v>
      </c>
      <c r="CK33" s="175">
        <f t="shared" si="47"/>
        <v>53276</v>
      </c>
    </row>
    <row r="34" spans="1:89" ht="16.899999999999999" customHeight="1">
      <c r="A34" s="5"/>
      <c r="B34" s="34" t="s">
        <v>254</v>
      </c>
      <c r="C34" s="57" t="s">
        <v>255</v>
      </c>
      <c r="D34" s="137">
        <v>2017</v>
      </c>
      <c r="E34" s="137">
        <v>1903</v>
      </c>
      <c r="F34" s="137">
        <v>3920</v>
      </c>
      <c r="G34" s="137">
        <v>2305</v>
      </c>
      <c r="H34" s="137">
        <v>2207</v>
      </c>
      <c r="I34" s="137">
        <v>4512</v>
      </c>
      <c r="J34" s="137">
        <v>2619</v>
      </c>
      <c r="K34" s="137">
        <v>2467</v>
      </c>
      <c r="L34" s="175">
        <v>5086</v>
      </c>
      <c r="M34" s="34" t="s">
        <v>254</v>
      </c>
      <c r="N34" s="244" t="s">
        <v>255</v>
      </c>
      <c r="O34" s="137">
        <v>2945</v>
      </c>
      <c r="P34" s="137">
        <v>2915</v>
      </c>
      <c r="Q34" s="137">
        <v>5860</v>
      </c>
      <c r="R34" s="137">
        <v>3012</v>
      </c>
      <c r="S34" s="137">
        <v>2981</v>
      </c>
      <c r="T34" s="137">
        <v>5993</v>
      </c>
      <c r="U34" s="137">
        <v>3513</v>
      </c>
      <c r="V34" s="137">
        <v>3295</v>
      </c>
      <c r="W34" s="175">
        <v>6808</v>
      </c>
      <c r="X34" s="34" t="s">
        <v>254</v>
      </c>
      <c r="Y34" s="57" t="s">
        <v>255</v>
      </c>
      <c r="Z34" s="238">
        <v>3026</v>
      </c>
      <c r="AA34" s="137">
        <v>2867</v>
      </c>
      <c r="AB34" s="137">
        <v>5893</v>
      </c>
      <c r="AC34" s="137">
        <v>2780</v>
      </c>
      <c r="AD34" s="137">
        <v>2692</v>
      </c>
      <c r="AE34" s="137">
        <v>5472</v>
      </c>
      <c r="AF34" s="137">
        <v>2962</v>
      </c>
      <c r="AG34" s="137">
        <v>2828</v>
      </c>
      <c r="AH34" s="175">
        <v>5790</v>
      </c>
      <c r="AI34" s="34" t="s">
        <v>254</v>
      </c>
      <c r="AJ34" s="57" t="s">
        <v>255</v>
      </c>
      <c r="AK34" s="137">
        <v>3552</v>
      </c>
      <c r="AL34" s="238">
        <v>3522</v>
      </c>
      <c r="AM34" s="137">
        <v>7074</v>
      </c>
      <c r="AN34" s="137">
        <v>4201</v>
      </c>
      <c r="AO34" s="137">
        <v>3989</v>
      </c>
      <c r="AP34" s="137">
        <v>8190</v>
      </c>
      <c r="AQ34" s="137">
        <v>3171</v>
      </c>
      <c r="AR34" s="137">
        <v>3166</v>
      </c>
      <c r="AS34" s="175">
        <v>6337</v>
      </c>
      <c r="AT34" s="34" t="s">
        <v>254</v>
      </c>
      <c r="AU34" s="57" t="s">
        <v>255</v>
      </c>
      <c r="AV34" s="137">
        <v>2659</v>
      </c>
      <c r="AW34" s="137">
        <v>2551</v>
      </c>
      <c r="AX34" s="238">
        <v>5210</v>
      </c>
      <c r="AY34" s="137">
        <v>2055</v>
      </c>
      <c r="AZ34" s="137">
        <v>2288</v>
      </c>
      <c r="BA34" s="137">
        <v>4343</v>
      </c>
      <c r="BB34" s="137">
        <v>1686</v>
      </c>
      <c r="BC34" s="137">
        <v>2105</v>
      </c>
      <c r="BD34" s="175">
        <v>3791</v>
      </c>
      <c r="BE34" s="34" t="s">
        <v>254</v>
      </c>
      <c r="BF34" s="57" t="s">
        <v>255</v>
      </c>
      <c r="BG34" s="137">
        <v>1092</v>
      </c>
      <c r="BH34" s="137">
        <v>1760</v>
      </c>
      <c r="BI34" s="137">
        <v>2852</v>
      </c>
      <c r="BJ34" s="238">
        <v>677</v>
      </c>
      <c r="BK34" s="137">
        <v>1178</v>
      </c>
      <c r="BL34" s="137">
        <v>1855</v>
      </c>
      <c r="BM34" s="137">
        <v>344</v>
      </c>
      <c r="BN34" s="137">
        <v>742</v>
      </c>
      <c r="BO34" s="175">
        <v>1086</v>
      </c>
      <c r="BP34" s="34" t="s">
        <v>254</v>
      </c>
      <c r="BQ34" s="57" t="s">
        <v>255</v>
      </c>
      <c r="BR34" s="137">
        <v>107</v>
      </c>
      <c r="BS34" s="137">
        <v>249</v>
      </c>
      <c r="BT34" s="137">
        <v>356</v>
      </c>
      <c r="BU34" s="137">
        <v>21</v>
      </c>
      <c r="BV34" s="137">
        <v>44</v>
      </c>
      <c r="BW34" s="137">
        <v>65</v>
      </c>
      <c r="BX34" s="137">
        <v>0</v>
      </c>
      <c r="BY34" s="137">
        <v>4</v>
      </c>
      <c r="BZ34" s="175">
        <v>4</v>
      </c>
      <c r="CA34" s="34" t="s">
        <v>254</v>
      </c>
      <c r="CB34" s="57" t="s">
        <v>255</v>
      </c>
      <c r="CC34" s="137">
        <v>6941</v>
      </c>
      <c r="CD34" s="137">
        <v>6577</v>
      </c>
      <c r="CE34" s="137">
        <v>13518</v>
      </c>
      <c r="CF34" s="137">
        <v>31821</v>
      </c>
      <c r="CG34" s="137">
        <v>30806</v>
      </c>
      <c r="CH34" s="137">
        <v>62627</v>
      </c>
      <c r="CI34" s="137">
        <v>5982</v>
      </c>
      <c r="CJ34" s="137">
        <v>8370</v>
      </c>
      <c r="CK34" s="175">
        <v>14352</v>
      </c>
    </row>
    <row r="35" spans="1:89" ht="16.899999999999999" customHeight="1">
      <c r="A35" s="5"/>
      <c r="B35" s="3" t="s">
        <v>239</v>
      </c>
      <c r="C35" s="4" t="s">
        <v>240</v>
      </c>
      <c r="D35" s="137">
        <v>1845</v>
      </c>
      <c r="E35" s="137">
        <v>1740</v>
      </c>
      <c r="F35" s="137">
        <v>3585</v>
      </c>
      <c r="G35" s="137">
        <v>2201</v>
      </c>
      <c r="H35" s="137">
        <v>2164</v>
      </c>
      <c r="I35" s="137">
        <v>4365</v>
      </c>
      <c r="J35" s="137">
        <v>2476</v>
      </c>
      <c r="K35" s="137">
        <v>2345</v>
      </c>
      <c r="L35" s="175">
        <v>4821</v>
      </c>
      <c r="M35" s="3" t="s">
        <v>239</v>
      </c>
      <c r="N35" s="245" t="s">
        <v>240</v>
      </c>
      <c r="O35" s="137">
        <v>3075</v>
      </c>
      <c r="P35" s="137">
        <v>2784</v>
      </c>
      <c r="Q35" s="137">
        <v>5859</v>
      </c>
      <c r="R35" s="137">
        <v>3198</v>
      </c>
      <c r="S35" s="137">
        <v>2916</v>
      </c>
      <c r="T35" s="137">
        <v>6114</v>
      </c>
      <c r="U35" s="137">
        <v>3124</v>
      </c>
      <c r="V35" s="137">
        <v>2849</v>
      </c>
      <c r="W35" s="175">
        <v>5973</v>
      </c>
      <c r="X35" s="3" t="s">
        <v>239</v>
      </c>
      <c r="Y35" s="4" t="s">
        <v>240</v>
      </c>
      <c r="Z35" s="238">
        <v>2614</v>
      </c>
      <c r="AA35" s="137">
        <v>2522</v>
      </c>
      <c r="AB35" s="137">
        <v>5136</v>
      </c>
      <c r="AC35" s="137">
        <v>2683</v>
      </c>
      <c r="AD35" s="137">
        <v>2651</v>
      </c>
      <c r="AE35" s="137">
        <v>5334</v>
      </c>
      <c r="AF35" s="137">
        <v>2765</v>
      </c>
      <c r="AG35" s="137">
        <v>2724</v>
      </c>
      <c r="AH35" s="175">
        <v>5489</v>
      </c>
      <c r="AI35" s="3" t="s">
        <v>239</v>
      </c>
      <c r="AJ35" s="4" t="s">
        <v>240</v>
      </c>
      <c r="AK35" s="137">
        <v>3455</v>
      </c>
      <c r="AL35" s="238">
        <v>3239</v>
      </c>
      <c r="AM35" s="137">
        <v>6694</v>
      </c>
      <c r="AN35" s="137">
        <v>3935</v>
      </c>
      <c r="AO35" s="137">
        <v>3656</v>
      </c>
      <c r="AP35" s="137">
        <v>7591</v>
      </c>
      <c r="AQ35" s="137">
        <v>3070</v>
      </c>
      <c r="AR35" s="137">
        <v>2947</v>
      </c>
      <c r="AS35" s="175">
        <v>6017</v>
      </c>
      <c r="AT35" s="3" t="s">
        <v>239</v>
      </c>
      <c r="AU35" s="4" t="s">
        <v>240</v>
      </c>
      <c r="AV35" s="137">
        <v>2542</v>
      </c>
      <c r="AW35" s="137">
        <v>2510</v>
      </c>
      <c r="AX35" s="238">
        <v>5052</v>
      </c>
      <c r="AY35" s="137">
        <v>2044</v>
      </c>
      <c r="AZ35" s="137">
        <v>2150</v>
      </c>
      <c r="BA35" s="137">
        <v>4194</v>
      </c>
      <c r="BB35" s="137">
        <v>1643</v>
      </c>
      <c r="BC35" s="137">
        <v>1926</v>
      </c>
      <c r="BD35" s="175">
        <v>3569</v>
      </c>
      <c r="BE35" s="3" t="s">
        <v>239</v>
      </c>
      <c r="BF35" s="4" t="s">
        <v>240</v>
      </c>
      <c r="BG35" s="137">
        <v>1067</v>
      </c>
      <c r="BH35" s="137">
        <v>1659</v>
      </c>
      <c r="BI35" s="137">
        <v>2726</v>
      </c>
      <c r="BJ35" s="238">
        <v>627</v>
      </c>
      <c r="BK35" s="137">
        <v>1121</v>
      </c>
      <c r="BL35" s="137">
        <v>1748</v>
      </c>
      <c r="BM35" s="137">
        <v>305</v>
      </c>
      <c r="BN35" s="137">
        <v>767</v>
      </c>
      <c r="BO35" s="175">
        <v>1072</v>
      </c>
      <c r="BP35" s="3" t="s">
        <v>239</v>
      </c>
      <c r="BQ35" s="4" t="s">
        <v>240</v>
      </c>
      <c r="BR35" s="137">
        <v>109</v>
      </c>
      <c r="BS35" s="137">
        <v>317</v>
      </c>
      <c r="BT35" s="137">
        <v>426</v>
      </c>
      <c r="BU35" s="137">
        <v>18</v>
      </c>
      <c r="BV35" s="137">
        <v>92</v>
      </c>
      <c r="BW35" s="137">
        <v>110</v>
      </c>
      <c r="BX35" s="137">
        <v>2</v>
      </c>
      <c r="BY35" s="137">
        <v>5</v>
      </c>
      <c r="BZ35" s="175">
        <v>7</v>
      </c>
      <c r="CA35" s="3" t="s">
        <v>239</v>
      </c>
      <c r="CB35" s="4" t="s">
        <v>240</v>
      </c>
      <c r="CC35" s="137">
        <v>6522</v>
      </c>
      <c r="CD35" s="137">
        <v>6249</v>
      </c>
      <c r="CE35" s="137">
        <v>12771</v>
      </c>
      <c r="CF35" s="137">
        <v>30461</v>
      </c>
      <c r="CG35" s="137">
        <v>28798</v>
      </c>
      <c r="CH35" s="137">
        <v>59259</v>
      </c>
      <c r="CI35" s="137">
        <v>5815</v>
      </c>
      <c r="CJ35" s="137">
        <v>8037</v>
      </c>
      <c r="CK35" s="175">
        <v>13852</v>
      </c>
    </row>
    <row r="36" spans="1:89" ht="16.899999999999999" customHeight="1">
      <c r="A36" s="5"/>
      <c r="B36" s="3" t="s">
        <v>576</v>
      </c>
      <c r="C36" s="58" t="s">
        <v>568</v>
      </c>
      <c r="D36" s="137">
        <v>2327</v>
      </c>
      <c r="E36" s="137">
        <v>2309</v>
      </c>
      <c r="F36" s="137">
        <v>4636</v>
      </c>
      <c r="G36" s="137">
        <v>2906</v>
      </c>
      <c r="H36" s="137">
        <v>2752</v>
      </c>
      <c r="I36" s="137">
        <v>5658</v>
      </c>
      <c r="J36" s="137">
        <v>3336</v>
      </c>
      <c r="K36" s="137">
        <v>3163</v>
      </c>
      <c r="L36" s="175">
        <v>6499</v>
      </c>
      <c r="M36" s="3" t="s">
        <v>576</v>
      </c>
      <c r="N36" s="247" t="s">
        <v>568</v>
      </c>
      <c r="O36" s="137">
        <v>3578</v>
      </c>
      <c r="P36" s="137">
        <v>3559</v>
      </c>
      <c r="Q36" s="137">
        <v>7137</v>
      </c>
      <c r="R36" s="137">
        <v>3432</v>
      </c>
      <c r="S36" s="137">
        <v>3301</v>
      </c>
      <c r="T36" s="137">
        <v>6733</v>
      </c>
      <c r="U36" s="137">
        <v>3674</v>
      </c>
      <c r="V36" s="137">
        <v>3514</v>
      </c>
      <c r="W36" s="175">
        <v>7188</v>
      </c>
      <c r="X36" s="3" t="s">
        <v>576</v>
      </c>
      <c r="Y36" s="58" t="s">
        <v>568</v>
      </c>
      <c r="Z36" s="238">
        <v>3180</v>
      </c>
      <c r="AA36" s="137">
        <v>3183</v>
      </c>
      <c r="AB36" s="137">
        <v>6363</v>
      </c>
      <c r="AC36" s="137">
        <v>3255</v>
      </c>
      <c r="AD36" s="137">
        <v>3292</v>
      </c>
      <c r="AE36" s="137">
        <v>6547</v>
      </c>
      <c r="AF36" s="137">
        <v>3778</v>
      </c>
      <c r="AG36" s="137">
        <v>3615</v>
      </c>
      <c r="AH36" s="175">
        <v>7393</v>
      </c>
      <c r="AI36" s="3" t="s">
        <v>576</v>
      </c>
      <c r="AJ36" s="58" t="s">
        <v>568</v>
      </c>
      <c r="AK36" s="137">
        <v>4524</v>
      </c>
      <c r="AL36" s="238">
        <v>4178</v>
      </c>
      <c r="AM36" s="137">
        <v>8702</v>
      </c>
      <c r="AN36" s="137">
        <v>4756</v>
      </c>
      <c r="AO36" s="137">
        <v>4361</v>
      </c>
      <c r="AP36" s="137">
        <v>9117</v>
      </c>
      <c r="AQ36" s="137">
        <v>3411</v>
      </c>
      <c r="AR36" s="137">
        <v>3137</v>
      </c>
      <c r="AS36" s="175">
        <v>6548</v>
      </c>
      <c r="AT36" s="3" t="s">
        <v>576</v>
      </c>
      <c r="AU36" s="58" t="s">
        <v>568</v>
      </c>
      <c r="AV36" s="137">
        <v>2761</v>
      </c>
      <c r="AW36" s="137">
        <v>2663</v>
      </c>
      <c r="AX36" s="238">
        <v>5424</v>
      </c>
      <c r="AY36" s="137">
        <v>2368</v>
      </c>
      <c r="AZ36" s="137">
        <v>2598</v>
      </c>
      <c r="BA36" s="137">
        <v>4966</v>
      </c>
      <c r="BB36" s="137">
        <v>2016</v>
      </c>
      <c r="BC36" s="137">
        <v>2360</v>
      </c>
      <c r="BD36" s="175">
        <v>4376</v>
      </c>
      <c r="BE36" s="3" t="s">
        <v>576</v>
      </c>
      <c r="BF36" s="58" t="s">
        <v>568</v>
      </c>
      <c r="BG36" s="137">
        <v>1196</v>
      </c>
      <c r="BH36" s="137">
        <v>1925</v>
      </c>
      <c r="BI36" s="137">
        <v>3121</v>
      </c>
      <c r="BJ36" s="238">
        <v>700</v>
      </c>
      <c r="BK36" s="137">
        <v>1310</v>
      </c>
      <c r="BL36" s="137">
        <v>2010</v>
      </c>
      <c r="BM36" s="137">
        <v>360</v>
      </c>
      <c r="BN36" s="137">
        <v>781</v>
      </c>
      <c r="BO36" s="175">
        <v>1141</v>
      </c>
      <c r="BP36" s="3" t="s">
        <v>576</v>
      </c>
      <c r="BQ36" s="58" t="s">
        <v>568</v>
      </c>
      <c r="BR36" s="137">
        <v>92</v>
      </c>
      <c r="BS36" s="137">
        <v>289</v>
      </c>
      <c r="BT36" s="137">
        <v>381</v>
      </c>
      <c r="BU36" s="137">
        <v>9</v>
      </c>
      <c r="BV36" s="137">
        <v>36</v>
      </c>
      <c r="BW36" s="137">
        <v>45</v>
      </c>
      <c r="BX36" s="137">
        <v>2</v>
      </c>
      <c r="BY36" s="137">
        <v>6</v>
      </c>
      <c r="BZ36" s="175">
        <v>8</v>
      </c>
      <c r="CA36" s="3" t="s">
        <v>576</v>
      </c>
      <c r="CB36" s="58" t="s">
        <v>568</v>
      </c>
      <c r="CC36" s="137">
        <v>8569</v>
      </c>
      <c r="CD36" s="137">
        <v>8224</v>
      </c>
      <c r="CE36" s="137">
        <v>16793</v>
      </c>
      <c r="CF36" s="137">
        <v>36349</v>
      </c>
      <c r="CG36" s="137">
        <v>34803</v>
      </c>
      <c r="CH36" s="137">
        <v>71152</v>
      </c>
      <c r="CI36" s="137">
        <v>6743</v>
      </c>
      <c r="CJ36" s="137">
        <v>9305</v>
      </c>
      <c r="CK36" s="175">
        <v>16048</v>
      </c>
    </row>
    <row r="37" spans="1:89" ht="16.899999999999999" customHeight="1">
      <c r="A37" s="5"/>
      <c r="B37" s="3" t="s">
        <v>263</v>
      </c>
      <c r="C37" s="58" t="s">
        <v>569</v>
      </c>
      <c r="D37" s="137">
        <v>286</v>
      </c>
      <c r="E37" s="137">
        <v>293</v>
      </c>
      <c r="F37" s="137">
        <v>579</v>
      </c>
      <c r="G37" s="137">
        <v>403</v>
      </c>
      <c r="H37" s="137">
        <v>371</v>
      </c>
      <c r="I37" s="137">
        <v>774</v>
      </c>
      <c r="J37" s="137">
        <v>515</v>
      </c>
      <c r="K37" s="137">
        <v>459</v>
      </c>
      <c r="L37" s="175">
        <v>974</v>
      </c>
      <c r="M37" s="3" t="s">
        <v>263</v>
      </c>
      <c r="N37" s="247" t="s">
        <v>569</v>
      </c>
      <c r="O37" s="137">
        <v>518</v>
      </c>
      <c r="P37" s="137">
        <v>509</v>
      </c>
      <c r="Q37" s="137">
        <v>1027</v>
      </c>
      <c r="R37" s="137">
        <v>474</v>
      </c>
      <c r="S37" s="137">
        <v>431</v>
      </c>
      <c r="T37" s="137">
        <v>905</v>
      </c>
      <c r="U37" s="137">
        <v>387</v>
      </c>
      <c r="V37" s="137">
        <v>394</v>
      </c>
      <c r="W37" s="175">
        <v>781</v>
      </c>
      <c r="X37" s="3" t="s">
        <v>263</v>
      </c>
      <c r="Y37" s="58" t="s">
        <v>569</v>
      </c>
      <c r="Z37" s="238">
        <v>378</v>
      </c>
      <c r="AA37" s="137">
        <v>375</v>
      </c>
      <c r="AB37" s="137">
        <v>753</v>
      </c>
      <c r="AC37" s="137">
        <v>435</v>
      </c>
      <c r="AD37" s="137">
        <v>487</v>
      </c>
      <c r="AE37" s="137">
        <v>922</v>
      </c>
      <c r="AF37" s="137">
        <v>540</v>
      </c>
      <c r="AG37" s="137">
        <v>529</v>
      </c>
      <c r="AH37" s="175">
        <v>1069</v>
      </c>
      <c r="AI37" s="3" t="s">
        <v>263</v>
      </c>
      <c r="AJ37" s="58" t="s">
        <v>569</v>
      </c>
      <c r="AK37" s="137">
        <v>675</v>
      </c>
      <c r="AL37" s="238">
        <v>596</v>
      </c>
      <c r="AM37" s="137">
        <v>1271</v>
      </c>
      <c r="AN37" s="137">
        <v>607</v>
      </c>
      <c r="AO37" s="137">
        <v>523</v>
      </c>
      <c r="AP37" s="137">
        <v>1130</v>
      </c>
      <c r="AQ37" s="137">
        <v>464</v>
      </c>
      <c r="AR37" s="137">
        <v>416</v>
      </c>
      <c r="AS37" s="175">
        <v>880</v>
      </c>
      <c r="AT37" s="3" t="s">
        <v>263</v>
      </c>
      <c r="AU37" s="58" t="s">
        <v>569</v>
      </c>
      <c r="AV37" s="137">
        <v>365</v>
      </c>
      <c r="AW37" s="137">
        <v>378</v>
      </c>
      <c r="AX37" s="238">
        <v>743</v>
      </c>
      <c r="AY37" s="137">
        <v>303</v>
      </c>
      <c r="AZ37" s="137">
        <v>301</v>
      </c>
      <c r="BA37" s="137">
        <v>604</v>
      </c>
      <c r="BB37" s="137">
        <v>239</v>
      </c>
      <c r="BC37" s="137">
        <v>303</v>
      </c>
      <c r="BD37" s="175">
        <v>542</v>
      </c>
      <c r="BE37" s="3" t="s">
        <v>263</v>
      </c>
      <c r="BF37" s="58" t="s">
        <v>569</v>
      </c>
      <c r="BG37" s="137">
        <v>137</v>
      </c>
      <c r="BH37" s="137">
        <v>233</v>
      </c>
      <c r="BI37" s="137">
        <v>370</v>
      </c>
      <c r="BJ37" s="238">
        <v>101</v>
      </c>
      <c r="BK37" s="137">
        <v>174</v>
      </c>
      <c r="BL37" s="137">
        <v>275</v>
      </c>
      <c r="BM37" s="137">
        <v>41</v>
      </c>
      <c r="BN37" s="137">
        <v>78</v>
      </c>
      <c r="BO37" s="175">
        <v>119</v>
      </c>
      <c r="BP37" s="3" t="s">
        <v>263</v>
      </c>
      <c r="BQ37" s="58" t="s">
        <v>569</v>
      </c>
      <c r="BR37" s="137">
        <v>11</v>
      </c>
      <c r="BS37" s="137">
        <v>39</v>
      </c>
      <c r="BT37" s="137">
        <v>50</v>
      </c>
      <c r="BU37" s="137">
        <v>1</v>
      </c>
      <c r="BV37" s="137">
        <v>9</v>
      </c>
      <c r="BW37" s="137">
        <v>10</v>
      </c>
      <c r="BX37" s="137">
        <v>0</v>
      </c>
      <c r="BY37" s="137">
        <v>2</v>
      </c>
      <c r="BZ37" s="175">
        <v>2</v>
      </c>
      <c r="CA37" s="3" t="s">
        <v>263</v>
      </c>
      <c r="CB37" s="58" t="s">
        <v>569</v>
      </c>
      <c r="CC37" s="137">
        <v>1204</v>
      </c>
      <c r="CD37" s="137">
        <v>1123</v>
      </c>
      <c r="CE37" s="137">
        <v>2327</v>
      </c>
      <c r="CF37" s="137">
        <v>4843</v>
      </c>
      <c r="CG37" s="137">
        <v>4638</v>
      </c>
      <c r="CH37" s="137">
        <v>9481</v>
      </c>
      <c r="CI37" s="137">
        <v>833</v>
      </c>
      <c r="CJ37" s="137">
        <v>1139</v>
      </c>
      <c r="CK37" s="175">
        <v>1972</v>
      </c>
    </row>
    <row r="38" spans="1:89" ht="16.899999999999999" customHeight="1">
      <c r="A38" s="5"/>
      <c r="B38" s="375" t="s">
        <v>264</v>
      </c>
      <c r="C38" s="32" t="s">
        <v>265</v>
      </c>
      <c r="D38" s="61">
        <v>1972</v>
      </c>
      <c r="E38" s="61">
        <v>1965</v>
      </c>
      <c r="F38" s="61">
        <v>3937</v>
      </c>
      <c r="G38" s="61">
        <v>2326</v>
      </c>
      <c r="H38" s="61">
        <v>2176</v>
      </c>
      <c r="I38" s="61">
        <v>4502</v>
      </c>
      <c r="J38" s="61">
        <v>2809</v>
      </c>
      <c r="K38" s="61">
        <v>2612</v>
      </c>
      <c r="L38" s="176">
        <v>5421</v>
      </c>
      <c r="M38" s="375" t="s">
        <v>264</v>
      </c>
      <c r="N38" s="233" t="s">
        <v>265</v>
      </c>
      <c r="O38" s="61">
        <v>3754</v>
      </c>
      <c r="P38" s="61">
        <v>3429</v>
      </c>
      <c r="Q38" s="61">
        <v>7183</v>
      </c>
      <c r="R38" s="61">
        <v>4462</v>
      </c>
      <c r="S38" s="61">
        <v>3470</v>
      </c>
      <c r="T38" s="61">
        <v>7932</v>
      </c>
      <c r="U38" s="61">
        <v>3758</v>
      </c>
      <c r="V38" s="61">
        <v>3330</v>
      </c>
      <c r="W38" s="176">
        <v>7088</v>
      </c>
      <c r="X38" s="375" t="s">
        <v>264</v>
      </c>
      <c r="Y38" s="32" t="s">
        <v>265</v>
      </c>
      <c r="Z38" s="237">
        <v>3130</v>
      </c>
      <c r="AA38" s="61">
        <v>2839</v>
      </c>
      <c r="AB38" s="61">
        <v>5969</v>
      </c>
      <c r="AC38" s="61">
        <v>2821</v>
      </c>
      <c r="AD38" s="61">
        <v>2700</v>
      </c>
      <c r="AE38" s="61">
        <v>5521</v>
      </c>
      <c r="AF38" s="61">
        <v>3066</v>
      </c>
      <c r="AG38" s="61">
        <v>3036</v>
      </c>
      <c r="AH38" s="176">
        <v>6102</v>
      </c>
      <c r="AI38" s="375" t="s">
        <v>264</v>
      </c>
      <c r="AJ38" s="32" t="s">
        <v>265</v>
      </c>
      <c r="AK38" s="61">
        <v>3723</v>
      </c>
      <c r="AL38" s="237">
        <v>3586</v>
      </c>
      <c r="AM38" s="61">
        <v>7309</v>
      </c>
      <c r="AN38" s="61">
        <v>4154</v>
      </c>
      <c r="AO38" s="61">
        <v>3947</v>
      </c>
      <c r="AP38" s="61">
        <v>8101</v>
      </c>
      <c r="AQ38" s="61">
        <v>3283</v>
      </c>
      <c r="AR38" s="61">
        <v>3139</v>
      </c>
      <c r="AS38" s="176">
        <v>6422</v>
      </c>
      <c r="AT38" s="375" t="s">
        <v>264</v>
      </c>
      <c r="AU38" s="32" t="s">
        <v>265</v>
      </c>
      <c r="AV38" s="61">
        <v>2667</v>
      </c>
      <c r="AW38" s="61">
        <v>2497</v>
      </c>
      <c r="AX38" s="237">
        <v>5164</v>
      </c>
      <c r="AY38" s="61">
        <v>2145</v>
      </c>
      <c r="AZ38" s="61">
        <v>2168</v>
      </c>
      <c r="BA38" s="61">
        <v>4313</v>
      </c>
      <c r="BB38" s="61">
        <v>1543</v>
      </c>
      <c r="BC38" s="61">
        <v>1772</v>
      </c>
      <c r="BD38" s="176">
        <v>3315</v>
      </c>
      <c r="BE38" s="375" t="s">
        <v>264</v>
      </c>
      <c r="BF38" s="32" t="s">
        <v>265</v>
      </c>
      <c r="BG38" s="61">
        <v>845</v>
      </c>
      <c r="BH38" s="61">
        <v>1263</v>
      </c>
      <c r="BI38" s="61">
        <v>2108</v>
      </c>
      <c r="BJ38" s="237">
        <v>457</v>
      </c>
      <c r="BK38" s="61">
        <v>862</v>
      </c>
      <c r="BL38" s="61">
        <v>1319</v>
      </c>
      <c r="BM38" s="61">
        <v>235</v>
      </c>
      <c r="BN38" s="61">
        <v>486</v>
      </c>
      <c r="BO38" s="176">
        <v>721</v>
      </c>
      <c r="BP38" s="375" t="s">
        <v>264</v>
      </c>
      <c r="BQ38" s="32" t="s">
        <v>265</v>
      </c>
      <c r="BR38" s="61">
        <v>65</v>
      </c>
      <c r="BS38" s="61">
        <v>163</v>
      </c>
      <c r="BT38" s="61">
        <v>228</v>
      </c>
      <c r="BU38" s="61">
        <v>16</v>
      </c>
      <c r="BV38" s="61">
        <v>33</v>
      </c>
      <c r="BW38" s="61">
        <v>49</v>
      </c>
      <c r="BX38" s="61">
        <v>2</v>
      </c>
      <c r="BY38" s="61">
        <v>3</v>
      </c>
      <c r="BZ38" s="176">
        <v>5</v>
      </c>
      <c r="CA38" s="375" t="s">
        <v>264</v>
      </c>
      <c r="CB38" s="32" t="s">
        <v>265</v>
      </c>
      <c r="CC38" s="61">
        <v>7107</v>
      </c>
      <c r="CD38" s="61">
        <v>6753</v>
      </c>
      <c r="CE38" s="61">
        <v>13860</v>
      </c>
      <c r="CF38" s="61">
        <v>34818</v>
      </c>
      <c r="CG38" s="61">
        <v>31973</v>
      </c>
      <c r="CH38" s="61">
        <v>66791</v>
      </c>
      <c r="CI38" s="61">
        <v>5308</v>
      </c>
      <c r="CJ38" s="61">
        <v>6750</v>
      </c>
      <c r="CK38" s="176">
        <v>12058</v>
      </c>
    </row>
    <row r="39" spans="1:89" ht="16.899999999999999" customHeight="1">
      <c r="A39" s="5"/>
      <c r="B39" s="376"/>
      <c r="C39" s="32" t="s">
        <v>266</v>
      </c>
      <c r="D39" s="61">
        <v>291</v>
      </c>
      <c r="E39" s="61">
        <v>273</v>
      </c>
      <c r="F39" s="61">
        <v>564</v>
      </c>
      <c r="G39" s="61">
        <v>327</v>
      </c>
      <c r="H39" s="61">
        <v>243</v>
      </c>
      <c r="I39" s="61">
        <v>570</v>
      </c>
      <c r="J39" s="61">
        <v>368</v>
      </c>
      <c r="K39" s="61">
        <v>314</v>
      </c>
      <c r="L39" s="176">
        <v>682</v>
      </c>
      <c r="M39" s="376"/>
      <c r="N39" s="233" t="s">
        <v>266</v>
      </c>
      <c r="O39" s="61">
        <v>430</v>
      </c>
      <c r="P39" s="61">
        <v>430</v>
      </c>
      <c r="Q39" s="61">
        <v>860</v>
      </c>
      <c r="R39" s="61">
        <v>423</v>
      </c>
      <c r="S39" s="61">
        <v>413</v>
      </c>
      <c r="T39" s="61">
        <v>836</v>
      </c>
      <c r="U39" s="61">
        <v>529</v>
      </c>
      <c r="V39" s="61">
        <v>471</v>
      </c>
      <c r="W39" s="176">
        <v>1000</v>
      </c>
      <c r="X39" s="376"/>
      <c r="Y39" s="32" t="s">
        <v>266</v>
      </c>
      <c r="Z39" s="237">
        <v>485</v>
      </c>
      <c r="AA39" s="61">
        <v>391</v>
      </c>
      <c r="AB39" s="61">
        <v>876</v>
      </c>
      <c r="AC39" s="61">
        <v>405</v>
      </c>
      <c r="AD39" s="61">
        <v>352</v>
      </c>
      <c r="AE39" s="61">
        <v>757</v>
      </c>
      <c r="AF39" s="61">
        <v>451</v>
      </c>
      <c r="AG39" s="61">
        <v>416</v>
      </c>
      <c r="AH39" s="176">
        <v>867</v>
      </c>
      <c r="AI39" s="376"/>
      <c r="AJ39" s="32" t="s">
        <v>266</v>
      </c>
      <c r="AK39" s="61">
        <v>563</v>
      </c>
      <c r="AL39" s="237">
        <v>502</v>
      </c>
      <c r="AM39" s="61">
        <v>1065</v>
      </c>
      <c r="AN39" s="61">
        <v>592</v>
      </c>
      <c r="AO39" s="61">
        <v>529</v>
      </c>
      <c r="AP39" s="61">
        <v>1121</v>
      </c>
      <c r="AQ39" s="61">
        <v>452</v>
      </c>
      <c r="AR39" s="61">
        <v>435</v>
      </c>
      <c r="AS39" s="176">
        <v>887</v>
      </c>
      <c r="AT39" s="376"/>
      <c r="AU39" s="32" t="s">
        <v>266</v>
      </c>
      <c r="AV39" s="61">
        <v>389</v>
      </c>
      <c r="AW39" s="61">
        <v>355</v>
      </c>
      <c r="AX39" s="237">
        <v>744</v>
      </c>
      <c r="AY39" s="61">
        <v>300</v>
      </c>
      <c r="AZ39" s="61">
        <v>300</v>
      </c>
      <c r="BA39" s="61">
        <v>600</v>
      </c>
      <c r="BB39" s="61">
        <v>248</v>
      </c>
      <c r="BC39" s="61">
        <v>294</v>
      </c>
      <c r="BD39" s="176">
        <v>542</v>
      </c>
      <c r="BE39" s="376"/>
      <c r="BF39" s="32" t="s">
        <v>266</v>
      </c>
      <c r="BG39" s="61">
        <v>151</v>
      </c>
      <c r="BH39" s="61">
        <v>246</v>
      </c>
      <c r="BI39" s="61">
        <v>397</v>
      </c>
      <c r="BJ39" s="237">
        <v>81</v>
      </c>
      <c r="BK39" s="61">
        <v>167</v>
      </c>
      <c r="BL39" s="61">
        <v>248</v>
      </c>
      <c r="BM39" s="61">
        <v>49</v>
      </c>
      <c r="BN39" s="61">
        <v>96</v>
      </c>
      <c r="BO39" s="176">
        <v>145</v>
      </c>
      <c r="BP39" s="376"/>
      <c r="BQ39" s="32" t="s">
        <v>266</v>
      </c>
      <c r="BR39" s="61">
        <v>19</v>
      </c>
      <c r="BS39" s="61">
        <v>40</v>
      </c>
      <c r="BT39" s="61">
        <v>59</v>
      </c>
      <c r="BU39" s="61">
        <v>3</v>
      </c>
      <c r="BV39" s="61">
        <v>10</v>
      </c>
      <c r="BW39" s="61">
        <v>13</v>
      </c>
      <c r="BX39" s="61">
        <v>0</v>
      </c>
      <c r="BY39" s="61">
        <v>3</v>
      </c>
      <c r="BZ39" s="176">
        <v>3</v>
      </c>
      <c r="CA39" s="376"/>
      <c r="CB39" s="32" t="s">
        <v>266</v>
      </c>
      <c r="CC39" s="61">
        <v>986</v>
      </c>
      <c r="CD39" s="61">
        <v>830</v>
      </c>
      <c r="CE39" s="61">
        <v>1816</v>
      </c>
      <c r="CF39" s="61">
        <v>4719</v>
      </c>
      <c r="CG39" s="61">
        <v>4294</v>
      </c>
      <c r="CH39" s="61">
        <v>9013</v>
      </c>
      <c r="CI39" s="61">
        <v>851</v>
      </c>
      <c r="CJ39" s="61">
        <v>1156</v>
      </c>
      <c r="CK39" s="176">
        <v>2007</v>
      </c>
    </row>
    <row r="40" spans="1:89" ht="16.899999999999999" customHeight="1">
      <c r="A40" s="5"/>
      <c r="B40" s="376"/>
      <c r="C40" s="32" t="s">
        <v>267</v>
      </c>
      <c r="D40" s="61">
        <v>419</v>
      </c>
      <c r="E40" s="61">
        <v>400</v>
      </c>
      <c r="F40" s="61">
        <v>819</v>
      </c>
      <c r="G40" s="61">
        <v>393</v>
      </c>
      <c r="H40" s="61">
        <v>433</v>
      </c>
      <c r="I40" s="61">
        <v>826</v>
      </c>
      <c r="J40" s="61">
        <v>537</v>
      </c>
      <c r="K40" s="61">
        <v>531</v>
      </c>
      <c r="L40" s="176">
        <v>1068</v>
      </c>
      <c r="M40" s="376"/>
      <c r="N40" s="233" t="s">
        <v>267</v>
      </c>
      <c r="O40" s="61">
        <v>662</v>
      </c>
      <c r="P40" s="61">
        <v>648</v>
      </c>
      <c r="Q40" s="61">
        <v>1310</v>
      </c>
      <c r="R40" s="61">
        <v>653</v>
      </c>
      <c r="S40" s="61">
        <v>693</v>
      </c>
      <c r="T40" s="61">
        <v>1346</v>
      </c>
      <c r="U40" s="61">
        <v>859</v>
      </c>
      <c r="V40" s="61">
        <v>766</v>
      </c>
      <c r="W40" s="176">
        <v>1625</v>
      </c>
      <c r="X40" s="376"/>
      <c r="Y40" s="32" t="s">
        <v>267</v>
      </c>
      <c r="Z40" s="237">
        <v>637</v>
      </c>
      <c r="AA40" s="61">
        <v>584</v>
      </c>
      <c r="AB40" s="61">
        <v>1221</v>
      </c>
      <c r="AC40" s="61">
        <v>542</v>
      </c>
      <c r="AD40" s="61">
        <v>558</v>
      </c>
      <c r="AE40" s="61">
        <v>1100</v>
      </c>
      <c r="AF40" s="61">
        <v>625</v>
      </c>
      <c r="AG40" s="61">
        <v>600</v>
      </c>
      <c r="AH40" s="176">
        <v>1225</v>
      </c>
      <c r="AI40" s="376"/>
      <c r="AJ40" s="32" t="s">
        <v>267</v>
      </c>
      <c r="AK40" s="61">
        <v>788</v>
      </c>
      <c r="AL40" s="237">
        <v>746</v>
      </c>
      <c r="AM40" s="61">
        <v>1534</v>
      </c>
      <c r="AN40" s="61">
        <v>955</v>
      </c>
      <c r="AO40" s="61">
        <v>946</v>
      </c>
      <c r="AP40" s="61">
        <v>1901</v>
      </c>
      <c r="AQ40" s="61">
        <v>753</v>
      </c>
      <c r="AR40" s="61">
        <v>792</v>
      </c>
      <c r="AS40" s="176">
        <v>1545</v>
      </c>
      <c r="AT40" s="376"/>
      <c r="AU40" s="32" t="s">
        <v>267</v>
      </c>
      <c r="AV40" s="61">
        <v>634</v>
      </c>
      <c r="AW40" s="61">
        <v>574</v>
      </c>
      <c r="AX40" s="237">
        <v>1208</v>
      </c>
      <c r="AY40" s="61">
        <v>514</v>
      </c>
      <c r="AZ40" s="61">
        <v>498</v>
      </c>
      <c r="BA40" s="61">
        <v>1012</v>
      </c>
      <c r="BB40" s="61">
        <v>343</v>
      </c>
      <c r="BC40" s="61">
        <v>412</v>
      </c>
      <c r="BD40" s="176">
        <v>755</v>
      </c>
      <c r="BE40" s="376"/>
      <c r="BF40" s="32" t="s">
        <v>267</v>
      </c>
      <c r="BG40" s="61">
        <v>221</v>
      </c>
      <c r="BH40" s="61">
        <v>345</v>
      </c>
      <c r="BI40" s="61">
        <v>566</v>
      </c>
      <c r="BJ40" s="237">
        <v>141</v>
      </c>
      <c r="BK40" s="61">
        <v>267</v>
      </c>
      <c r="BL40" s="61">
        <v>408</v>
      </c>
      <c r="BM40" s="61">
        <v>62</v>
      </c>
      <c r="BN40" s="61">
        <v>181</v>
      </c>
      <c r="BO40" s="176">
        <v>243</v>
      </c>
      <c r="BP40" s="376"/>
      <c r="BQ40" s="32" t="s">
        <v>267</v>
      </c>
      <c r="BR40" s="61">
        <v>31</v>
      </c>
      <c r="BS40" s="61">
        <v>54</v>
      </c>
      <c r="BT40" s="61">
        <v>85</v>
      </c>
      <c r="BU40" s="61">
        <v>3</v>
      </c>
      <c r="BV40" s="61">
        <v>11</v>
      </c>
      <c r="BW40" s="61">
        <v>14</v>
      </c>
      <c r="BX40" s="61">
        <v>1</v>
      </c>
      <c r="BY40" s="61">
        <v>2</v>
      </c>
      <c r="BZ40" s="176">
        <v>3</v>
      </c>
      <c r="CA40" s="376"/>
      <c r="CB40" s="32" t="s">
        <v>267</v>
      </c>
      <c r="CC40" s="61">
        <v>1349</v>
      </c>
      <c r="CD40" s="61">
        <v>1364</v>
      </c>
      <c r="CE40" s="61">
        <v>2713</v>
      </c>
      <c r="CF40" s="61">
        <v>7108</v>
      </c>
      <c r="CG40" s="61">
        <v>6907</v>
      </c>
      <c r="CH40" s="61">
        <v>14015</v>
      </c>
      <c r="CI40" s="61">
        <v>1316</v>
      </c>
      <c r="CJ40" s="61">
        <v>1770</v>
      </c>
      <c r="CK40" s="176">
        <v>3086</v>
      </c>
    </row>
    <row r="41" spans="1:89" ht="16.899999999999999" customHeight="1">
      <c r="A41" s="5"/>
      <c r="B41" s="376"/>
      <c r="C41" s="32" t="s">
        <v>268</v>
      </c>
      <c r="D41" s="63">
        <v>461</v>
      </c>
      <c r="E41" s="63">
        <v>472</v>
      </c>
      <c r="F41" s="63">
        <v>933</v>
      </c>
      <c r="G41" s="63">
        <v>666</v>
      </c>
      <c r="H41" s="63">
        <v>652</v>
      </c>
      <c r="I41" s="63">
        <v>1318</v>
      </c>
      <c r="J41" s="61">
        <v>785</v>
      </c>
      <c r="K41" s="63">
        <v>748</v>
      </c>
      <c r="L41" s="179">
        <v>1533</v>
      </c>
      <c r="M41" s="376"/>
      <c r="N41" s="233" t="s">
        <v>268</v>
      </c>
      <c r="O41" s="63">
        <v>832</v>
      </c>
      <c r="P41" s="63">
        <v>751</v>
      </c>
      <c r="Q41" s="63">
        <v>1583</v>
      </c>
      <c r="R41" s="63">
        <v>681</v>
      </c>
      <c r="S41" s="63">
        <v>653</v>
      </c>
      <c r="T41" s="63">
        <v>1334</v>
      </c>
      <c r="U41" s="61">
        <v>679</v>
      </c>
      <c r="V41" s="63">
        <v>603</v>
      </c>
      <c r="W41" s="179">
        <v>1282</v>
      </c>
      <c r="X41" s="376"/>
      <c r="Y41" s="32" t="s">
        <v>268</v>
      </c>
      <c r="Z41" s="237">
        <v>658</v>
      </c>
      <c r="AA41" s="63">
        <v>682</v>
      </c>
      <c r="AB41" s="63">
        <v>1340</v>
      </c>
      <c r="AC41" s="63">
        <v>740</v>
      </c>
      <c r="AD41" s="63">
        <v>742</v>
      </c>
      <c r="AE41" s="63">
        <v>1482</v>
      </c>
      <c r="AF41" s="61">
        <v>831</v>
      </c>
      <c r="AG41" s="63">
        <v>769</v>
      </c>
      <c r="AH41" s="179">
        <v>1600</v>
      </c>
      <c r="AI41" s="376"/>
      <c r="AJ41" s="32" t="s">
        <v>268</v>
      </c>
      <c r="AK41" s="61">
        <v>1059</v>
      </c>
      <c r="AL41" s="237">
        <v>901</v>
      </c>
      <c r="AM41" s="63">
        <v>1960</v>
      </c>
      <c r="AN41" s="63">
        <v>1053</v>
      </c>
      <c r="AO41" s="63">
        <v>957</v>
      </c>
      <c r="AP41" s="63">
        <v>2010</v>
      </c>
      <c r="AQ41" s="61">
        <v>693</v>
      </c>
      <c r="AR41" s="63">
        <v>646</v>
      </c>
      <c r="AS41" s="179">
        <v>1339</v>
      </c>
      <c r="AT41" s="376"/>
      <c r="AU41" s="32" t="s">
        <v>268</v>
      </c>
      <c r="AV41" s="63">
        <v>622</v>
      </c>
      <c r="AW41" s="61">
        <v>541</v>
      </c>
      <c r="AX41" s="237">
        <v>1163</v>
      </c>
      <c r="AY41" s="63">
        <v>463</v>
      </c>
      <c r="AZ41" s="63">
        <v>538</v>
      </c>
      <c r="BA41" s="63">
        <v>1001</v>
      </c>
      <c r="BB41" s="61">
        <v>441</v>
      </c>
      <c r="BC41" s="63">
        <v>514</v>
      </c>
      <c r="BD41" s="179">
        <v>955</v>
      </c>
      <c r="BE41" s="376"/>
      <c r="BF41" s="32" t="s">
        <v>268</v>
      </c>
      <c r="BG41" s="61">
        <v>240</v>
      </c>
      <c r="BH41" s="63">
        <v>421</v>
      </c>
      <c r="BI41" s="63">
        <v>661</v>
      </c>
      <c r="BJ41" s="237">
        <v>150</v>
      </c>
      <c r="BK41" s="63">
        <v>283</v>
      </c>
      <c r="BL41" s="63">
        <v>433</v>
      </c>
      <c r="BM41" s="61">
        <v>59</v>
      </c>
      <c r="BN41" s="63">
        <v>166</v>
      </c>
      <c r="BO41" s="179">
        <v>225</v>
      </c>
      <c r="BP41" s="376"/>
      <c r="BQ41" s="32" t="s">
        <v>268</v>
      </c>
      <c r="BR41" s="63">
        <v>19</v>
      </c>
      <c r="BS41" s="63">
        <v>57</v>
      </c>
      <c r="BT41" s="63">
        <v>76</v>
      </c>
      <c r="BU41" s="63">
        <v>3</v>
      </c>
      <c r="BV41" s="63">
        <v>14</v>
      </c>
      <c r="BW41" s="63">
        <v>17</v>
      </c>
      <c r="BX41" s="61">
        <v>0</v>
      </c>
      <c r="BY41" s="63">
        <v>1</v>
      </c>
      <c r="BZ41" s="179">
        <v>1</v>
      </c>
      <c r="CA41" s="376"/>
      <c r="CB41" s="32" t="s">
        <v>268</v>
      </c>
      <c r="CC41" s="63">
        <v>1912</v>
      </c>
      <c r="CD41" s="63">
        <v>1872</v>
      </c>
      <c r="CE41" s="63">
        <v>3784</v>
      </c>
      <c r="CF41" s="63">
        <v>7848</v>
      </c>
      <c r="CG41" s="63">
        <v>7245</v>
      </c>
      <c r="CH41" s="63">
        <v>15093</v>
      </c>
      <c r="CI41" s="61">
        <v>1375</v>
      </c>
      <c r="CJ41" s="63">
        <v>1994</v>
      </c>
      <c r="CK41" s="179">
        <v>3369</v>
      </c>
    </row>
    <row r="42" spans="1:89" ht="16.899999999999999" customHeight="1">
      <c r="A42" s="5"/>
      <c r="B42" s="377"/>
      <c r="C42" s="4" t="s">
        <v>212</v>
      </c>
      <c r="D42" s="137">
        <f t="shared" ref="D42:L42" si="48">SUM(D38:D41)</f>
        <v>3143</v>
      </c>
      <c r="E42" s="137">
        <f t="shared" si="48"/>
        <v>3110</v>
      </c>
      <c r="F42" s="137">
        <f t="shared" si="48"/>
        <v>6253</v>
      </c>
      <c r="G42" s="137">
        <f t="shared" si="48"/>
        <v>3712</v>
      </c>
      <c r="H42" s="137">
        <f t="shared" si="48"/>
        <v>3504</v>
      </c>
      <c r="I42" s="137">
        <f t="shared" si="48"/>
        <v>7216</v>
      </c>
      <c r="J42" s="137">
        <f t="shared" si="48"/>
        <v>4499</v>
      </c>
      <c r="K42" s="137">
        <f t="shared" si="48"/>
        <v>4205</v>
      </c>
      <c r="L42" s="175">
        <f t="shared" si="48"/>
        <v>8704</v>
      </c>
      <c r="M42" s="377"/>
      <c r="N42" s="245" t="s">
        <v>212</v>
      </c>
      <c r="O42" s="137">
        <f t="shared" ref="O42:W42" si="49">SUM(O38:O41)</f>
        <v>5678</v>
      </c>
      <c r="P42" s="137">
        <f t="shared" si="49"/>
        <v>5258</v>
      </c>
      <c r="Q42" s="137">
        <f t="shared" si="49"/>
        <v>10936</v>
      </c>
      <c r="R42" s="137">
        <f t="shared" si="49"/>
        <v>6219</v>
      </c>
      <c r="S42" s="137">
        <f t="shared" si="49"/>
        <v>5229</v>
      </c>
      <c r="T42" s="137">
        <f t="shared" si="49"/>
        <v>11448</v>
      </c>
      <c r="U42" s="137">
        <f t="shared" si="49"/>
        <v>5825</v>
      </c>
      <c r="V42" s="137">
        <f t="shared" si="49"/>
        <v>5170</v>
      </c>
      <c r="W42" s="175">
        <f t="shared" si="49"/>
        <v>10995</v>
      </c>
      <c r="X42" s="377"/>
      <c r="Y42" s="4" t="s">
        <v>212</v>
      </c>
      <c r="Z42" s="238">
        <f t="shared" ref="Z42:AH42" si="50">SUM(Z38:Z41)</f>
        <v>4910</v>
      </c>
      <c r="AA42" s="137">
        <f t="shared" si="50"/>
        <v>4496</v>
      </c>
      <c r="AB42" s="137">
        <f t="shared" si="50"/>
        <v>9406</v>
      </c>
      <c r="AC42" s="137">
        <f t="shared" si="50"/>
        <v>4508</v>
      </c>
      <c r="AD42" s="137">
        <f t="shared" si="50"/>
        <v>4352</v>
      </c>
      <c r="AE42" s="137">
        <f t="shared" si="50"/>
        <v>8860</v>
      </c>
      <c r="AF42" s="137">
        <f t="shared" si="50"/>
        <v>4973</v>
      </c>
      <c r="AG42" s="137">
        <f t="shared" si="50"/>
        <v>4821</v>
      </c>
      <c r="AH42" s="175">
        <f t="shared" si="50"/>
        <v>9794</v>
      </c>
      <c r="AI42" s="377"/>
      <c r="AJ42" s="4" t="s">
        <v>212</v>
      </c>
      <c r="AK42" s="137">
        <f t="shared" ref="AK42:AS42" si="51">SUM(AK38:AK41)</f>
        <v>6133</v>
      </c>
      <c r="AL42" s="238">
        <f t="shared" si="51"/>
        <v>5735</v>
      </c>
      <c r="AM42" s="137">
        <f t="shared" si="51"/>
        <v>11868</v>
      </c>
      <c r="AN42" s="137">
        <f t="shared" si="51"/>
        <v>6754</v>
      </c>
      <c r="AO42" s="137">
        <f t="shared" si="51"/>
        <v>6379</v>
      </c>
      <c r="AP42" s="137">
        <f t="shared" si="51"/>
        <v>13133</v>
      </c>
      <c r="AQ42" s="137">
        <f t="shared" si="51"/>
        <v>5181</v>
      </c>
      <c r="AR42" s="137">
        <f t="shared" si="51"/>
        <v>5012</v>
      </c>
      <c r="AS42" s="175">
        <f t="shared" si="51"/>
        <v>10193</v>
      </c>
      <c r="AT42" s="377"/>
      <c r="AU42" s="4" t="s">
        <v>212</v>
      </c>
      <c r="AV42" s="137">
        <f t="shared" ref="AV42:BD42" si="52">SUM(AV38:AV41)</f>
        <v>4312</v>
      </c>
      <c r="AW42" s="137">
        <f t="shared" si="52"/>
        <v>3967</v>
      </c>
      <c r="AX42" s="238">
        <f t="shared" si="52"/>
        <v>8279</v>
      </c>
      <c r="AY42" s="137">
        <f t="shared" si="52"/>
        <v>3422</v>
      </c>
      <c r="AZ42" s="137">
        <f t="shared" si="52"/>
        <v>3504</v>
      </c>
      <c r="BA42" s="137">
        <f t="shared" si="52"/>
        <v>6926</v>
      </c>
      <c r="BB42" s="137">
        <f t="shared" si="52"/>
        <v>2575</v>
      </c>
      <c r="BC42" s="137">
        <f t="shared" si="52"/>
        <v>2992</v>
      </c>
      <c r="BD42" s="175">
        <f t="shared" si="52"/>
        <v>5567</v>
      </c>
      <c r="BE42" s="377"/>
      <c r="BF42" s="4" t="s">
        <v>212</v>
      </c>
      <c r="BG42" s="137">
        <f t="shared" ref="BG42:BO42" si="53">SUM(BG38:BG41)</f>
        <v>1457</v>
      </c>
      <c r="BH42" s="137">
        <f t="shared" si="53"/>
        <v>2275</v>
      </c>
      <c r="BI42" s="137">
        <f t="shared" si="53"/>
        <v>3732</v>
      </c>
      <c r="BJ42" s="238">
        <f t="shared" si="53"/>
        <v>829</v>
      </c>
      <c r="BK42" s="137">
        <f t="shared" si="53"/>
        <v>1579</v>
      </c>
      <c r="BL42" s="137">
        <f t="shared" si="53"/>
        <v>2408</v>
      </c>
      <c r="BM42" s="137">
        <f t="shared" si="53"/>
        <v>405</v>
      </c>
      <c r="BN42" s="137">
        <f t="shared" si="53"/>
        <v>929</v>
      </c>
      <c r="BO42" s="175">
        <f t="shared" si="53"/>
        <v>1334</v>
      </c>
      <c r="BP42" s="377"/>
      <c r="BQ42" s="4" t="s">
        <v>212</v>
      </c>
      <c r="BR42" s="137">
        <f t="shared" ref="BR42:BZ42" si="54">SUM(BR38:BR41)</f>
        <v>134</v>
      </c>
      <c r="BS42" s="137">
        <f t="shared" si="54"/>
        <v>314</v>
      </c>
      <c r="BT42" s="137">
        <f t="shared" si="54"/>
        <v>448</v>
      </c>
      <c r="BU42" s="137">
        <f t="shared" si="54"/>
        <v>25</v>
      </c>
      <c r="BV42" s="137">
        <f t="shared" si="54"/>
        <v>68</v>
      </c>
      <c r="BW42" s="137">
        <f t="shared" si="54"/>
        <v>93</v>
      </c>
      <c r="BX42" s="137">
        <f t="shared" si="54"/>
        <v>3</v>
      </c>
      <c r="BY42" s="137">
        <f t="shared" si="54"/>
        <v>9</v>
      </c>
      <c r="BZ42" s="175">
        <f t="shared" si="54"/>
        <v>12</v>
      </c>
      <c r="CA42" s="377"/>
      <c r="CB42" s="4" t="s">
        <v>212</v>
      </c>
      <c r="CC42" s="137">
        <f t="shared" ref="CC42:CK42" si="55">SUM(CC38:CC41)</f>
        <v>11354</v>
      </c>
      <c r="CD42" s="137">
        <f t="shared" si="55"/>
        <v>10819</v>
      </c>
      <c r="CE42" s="137">
        <f t="shared" si="55"/>
        <v>22173</v>
      </c>
      <c r="CF42" s="137">
        <f t="shared" si="55"/>
        <v>54493</v>
      </c>
      <c r="CG42" s="137">
        <f t="shared" si="55"/>
        <v>50419</v>
      </c>
      <c r="CH42" s="137">
        <f t="shared" si="55"/>
        <v>104912</v>
      </c>
      <c r="CI42" s="137">
        <f t="shared" si="55"/>
        <v>8850</v>
      </c>
      <c r="CJ42" s="137">
        <f t="shared" si="55"/>
        <v>11670</v>
      </c>
      <c r="CK42" s="175">
        <f t="shared" si="55"/>
        <v>20520</v>
      </c>
    </row>
    <row r="43" spans="1:89" ht="16.899999999999999" customHeight="1">
      <c r="A43" s="5"/>
      <c r="B43" s="3" t="s">
        <v>230</v>
      </c>
      <c r="C43" s="4" t="s">
        <v>231</v>
      </c>
      <c r="D43" s="139">
        <v>3559</v>
      </c>
      <c r="E43" s="139">
        <v>3397</v>
      </c>
      <c r="F43" s="139">
        <v>6956</v>
      </c>
      <c r="G43" s="139">
        <v>3739</v>
      </c>
      <c r="H43" s="139">
        <v>3598</v>
      </c>
      <c r="I43" s="139">
        <v>7337</v>
      </c>
      <c r="J43" s="139">
        <v>4111</v>
      </c>
      <c r="K43" s="139">
        <v>4018</v>
      </c>
      <c r="L43" s="174">
        <v>8129</v>
      </c>
      <c r="M43" s="3" t="s">
        <v>230</v>
      </c>
      <c r="N43" s="245" t="s">
        <v>231</v>
      </c>
      <c r="O43" s="139">
        <v>5177</v>
      </c>
      <c r="P43" s="139">
        <v>4833</v>
      </c>
      <c r="Q43" s="139">
        <v>10010</v>
      </c>
      <c r="R43" s="139">
        <v>6585</v>
      </c>
      <c r="S43" s="139">
        <v>5785</v>
      </c>
      <c r="T43" s="139">
        <v>12370</v>
      </c>
      <c r="U43" s="139">
        <v>7917</v>
      </c>
      <c r="V43" s="139">
        <v>6762</v>
      </c>
      <c r="W43" s="174">
        <v>14679</v>
      </c>
      <c r="X43" s="3" t="s">
        <v>230</v>
      </c>
      <c r="Y43" s="4" t="s">
        <v>231</v>
      </c>
      <c r="Z43" s="236">
        <v>6193</v>
      </c>
      <c r="AA43" s="139">
        <v>5360</v>
      </c>
      <c r="AB43" s="139">
        <v>11553</v>
      </c>
      <c r="AC43" s="139">
        <v>5070</v>
      </c>
      <c r="AD43" s="139">
        <v>4603</v>
      </c>
      <c r="AE43" s="139">
        <v>9673</v>
      </c>
      <c r="AF43" s="139">
        <v>4767</v>
      </c>
      <c r="AG43" s="139">
        <v>4627</v>
      </c>
      <c r="AH43" s="174">
        <v>9394</v>
      </c>
      <c r="AI43" s="3" t="s">
        <v>230</v>
      </c>
      <c r="AJ43" s="4" t="s">
        <v>231</v>
      </c>
      <c r="AK43" s="139">
        <v>5933</v>
      </c>
      <c r="AL43" s="236">
        <v>6084</v>
      </c>
      <c r="AM43" s="139">
        <v>12017</v>
      </c>
      <c r="AN43" s="139">
        <v>7538</v>
      </c>
      <c r="AO43" s="139">
        <v>7733</v>
      </c>
      <c r="AP43" s="139">
        <v>15271</v>
      </c>
      <c r="AQ43" s="139">
        <v>6800</v>
      </c>
      <c r="AR43" s="139">
        <v>6664</v>
      </c>
      <c r="AS43" s="174">
        <v>13464</v>
      </c>
      <c r="AT43" s="3" t="s">
        <v>230</v>
      </c>
      <c r="AU43" s="4" t="s">
        <v>231</v>
      </c>
      <c r="AV43" s="139">
        <v>5332</v>
      </c>
      <c r="AW43" s="139">
        <v>4667</v>
      </c>
      <c r="AX43" s="236">
        <v>9999</v>
      </c>
      <c r="AY43" s="139">
        <v>3624</v>
      </c>
      <c r="AZ43" s="139">
        <v>3550</v>
      </c>
      <c r="BA43" s="139">
        <v>7174</v>
      </c>
      <c r="BB43" s="139">
        <v>2540</v>
      </c>
      <c r="BC43" s="139">
        <v>2731</v>
      </c>
      <c r="BD43" s="174">
        <v>5271</v>
      </c>
      <c r="BE43" s="3" t="s">
        <v>230</v>
      </c>
      <c r="BF43" s="4" t="s">
        <v>231</v>
      </c>
      <c r="BG43" s="139">
        <v>1441</v>
      </c>
      <c r="BH43" s="139">
        <v>2111</v>
      </c>
      <c r="BI43" s="139">
        <v>3552</v>
      </c>
      <c r="BJ43" s="236">
        <v>767</v>
      </c>
      <c r="BK43" s="139">
        <v>1387</v>
      </c>
      <c r="BL43" s="139">
        <v>2154</v>
      </c>
      <c r="BM43" s="139">
        <v>432</v>
      </c>
      <c r="BN43" s="139">
        <v>955</v>
      </c>
      <c r="BO43" s="174">
        <v>1387</v>
      </c>
      <c r="BP43" s="3" t="s">
        <v>230</v>
      </c>
      <c r="BQ43" s="4" t="s">
        <v>231</v>
      </c>
      <c r="BR43" s="139">
        <v>127</v>
      </c>
      <c r="BS43" s="139">
        <v>411</v>
      </c>
      <c r="BT43" s="139">
        <v>538</v>
      </c>
      <c r="BU43" s="139">
        <v>21</v>
      </c>
      <c r="BV43" s="139">
        <v>90</v>
      </c>
      <c r="BW43" s="139">
        <v>111</v>
      </c>
      <c r="BX43" s="139">
        <v>2</v>
      </c>
      <c r="BY43" s="139">
        <v>13</v>
      </c>
      <c r="BZ43" s="174">
        <v>15</v>
      </c>
      <c r="CA43" s="3" t="s">
        <v>230</v>
      </c>
      <c r="CB43" s="4" t="s">
        <v>231</v>
      </c>
      <c r="CC43" s="139">
        <v>11409</v>
      </c>
      <c r="CD43" s="139">
        <v>11013</v>
      </c>
      <c r="CE43" s="139">
        <v>22422</v>
      </c>
      <c r="CF43" s="139">
        <v>61312</v>
      </c>
      <c r="CG43" s="139">
        <v>57118</v>
      </c>
      <c r="CH43" s="139">
        <v>118430</v>
      </c>
      <c r="CI43" s="139">
        <v>8954</v>
      </c>
      <c r="CJ43" s="139">
        <v>11248</v>
      </c>
      <c r="CK43" s="174">
        <v>20202</v>
      </c>
    </row>
    <row r="44" spans="1:89" ht="16.899999999999999" customHeight="1">
      <c r="A44" s="5"/>
      <c r="B44" s="3" t="s">
        <v>257</v>
      </c>
      <c r="C44" s="4" t="s">
        <v>258</v>
      </c>
      <c r="D44" s="137">
        <v>1277</v>
      </c>
      <c r="E44" s="137">
        <v>1288</v>
      </c>
      <c r="F44" s="137">
        <v>2565</v>
      </c>
      <c r="G44" s="137">
        <v>1497</v>
      </c>
      <c r="H44" s="137">
        <v>1396</v>
      </c>
      <c r="I44" s="137">
        <v>2893</v>
      </c>
      <c r="J44" s="137">
        <v>1669</v>
      </c>
      <c r="K44" s="137">
        <v>1512</v>
      </c>
      <c r="L44" s="175">
        <v>3181</v>
      </c>
      <c r="M44" s="3" t="s">
        <v>257</v>
      </c>
      <c r="N44" s="245" t="s">
        <v>258</v>
      </c>
      <c r="O44" s="137">
        <v>1822</v>
      </c>
      <c r="P44" s="137">
        <v>1759</v>
      </c>
      <c r="Q44" s="137">
        <v>3581</v>
      </c>
      <c r="R44" s="137">
        <v>1859</v>
      </c>
      <c r="S44" s="137">
        <v>1843</v>
      </c>
      <c r="T44" s="137">
        <v>3702</v>
      </c>
      <c r="U44" s="137">
        <v>2090</v>
      </c>
      <c r="V44" s="137">
        <v>1941</v>
      </c>
      <c r="W44" s="175">
        <v>4031</v>
      </c>
      <c r="X44" s="3" t="s">
        <v>257</v>
      </c>
      <c r="Y44" s="4" t="s">
        <v>258</v>
      </c>
      <c r="Z44" s="238">
        <v>1856</v>
      </c>
      <c r="AA44" s="137">
        <v>1672</v>
      </c>
      <c r="AB44" s="137">
        <v>3528</v>
      </c>
      <c r="AC44" s="137">
        <v>1760</v>
      </c>
      <c r="AD44" s="137">
        <v>1724</v>
      </c>
      <c r="AE44" s="137">
        <v>3484</v>
      </c>
      <c r="AF44" s="137">
        <v>2007</v>
      </c>
      <c r="AG44" s="137">
        <v>1903</v>
      </c>
      <c r="AH44" s="175">
        <v>3910</v>
      </c>
      <c r="AI44" s="3" t="s">
        <v>257</v>
      </c>
      <c r="AJ44" s="4" t="s">
        <v>258</v>
      </c>
      <c r="AK44" s="137">
        <v>2327</v>
      </c>
      <c r="AL44" s="238">
        <v>2191</v>
      </c>
      <c r="AM44" s="137">
        <v>4518</v>
      </c>
      <c r="AN44" s="137">
        <v>2586</v>
      </c>
      <c r="AO44" s="137">
        <v>2410</v>
      </c>
      <c r="AP44" s="137">
        <v>4996</v>
      </c>
      <c r="AQ44" s="137">
        <v>1961</v>
      </c>
      <c r="AR44" s="137">
        <v>1858</v>
      </c>
      <c r="AS44" s="175">
        <v>3819</v>
      </c>
      <c r="AT44" s="3" t="s">
        <v>257</v>
      </c>
      <c r="AU44" s="4" t="s">
        <v>258</v>
      </c>
      <c r="AV44" s="137">
        <v>1671</v>
      </c>
      <c r="AW44" s="137">
        <v>1730</v>
      </c>
      <c r="AX44" s="238">
        <v>3401</v>
      </c>
      <c r="AY44" s="137">
        <v>1515</v>
      </c>
      <c r="AZ44" s="137">
        <v>1607</v>
      </c>
      <c r="BA44" s="137">
        <v>3122</v>
      </c>
      <c r="BB44" s="137">
        <v>1226</v>
      </c>
      <c r="BC44" s="137">
        <v>1397</v>
      </c>
      <c r="BD44" s="175">
        <v>2623</v>
      </c>
      <c r="BE44" s="3" t="s">
        <v>257</v>
      </c>
      <c r="BF44" s="4" t="s">
        <v>258</v>
      </c>
      <c r="BG44" s="137">
        <v>754</v>
      </c>
      <c r="BH44" s="137">
        <v>1197</v>
      </c>
      <c r="BI44" s="137">
        <v>1951</v>
      </c>
      <c r="BJ44" s="238">
        <v>420</v>
      </c>
      <c r="BK44" s="137">
        <v>765</v>
      </c>
      <c r="BL44" s="137">
        <v>1185</v>
      </c>
      <c r="BM44" s="137">
        <v>220</v>
      </c>
      <c r="BN44" s="137">
        <v>504</v>
      </c>
      <c r="BO44" s="175">
        <v>724</v>
      </c>
      <c r="BP44" s="3" t="s">
        <v>257</v>
      </c>
      <c r="BQ44" s="4" t="s">
        <v>258</v>
      </c>
      <c r="BR44" s="137">
        <v>70</v>
      </c>
      <c r="BS44" s="137">
        <v>170</v>
      </c>
      <c r="BT44" s="137">
        <v>240</v>
      </c>
      <c r="BU44" s="137">
        <v>10</v>
      </c>
      <c r="BV44" s="137">
        <v>32</v>
      </c>
      <c r="BW44" s="137">
        <v>42</v>
      </c>
      <c r="BX44" s="137">
        <v>0</v>
      </c>
      <c r="BY44" s="137">
        <v>2</v>
      </c>
      <c r="BZ44" s="175">
        <v>2</v>
      </c>
      <c r="CA44" s="3" t="s">
        <v>257</v>
      </c>
      <c r="CB44" s="4" t="s">
        <v>258</v>
      </c>
      <c r="CC44" s="137">
        <v>4443</v>
      </c>
      <c r="CD44" s="137">
        <v>4196</v>
      </c>
      <c r="CE44" s="137">
        <v>8639</v>
      </c>
      <c r="CF44" s="137">
        <v>19939</v>
      </c>
      <c r="CG44" s="137">
        <v>19031</v>
      </c>
      <c r="CH44" s="137">
        <v>38970</v>
      </c>
      <c r="CI44" s="137">
        <v>4215</v>
      </c>
      <c r="CJ44" s="137">
        <v>5674</v>
      </c>
      <c r="CK44" s="175">
        <v>9889</v>
      </c>
    </row>
    <row r="45" spans="1:89" ht="16.899999999999999" customHeight="1">
      <c r="A45" s="5"/>
      <c r="B45" s="35" t="s">
        <v>184</v>
      </c>
      <c r="C45" s="4" t="s">
        <v>241</v>
      </c>
      <c r="D45" s="137">
        <v>2790</v>
      </c>
      <c r="E45" s="137">
        <v>2667</v>
      </c>
      <c r="F45" s="137">
        <v>5457</v>
      </c>
      <c r="G45" s="137">
        <v>3200</v>
      </c>
      <c r="H45" s="137">
        <v>2960</v>
      </c>
      <c r="I45" s="137">
        <v>6160</v>
      </c>
      <c r="J45" s="137">
        <v>3562</v>
      </c>
      <c r="K45" s="137">
        <v>3481</v>
      </c>
      <c r="L45" s="175">
        <v>7043</v>
      </c>
      <c r="M45" s="35" t="s">
        <v>184</v>
      </c>
      <c r="N45" s="245" t="s">
        <v>241</v>
      </c>
      <c r="O45" s="137">
        <v>4229</v>
      </c>
      <c r="P45" s="137">
        <v>4065</v>
      </c>
      <c r="Q45" s="137">
        <v>8294</v>
      </c>
      <c r="R45" s="137">
        <v>4210</v>
      </c>
      <c r="S45" s="137">
        <v>4014</v>
      </c>
      <c r="T45" s="137">
        <v>8224</v>
      </c>
      <c r="U45" s="137">
        <v>4564</v>
      </c>
      <c r="V45" s="137">
        <v>4389</v>
      </c>
      <c r="W45" s="175">
        <v>8953</v>
      </c>
      <c r="X45" s="35" t="s">
        <v>184</v>
      </c>
      <c r="Y45" s="4" t="s">
        <v>241</v>
      </c>
      <c r="Z45" s="238">
        <v>4028</v>
      </c>
      <c r="AA45" s="137">
        <v>3882</v>
      </c>
      <c r="AB45" s="137">
        <v>7910</v>
      </c>
      <c r="AC45" s="137">
        <v>3783</v>
      </c>
      <c r="AD45" s="137">
        <v>3920</v>
      </c>
      <c r="AE45" s="137">
        <v>7703</v>
      </c>
      <c r="AF45" s="137">
        <v>4038</v>
      </c>
      <c r="AG45" s="137">
        <v>4071</v>
      </c>
      <c r="AH45" s="175">
        <v>8109</v>
      </c>
      <c r="AI45" s="35" t="s">
        <v>184</v>
      </c>
      <c r="AJ45" s="4" t="s">
        <v>241</v>
      </c>
      <c r="AK45" s="137">
        <v>4918</v>
      </c>
      <c r="AL45" s="238">
        <v>4783</v>
      </c>
      <c r="AM45" s="137">
        <v>9701</v>
      </c>
      <c r="AN45" s="137">
        <v>5515</v>
      </c>
      <c r="AO45" s="137">
        <v>5546</v>
      </c>
      <c r="AP45" s="137">
        <v>11061</v>
      </c>
      <c r="AQ45" s="137">
        <v>4642</v>
      </c>
      <c r="AR45" s="137">
        <v>4300</v>
      </c>
      <c r="AS45" s="175">
        <v>8942</v>
      </c>
      <c r="AT45" s="35" t="s">
        <v>184</v>
      </c>
      <c r="AU45" s="4" t="s">
        <v>241</v>
      </c>
      <c r="AV45" s="137">
        <v>3522</v>
      </c>
      <c r="AW45" s="137">
        <v>3349</v>
      </c>
      <c r="AX45" s="238">
        <v>6871</v>
      </c>
      <c r="AY45" s="137">
        <v>2768</v>
      </c>
      <c r="AZ45" s="137">
        <v>2796</v>
      </c>
      <c r="BA45" s="137">
        <v>5564</v>
      </c>
      <c r="BB45" s="137">
        <v>1979</v>
      </c>
      <c r="BC45" s="137">
        <v>2201</v>
      </c>
      <c r="BD45" s="175">
        <v>4180</v>
      </c>
      <c r="BE45" s="35" t="s">
        <v>184</v>
      </c>
      <c r="BF45" s="4" t="s">
        <v>241</v>
      </c>
      <c r="BG45" s="137">
        <v>1118</v>
      </c>
      <c r="BH45" s="137">
        <v>1716</v>
      </c>
      <c r="BI45" s="137">
        <v>2834</v>
      </c>
      <c r="BJ45" s="238">
        <v>639</v>
      </c>
      <c r="BK45" s="137">
        <v>1167</v>
      </c>
      <c r="BL45" s="137">
        <v>1806</v>
      </c>
      <c r="BM45" s="137">
        <v>322</v>
      </c>
      <c r="BN45" s="137">
        <v>691</v>
      </c>
      <c r="BO45" s="175">
        <v>1013</v>
      </c>
      <c r="BP45" s="35" t="s">
        <v>184</v>
      </c>
      <c r="BQ45" s="4" t="s">
        <v>241</v>
      </c>
      <c r="BR45" s="137">
        <v>89</v>
      </c>
      <c r="BS45" s="137">
        <v>203</v>
      </c>
      <c r="BT45" s="137">
        <v>292</v>
      </c>
      <c r="BU45" s="137">
        <v>8</v>
      </c>
      <c r="BV45" s="137">
        <v>52</v>
      </c>
      <c r="BW45" s="137">
        <v>60</v>
      </c>
      <c r="BX45" s="137">
        <v>0</v>
      </c>
      <c r="BY45" s="137">
        <v>2</v>
      </c>
      <c r="BZ45" s="175">
        <v>2</v>
      </c>
      <c r="CA45" s="35" t="s">
        <v>184</v>
      </c>
      <c r="CB45" s="4" t="s">
        <v>241</v>
      </c>
      <c r="CC45" s="137">
        <v>9552</v>
      </c>
      <c r="CD45" s="137">
        <v>9108</v>
      </c>
      <c r="CE45" s="137">
        <v>18660</v>
      </c>
      <c r="CF45" s="137">
        <v>43449</v>
      </c>
      <c r="CG45" s="137">
        <v>42319</v>
      </c>
      <c r="CH45" s="137">
        <v>85768</v>
      </c>
      <c r="CI45" s="137">
        <v>6923</v>
      </c>
      <c r="CJ45" s="137">
        <v>8828</v>
      </c>
      <c r="CK45" s="175">
        <v>15751</v>
      </c>
    </row>
    <row r="46" spans="1:89" ht="16.899999999999999" customHeight="1">
      <c r="A46" s="5"/>
      <c r="B46" s="358" t="s">
        <v>232</v>
      </c>
      <c r="C46" s="32" t="s">
        <v>233</v>
      </c>
      <c r="D46" s="61">
        <v>5452</v>
      </c>
      <c r="E46" s="61">
        <v>5393</v>
      </c>
      <c r="F46" s="61">
        <v>10845</v>
      </c>
      <c r="G46" s="61">
        <v>5415</v>
      </c>
      <c r="H46" s="61">
        <v>5053</v>
      </c>
      <c r="I46" s="61">
        <v>10468</v>
      </c>
      <c r="J46" s="61">
        <v>5559</v>
      </c>
      <c r="K46" s="61">
        <v>5191</v>
      </c>
      <c r="L46" s="176">
        <v>10750</v>
      </c>
      <c r="M46" s="358" t="s">
        <v>232</v>
      </c>
      <c r="N46" s="233" t="s">
        <v>233</v>
      </c>
      <c r="O46" s="61">
        <v>6368</v>
      </c>
      <c r="P46" s="61">
        <v>5878</v>
      </c>
      <c r="Q46" s="61">
        <v>12246</v>
      </c>
      <c r="R46" s="61">
        <v>7518</v>
      </c>
      <c r="S46" s="61">
        <v>7131</v>
      </c>
      <c r="T46" s="61">
        <v>14649</v>
      </c>
      <c r="U46" s="61">
        <v>9739</v>
      </c>
      <c r="V46" s="61">
        <v>9421</v>
      </c>
      <c r="W46" s="176">
        <v>19160</v>
      </c>
      <c r="X46" s="358" t="s">
        <v>232</v>
      </c>
      <c r="Y46" s="32" t="s">
        <v>233</v>
      </c>
      <c r="Z46" s="237">
        <v>8925</v>
      </c>
      <c r="AA46" s="61">
        <v>8345</v>
      </c>
      <c r="AB46" s="61">
        <v>17270</v>
      </c>
      <c r="AC46" s="61">
        <v>7330</v>
      </c>
      <c r="AD46" s="61">
        <v>6855</v>
      </c>
      <c r="AE46" s="61">
        <v>14185</v>
      </c>
      <c r="AF46" s="61">
        <v>6450</v>
      </c>
      <c r="AG46" s="61">
        <v>6060</v>
      </c>
      <c r="AH46" s="176">
        <v>12510</v>
      </c>
      <c r="AI46" s="358" t="s">
        <v>232</v>
      </c>
      <c r="AJ46" s="32" t="s">
        <v>233</v>
      </c>
      <c r="AK46" s="61">
        <v>7338</v>
      </c>
      <c r="AL46" s="237">
        <v>7502</v>
      </c>
      <c r="AM46" s="61">
        <v>14840</v>
      </c>
      <c r="AN46" s="61">
        <v>8916</v>
      </c>
      <c r="AO46" s="61">
        <v>9588</v>
      </c>
      <c r="AP46" s="61">
        <v>18504</v>
      </c>
      <c r="AQ46" s="61">
        <v>8698</v>
      </c>
      <c r="AR46" s="61">
        <v>9142</v>
      </c>
      <c r="AS46" s="176">
        <v>17840</v>
      </c>
      <c r="AT46" s="358" t="s">
        <v>232</v>
      </c>
      <c r="AU46" s="32" t="s">
        <v>233</v>
      </c>
      <c r="AV46" s="61">
        <v>7622</v>
      </c>
      <c r="AW46" s="61">
        <v>6930</v>
      </c>
      <c r="AX46" s="237">
        <v>14552</v>
      </c>
      <c r="AY46" s="61">
        <v>5229</v>
      </c>
      <c r="AZ46" s="61">
        <v>4845</v>
      </c>
      <c r="BA46" s="61">
        <v>10074</v>
      </c>
      <c r="BB46" s="61">
        <v>3127</v>
      </c>
      <c r="BC46" s="61">
        <v>3225</v>
      </c>
      <c r="BD46" s="176">
        <v>6352</v>
      </c>
      <c r="BE46" s="358" t="s">
        <v>232</v>
      </c>
      <c r="BF46" s="32" t="s">
        <v>233</v>
      </c>
      <c r="BG46" s="61">
        <v>1664</v>
      </c>
      <c r="BH46" s="61">
        <v>2392</v>
      </c>
      <c r="BI46" s="61">
        <v>4056</v>
      </c>
      <c r="BJ46" s="237">
        <v>916</v>
      </c>
      <c r="BK46" s="61">
        <v>1638</v>
      </c>
      <c r="BL46" s="61">
        <v>2554</v>
      </c>
      <c r="BM46" s="61">
        <v>478</v>
      </c>
      <c r="BN46" s="61">
        <v>969</v>
      </c>
      <c r="BO46" s="176">
        <v>1447</v>
      </c>
      <c r="BP46" s="358" t="s">
        <v>232</v>
      </c>
      <c r="BQ46" s="32" t="s">
        <v>233</v>
      </c>
      <c r="BR46" s="61">
        <v>113</v>
      </c>
      <c r="BS46" s="61">
        <v>341</v>
      </c>
      <c r="BT46" s="61">
        <v>454</v>
      </c>
      <c r="BU46" s="61">
        <v>15</v>
      </c>
      <c r="BV46" s="61">
        <v>71</v>
      </c>
      <c r="BW46" s="61">
        <v>86</v>
      </c>
      <c r="BX46" s="61">
        <v>0</v>
      </c>
      <c r="BY46" s="61">
        <v>5</v>
      </c>
      <c r="BZ46" s="176">
        <v>5</v>
      </c>
      <c r="CA46" s="358" t="s">
        <v>232</v>
      </c>
      <c r="CB46" s="32" t="s">
        <v>233</v>
      </c>
      <c r="CC46" s="61">
        <v>16426</v>
      </c>
      <c r="CD46" s="61">
        <v>15637</v>
      </c>
      <c r="CE46" s="61">
        <v>32063</v>
      </c>
      <c r="CF46" s="61">
        <v>78904</v>
      </c>
      <c r="CG46" s="61">
        <v>76852</v>
      </c>
      <c r="CH46" s="61">
        <v>155756</v>
      </c>
      <c r="CI46" s="61">
        <v>11542</v>
      </c>
      <c r="CJ46" s="61">
        <v>13486</v>
      </c>
      <c r="CK46" s="176">
        <v>25028</v>
      </c>
    </row>
    <row r="47" spans="1:89" ht="16.899999999999999" customHeight="1">
      <c r="A47" s="5"/>
      <c r="B47" s="359"/>
      <c r="C47" s="32" t="s">
        <v>234</v>
      </c>
      <c r="D47" s="61">
        <v>882</v>
      </c>
      <c r="E47" s="61">
        <v>794</v>
      </c>
      <c r="F47" s="61">
        <v>1676</v>
      </c>
      <c r="G47" s="61">
        <v>827</v>
      </c>
      <c r="H47" s="61">
        <v>749</v>
      </c>
      <c r="I47" s="61">
        <v>1576</v>
      </c>
      <c r="J47" s="61">
        <v>779</v>
      </c>
      <c r="K47" s="61">
        <v>787</v>
      </c>
      <c r="L47" s="176">
        <v>1566</v>
      </c>
      <c r="M47" s="359"/>
      <c r="N47" s="233" t="s">
        <v>234</v>
      </c>
      <c r="O47" s="61">
        <v>1020</v>
      </c>
      <c r="P47" s="61">
        <v>981</v>
      </c>
      <c r="Q47" s="61">
        <v>2001</v>
      </c>
      <c r="R47" s="61">
        <v>1208</v>
      </c>
      <c r="S47" s="61">
        <v>1225</v>
      </c>
      <c r="T47" s="61">
        <v>2433</v>
      </c>
      <c r="U47" s="61">
        <v>1548</v>
      </c>
      <c r="V47" s="61">
        <v>1545</v>
      </c>
      <c r="W47" s="176">
        <v>3093</v>
      </c>
      <c r="X47" s="359"/>
      <c r="Y47" s="32" t="s">
        <v>234</v>
      </c>
      <c r="Z47" s="237">
        <v>1324</v>
      </c>
      <c r="AA47" s="61">
        <v>1221</v>
      </c>
      <c r="AB47" s="61">
        <v>2545</v>
      </c>
      <c r="AC47" s="61">
        <v>1014</v>
      </c>
      <c r="AD47" s="61">
        <v>910</v>
      </c>
      <c r="AE47" s="61">
        <v>1924</v>
      </c>
      <c r="AF47" s="61">
        <v>921</v>
      </c>
      <c r="AG47" s="61">
        <v>878</v>
      </c>
      <c r="AH47" s="176">
        <v>1799</v>
      </c>
      <c r="AI47" s="359"/>
      <c r="AJ47" s="32" t="s">
        <v>234</v>
      </c>
      <c r="AK47" s="61">
        <v>1142</v>
      </c>
      <c r="AL47" s="237">
        <v>1171</v>
      </c>
      <c r="AM47" s="61">
        <v>2313</v>
      </c>
      <c r="AN47" s="61">
        <v>1476</v>
      </c>
      <c r="AO47" s="61">
        <v>1592</v>
      </c>
      <c r="AP47" s="61">
        <v>3068</v>
      </c>
      <c r="AQ47" s="61">
        <v>1500</v>
      </c>
      <c r="AR47" s="61">
        <v>1383</v>
      </c>
      <c r="AS47" s="176">
        <v>2883</v>
      </c>
      <c r="AT47" s="359"/>
      <c r="AU47" s="32" t="s">
        <v>234</v>
      </c>
      <c r="AV47" s="61">
        <v>1077</v>
      </c>
      <c r="AW47" s="61">
        <v>843</v>
      </c>
      <c r="AX47" s="237">
        <v>1920</v>
      </c>
      <c r="AY47" s="61">
        <v>651</v>
      </c>
      <c r="AZ47" s="61">
        <v>608</v>
      </c>
      <c r="BA47" s="61">
        <v>1259</v>
      </c>
      <c r="BB47" s="61">
        <v>408</v>
      </c>
      <c r="BC47" s="61">
        <v>425</v>
      </c>
      <c r="BD47" s="176">
        <v>833</v>
      </c>
      <c r="BE47" s="359"/>
      <c r="BF47" s="32" t="s">
        <v>234</v>
      </c>
      <c r="BG47" s="61">
        <v>241</v>
      </c>
      <c r="BH47" s="61">
        <v>337</v>
      </c>
      <c r="BI47" s="61">
        <v>578</v>
      </c>
      <c r="BJ47" s="237">
        <v>140</v>
      </c>
      <c r="BK47" s="61">
        <v>242</v>
      </c>
      <c r="BL47" s="61">
        <v>382</v>
      </c>
      <c r="BM47" s="61">
        <v>64</v>
      </c>
      <c r="BN47" s="61">
        <v>159</v>
      </c>
      <c r="BO47" s="176">
        <v>223</v>
      </c>
      <c r="BP47" s="359"/>
      <c r="BQ47" s="32" t="s">
        <v>234</v>
      </c>
      <c r="BR47" s="61">
        <v>19</v>
      </c>
      <c r="BS47" s="61">
        <v>58</v>
      </c>
      <c r="BT47" s="61">
        <v>77</v>
      </c>
      <c r="BU47" s="61">
        <v>3</v>
      </c>
      <c r="BV47" s="61">
        <v>7</v>
      </c>
      <c r="BW47" s="61">
        <v>10</v>
      </c>
      <c r="BX47" s="61">
        <v>1</v>
      </c>
      <c r="BY47" s="61">
        <v>1</v>
      </c>
      <c r="BZ47" s="176">
        <v>2</v>
      </c>
      <c r="CA47" s="359"/>
      <c r="CB47" s="32" t="s">
        <v>234</v>
      </c>
      <c r="CC47" s="61">
        <v>2488</v>
      </c>
      <c r="CD47" s="61">
        <v>2330</v>
      </c>
      <c r="CE47" s="61">
        <v>4818</v>
      </c>
      <c r="CF47" s="61">
        <v>12230</v>
      </c>
      <c r="CG47" s="61">
        <v>11749</v>
      </c>
      <c r="CH47" s="61">
        <v>23979</v>
      </c>
      <c r="CI47" s="61">
        <v>1527</v>
      </c>
      <c r="CJ47" s="61">
        <v>1837</v>
      </c>
      <c r="CK47" s="176">
        <v>3364</v>
      </c>
    </row>
    <row r="48" spans="1:89" ht="16.899999999999999" customHeight="1">
      <c r="A48" s="5"/>
      <c r="B48" s="360"/>
      <c r="C48" s="4" t="s">
        <v>212</v>
      </c>
      <c r="D48" s="137">
        <f t="shared" ref="D48:L48" si="56">SUM(D46:D47)</f>
        <v>6334</v>
      </c>
      <c r="E48" s="137">
        <f t="shared" si="56"/>
        <v>6187</v>
      </c>
      <c r="F48" s="137">
        <f t="shared" si="56"/>
        <v>12521</v>
      </c>
      <c r="G48" s="137">
        <f t="shared" si="56"/>
        <v>6242</v>
      </c>
      <c r="H48" s="137">
        <f t="shared" si="56"/>
        <v>5802</v>
      </c>
      <c r="I48" s="137">
        <f t="shared" si="56"/>
        <v>12044</v>
      </c>
      <c r="J48" s="137">
        <f t="shared" si="56"/>
        <v>6338</v>
      </c>
      <c r="K48" s="137">
        <f t="shared" si="56"/>
        <v>5978</v>
      </c>
      <c r="L48" s="175">
        <f t="shared" si="56"/>
        <v>12316</v>
      </c>
      <c r="M48" s="360"/>
      <c r="N48" s="245" t="s">
        <v>212</v>
      </c>
      <c r="O48" s="137">
        <f t="shared" ref="O48:W48" si="57">SUM(O46:O47)</f>
        <v>7388</v>
      </c>
      <c r="P48" s="137">
        <f t="shared" si="57"/>
        <v>6859</v>
      </c>
      <c r="Q48" s="137">
        <f t="shared" si="57"/>
        <v>14247</v>
      </c>
      <c r="R48" s="137">
        <f t="shared" si="57"/>
        <v>8726</v>
      </c>
      <c r="S48" s="137">
        <f t="shared" si="57"/>
        <v>8356</v>
      </c>
      <c r="T48" s="137">
        <f t="shared" si="57"/>
        <v>17082</v>
      </c>
      <c r="U48" s="137">
        <f t="shared" si="57"/>
        <v>11287</v>
      </c>
      <c r="V48" s="137">
        <f t="shared" si="57"/>
        <v>10966</v>
      </c>
      <c r="W48" s="175">
        <f t="shared" si="57"/>
        <v>22253</v>
      </c>
      <c r="X48" s="360"/>
      <c r="Y48" s="4" t="s">
        <v>212</v>
      </c>
      <c r="Z48" s="238">
        <f t="shared" ref="Z48:AH48" si="58">SUM(Z46:Z47)</f>
        <v>10249</v>
      </c>
      <c r="AA48" s="137">
        <f t="shared" si="58"/>
        <v>9566</v>
      </c>
      <c r="AB48" s="137">
        <f t="shared" si="58"/>
        <v>19815</v>
      </c>
      <c r="AC48" s="137">
        <f t="shared" si="58"/>
        <v>8344</v>
      </c>
      <c r="AD48" s="137">
        <f t="shared" si="58"/>
        <v>7765</v>
      </c>
      <c r="AE48" s="137">
        <f t="shared" si="58"/>
        <v>16109</v>
      </c>
      <c r="AF48" s="137">
        <f t="shared" si="58"/>
        <v>7371</v>
      </c>
      <c r="AG48" s="137">
        <f t="shared" si="58"/>
        <v>6938</v>
      </c>
      <c r="AH48" s="175">
        <f t="shared" si="58"/>
        <v>14309</v>
      </c>
      <c r="AI48" s="360"/>
      <c r="AJ48" s="4" t="s">
        <v>212</v>
      </c>
      <c r="AK48" s="137">
        <f t="shared" ref="AK48:AS48" si="59">SUM(AK46:AK47)</f>
        <v>8480</v>
      </c>
      <c r="AL48" s="238">
        <f t="shared" si="59"/>
        <v>8673</v>
      </c>
      <c r="AM48" s="137">
        <f t="shared" si="59"/>
        <v>17153</v>
      </c>
      <c r="AN48" s="137">
        <f t="shared" si="59"/>
        <v>10392</v>
      </c>
      <c r="AO48" s="137">
        <f t="shared" si="59"/>
        <v>11180</v>
      </c>
      <c r="AP48" s="137">
        <f t="shared" si="59"/>
        <v>21572</v>
      </c>
      <c r="AQ48" s="137">
        <f t="shared" si="59"/>
        <v>10198</v>
      </c>
      <c r="AR48" s="137">
        <f t="shared" si="59"/>
        <v>10525</v>
      </c>
      <c r="AS48" s="175">
        <f t="shared" si="59"/>
        <v>20723</v>
      </c>
      <c r="AT48" s="360"/>
      <c r="AU48" s="4" t="s">
        <v>212</v>
      </c>
      <c r="AV48" s="137">
        <f t="shared" ref="AV48:BD48" si="60">SUM(AV46:AV47)</f>
        <v>8699</v>
      </c>
      <c r="AW48" s="137">
        <f t="shared" si="60"/>
        <v>7773</v>
      </c>
      <c r="AX48" s="238">
        <f t="shared" si="60"/>
        <v>16472</v>
      </c>
      <c r="AY48" s="137">
        <f t="shared" si="60"/>
        <v>5880</v>
      </c>
      <c r="AZ48" s="137">
        <f t="shared" si="60"/>
        <v>5453</v>
      </c>
      <c r="BA48" s="137">
        <f t="shared" si="60"/>
        <v>11333</v>
      </c>
      <c r="BB48" s="137">
        <f t="shared" si="60"/>
        <v>3535</v>
      </c>
      <c r="BC48" s="137">
        <f t="shared" si="60"/>
        <v>3650</v>
      </c>
      <c r="BD48" s="175">
        <f t="shared" si="60"/>
        <v>7185</v>
      </c>
      <c r="BE48" s="360"/>
      <c r="BF48" s="4" t="s">
        <v>212</v>
      </c>
      <c r="BG48" s="137">
        <f t="shared" ref="BG48:BO48" si="61">SUM(BG46:BG47)</f>
        <v>1905</v>
      </c>
      <c r="BH48" s="137">
        <f t="shared" si="61"/>
        <v>2729</v>
      </c>
      <c r="BI48" s="137">
        <f t="shared" si="61"/>
        <v>4634</v>
      </c>
      <c r="BJ48" s="238">
        <f t="shared" si="61"/>
        <v>1056</v>
      </c>
      <c r="BK48" s="137">
        <f t="shared" si="61"/>
        <v>1880</v>
      </c>
      <c r="BL48" s="137">
        <f t="shared" si="61"/>
        <v>2936</v>
      </c>
      <c r="BM48" s="137">
        <f t="shared" si="61"/>
        <v>542</v>
      </c>
      <c r="BN48" s="137">
        <f t="shared" si="61"/>
        <v>1128</v>
      </c>
      <c r="BO48" s="175">
        <f t="shared" si="61"/>
        <v>1670</v>
      </c>
      <c r="BP48" s="360"/>
      <c r="BQ48" s="4" t="s">
        <v>212</v>
      </c>
      <c r="BR48" s="137">
        <f t="shared" ref="BR48:BZ48" si="62">SUM(BR46:BR47)</f>
        <v>132</v>
      </c>
      <c r="BS48" s="137">
        <f t="shared" si="62"/>
        <v>399</v>
      </c>
      <c r="BT48" s="137">
        <f t="shared" si="62"/>
        <v>531</v>
      </c>
      <c r="BU48" s="137">
        <f t="shared" si="62"/>
        <v>18</v>
      </c>
      <c r="BV48" s="137">
        <f t="shared" si="62"/>
        <v>78</v>
      </c>
      <c r="BW48" s="137">
        <f t="shared" si="62"/>
        <v>96</v>
      </c>
      <c r="BX48" s="137">
        <f t="shared" si="62"/>
        <v>1</v>
      </c>
      <c r="BY48" s="137">
        <f t="shared" si="62"/>
        <v>6</v>
      </c>
      <c r="BZ48" s="175">
        <f t="shared" si="62"/>
        <v>7</v>
      </c>
      <c r="CA48" s="360"/>
      <c r="CB48" s="4" t="s">
        <v>212</v>
      </c>
      <c r="CC48" s="137">
        <f t="shared" ref="CC48:CK48" si="63">SUM(CC46:CC47)</f>
        <v>18914</v>
      </c>
      <c r="CD48" s="137">
        <f t="shared" si="63"/>
        <v>17967</v>
      </c>
      <c r="CE48" s="137">
        <f t="shared" si="63"/>
        <v>36881</v>
      </c>
      <c r="CF48" s="137">
        <f t="shared" si="63"/>
        <v>91134</v>
      </c>
      <c r="CG48" s="137">
        <f t="shared" si="63"/>
        <v>88601</v>
      </c>
      <c r="CH48" s="137">
        <f t="shared" si="63"/>
        <v>179735</v>
      </c>
      <c r="CI48" s="137">
        <f t="shared" si="63"/>
        <v>13069</v>
      </c>
      <c r="CJ48" s="137">
        <f t="shared" si="63"/>
        <v>15323</v>
      </c>
      <c r="CK48" s="175">
        <f t="shared" si="63"/>
        <v>28392</v>
      </c>
    </row>
    <row r="49" spans="1:89" ht="16.899999999999999" customHeight="1">
      <c r="A49" s="5"/>
      <c r="B49" s="3" t="s">
        <v>235</v>
      </c>
      <c r="C49" s="4" t="s">
        <v>236</v>
      </c>
      <c r="D49" s="137">
        <v>3447</v>
      </c>
      <c r="E49" s="137">
        <v>3371</v>
      </c>
      <c r="F49" s="137">
        <v>6818</v>
      </c>
      <c r="G49" s="137">
        <v>3906</v>
      </c>
      <c r="H49" s="137">
        <v>3772</v>
      </c>
      <c r="I49" s="137">
        <v>7678</v>
      </c>
      <c r="J49" s="137">
        <v>4278</v>
      </c>
      <c r="K49" s="137">
        <v>4066</v>
      </c>
      <c r="L49" s="175">
        <v>8344</v>
      </c>
      <c r="M49" s="3" t="s">
        <v>235</v>
      </c>
      <c r="N49" s="245" t="s">
        <v>236</v>
      </c>
      <c r="O49" s="137">
        <v>5020</v>
      </c>
      <c r="P49" s="137">
        <v>5530</v>
      </c>
      <c r="Q49" s="137">
        <v>10550</v>
      </c>
      <c r="R49" s="137">
        <v>5525</v>
      </c>
      <c r="S49" s="137">
        <v>5472</v>
      </c>
      <c r="T49" s="137">
        <v>10997</v>
      </c>
      <c r="U49" s="137">
        <v>5915</v>
      </c>
      <c r="V49" s="137">
        <v>5723</v>
      </c>
      <c r="W49" s="175">
        <v>11638</v>
      </c>
      <c r="X49" s="3" t="s">
        <v>235</v>
      </c>
      <c r="Y49" s="4" t="s">
        <v>236</v>
      </c>
      <c r="Z49" s="238">
        <v>5366</v>
      </c>
      <c r="AA49" s="137">
        <v>4902</v>
      </c>
      <c r="AB49" s="137">
        <v>10268</v>
      </c>
      <c r="AC49" s="137">
        <v>4897</v>
      </c>
      <c r="AD49" s="137">
        <v>4718</v>
      </c>
      <c r="AE49" s="137">
        <v>9615</v>
      </c>
      <c r="AF49" s="137">
        <v>4739</v>
      </c>
      <c r="AG49" s="137">
        <v>4654</v>
      </c>
      <c r="AH49" s="175">
        <v>9393</v>
      </c>
      <c r="AI49" s="3" t="s">
        <v>235</v>
      </c>
      <c r="AJ49" s="4" t="s">
        <v>236</v>
      </c>
      <c r="AK49" s="137">
        <v>5796</v>
      </c>
      <c r="AL49" s="238">
        <v>5873</v>
      </c>
      <c r="AM49" s="137">
        <v>11669</v>
      </c>
      <c r="AN49" s="137">
        <v>6759</v>
      </c>
      <c r="AO49" s="137">
        <v>6667</v>
      </c>
      <c r="AP49" s="137">
        <v>13426</v>
      </c>
      <c r="AQ49" s="137">
        <v>5598</v>
      </c>
      <c r="AR49" s="137">
        <v>5565</v>
      </c>
      <c r="AS49" s="175">
        <v>11163</v>
      </c>
      <c r="AT49" s="3" t="s">
        <v>235</v>
      </c>
      <c r="AU49" s="4" t="s">
        <v>236</v>
      </c>
      <c r="AV49" s="137">
        <v>4548</v>
      </c>
      <c r="AW49" s="137">
        <v>4137</v>
      </c>
      <c r="AX49" s="238">
        <v>8685</v>
      </c>
      <c r="AY49" s="137">
        <v>3308</v>
      </c>
      <c r="AZ49" s="137">
        <v>3331</v>
      </c>
      <c r="BA49" s="137">
        <v>6639</v>
      </c>
      <c r="BB49" s="137">
        <v>2187</v>
      </c>
      <c r="BC49" s="137">
        <v>2432</v>
      </c>
      <c r="BD49" s="175">
        <v>4619</v>
      </c>
      <c r="BE49" s="3" t="s">
        <v>235</v>
      </c>
      <c r="BF49" s="4" t="s">
        <v>236</v>
      </c>
      <c r="BG49" s="137">
        <v>1270</v>
      </c>
      <c r="BH49" s="137">
        <v>1863</v>
      </c>
      <c r="BI49" s="137">
        <v>3133</v>
      </c>
      <c r="BJ49" s="238">
        <v>668</v>
      </c>
      <c r="BK49" s="137">
        <v>1163</v>
      </c>
      <c r="BL49" s="137">
        <v>1831</v>
      </c>
      <c r="BM49" s="137">
        <v>320</v>
      </c>
      <c r="BN49" s="137">
        <v>716</v>
      </c>
      <c r="BO49" s="175">
        <v>1036</v>
      </c>
      <c r="BP49" s="3" t="s">
        <v>235</v>
      </c>
      <c r="BQ49" s="4" t="s">
        <v>236</v>
      </c>
      <c r="BR49" s="137">
        <v>89</v>
      </c>
      <c r="BS49" s="137">
        <v>257</v>
      </c>
      <c r="BT49" s="137">
        <v>346</v>
      </c>
      <c r="BU49" s="137">
        <v>15</v>
      </c>
      <c r="BV49" s="137">
        <v>40</v>
      </c>
      <c r="BW49" s="137">
        <v>55</v>
      </c>
      <c r="BX49" s="137">
        <v>1</v>
      </c>
      <c r="BY49" s="137">
        <v>2</v>
      </c>
      <c r="BZ49" s="175">
        <v>3</v>
      </c>
      <c r="CA49" s="3" t="s">
        <v>235</v>
      </c>
      <c r="CB49" s="4" t="s">
        <v>236</v>
      </c>
      <c r="CC49" s="137">
        <v>11631</v>
      </c>
      <c r="CD49" s="137">
        <v>11209</v>
      </c>
      <c r="CE49" s="137">
        <v>22840</v>
      </c>
      <c r="CF49" s="137">
        <v>54163</v>
      </c>
      <c r="CG49" s="137">
        <v>53241</v>
      </c>
      <c r="CH49" s="137">
        <v>107404</v>
      </c>
      <c r="CI49" s="137">
        <v>7858</v>
      </c>
      <c r="CJ49" s="137">
        <v>9804</v>
      </c>
      <c r="CK49" s="175">
        <v>17662</v>
      </c>
    </row>
    <row r="50" spans="1:89" ht="16.899999999999999" customHeight="1">
      <c r="A50" s="5"/>
      <c r="B50" s="3" t="s">
        <v>242</v>
      </c>
      <c r="C50" s="4" t="s">
        <v>243</v>
      </c>
      <c r="D50" s="137">
        <v>1737</v>
      </c>
      <c r="E50" s="137">
        <v>1736</v>
      </c>
      <c r="F50" s="137">
        <v>3473</v>
      </c>
      <c r="G50" s="137">
        <v>1826</v>
      </c>
      <c r="H50" s="137">
        <v>1740</v>
      </c>
      <c r="I50" s="137">
        <v>3566</v>
      </c>
      <c r="J50" s="137">
        <v>2011</v>
      </c>
      <c r="K50" s="137">
        <v>1842</v>
      </c>
      <c r="L50" s="175">
        <v>3853</v>
      </c>
      <c r="M50" s="3" t="s">
        <v>242</v>
      </c>
      <c r="N50" s="245" t="s">
        <v>243</v>
      </c>
      <c r="O50" s="137">
        <v>2237</v>
      </c>
      <c r="P50" s="137">
        <v>2136</v>
      </c>
      <c r="Q50" s="137">
        <v>4373</v>
      </c>
      <c r="R50" s="137">
        <v>2507</v>
      </c>
      <c r="S50" s="137">
        <v>2427</v>
      </c>
      <c r="T50" s="137">
        <v>4934</v>
      </c>
      <c r="U50" s="137">
        <v>3047</v>
      </c>
      <c r="V50" s="137">
        <v>3059</v>
      </c>
      <c r="W50" s="175">
        <v>6106</v>
      </c>
      <c r="X50" s="3" t="s">
        <v>242</v>
      </c>
      <c r="Y50" s="4" t="s">
        <v>243</v>
      </c>
      <c r="Z50" s="238">
        <v>2733</v>
      </c>
      <c r="AA50" s="137">
        <v>2645</v>
      </c>
      <c r="AB50" s="137">
        <v>5378</v>
      </c>
      <c r="AC50" s="137">
        <v>2400</v>
      </c>
      <c r="AD50" s="137">
        <v>2286</v>
      </c>
      <c r="AE50" s="137">
        <v>4686</v>
      </c>
      <c r="AF50" s="137">
        <v>2223</v>
      </c>
      <c r="AG50" s="137">
        <v>2256</v>
      </c>
      <c r="AH50" s="175">
        <v>4479</v>
      </c>
      <c r="AI50" s="3" t="s">
        <v>242</v>
      </c>
      <c r="AJ50" s="4" t="s">
        <v>243</v>
      </c>
      <c r="AK50" s="137">
        <v>2652</v>
      </c>
      <c r="AL50" s="238">
        <v>2730</v>
      </c>
      <c r="AM50" s="137">
        <v>5382</v>
      </c>
      <c r="AN50" s="137">
        <v>3237</v>
      </c>
      <c r="AO50" s="137">
        <v>3388</v>
      </c>
      <c r="AP50" s="137">
        <v>6625</v>
      </c>
      <c r="AQ50" s="137">
        <v>3098</v>
      </c>
      <c r="AR50" s="137">
        <v>3092</v>
      </c>
      <c r="AS50" s="175">
        <v>6190</v>
      </c>
      <c r="AT50" s="3" t="s">
        <v>242</v>
      </c>
      <c r="AU50" s="4" t="s">
        <v>243</v>
      </c>
      <c r="AV50" s="137">
        <v>2632</v>
      </c>
      <c r="AW50" s="137">
        <v>2493</v>
      </c>
      <c r="AX50" s="238">
        <v>5125</v>
      </c>
      <c r="AY50" s="137">
        <v>1881</v>
      </c>
      <c r="AZ50" s="137">
        <v>1757</v>
      </c>
      <c r="BA50" s="137">
        <v>3638</v>
      </c>
      <c r="BB50" s="137">
        <v>1238</v>
      </c>
      <c r="BC50" s="137">
        <v>1306</v>
      </c>
      <c r="BD50" s="175">
        <v>2544</v>
      </c>
      <c r="BE50" s="3" t="s">
        <v>242</v>
      </c>
      <c r="BF50" s="4" t="s">
        <v>243</v>
      </c>
      <c r="BG50" s="137">
        <v>662</v>
      </c>
      <c r="BH50" s="137">
        <v>954</v>
      </c>
      <c r="BI50" s="137">
        <v>1616</v>
      </c>
      <c r="BJ50" s="238">
        <v>355</v>
      </c>
      <c r="BK50" s="137">
        <v>689</v>
      </c>
      <c r="BL50" s="137">
        <v>1044</v>
      </c>
      <c r="BM50" s="137">
        <v>219</v>
      </c>
      <c r="BN50" s="137">
        <v>448</v>
      </c>
      <c r="BO50" s="175">
        <v>667</v>
      </c>
      <c r="BP50" s="3" t="s">
        <v>242</v>
      </c>
      <c r="BQ50" s="4" t="s">
        <v>243</v>
      </c>
      <c r="BR50" s="137">
        <v>57</v>
      </c>
      <c r="BS50" s="137">
        <v>141</v>
      </c>
      <c r="BT50" s="137">
        <v>198</v>
      </c>
      <c r="BU50" s="137">
        <v>11</v>
      </c>
      <c r="BV50" s="137">
        <v>27</v>
      </c>
      <c r="BW50" s="137">
        <v>38</v>
      </c>
      <c r="BX50" s="137">
        <v>0</v>
      </c>
      <c r="BY50" s="137">
        <v>3</v>
      </c>
      <c r="BZ50" s="175">
        <v>3</v>
      </c>
      <c r="CA50" s="3" t="s">
        <v>242</v>
      </c>
      <c r="CB50" s="4" t="s">
        <v>243</v>
      </c>
      <c r="CC50" s="137">
        <v>5574</v>
      </c>
      <c r="CD50" s="137">
        <v>5318</v>
      </c>
      <c r="CE50" s="137">
        <v>10892</v>
      </c>
      <c r="CF50" s="137">
        <v>26766</v>
      </c>
      <c r="CG50" s="137">
        <v>26512</v>
      </c>
      <c r="CH50" s="137">
        <v>53278</v>
      </c>
      <c r="CI50" s="137">
        <v>4423</v>
      </c>
      <c r="CJ50" s="137">
        <v>5325</v>
      </c>
      <c r="CK50" s="175">
        <v>9748</v>
      </c>
    </row>
    <row r="51" spans="1:89" ht="16.899999999999999" customHeight="1">
      <c r="A51" s="5"/>
      <c r="B51" s="35" t="s">
        <v>578</v>
      </c>
      <c r="C51" s="4" t="s">
        <v>359</v>
      </c>
      <c r="D51" s="137">
        <v>3305</v>
      </c>
      <c r="E51" s="137">
        <v>3239</v>
      </c>
      <c r="F51" s="137">
        <v>6544</v>
      </c>
      <c r="G51" s="137">
        <v>3977</v>
      </c>
      <c r="H51" s="137">
        <v>3855</v>
      </c>
      <c r="I51" s="137">
        <v>7832</v>
      </c>
      <c r="J51" s="137">
        <v>4618</v>
      </c>
      <c r="K51" s="137">
        <v>4385</v>
      </c>
      <c r="L51" s="175">
        <v>9003</v>
      </c>
      <c r="M51" s="35" t="s">
        <v>578</v>
      </c>
      <c r="N51" s="245" t="s">
        <v>359</v>
      </c>
      <c r="O51" s="137">
        <v>5344</v>
      </c>
      <c r="P51" s="137">
        <v>5164</v>
      </c>
      <c r="Q51" s="137">
        <v>10508</v>
      </c>
      <c r="R51" s="137">
        <v>5857</v>
      </c>
      <c r="S51" s="137">
        <v>5268</v>
      </c>
      <c r="T51" s="137">
        <v>11125</v>
      </c>
      <c r="U51" s="137">
        <v>6037</v>
      </c>
      <c r="V51" s="137">
        <v>5780</v>
      </c>
      <c r="W51" s="175">
        <v>11817</v>
      </c>
      <c r="X51" s="35" t="s">
        <v>578</v>
      </c>
      <c r="Y51" s="4" t="s">
        <v>359</v>
      </c>
      <c r="Z51" s="238">
        <v>4865</v>
      </c>
      <c r="AA51" s="137">
        <v>4639</v>
      </c>
      <c r="AB51" s="137">
        <v>9504</v>
      </c>
      <c r="AC51" s="137">
        <v>4745</v>
      </c>
      <c r="AD51" s="137">
        <v>4845</v>
      </c>
      <c r="AE51" s="137">
        <v>9590</v>
      </c>
      <c r="AF51" s="137">
        <v>5038</v>
      </c>
      <c r="AG51" s="137">
        <v>5143</v>
      </c>
      <c r="AH51" s="175">
        <v>10181</v>
      </c>
      <c r="AI51" s="35" t="s">
        <v>578</v>
      </c>
      <c r="AJ51" s="4" t="s">
        <v>359</v>
      </c>
      <c r="AK51" s="137">
        <v>6398</v>
      </c>
      <c r="AL51" s="238">
        <v>6401</v>
      </c>
      <c r="AM51" s="137">
        <v>12799</v>
      </c>
      <c r="AN51" s="137">
        <v>7518</v>
      </c>
      <c r="AO51" s="137">
        <v>7367</v>
      </c>
      <c r="AP51" s="137">
        <v>14885</v>
      </c>
      <c r="AQ51" s="137">
        <v>6037</v>
      </c>
      <c r="AR51" s="137">
        <v>5500</v>
      </c>
      <c r="AS51" s="175">
        <v>11537</v>
      </c>
      <c r="AT51" s="35" t="s">
        <v>578</v>
      </c>
      <c r="AU51" s="4" t="s">
        <v>359</v>
      </c>
      <c r="AV51" s="137">
        <v>4695</v>
      </c>
      <c r="AW51" s="137">
        <v>4347</v>
      </c>
      <c r="AX51" s="238">
        <v>9042</v>
      </c>
      <c r="AY51" s="137">
        <v>3466</v>
      </c>
      <c r="AZ51" s="137">
        <v>3451</v>
      </c>
      <c r="BA51" s="137">
        <v>6917</v>
      </c>
      <c r="BB51" s="137">
        <v>2447</v>
      </c>
      <c r="BC51" s="137">
        <v>2809</v>
      </c>
      <c r="BD51" s="175">
        <v>5256</v>
      </c>
      <c r="BE51" s="35" t="s">
        <v>578</v>
      </c>
      <c r="BF51" s="4" t="s">
        <v>359</v>
      </c>
      <c r="BG51" s="137">
        <v>1493</v>
      </c>
      <c r="BH51" s="137">
        <v>2235</v>
      </c>
      <c r="BI51" s="137">
        <v>3728</v>
      </c>
      <c r="BJ51" s="238">
        <v>814</v>
      </c>
      <c r="BK51" s="137">
        <v>1439</v>
      </c>
      <c r="BL51" s="137">
        <v>2253</v>
      </c>
      <c r="BM51" s="137">
        <v>372</v>
      </c>
      <c r="BN51" s="137">
        <v>846</v>
      </c>
      <c r="BO51" s="175">
        <v>1218</v>
      </c>
      <c r="BP51" s="35" t="s">
        <v>578</v>
      </c>
      <c r="BQ51" s="4" t="s">
        <v>359</v>
      </c>
      <c r="BR51" s="137">
        <v>118</v>
      </c>
      <c r="BS51" s="137">
        <v>279</v>
      </c>
      <c r="BT51" s="137">
        <v>397</v>
      </c>
      <c r="BU51" s="137">
        <v>11</v>
      </c>
      <c r="BV51" s="137">
        <v>46</v>
      </c>
      <c r="BW51" s="137">
        <v>57</v>
      </c>
      <c r="BX51" s="137">
        <v>1</v>
      </c>
      <c r="BY51" s="137">
        <v>5</v>
      </c>
      <c r="BZ51" s="175">
        <v>6</v>
      </c>
      <c r="CA51" s="35" t="s">
        <v>578</v>
      </c>
      <c r="CB51" s="4" t="s">
        <v>359</v>
      </c>
      <c r="CC51" s="137">
        <v>11900</v>
      </c>
      <c r="CD51" s="137">
        <v>11479</v>
      </c>
      <c r="CE51" s="137">
        <v>23379</v>
      </c>
      <c r="CF51" s="137">
        <v>56534</v>
      </c>
      <c r="CG51" s="137">
        <v>54454</v>
      </c>
      <c r="CH51" s="137">
        <v>110988</v>
      </c>
      <c r="CI51" s="137">
        <v>8722</v>
      </c>
      <c r="CJ51" s="137">
        <v>11110</v>
      </c>
      <c r="CK51" s="175">
        <v>19832</v>
      </c>
    </row>
    <row r="52" spans="1:89" ht="16.899999999999999" customHeight="1">
      <c r="A52" s="5"/>
      <c r="B52" s="3" t="s">
        <v>245</v>
      </c>
      <c r="C52" s="4" t="s">
        <v>246</v>
      </c>
      <c r="D52" s="137">
        <v>1714</v>
      </c>
      <c r="E52" s="137">
        <v>1543</v>
      </c>
      <c r="F52" s="137">
        <v>3257</v>
      </c>
      <c r="G52" s="137">
        <v>1844</v>
      </c>
      <c r="H52" s="137">
        <v>1710</v>
      </c>
      <c r="I52" s="137">
        <v>3554</v>
      </c>
      <c r="J52" s="137">
        <v>1969</v>
      </c>
      <c r="K52" s="137">
        <v>1947</v>
      </c>
      <c r="L52" s="175">
        <v>3916</v>
      </c>
      <c r="M52" s="3" t="s">
        <v>245</v>
      </c>
      <c r="N52" s="245" t="s">
        <v>246</v>
      </c>
      <c r="O52" s="137">
        <v>2197</v>
      </c>
      <c r="P52" s="137">
        <v>2188</v>
      </c>
      <c r="Q52" s="137">
        <v>4385</v>
      </c>
      <c r="R52" s="137">
        <v>2375</v>
      </c>
      <c r="S52" s="137">
        <v>2312</v>
      </c>
      <c r="T52" s="137">
        <v>4687</v>
      </c>
      <c r="U52" s="137">
        <v>2875</v>
      </c>
      <c r="V52" s="137">
        <v>2985</v>
      </c>
      <c r="W52" s="175">
        <v>5860</v>
      </c>
      <c r="X52" s="3" t="s">
        <v>245</v>
      </c>
      <c r="Y52" s="4" t="s">
        <v>246</v>
      </c>
      <c r="Z52" s="238">
        <v>2624</v>
      </c>
      <c r="AA52" s="137">
        <v>2427</v>
      </c>
      <c r="AB52" s="137">
        <v>5051</v>
      </c>
      <c r="AC52" s="137">
        <v>2215</v>
      </c>
      <c r="AD52" s="137">
        <v>2280</v>
      </c>
      <c r="AE52" s="137">
        <v>4495</v>
      </c>
      <c r="AF52" s="137">
        <v>2279</v>
      </c>
      <c r="AG52" s="137">
        <v>2174</v>
      </c>
      <c r="AH52" s="175">
        <v>4453</v>
      </c>
      <c r="AI52" s="3" t="s">
        <v>245</v>
      </c>
      <c r="AJ52" s="4" t="s">
        <v>246</v>
      </c>
      <c r="AK52" s="137">
        <v>2554</v>
      </c>
      <c r="AL52" s="238">
        <v>2589</v>
      </c>
      <c r="AM52" s="137">
        <v>5143</v>
      </c>
      <c r="AN52" s="137">
        <v>3083</v>
      </c>
      <c r="AO52" s="137">
        <v>3238</v>
      </c>
      <c r="AP52" s="137">
        <v>6321</v>
      </c>
      <c r="AQ52" s="137">
        <v>2795</v>
      </c>
      <c r="AR52" s="137">
        <v>2792</v>
      </c>
      <c r="AS52" s="175">
        <v>5587</v>
      </c>
      <c r="AT52" s="3" t="s">
        <v>245</v>
      </c>
      <c r="AU52" s="4" t="s">
        <v>246</v>
      </c>
      <c r="AV52" s="137">
        <v>2432</v>
      </c>
      <c r="AW52" s="137">
        <v>2158</v>
      </c>
      <c r="AX52" s="238">
        <v>4590</v>
      </c>
      <c r="AY52" s="137">
        <v>1620</v>
      </c>
      <c r="AZ52" s="137">
        <v>1518</v>
      </c>
      <c r="BA52" s="137">
        <v>3138</v>
      </c>
      <c r="BB52" s="137">
        <v>1054</v>
      </c>
      <c r="BC52" s="137">
        <v>1088</v>
      </c>
      <c r="BD52" s="175">
        <v>2142</v>
      </c>
      <c r="BE52" s="3" t="s">
        <v>245</v>
      </c>
      <c r="BF52" s="4" t="s">
        <v>246</v>
      </c>
      <c r="BG52" s="137">
        <v>537</v>
      </c>
      <c r="BH52" s="137">
        <v>821</v>
      </c>
      <c r="BI52" s="137">
        <v>1358</v>
      </c>
      <c r="BJ52" s="238">
        <v>290</v>
      </c>
      <c r="BK52" s="137">
        <v>596</v>
      </c>
      <c r="BL52" s="137">
        <v>886</v>
      </c>
      <c r="BM52" s="137">
        <v>148</v>
      </c>
      <c r="BN52" s="137">
        <v>361</v>
      </c>
      <c r="BO52" s="175">
        <v>509</v>
      </c>
      <c r="BP52" s="3" t="s">
        <v>245</v>
      </c>
      <c r="BQ52" s="4" t="s">
        <v>246</v>
      </c>
      <c r="BR52" s="137">
        <v>45</v>
      </c>
      <c r="BS52" s="137">
        <v>114</v>
      </c>
      <c r="BT52" s="137">
        <v>159</v>
      </c>
      <c r="BU52" s="137">
        <v>5</v>
      </c>
      <c r="BV52" s="137">
        <v>15</v>
      </c>
      <c r="BW52" s="137">
        <v>20</v>
      </c>
      <c r="BX52" s="137">
        <v>1</v>
      </c>
      <c r="BY52" s="137">
        <v>1</v>
      </c>
      <c r="BZ52" s="175">
        <v>2</v>
      </c>
      <c r="CA52" s="3" t="s">
        <v>245</v>
      </c>
      <c r="CB52" s="4" t="s">
        <v>246</v>
      </c>
      <c r="CC52" s="137">
        <v>5527</v>
      </c>
      <c r="CD52" s="137">
        <v>5200</v>
      </c>
      <c r="CE52" s="137">
        <v>10727</v>
      </c>
      <c r="CF52" s="137">
        <v>25429</v>
      </c>
      <c r="CG52" s="137">
        <v>25143</v>
      </c>
      <c r="CH52" s="137">
        <v>50572</v>
      </c>
      <c r="CI52" s="137">
        <v>3700</v>
      </c>
      <c r="CJ52" s="137">
        <v>4514</v>
      </c>
      <c r="CK52" s="175">
        <v>8214</v>
      </c>
    </row>
    <row r="53" spans="1:89" ht="16.899999999999999" customHeight="1">
      <c r="A53" s="5"/>
      <c r="B53" s="358" t="s">
        <v>237</v>
      </c>
      <c r="C53" s="32" t="s">
        <v>238</v>
      </c>
      <c r="D53" s="61">
        <v>1445</v>
      </c>
      <c r="E53" s="61">
        <v>1362</v>
      </c>
      <c r="F53" s="61">
        <v>2807</v>
      </c>
      <c r="G53" s="61">
        <v>1452</v>
      </c>
      <c r="H53" s="61">
        <v>1291</v>
      </c>
      <c r="I53" s="61">
        <v>2743</v>
      </c>
      <c r="J53" s="61">
        <v>1513</v>
      </c>
      <c r="K53" s="61">
        <v>1566</v>
      </c>
      <c r="L53" s="176">
        <v>3079</v>
      </c>
      <c r="M53" s="358" t="s">
        <v>237</v>
      </c>
      <c r="N53" s="233" t="s">
        <v>238</v>
      </c>
      <c r="O53" s="61">
        <v>2046</v>
      </c>
      <c r="P53" s="61">
        <v>1883</v>
      </c>
      <c r="Q53" s="61">
        <v>3929</v>
      </c>
      <c r="R53" s="61">
        <v>2420</v>
      </c>
      <c r="S53" s="61">
        <v>2382</v>
      </c>
      <c r="T53" s="61">
        <v>4802</v>
      </c>
      <c r="U53" s="61">
        <v>2787</v>
      </c>
      <c r="V53" s="61">
        <v>2896</v>
      </c>
      <c r="W53" s="176">
        <v>5683</v>
      </c>
      <c r="X53" s="358" t="s">
        <v>237</v>
      </c>
      <c r="Y53" s="32" t="s">
        <v>238</v>
      </c>
      <c r="Z53" s="237">
        <v>2405</v>
      </c>
      <c r="AA53" s="61">
        <v>2159</v>
      </c>
      <c r="AB53" s="61">
        <v>4564</v>
      </c>
      <c r="AC53" s="61">
        <v>1928</v>
      </c>
      <c r="AD53" s="61">
        <v>1756</v>
      </c>
      <c r="AE53" s="61">
        <v>3684</v>
      </c>
      <c r="AF53" s="61">
        <v>1766</v>
      </c>
      <c r="AG53" s="61">
        <v>1835</v>
      </c>
      <c r="AH53" s="176">
        <v>3601</v>
      </c>
      <c r="AI53" s="358" t="s">
        <v>237</v>
      </c>
      <c r="AJ53" s="32" t="s">
        <v>238</v>
      </c>
      <c r="AK53" s="61">
        <v>2334</v>
      </c>
      <c r="AL53" s="237">
        <v>2415</v>
      </c>
      <c r="AM53" s="61">
        <v>4749</v>
      </c>
      <c r="AN53" s="61">
        <v>2936</v>
      </c>
      <c r="AO53" s="61">
        <v>3153</v>
      </c>
      <c r="AP53" s="61">
        <v>6089</v>
      </c>
      <c r="AQ53" s="61">
        <v>2813</v>
      </c>
      <c r="AR53" s="61">
        <v>2730</v>
      </c>
      <c r="AS53" s="176">
        <v>5543</v>
      </c>
      <c r="AT53" s="358" t="s">
        <v>237</v>
      </c>
      <c r="AU53" s="32" t="s">
        <v>238</v>
      </c>
      <c r="AV53" s="61">
        <v>2315</v>
      </c>
      <c r="AW53" s="61">
        <v>2042</v>
      </c>
      <c r="AX53" s="237">
        <v>4357</v>
      </c>
      <c r="AY53" s="61">
        <v>1667</v>
      </c>
      <c r="AZ53" s="61">
        <v>1535</v>
      </c>
      <c r="BA53" s="61">
        <v>3202</v>
      </c>
      <c r="BB53" s="61">
        <v>1077</v>
      </c>
      <c r="BC53" s="61">
        <v>1177</v>
      </c>
      <c r="BD53" s="176">
        <v>2254</v>
      </c>
      <c r="BE53" s="358" t="s">
        <v>237</v>
      </c>
      <c r="BF53" s="32" t="s">
        <v>238</v>
      </c>
      <c r="BG53" s="61">
        <v>625</v>
      </c>
      <c r="BH53" s="61">
        <v>906</v>
      </c>
      <c r="BI53" s="61">
        <v>1531</v>
      </c>
      <c r="BJ53" s="237">
        <v>339</v>
      </c>
      <c r="BK53" s="61">
        <v>621</v>
      </c>
      <c r="BL53" s="61">
        <v>960</v>
      </c>
      <c r="BM53" s="61">
        <v>193</v>
      </c>
      <c r="BN53" s="61">
        <v>387</v>
      </c>
      <c r="BO53" s="176">
        <v>580</v>
      </c>
      <c r="BP53" s="358" t="s">
        <v>237</v>
      </c>
      <c r="BQ53" s="32" t="s">
        <v>238</v>
      </c>
      <c r="BR53" s="61">
        <v>51</v>
      </c>
      <c r="BS53" s="61">
        <v>124</v>
      </c>
      <c r="BT53" s="61">
        <v>175</v>
      </c>
      <c r="BU53" s="61">
        <v>5</v>
      </c>
      <c r="BV53" s="61">
        <v>24</v>
      </c>
      <c r="BW53" s="61">
        <v>29</v>
      </c>
      <c r="BX53" s="61">
        <v>1</v>
      </c>
      <c r="BY53" s="61">
        <v>1</v>
      </c>
      <c r="BZ53" s="176">
        <v>2</v>
      </c>
      <c r="CA53" s="358" t="s">
        <v>237</v>
      </c>
      <c r="CB53" s="32" t="s">
        <v>238</v>
      </c>
      <c r="CC53" s="61">
        <v>4410</v>
      </c>
      <c r="CD53" s="61">
        <v>4219</v>
      </c>
      <c r="CE53" s="61">
        <v>8629</v>
      </c>
      <c r="CF53" s="61">
        <v>23750</v>
      </c>
      <c r="CG53" s="61">
        <v>23251</v>
      </c>
      <c r="CH53" s="61">
        <v>47001</v>
      </c>
      <c r="CI53" s="61">
        <v>3958</v>
      </c>
      <c r="CJ53" s="61">
        <v>4775</v>
      </c>
      <c r="CK53" s="176">
        <v>8733</v>
      </c>
    </row>
    <row r="54" spans="1:89" ht="16.899999999999999" customHeight="1">
      <c r="A54" s="5"/>
      <c r="B54" s="359"/>
      <c r="C54" s="32" t="s">
        <v>556</v>
      </c>
      <c r="D54" s="61">
        <v>1148</v>
      </c>
      <c r="E54" s="61">
        <v>1081</v>
      </c>
      <c r="F54" s="61">
        <v>2229</v>
      </c>
      <c r="G54" s="61">
        <v>1272</v>
      </c>
      <c r="H54" s="61">
        <v>1261</v>
      </c>
      <c r="I54" s="61">
        <v>2533</v>
      </c>
      <c r="J54" s="61">
        <v>1349</v>
      </c>
      <c r="K54" s="61">
        <v>1262</v>
      </c>
      <c r="L54" s="176">
        <v>2611</v>
      </c>
      <c r="M54" s="359"/>
      <c r="N54" s="233" t="s">
        <v>556</v>
      </c>
      <c r="O54" s="61">
        <v>1504</v>
      </c>
      <c r="P54" s="61">
        <v>1444</v>
      </c>
      <c r="Q54" s="61">
        <v>2948</v>
      </c>
      <c r="R54" s="61">
        <v>1628</v>
      </c>
      <c r="S54" s="61">
        <v>1545</v>
      </c>
      <c r="T54" s="61">
        <v>3173</v>
      </c>
      <c r="U54" s="61">
        <v>1792</v>
      </c>
      <c r="V54" s="61">
        <v>1733</v>
      </c>
      <c r="W54" s="176">
        <v>3525</v>
      </c>
      <c r="X54" s="359"/>
      <c r="Y54" s="32" t="s">
        <v>556</v>
      </c>
      <c r="Z54" s="237">
        <v>1695</v>
      </c>
      <c r="AA54" s="61">
        <v>1595</v>
      </c>
      <c r="AB54" s="61">
        <v>3290</v>
      </c>
      <c r="AC54" s="61">
        <v>1553</v>
      </c>
      <c r="AD54" s="61">
        <v>1600</v>
      </c>
      <c r="AE54" s="61">
        <v>3153</v>
      </c>
      <c r="AF54" s="61">
        <v>1583</v>
      </c>
      <c r="AG54" s="61">
        <v>1497</v>
      </c>
      <c r="AH54" s="176">
        <v>3080</v>
      </c>
      <c r="AI54" s="359"/>
      <c r="AJ54" s="32" t="s">
        <v>556</v>
      </c>
      <c r="AK54" s="61">
        <v>1847</v>
      </c>
      <c r="AL54" s="237">
        <v>1787</v>
      </c>
      <c r="AM54" s="61">
        <v>3634</v>
      </c>
      <c r="AN54" s="61">
        <v>2091</v>
      </c>
      <c r="AO54" s="61">
        <v>2083</v>
      </c>
      <c r="AP54" s="61">
        <v>4174</v>
      </c>
      <c r="AQ54" s="61">
        <v>1926</v>
      </c>
      <c r="AR54" s="61">
        <v>1889</v>
      </c>
      <c r="AS54" s="176">
        <v>3815</v>
      </c>
      <c r="AT54" s="359"/>
      <c r="AU54" s="32" t="s">
        <v>556</v>
      </c>
      <c r="AV54" s="61">
        <v>1508</v>
      </c>
      <c r="AW54" s="61">
        <v>1379</v>
      </c>
      <c r="AX54" s="237">
        <v>2887</v>
      </c>
      <c r="AY54" s="61">
        <v>1104</v>
      </c>
      <c r="AZ54" s="61">
        <v>1070</v>
      </c>
      <c r="BA54" s="61">
        <v>2174</v>
      </c>
      <c r="BB54" s="61">
        <v>745</v>
      </c>
      <c r="BC54" s="61">
        <v>835</v>
      </c>
      <c r="BD54" s="176">
        <v>1580</v>
      </c>
      <c r="BE54" s="359"/>
      <c r="BF54" s="32" t="s">
        <v>556</v>
      </c>
      <c r="BG54" s="61">
        <v>407</v>
      </c>
      <c r="BH54" s="61">
        <v>597</v>
      </c>
      <c r="BI54" s="61">
        <v>1004</v>
      </c>
      <c r="BJ54" s="237">
        <v>231</v>
      </c>
      <c r="BK54" s="61">
        <v>435</v>
      </c>
      <c r="BL54" s="61">
        <v>666</v>
      </c>
      <c r="BM54" s="61">
        <v>130</v>
      </c>
      <c r="BN54" s="61">
        <v>277</v>
      </c>
      <c r="BO54" s="176">
        <v>407</v>
      </c>
      <c r="BP54" s="359"/>
      <c r="BQ54" s="32" t="s">
        <v>556</v>
      </c>
      <c r="BR54" s="61">
        <v>25</v>
      </c>
      <c r="BS54" s="61">
        <v>64</v>
      </c>
      <c r="BT54" s="61">
        <v>89</v>
      </c>
      <c r="BU54" s="61">
        <v>4</v>
      </c>
      <c r="BV54" s="61">
        <v>17</v>
      </c>
      <c r="BW54" s="61">
        <v>21</v>
      </c>
      <c r="BX54" s="61">
        <v>0</v>
      </c>
      <c r="BY54" s="61">
        <v>2</v>
      </c>
      <c r="BZ54" s="176">
        <v>2</v>
      </c>
      <c r="CA54" s="359"/>
      <c r="CB54" s="32" t="s">
        <v>556</v>
      </c>
      <c r="CC54" s="61">
        <v>3769</v>
      </c>
      <c r="CD54" s="61">
        <v>3604</v>
      </c>
      <c r="CE54" s="61">
        <v>7373</v>
      </c>
      <c r="CF54" s="61">
        <v>17127</v>
      </c>
      <c r="CG54" s="61">
        <v>16552</v>
      </c>
      <c r="CH54" s="61">
        <v>33679</v>
      </c>
      <c r="CI54" s="61">
        <v>2646</v>
      </c>
      <c r="CJ54" s="61">
        <v>3297</v>
      </c>
      <c r="CK54" s="176">
        <v>5943</v>
      </c>
    </row>
    <row r="55" spans="1:89" ht="16.899999999999999" customHeight="1">
      <c r="A55" s="5"/>
      <c r="B55" s="360"/>
      <c r="C55" s="4" t="s">
        <v>212</v>
      </c>
      <c r="D55" s="137">
        <f t="shared" ref="D55:L55" si="64">SUM(D53:D54)</f>
        <v>2593</v>
      </c>
      <c r="E55" s="137">
        <f t="shared" si="64"/>
        <v>2443</v>
      </c>
      <c r="F55" s="137">
        <f t="shared" si="64"/>
        <v>5036</v>
      </c>
      <c r="G55" s="137">
        <f t="shared" si="64"/>
        <v>2724</v>
      </c>
      <c r="H55" s="137">
        <f t="shared" si="64"/>
        <v>2552</v>
      </c>
      <c r="I55" s="137">
        <f t="shared" si="64"/>
        <v>5276</v>
      </c>
      <c r="J55" s="137">
        <f t="shared" si="64"/>
        <v>2862</v>
      </c>
      <c r="K55" s="137">
        <f t="shared" si="64"/>
        <v>2828</v>
      </c>
      <c r="L55" s="175">
        <f t="shared" si="64"/>
        <v>5690</v>
      </c>
      <c r="M55" s="360"/>
      <c r="N55" s="245" t="s">
        <v>212</v>
      </c>
      <c r="O55" s="137">
        <f t="shared" ref="O55:W55" si="65">SUM(O53:O54)</f>
        <v>3550</v>
      </c>
      <c r="P55" s="137">
        <f t="shared" si="65"/>
        <v>3327</v>
      </c>
      <c r="Q55" s="137">
        <f t="shared" si="65"/>
        <v>6877</v>
      </c>
      <c r="R55" s="137">
        <f t="shared" si="65"/>
        <v>4048</v>
      </c>
      <c r="S55" s="137">
        <f t="shared" si="65"/>
        <v>3927</v>
      </c>
      <c r="T55" s="137">
        <f t="shared" si="65"/>
        <v>7975</v>
      </c>
      <c r="U55" s="137">
        <f t="shared" si="65"/>
        <v>4579</v>
      </c>
      <c r="V55" s="137">
        <f t="shared" si="65"/>
        <v>4629</v>
      </c>
      <c r="W55" s="175">
        <f t="shared" si="65"/>
        <v>9208</v>
      </c>
      <c r="X55" s="360"/>
      <c r="Y55" s="4" t="s">
        <v>212</v>
      </c>
      <c r="Z55" s="238">
        <f t="shared" ref="Z55:AH55" si="66">SUM(Z53:Z54)</f>
        <v>4100</v>
      </c>
      <c r="AA55" s="137">
        <f t="shared" si="66"/>
        <v>3754</v>
      </c>
      <c r="AB55" s="137">
        <f t="shared" si="66"/>
        <v>7854</v>
      </c>
      <c r="AC55" s="137">
        <f t="shared" si="66"/>
        <v>3481</v>
      </c>
      <c r="AD55" s="137">
        <f t="shared" si="66"/>
        <v>3356</v>
      </c>
      <c r="AE55" s="137">
        <f t="shared" si="66"/>
        <v>6837</v>
      </c>
      <c r="AF55" s="137">
        <f t="shared" si="66"/>
        <v>3349</v>
      </c>
      <c r="AG55" s="137">
        <f t="shared" si="66"/>
        <v>3332</v>
      </c>
      <c r="AH55" s="175">
        <f t="shared" si="66"/>
        <v>6681</v>
      </c>
      <c r="AI55" s="360"/>
      <c r="AJ55" s="4" t="s">
        <v>212</v>
      </c>
      <c r="AK55" s="137">
        <f t="shared" ref="AK55:AS55" si="67">SUM(AK53:AK54)</f>
        <v>4181</v>
      </c>
      <c r="AL55" s="238">
        <f t="shared" si="67"/>
        <v>4202</v>
      </c>
      <c r="AM55" s="137">
        <f t="shared" si="67"/>
        <v>8383</v>
      </c>
      <c r="AN55" s="137">
        <f t="shared" si="67"/>
        <v>5027</v>
      </c>
      <c r="AO55" s="137">
        <f t="shared" si="67"/>
        <v>5236</v>
      </c>
      <c r="AP55" s="137">
        <f t="shared" si="67"/>
        <v>10263</v>
      </c>
      <c r="AQ55" s="137">
        <f t="shared" si="67"/>
        <v>4739</v>
      </c>
      <c r="AR55" s="137">
        <f t="shared" si="67"/>
        <v>4619</v>
      </c>
      <c r="AS55" s="175">
        <f t="shared" si="67"/>
        <v>9358</v>
      </c>
      <c r="AT55" s="360"/>
      <c r="AU55" s="4" t="s">
        <v>212</v>
      </c>
      <c r="AV55" s="137">
        <f t="shared" ref="AV55:BD55" si="68">SUM(AV53:AV54)</f>
        <v>3823</v>
      </c>
      <c r="AW55" s="137">
        <f t="shared" si="68"/>
        <v>3421</v>
      </c>
      <c r="AX55" s="238">
        <f t="shared" si="68"/>
        <v>7244</v>
      </c>
      <c r="AY55" s="137">
        <f t="shared" si="68"/>
        <v>2771</v>
      </c>
      <c r="AZ55" s="137">
        <f t="shared" si="68"/>
        <v>2605</v>
      </c>
      <c r="BA55" s="137">
        <f t="shared" si="68"/>
        <v>5376</v>
      </c>
      <c r="BB55" s="137">
        <f t="shared" si="68"/>
        <v>1822</v>
      </c>
      <c r="BC55" s="137">
        <f t="shared" si="68"/>
        <v>2012</v>
      </c>
      <c r="BD55" s="175">
        <f t="shared" si="68"/>
        <v>3834</v>
      </c>
      <c r="BE55" s="360"/>
      <c r="BF55" s="4" t="s">
        <v>212</v>
      </c>
      <c r="BG55" s="137">
        <f t="shared" ref="BG55:BO55" si="69">SUM(BG53:BG54)</f>
        <v>1032</v>
      </c>
      <c r="BH55" s="137">
        <f t="shared" si="69"/>
        <v>1503</v>
      </c>
      <c r="BI55" s="137">
        <f t="shared" si="69"/>
        <v>2535</v>
      </c>
      <c r="BJ55" s="238">
        <f t="shared" si="69"/>
        <v>570</v>
      </c>
      <c r="BK55" s="137">
        <f t="shared" si="69"/>
        <v>1056</v>
      </c>
      <c r="BL55" s="137">
        <f t="shared" si="69"/>
        <v>1626</v>
      </c>
      <c r="BM55" s="137">
        <f t="shared" si="69"/>
        <v>323</v>
      </c>
      <c r="BN55" s="137">
        <f t="shared" si="69"/>
        <v>664</v>
      </c>
      <c r="BO55" s="175">
        <f t="shared" si="69"/>
        <v>987</v>
      </c>
      <c r="BP55" s="360"/>
      <c r="BQ55" s="4" t="s">
        <v>212</v>
      </c>
      <c r="BR55" s="137">
        <f t="shared" ref="BR55:BZ55" si="70">SUM(BR53:BR54)</f>
        <v>76</v>
      </c>
      <c r="BS55" s="137">
        <f t="shared" si="70"/>
        <v>188</v>
      </c>
      <c r="BT55" s="137">
        <f t="shared" si="70"/>
        <v>264</v>
      </c>
      <c r="BU55" s="137">
        <f t="shared" si="70"/>
        <v>9</v>
      </c>
      <c r="BV55" s="137">
        <f t="shared" si="70"/>
        <v>41</v>
      </c>
      <c r="BW55" s="137">
        <f t="shared" si="70"/>
        <v>50</v>
      </c>
      <c r="BX55" s="137">
        <f t="shared" si="70"/>
        <v>1</v>
      </c>
      <c r="BY55" s="137">
        <f t="shared" si="70"/>
        <v>3</v>
      </c>
      <c r="BZ55" s="175">
        <f t="shared" si="70"/>
        <v>4</v>
      </c>
      <c r="CA55" s="360"/>
      <c r="CB55" s="4" t="s">
        <v>212</v>
      </c>
      <c r="CC55" s="137">
        <f t="shared" ref="CC55:CK55" si="71">SUM(CC53:CC54)</f>
        <v>8179</v>
      </c>
      <c r="CD55" s="137">
        <f t="shared" si="71"/>
        <v>7823</v>
      </c>
      <c r="CE55" s="137">
        <f t="shared" si="71"/>
        <v>16002</v>
      </c>
      <c r="CF55" s="137">
        <f t="shared" si="71"/>
        <v>40877</v>
      </c>
      <c r="CG55" s="137">
        <f t="shared" si="71"/>
        <v>39803</v>
      </c>
      <c r="CH55" s="137">
        <f t="shared" si="71"/>
        <v>80680</v>
      </c>
      <c r="CI55" s="137">
        <f t="shared" si="71"/>
        <v>6604</v>
      </c>
      <c r="CJ55" s="137">
        <f t="shared" si="71"/>
        <v>8072</v>
      </c>
      <c r="CK55" s="175">
        <f t="shared" si="71"/>
        <v>14676</v>
      </c>
    </row>
    <row r="56" spans="1:89" ht="16.899999999999999" customHeight="1">
      <c r="A56" s="5"/>
      <c r="B56" s="358" t="s">
        <v>247</v>
      </c>
      <c r="C56" s="32" t="s">
        <v>248</v>
      </c>
      <c r="D56" s="62">
        <v>2324</v>
      </c>
      <c r="E56" s="62">
        <v>2033</v>
      </c>
      <c r="F56" s="62">
        <v>4357</v>
      </c>
      <c r="G56" s="62">
        <v>2294</v>
      </c>
      <c r="H56" s="62">
        <v>2173</v>
      </c>
      <c r="I56" s="62">
        <v>4467</v>
      </c>
      <c r="J56" s="62">
        <v>2459</v>
      </c>
      <c r="K56" s="62">
        <v>2279</v>
      </c>
      <c r="L56" s="177">
        <v>4738</v>
      </c>
      <c r="M56" s="358" t="s">
        <v>247</v>
      </c>
      <c r="N56" s="233" t="s">
        <v>248</v>
      </c>
      <c r="O56" s="62">
        <v>3559</v>
      </c>
      <c r="P56" s="62">
        <v>3218</v>
      </c>
      <c r="Q56" s="62">
        <v>6777</v>
      </c>
      <c r="R56" s="62">
        <v>4829</v>
      </c>
      <c r="S56" s="62">
        <v>4274</v>
      </c>
      <c r="T56" s="62">
        <v>9103</v>
      </c>
      <c r="U56" s="62">
        <v>4548</v>
      </c>
      <c r="V56" s="62">
        <v>4302</v>
      </c>
      <c r="W56" s="177">
        <v>8850</v>
      </c>
      <c r="X56" s="358" t="s">
        <v>247</v>
      </c>
      <c r="Y56" s="32" t="s">
        <v>248</v>
      </c>
      <c r="Z56" s="239">
        <v>3461</v>
      </c>
      <c r="AA56" s="62">
        <v>3167</v>
      </c>
      <c r="AB56" s="62">
        <v>6628</v>
      </c>
      <c r="AC56" s="62">
        <v>2820</v>
      </c>
      <c r="AD56" s="62">
        <v>2709</v>
      </c>
      <c r="AE56" s="62">
        <v>5529</v>
      </c>
      <c r="AF56" s="62">
        <v>2758</v>
      </c>
      <c r="AG56" s="62">
        <v>2738</v>
      </c>
      <c r="AH56" s="177">
        <v>5496</v>
      </c>
      <c r="AI56" s="358" t="s">
        <v>247</v>
      </c>
      <c r="AJ56" s="32" t="s">
        <v>248</v>
      </c>
      <c r="AK56" s="62">
        <v>3514</v>
      </c>
      <c r="AL56" s="239">
        <v>3775</v>
      </c>
      <c r="AM56" s="62">
        <v>7289</v>
      </c>
      <c r="AN56" s="62">
        <v>4426</v>
      </c>
      <c r="AO56" s="62">
        <v>4849</v>
      </c>
      <c r="AP56" s="62">
        <v>9275</v>
      </c>
      <c r="AQ56" s="62">
        <v>4187</v>
      </c>
      <c r="AR56" s="62">
        <v>3959</v>
      </c>
      <c r="AS56" s="177">
        <v>8146</v>
      </c>
      <c r="AT56" s="358" t="s">
        <v>247</v>
      </c>
      <c r="AU56" s="32" t="s">
        <v>248</v>
      </c>
      <c r="AV56" s="62">
        <v>3103</v>
      </c>
      <c r="AW56" s="62">
        <v>2675</v>
      </c>
      <c r="AX56" s="239">
        <v>5778</v>
      </c>
      <c r="AY56" s="62">
        <v>2059</v>
      </c>
      <c r="AZ56" s="62">
        <v>1915</v>
      </c>
      <c r="BA56" s="62">
        <v>3974</v>
      </c>
      <c r="BB56" s="62">
        <v>1291</v>
      </c>
      <c r="BC56" s="62">
        <v>1490</v>
      </c>
      <c r="BD56" s="177">
        <v>2781</v>
      </c>
      <c r="BE56" s="358" t="s">
        <v>247</v>
      </c>
      <c r="BF56" s="32" t="s">
        <v>248</v>
      </c>
      <c r="BG56" s="62">
        <v>675</v>
      </c>
      <c r="BH56" s="62">
        <v>1230</v>
      </c>
      <c r="BI56" s="62">
        <v>1905</v>
      </c>
      <c r="BJ56" s="239">
        <v>444</v>
      </c>
      <c r="BK56" s="62">
        <v>788</v>
      </c>
      <c r="BL56" s="62">
        <v>1232</v>
      </c>
      <c r="BM56" s="62">
        <v>239</v>
      </c>
      <c r="BN56" s="62">
        <v>501</v>
      </c>
      <c r="BO56" s="177">
        <v>740</v>
      </c>
      <c r="BP56" s="358" t="s">
        <v>247</v>
      </c>
      <c r="BQ56" s="32" t="s">
        <v>248</v>
      </c>
      <c r="BR56" s="62">
        <v>71</v>
      </c>
      <c r="BS56" s="62">
        <v>168</v>
      </c>
      <c r="BT56" s="62">
        <v>239</v>
      </c>
      <c r="BU56" s="62">
        <v>11</v>
      </c>
      <c r="BV56" s="62">
        <v>34</v>
      </c>
      <c r="BW56" s="62">
        <v>45</v>
      </c>
      <c r="BX56" s="62">
        <v>1</v>
      </c>
      <c r="BY56" s="62">
        <v>9</v>
      </c>
      <c r="BZ56" s="177">
        <v>10</v>
      </c>
      <c r="CA56" s="358" t="s">
        <v>247</v>
      </c>
      <c r="CB56" s="32" t="s">
        <v>248</v>
      </c>
      <c r="CC56" s="62">
        <v>7077</v>
      </c>
      <c r="CD56" s="62">
        <v>6485</v>
      </c>
      <c r="CE56" s="62">
        <v>13562</v>
      </c>
      <c r="CF56" s="62">
        <v>37205</v>
      </c>
      <c r="CG56" s="62">
        <v>35666</v>
      </c>
      <c r="CH56" s="62">
        <v>72871</v>
      </c>
      <c r="CI56" s="62">
        <v>4791</v>
      </c>
      <c r="CJ56" s="62">
        <v>6135</v>
      </c>
      <c r="CK56" s="177">
        <v>10926</v>
      </c>
    </row>
    <row r="57" spans="1:89" ht="16.899999999999999" customHeight="1">
      <c r="A57" s="5"/>
      <c r="B57" s="359"/>
      <c r="C57" s="32" t="s">
        <v>249</v>
      </c>
      <c r="D57" s="62">
        <v>1616</v>
      </c>
      <c r="E57" s="62">
        <v>1561</v>
      </c>
      <c r="F57" s="62">
        <v>3177</v>
      </c>
      <c r="G57" s="62">
        <v>1632</v>
      </c>
      <c r="H57" s="62">
        <v>1574</v>
      </c>
      <c r="I57" s="62">
        <v>3206</v>
      </c>
      <c r="J57" s="62">
        <v>1808</v>
      </c>
      <c r="K57" s="62">
        <v>1780</v>
      </c>
      <c r="L57" s="177">
        <v>3588</v>
      </c>
      <c r="M57" s="359"/>
      <c r="N57" s="233" t="s">
        <v>249</v>
      </c>
      <c r="O57" s="62">
        <v>2507</v>
      </c>
      <c r="P57" s="62">
        <v>2299</v>
      </c>
      <c r="Q57" s="62">
        <v>4806</v>
      </c>
      <c r="R57" s="62">
        <v>3273</v>
      </c>
      <c r="S57" s="62">
        <v>2952</v>
      </c>
      <c r="T57" s="62">
        <v>6225</v>
      </c>
      <c r="U57" s="62">
        <v>3135</v>
      </c>
      <c r="V57" s="62">
        <v>3001</v>
      </c>
      <c r="W57" s="177">
        <v>6136</v>
      </c>
      <c r="X57" s="359"/>
      <c r="Y57" s="32" t="s">
        <v>249</v>
      </c>
      <c r="Z57" s="239">
        <v>2578</v>
      </c>
      <c r="AA57" s="62">
        <v>2381</v>
      </c>
      <c r="AB57" s="62">
        <v>4959</v>
      </c>
      <c r="AC57" s="62">
        <v>2071</v>
      </c>
      <c r="AD57" s="62">
        <v>1967</v>
      </c>
      <c r="AE57" s="62">
        <v>4038</v>
      </c>
      <c r="AF57" s="62">
        <v>1926</v>
      </c>
      <c r="AG57" s="62">
        <v>2076</v>
      </c>
      <c r="AH57" s="177">
        <v>4002</v>
      </c>
      <c r="AI57" s="359"/>
      <c r="AJ57" s="32" t="s">
        <v>249</v>
      </c>
      <c r="AK57" s="62">
        <v>2495</v>
      </c>
      <c r="AL57" s="239">
        <v>2760</v>
      </c>
      <c r="AM57" s="62">
        <v>5255</v>
      </c>
      <c r="AN57" s="62">
        <v>3318</v>
      </c>
      <c r="AO57" s="62">
        <v>3473</v>
      </c>
      <c r="AP57" s="62">
        <v>6791</v>
      </c>
      <c r="AQ57" s="62">
        <v>2914</v>
      </c>
      <c r="AR57" s="62">
        <v>2652</v>
      </c>
      <c r="AS57" s="177">
        <v>5566</v>
      </c>
      <c r="AT57" s="359"/>
      <c r="AU57" s="32" t="s">
        <v>249</v>
      </c>
      <c r="AV57" s="62">
        <v>1962</v>
      </c>
      <c r="AW57" s="62">
        <v>1590</v>
      </c>
      <c r="AX57" s="239">
        <v>3552</v>
      </c>
      <c r="AY57" s="62">
        <v>1221</v>
      </c>
      <c r="AZ57" s="62">
        <v>1127</v>
      </c>
      <c r="BA57" s="62">
        <v>2348</v>
      </c>
      <c r="BB57" s="62">
        <v>767</v>
      </c>
      <c r="BC57" s="62">
        <v>839</v>
      </c>
      <c r="BD57" s="177">
        <v>1606</v>
      </c>
      <c r="BE57" s="359"/>
      <c r="BF57" s="32" t="s">
        <v>249</v>
      </c>
      <c r="BG57" s="62">
        <v>382</v>
      </c>
      <c r="BH57" s="62">
        <v>654</v>
      </c>
      <c r="BI57" s="62">
        <v>1036</v>
      </c>
      <c r="BJ57" s="239">
        <v>248</v>
      </c>
      <c r="BK57" s="62">
        <v>509</v>
      </c>
      <c r="BL57" s="62">
        <v>757</v>
      </c>
      <c r="BM57" s="62">
        <v>129</v>
      </c>
      <c r="BN57" s="62">
        <v>285</v>
      </c>
      <c r="BO57" s="177">
        <v>414</v>
      </c>
      <c r="BP57" s="359"/>
      <c r="BQ57" s="32" t="s">
        <v>249</v>
      </c>
      <c r="BR57" s="62">
        <v>39</v>
      </c>
      <c r="BS57" s="62">
        <v>91</v>
      </c>
      <c r="BT57" s="62">
        <v>130</v>
      </c>
      <c r="BU57" s="62">
        <v>6</v>
      </c>
      <c r="BV57" s="62">
        <v>21</v>
      </c>
      <c r="BW57" s="62">
        <v>27</v>
      </c>
      <c r="BX57" s="62">
        <v>0</v>
      </c>
      <c r="BY57" s="62">
        <v>1</v>
      </c>
      <c r="BZ57" s="177">
        <v>1</v>
      </c>
      <c r="CA57" s="359"/>
      <c r="CB57" s="32" t="s">
        <v>249</v>
      </c>
      <c r="CC57" s="62">
        <v>5056</v>
      </c>
      <c r="CD57" s="62">
        <v>4915</v>
      </c>
      <c r="CE57" s="62">
        <v>9971</v>
      </c>
      <c r="CF57" s="62">
        <v>26179</v>
      </c>
      <c r="CG57" s="62">
        <v>25151</v>
      </c>
      <c r="CH57" s="62">
        <v>51330</v>
      </c>
      <c r="CI57" s="62">
        <v>2792</v>
      </c>
      <c r="CJ57" s="62">
        <v>3527</v>
      </c>
      <c r="CK57" s="177">
        <v>6319</v>
      </c>
    </row>
    <row r="58" spans="1:89" ht="16.899999999999999" customHeight="1">
      <c r="A58" s="5"/>
      <c r="B58" s="360"/>
      <c r="C58" s="4" t="s">
        <v>212</v>
      </c>
      <c r="D58" s="137">
        <f t="shared" ref="D58:L58" si="72">SUM(D56:D57)</f>
        <v>3940</v>
      </c>
      <c r="E58" s="137">
        <f t="shared" si="72"/>
        <v>3594</v>
      </c>
      <c r="F58" s="137">
        <f t="shared" si="72"/>
        <v>7534</v>
      </c>
      <c r="G58" s="137">
        <f t="shared" si="72"/>
        <v>3926</v>
      </c>
      <c r="H58" s="137">
        <f t="shared" si="72"/>
        <v>3747</v>
      </c>
      <c r="I58" s="137">
        <f t="shared" si="72"/>
        <v>7673</v>
      </c>
      <c r="J58" s="137">
        <f t="shared" si="72"/>
        <v>4267</v>
      </c>
      <c r="K58" s="137">
        <f t="shared" si="72"/>
        <v>4059</v>
      </c>
      <c r="L58" s="175">
        <f t="shared" si="72"/>
        <v>8326</v>
      </c>
      <c r="M58" s="360"/>
      <c r="N58" s="245" t="s">
        <v>212</v>
      </c>
      <c r="O58" s="137">
        <f t="shared" ref="O58:W58" si="73">SUM(O56:O57)</f>
        <v>6066</v>
      </c>
      <c r="P58" s="137">
        <f t="shared" si="73"/>
        <v>5517</v>
      </c>
      <c r="Q58" s="137">
        <f t="shared" si="73"/>
        <v>11583</v>
      </c>
      <c r="R58" s="137">
        <f t="shared" si="73"/>
        <v>8102</v>
      </c>
      <c r="S58" s="137">
        <f t="shared" si="73"/>
        <v>7226</v>
      </c>
      <c r="T58" s="137">
        <f t="shared" si="73"/>
        <v>15328</v>
      </c>
      <c r="U58" s="137">
        <f t="shared" si="73"/>
        <v>7683</v>
      </c>
      <c r="V58" s="137">
        <f t="shared" si="73"/>
        <v>7303</v>
      </c>
      <c r="W58" s="175">
        <f t="shared" si="73"/>
        <v>14986</v>
      </c>
      <c r="X58" s="360"/>
      <c r="Y58" s="4" t="s">
        <v>212</v>
      </c>
      <c r="Z58" s="238">
        <f t="shared" ref="Z58:AH58" si="74">SUM(Z56:Z57)</f>
        <v>6039</v>
      </c>
      <c r="AA58" s="137">
        <f t="shared" si="74"/>
        <v>5548</v>
      </c>
      <c r="AB58" s="137">
        <f t="shared" si="74"/>
        <v>11587</v>
      </c>
      <c r="AC58" s="137">
        <f t="shared" si="74"/>
        <v>4891</v>
      </c>
      <c r="AD58" s="137">
        <f t="shared" si="74"/>
        <v>4676</v>
      </c>
      <c r="AE58" s="137">
        <f t="shared" si="74"/>
        <v>9567</v>
      </c>
      <c r="AF58" s="137">
        <f t="shared" si="74"/>
        <v>4684</v>
      </c>
      <c r="AG58" s="137">
        <f t="shared" si="74"/>
        <v>4814</v>
      </c>
      <c r="AH58" s="175">
        <f t="shared" si="74"/>
        <v>9498</v>
      </c>
      <c r="AI58" s="360"/>
      <c r="AJ58" s="4" t="s">
        <v>212</v>
      </c>
      <c r="AK58" s="137">
        <f t="shared" ref="AK58:AS58" si="75">SUM(AK56:AK57)</f>
        <v>6009</v>
      </c>
      <c r="AL58" s="238">
        <f t="shared" si="75"/>
        <v>6535</v>
      </c>
      <c r="AM58" s="137">
        <f t="shared" si="75"/>
        <v>12544</v>
      </c>
      <c r="AN58" s="137">
        <f t="shared" si="75"/>
        <v>7744</v>
      </c>
      <c r="AO58" s="137">
        <f t="shared" si="75"/>
        <v>8322</v>
      </c>
      <c r="AP58" s="137">
        <f t="shared" si="75"/>
        <v>16066</v>
      </c>
      <c r="AQ58" s="137">
        <f t="shared" si="75"/>
        <v>7101</v>
      </c>
      <c r="AR58" s="137">
        <f t="shared" si="75"/>
        <v>6611</v>
      </c>
      <c r="AS58" s="175">
        <f t="shared" si="75"/>
        <v>13712</v>
      </c>
      <c r="AT58" s="360"/>
      <c r="AU58" s="4" t="s">
        <v>212</v>
      </c>
      <c r="AV58" s="137">
        <f t="shared" ref="AV58:BD58" si="76">SUM(AV56:AV57)</f>
        <v>5065</v>
      </c>
      <c r="AW58" s="137">
        <f t="shared" si="76"/>
        <v>4265</v>
      </c>
      <c r="AX58" s="238">
        <f t="shared" si="76"/>
        <v>9330</v>
      </c>
      <c r="AY58" s="137">
        <f t="shared" si="76"/>
        <v>3280</v>
      </c>
      <c r="AZ58" s="137">
        <f t="shared" si="76"/>
        <v>3042</v>
      </c>
      <c r="BA58" s="137">
        <f t="shared" si="76"/>
        <v>6322</v>
      </c>
      <c r="BB58" s="137">
        <f t="shared" si="76"/>
        <v>2058</v>
      </c>
      <c r="BC58" s="137">
        <f t="shared" si="76"/>
        <v>2329</v>
      </c>
      <c r="BD58" s="175">
        <f t="shared" si="76"/>
        <v>4387</v>
      </c>
      <c r="BE58" s="360"/>
      <c r="BF58" s="4" t="s">
        <v>212</v>
      </c>
      <c r="BG58" s="137">
        <f t="shared" ref="BG58:BO58" si="77">SUM(BG56:BG57)</f>
        <v>1057</v>
      </c>
      <c r="BH58" s="137">
        <f t="shared" si="77"/>
        <v>1884</v>
      </c>
      <c r="BI58" s="137">
        <f t="shared" si="77"/>
        <v>2941</v>
      </c>
      <c r="BJ58" s="238">
        <f t="shared" si="77"/>
        <v>692</v>
      </c>
      <c r="BK58" s="137">
        <f t="shared" si="77"/>
        <v>1297</v>
      </c>
      <c r="BL58" s="137">
        <f t="shared" si="77"/>
        <v>1989</v>
      </c>
      <c r="BM58" s="137">
        <f t="shared" si="77"/>
        <v>368</v>
      </c>
      <c r="BN58" s="137">
        <f t="shared" si="77"/>
        <v>786</v>
      </c>
      <c r="BO58" s="175">
        <f t="shared" si="77"/>
        <v>1154</v>
      </c>
      <c r="BP58" s="360"/>
      <c r="BQ58" s="4" t="s">
        <v>212</v>
      </c>
      <c r="BR58" s="137">
        <f t="shared" ref="BR58:BZ58" si="78">SUM(BR56:BR57)</f>
        <v>110</v>
      </c>
      <c r="BS58" s="137">
        <f t="shared" si="78"/>
        <v>259</v>
      </c>
      <c r="BT58" s="137">
        <f t="shared" si="78"/>
        <v>369</v>
      </c>
      <c r="BU58" s="137">
        <f t="shared" si="78"/>
        <v>17</v>
      </c>
      <c r="BV58" s="137">
        <f t="shared" si="78"/>
        <v>55</v>
      </c>
      <c r="BW58" s="137">
        <f t="shared" si="78"/>
        <v>72</v>
      </c>
      <c r="BX58" s="137">
        <f t="shared" si="78"/>
        <v>1</v>
      </c>
      <c r="BY58" s="137">
        <f t="shared" si="78"/>
        <v>10</v>
      </c>
      <c r="BZ58" s="175">
        <f t="shared" si="78"/>
        <v>11</v>
      </c>
      <c r="CA58" s="360"/>
      <c r="CB58" s="4" t="s">
        <v>212</v>
      </c>
      <c r="CC58" s="137">
        <f t="shared" ref="CC58:CK58" si="79">SUM(CC56:CC57)</f>
        <v>12133</v>
      </c>
      <c r="CD58" s="137">
        <f t="shared" si="79"/>
        <v>11400</v>
      </c>
      <c r="CE58" s="137">
        <f t="shared" si="79"/>
        <v>23533</v>
      </c>
      <c r="CF58" s="137">
        <f t="shared" si="79"/>
        <v>63384</v>
      </c>
      <c r="CG58" s="137">
        <f t="shared" si="79"/>
        <v>60817</v>
      </c>
      <c r="CH58" s="137">
        <f t="shared" si="79"/>
        <v>124201</v>
      </c>
      <c r="CI58" s="137">
        <f t="shared" si="79"/>
        <v>7583</v>
      </c>
      <c r="CJ58" s="137">
        <f t="shared" si="79"/>
        <v>9662</v>
      </c>
      <c r="CK58" s="175">
        <f t="shared" si="79"/>
        <v>17245</v>
      </c>
    </row>
    <row r="59" spans="1:89" ht="16.899999999999999" customHeight="1">
      <c r="A59" s="5"/>
      <c r="B59" s="358" t="s">
        <v>250</v>
      </c>
      <c r="C59" s="32" t="s">
        <v>251</v>
      </c>
      <c r="D59" s="61">
        <v>1087</v>
      </c>
      <c r="E59" s="61">
        <v>1033</v>
      </c>
      <c r="F59" s="61">
        <v>2120</v>
      </c>
      <c r="G59" s="61">
        <v>1313</v>
      </c>
      <c r="H59" s="61">
        <v>1220</v>
      </c>
      <c r="I59" s="61">
        <v>2533</v>
      </c>
      <c r="J59" s="61">
        <v>1604</v>
      </c>
      <c r="K59" s="61">
        <v>1509</v>
      </c>
      <c r="L59" s="176">
        <v>3113</v>
      </c>
      <c r="M59" s="358" t="s">
        <v>250</v>
      </c>
      <c r="N59" s="233" t="s">
        <v>251</v>
      </c>
      <c r="O59" s="61">
        <v>1996</v>
      </c>
      <c r="P59" s="61">
        <v>1960</v>
      </c>
      <c r="Q59" s="61">
        <v>3956</v>
      </c>
      <c r="R59" s="61">
        <v>1995</v>
      </c>
      <c r="S59" s="61">
        <v>2037</v>
      </c>
      <c r="T59" s="61">
        <v>4032</v>
      </c>
      <c r="U59" s="61">
        <v>2289</v>
      </c>
      <c r="V59" s="61">
        <v>2002</v>
      </c>
      <c r="W59" s="176">
        <v>4291</v>
      </c>
      <c r="X59" s="358" t="s">
        <v>250</v>
      </c>
      <c r="Y59" s="32" t="s">
        <v>251</v>
      </c>
      <c r="Z59" s="237">
        <v>1757</v>
      </c>
      <c r="AA59" s="61">
        <v>1607</v>
      </c>
      <c r="AB59" s="61">
        <v>3364</v>
      </c>
      <c r="AC59" s="61">
        <v>1585</v>
      </c>
      <c r="AD59" s="61">
        <v>1539</v>
      </c>
      <c r="AE59" s="61">
        <v>3124</v>
      </c>
      <c r="AF59" s="61">
        <v>1696</v>
      </c>
      <c r="AG59" s="61">
        <v>1835</v>
      </c>
      <c r="AH59" s="176">
        <v>3531</v>
      </c>
      <c r="AI59" s="358" t="s">
        <v>250</v>
      </c>
      <c r="AJ59" s="32" t="s">
        <v>251</v>
      </c>
      <c r="AK59" s="61">
        <v>2371</v>
      </c>
      <c r="AL59" s="237">
        <v>2402</v>
      </c>
      <c r="AM59" s="61">
        <v>4773</v>
      </c>
      <c r="AN59" s="61">
        <v>2882</v>
      </c>
      <c r="AO59" s="61">
        <v>2828</v>
      </c>
      <c r="AP59" s="61">
        <v>5710</v>
      </c>
      <c r="AQ59" s="61">
        <v>2577</v>
      </c>
      <c r="AR59" s="61">
        <v>2338</v>
      </c>
      <c r="AS59" s="176">
        <v>4915</v>
      </c>
      <c r="AT59" s="358" t="s">
        <v>250</v>
      </c>
      <c r="AU59" s="32" t="s">
        <v>251</v>
      </c>
      <c r="AV59" s="61">
        <v>1924</v>
      </c>
      <c r="AW59" s="61">
        <v>1641</v>
      </c>
      <c r="AX59" s="237">
        <v>3565</v>
      </c>
      <c r="AY59" s="61">
        <v>1347</v>
      </c>
      <c r="AZ59" s="61">
        <v>1220</v>
      </c>
      <c r="BA59" s="61">
        <v>2567</v>
      </c>
      <c r="BB59" s="61">
        <v>844</v>
      </c>
      <c r="BC59" s="61">
        <v>1054</v>
      </c>
      <c r="BD59" s="176">
        <v>1898</v>
      </c>
      <c r="BE59" s="358" t="s">
        <v>250</v>
      </c>
      <c r="BF59" s="32" t="s">
        <v>251</v>
      </c>
      <c r="BG59" s="61">
        <v>507</v>
      </c>
      <c r="BH59" s="61">
        <v>841</v>
      </c>
      <c r="BI59" s="61">
        <v>1348</v>
      </c>
      <c r="BJ59" s="237">
        <v>313</v>
      </c>
      <c r="BK59" s="61">
        <v>552</v>
      </c>
      <c r="BL59" s="61">
        <v>865</v>
      </c>
      <c r="BM59" s="61">
        <v>150</v>
      </c>
      <c r="BN59" s="61">
        <v>373</v>
      </c>
      <c r="BO59" s="176">
        <v>523</v>
      </c>
      <c r="BP59" s="358" t="s">
        <v>250</v>
      </c>
      <c r="BQ59" s="32" t="s">
        <v>251</v>
      </c>
      <c r="BR59" s="61">
        <v>33</v>
      </c>
      <c r="BS59" s="61">
        <v>119</v>
      </c>
      <c r="BT59" s="61">
        <v>152</v>
      </c>
      <c r="BU59" s="61">
        <v>5</v>
      </c>
      <c r="BV59" s="61">
        <v>21</v>
      </c>
      <c r="BW59" s="61">
        <v>26</v>
      </c>
      <c r="BX59" s="61">
        <v>0</v>
      </c>
      <c r="BY59" s="61">
        <v>0</v>
      </c>
      <c r="BZ59" s="176">
        <v>0</v>
      </c>
      <c r="CA59" s="358" t="s">
        <v>250</v>
      </c>
      <c r="CB59" s="32" t="s">
        <v>251</v>
      </c>
      <c r="CC59" s="61">
        <v>4004</v>
      </c>
      <c r="CD59" s="61">
        <v>3762</v>
      </c>
      <c r="CE59" s="61">
        <v>7766</v>
      </c>
      <c r="CF59" s="61">
        <v>21072</v>
      </c>
      <c r="CG59" s="61">
        <v>20189</v>
      </c>
      <c r="CH59" s="61">
        <v>41261</v>
      </c>
      <c r="CI59" s="61">
        <v>3199</v>
      </c>
      <c r="CJ59" s="61">
        <v>4180</v>
      </c>
      <c r="CK59" s="176">
        <v>7379</v>
      </c>
    </row>
    <row r="60" spans="1:89" ht="16.899999999999999" customHeight="1">
      <c r="A60" s="5"/>
      <c r="B60" s="359"/>
      <c r="C60" s="32" t="s">
        <v>252</v>
      </c>
      <c r="D60" s="61">
        <v>636</v>
      </c>
      <c r="E60" s="61">
        <v>612</v>
      </c>
      <c r="F60" s="61">
        <v>1248</v>
      </c>
      <c r="G60" s="61">
        <v>740</v>
      </c>
      <c r="H60" s="61">
        <v>683</v>
      </c>
      <c r="I60" s="61">
        <v>1423</v>
      </c>
      <c r="J60" s="61">
        <v>921</v>
      </c>
      <c r="K60" s="61">
        <v>869</v>
      </c>
      <c r="L60" s="176">
        <v>1790</v>
      </c>
      <c r="M60" s="359"/>
      <c r="N60" s="233" t="s">
        <v>252</v>
      </c>
      <c r="O60" s="61">
        <v>1606</v>
      </c>
      <c r="P60" s="61">
        <v>1107</v>
      </c>
      <c r="Q60" s="61">
        <v>2713</v>
      </c>
      <c r="R60" s="61">
        <v>2269</v>
      </c>
      <c r="S60" s="61">
        <v>1215</v>
      </c>
      <c r="T60" s="61">
        <v>3484</v>
      </c>
      <c r="U60" s="61">
        <v>1429</v>
      </c>
      <c r="V60" s="61">
        <v>1285</v>
      </c>
      <c r="W60" s="176">
        <v>2714</v>
      </c>
      <c r="X60" s="359"/>
      <c r="Y60" s="32" t="s">
        <v>252</v>
      </c>
      <c r="Z60" s="237">
        <v>1061</v>
      </c>
      <c r="AA60" s="61">
        <v>1014</v>
      </c>
      <c r="AB60" s="61">
        <v>2075</v>
      </c>
      <c r="AC60" s="61">
        <v>938</v>
      </c>
      <c r="AD60" s="61">
        <v>929</v>
      </c>
      <c r="AE60" s="61">
        <v>1867</v>
      </c>
      <c r="AF60" s="61">
        <v>956</v>
      </c>
      <c r="AG60" s="61">
        <v>973</v>
      </c>
      <c r="AH60" s="176">
        <v>1929</v>
      </c>
      <c r="AI60" s="359"/>
      <c r="AJ60" s="32" t="s">
        <v>252</v>
      </c>
      <c r="AK60" s="61">
        <v>1307</v>
      </c>
      <c r="AL60" s="237">
        <v>1305</v>
      </c>
      <c r="AM60" s="61">
        <v>2612</v>
      </c>
      <c r="AN60" s="61">
        <v>1525</v>
      </c>
      <c r="AO60" s="61">
        <v>1717</v>
      </c>
      <c r="AP60" s="61">
        <v>3242</v>
      </c>
      <c r="AQ60" s="61">
        <v>1582</v>
      </c>
      <c r="AR60" s="61">
        <v>1538</v>
      </c>
      <c r="AS60" s="176">
        <v>3120</v>
      </c>
      <c r="AT60" s="359"/>
      <c r="AU60" s="32" t="s">
        <v>252</v>
      </c>
      <c r="AV60" s="61">
        <v>1298</v>
      </c>
      <c r="AW60" s="61">
        <v>1141</v>
      </c>
      <c r="AX60" s="237">
        <v>2439</v>
      </c>
      <c r="AY60" s="61">
        <v>910</v>
      </c>
      <c r="AZ60" s="61">
        <v>805</v>
      </c>
      <c r="BA60" s="61">
        <v>1715</v>
      </c>
      <c r="BB60" s="61">
        <v>577</v>
      </c>
      <c r="BC60" s="61">
        <v>645</v>
      </c>
      <c r="BD60" s="176">
        <v>1222</v>
      </c>
      <c r="BE60" s="359"/>
      <c r="BF60" s="32" t="s">
        <v>252</v>
      </c>
      <c r="BG60" s="61">
        <v>311</v>
      </c>
      <c r="BH60" s="61">
        <v>452</v>
      </c>
      <c r="BI60" s="61">
        <v>763</v>
      </c>
      <c r="BJ60" s="237">
        <v>151</v>
      </c>
      <c r="BK60" s="61">
        <v>292</v>
      </c>
      <c r="BL60" s="61">
        <v>443</v>
      </c>
      <c r="BM60" s="61">
        <v>86</v>
      </c>
      <c r="BN60" s="61">
        <v>185</v>
      </c>
      <c r="BO60" s="176">
        <v>271</v>
      </c>
      <c r="BP60" s="359"/>
      <c r="BQ60" s="32" t="s">
        <v>252</v>
      </c>
      <c r="BR60" s="61">
        <v>17</v>
      </c>
      <c r="BS60" s="61">
        <v>65</v>
      </c>
      <c r="BT60" s="61">
        <v>82</v>
      </c>
      <c r="BU60" s="61">
        <v>2</v>
      </c>
      <c r="BV60" s="61">
        <v>15</v>
      </c>
      <c r="BW60" s="61">
        <v>17</v>
      </c>
      <c r="BX60" s="61">
        <v>0</v>
      </c>
      <c r="BY60" s="61">
        <v>0</v>
      </c>
      <c r="BZ60" s="176">
        <v>0</v>
      </c>
      <c r="CA60" s="359"/>
      <c r="CB60" s="32" t="s">
        <v>252</v>
      </c>
      <c r="CC60" s="61">
        <v>2297</v>
      </c>
      <c r="CD60" s="61">
        <v>2164</v>
      </c>
      <c r="CE60" s="61">
        <v>4461</v>
      </c>
      <c r="CF60" s="61">
        <v>13971</v>
      </c>
      <c r="CG60" s="61">
        <v>12224</v>
      </c>
      <c r="CH60" s="61">
        <v>26195</v>
      </c>
      <c r="CI60" s="61">
        <v>2054</v>
      </c>
      <c r="CJ60" s="61">
        <v>2459</v>
      </c>
      <c r="CK60" s="176">
        <v>4513</v>
      </c>
    </row>
    <row r="61" spans="1:89" ht="16.899999999999999" customHeight="1">
      <c r="A61" s="5"/>
      <c r="B61" s="359"/>
      <c r="C61" s="32" t="s">
        <v>253</v>
      </c>
      <c r="D61" s="61">
        <v>1111</v>
      </c>
      <c r="E61" s="61">
        <v>1100</v>
      </c>
      <c r="F61" s="61">
        <v>2211</v>
      </c>
      <c r="G61" s="61">
        <v>1170</v>
      </c>
      <c r="H61" s="61">
        <v>1109</v>
      </c>
      <c r="I61" s="61">
        <v>2279</v>
      </c>
      <c r="J61" s="61">
        <v>1314</v>
      </c>
      <c r="K61" s="61">
        <v>1316</v>
      </c>
      <c r="L61" s="176">
        <v>2630</v>
      </c>
      <c r="M61" s="359"/>
      <c r="N61" s="233" t="s">
        <v>253</v>
      </c>
      <c r="O61" s="61">
        <v>1564</v>
      </c>
      <c r="P61" s="61">
        <v>1499</v>
      </c>
      <c r="Q61" s="61">
        <v>3063</v>
      </c>
      <c r="R61" s="61">
        <v>1863</v>
      </c>
      <c r="S61" s="61">
        <v>1630</v>
      </c>
      <c r="T61" s="61">
        <v>3493</v>
      </c>
      <c r="U61" s="61">
        <v>1977</v>
      </c>
      <c r="V61" s="61">
        <v>1851</v>
      </c>
      <c r="W61" s="176">
        <v>3828</v>
      </c>
      <c r="X61" s="359"/>
      <c r="Y61" s="32" t="s">
        <v>253</v>
      </c>
      <c r="Z61" s="237">
        <v>1618</v>
      </c>
      <c r="AA61" s="61">
        <v>1613</v>
      </c>
      <c r="AB61" s="61">
        <v>3231</v>
      </c>
      <c r="AC61" s="61">
        <v>1404</v>
      </c>
      <c r="AD61" s="61">
        <v>1342</v>
      </c>
      <c r="AE61" s="61">
        <v>2746</v>
      </c>
      <c r="AF61" s="61">
        <v>1355</v>
      </c>
      <c r="AG61" s="61">
        <v>1398</v>
      </c>
      <c r="AH61" s="176">
        <v>2753</v>
      </c>
      <c r="AI61" s="359"/>
      <c r="AJ61" s="32" t="s">
        <v>253</v>
      </c>
      <c r="AK61" s="61">
        <v>1778</v>
      </c>
      <c r="AL61" s="237">
        <v>1875</v>
      </c>
      <c r="AM61" s="61">
        <v>3653</v>
      </c>
      <c r="AN61" s="61">
        <v>2193</v>
      </c>
      <c r="AO61" s="61">
        <v>2324</v>
      </c>
      <c r="AP61" s="61">
        <v>4517</v>
      </c>
      <c r="AQ61" s="61">
        <v>2087</v>
      </c>
      <c r="AR61" s="61">
        <v>1978</v>
      </c>
      <c r="AS61" s="176">
        <v>4065</v>
      </c>
      <c r="AT61" s="359"/>
      <c r="AU61" s="32" t="s">
        <v>253</v>
      </c>
      <c r="AV61" s="61">
        <v>1602</v>
      </c>
      <c r="AW61" s="61">
        <v>1394</v>
      </c>
      <c r="AX61" s="237">
        <v>2996</v>
      </c>
      <c r="AY61" s="61">
        <v>1107</v>
      </c>
      <c r="AZ61" s="61">
        <v>1004</v>
      </c>
      <c r="BA61" s="61">
        <v>2111</v>
      </c>
      <c r="BB61" s="61">
        <v>706</v>
      </c>
      <c r="BC61" s="61">
        <v>812</v>
      </c>
      <c r="BD61" s="176">
        <v>1518</v>
      </c>
      <c r="BE61" s="359"/>
      <c r="BF61" s="32" t="s">
        <v>253</v>
      </c>
      <c r="BG61" s="61">
        <v>408</v>
      </c>
      <c r="BH61" s="61">
        <v>609</v>
      </c>
      <c r="BI61" s="61">
        <v>1017</v>
      </c>
      <c r="BJ61" s="237">
        <v>241</v>
      </c>
      <c r="BK61" s="61">
        <v>434</v>
      </c>
      <c r="BL61" s="61">
        <v>675</v>
      </c>
      <c r="BM61" s="61">
        <v>95</v>
      </c>
      <c r="BN61" s="61">
        <v>296</v>
      </c>
      <c r="BO61" s="176">
        <v>391</v>
      </c>
      <c r="BP61" s="359"/>
      <c r="BQ61" s="32" t="s">
        <v>253</v>
      </c>
      <c r="BR61" s="61">
        <v>38</v>
      </c>
      <c r="BS61" s="61">
        <v>79</v>
      </c>
      <c r="BT61" s="61">
        <v>117</v>
      </c>
      <c r="BU61" s="61">
        <v>6</v>
      </c>
      <c r="BV61" s="61">
        <v>17</v>
      </c>
      <c r="BW61" s="61">
        <v>23</v>
      </c>
      <c r="BX61" s="61">
        <v>0</v>
      </c>
      <c r="BY61" s="61">
        <v>2</v>
      </c>
      <c r="BZ61" s="176">
        <v>2</v>
      </c>
      <c r="CA61" s="359"/>
      <c r="CB61" s="32" t="s">
        <v>253</v>
      </c>
      <c r="CC61" s="61">
        <v>3595</v>
      </c>
      <c r="CD61" s="61">
        <v>3525</v>
      </c>
      <c r="CE61" s="61">
        <v>7120</v>
      </c>
      <c r="CF61" s="61">
        <v>17441</v>
      </c>
      <c r="CG61" s="61">
        <v>16904</v>
      </c>
      <c r="CH61" s="61">
        <v>34345</v>
      </c>
      <c r="CI61" s="61">
        <v>2601</v>
      </c>
      <c r="CJ61" s="61">
        <v>3253</v>
      </c>
      <c r="CK61" s="176">
        <v>5854</v>
      </c>
    </row>
    <row r="62" spans="1:89" ht="16.899999999999999" customHeight="1">
      <c r="A62" s="5"/>
      <c r="B62" s="360"/>
      <c r="C62" s="4" t="s">
        <v>212</v>
      </c>
      <c r="D62" s="137">
        <f t="shared" ref="D62:L62" si="80">SUM(D59:D61)</f>
        <v>2834</v>
      </c>
      <c r="E62" s="137">
        <f t="shared" si="80"/>
        <v>2745</v>
      </c>
      <c r="F62" s="137">
        <f t="shared" si="80"/>
        <v>5579</v>
      </c>
      <c r="G62" s="137">
        <f t="shared" si="80"/>
        <v>3223</v>
      </c>
      <c r="H62" s="137">
        <f t="shared" si="80"/>
        <v>3012</v>
      </c>
      <c r="I62" s="137">
        <f t="shared" si="80"/>
        <v>6235</v>
      </c>
      <c r="J62" s="137">
        <f t="shared" si="80"/>
        <v>3839</v>
      </c>
      <c r="K62" s="137">
        <f t="shared" si="80"/>
        <v>3694</v>
      </c>
      <c r="L62" s="175">
        <f t="shared" si="80"/>
        <v>7533</v>
      </c>
      <c r="M62" s="360"/>
      <c r="N62" s="245" t="s">
        <v>212</v>
      </c>
      <c r="O62" s="137">
        <f t="shared" ref="O62:W62" si="81">SUM(O59:O61)</f>
        <v>5166</v>
      </c>
      <c r="P62" s="137">
        <f t="shared" si="81"/>
        <v>4566</v>
      </c>
      <c r="Q62" s="137">
        <f t="shared" si="81"/>
        <v>9732</v>
      </c>
      <c r="R62" s="137">
        <f t="shared" si="81"/>
        <v>6127</v>
      </c>
      <c r="S62" s="137">
        <f t="shared" si="81"/>
        <v>4882</v>
      </c>
      <c r="T62" s="137">
        <f t="shared" si="81"/>
        <v>11009</v>
      </c>
      <c r="U62" s="137">
        <f t="shared" si="81"/>
        <v>5695</v>
      </c>
      <c r="V62" s="137">
        <f t="shared" si="81"/>
        <v>5138</v>
      </c>
      <c r="W62" s="175">
        <f t="shared" si="81"/>
        <v>10833</v>
      </c>
      <c r="X62" s="360"/>
      <c r="Y62" s="4" t="s">
        <v>212</v>
      </c>
      <c r="Z62" s="238">
        <f t="shared" ref="Z62:AH62" si="82">SUM(Z59:Z61)</f>
        <v>4436</v>
      </c>
      <c r="AA62" s="137">
        <f t="shared" si="82"/>
        <v>4234</v>
      </c>
      <c r="AB62" s="137">
        <f t="shared" si="82"/>
        <v>8670</v>
      </c>
      <c r="AC62" s="137">
        <f t="shared" si="82"/>
        <v>3927</v>
      </c>
      <c r="AD62" s="137">
        <f t="shared" si="82"/>
        <v>3810</v>
      </c>
      <c r="AE62" s="137">
        <f t="shared" si="82"/>
        <v>7737</v>
      </c>
      <c r="AF62" s="137">
        <f t="shared" si="82"/>
        <v>4007</v>
      </c>
      <c r="AG62" s="137">
        <f t="shared" si="82"/>
        <v>4206</v>
      </c>
      <c r="AH62" s="175">
        <f t="shared" si="82"/>
        <v>8213</v>
      </c>
      <c r="AI62" s="360"/>
      <c r="AJ62" s="4" t="s">
        <v>212</v>
      </c>
      <c r="AK62" s="137">
        <f t="shared" ref="AK62:AS62" si="83">SUM(AK59:AK61)</f>
        <v>5456</v>
      </c>
      <c r="AL62" s="238">
        <f t="shared" si="83"/>
        <v>5582</v>
      </c>
      <c r="AM62" s="137">
        <f t="shared" si="83"/>
        <v>11038</v>
      </c>
      <c r="AN62" s="137">
        <f t="shared" si="83"/>
        <v>6600</v>
      </c>
      <c r="AO62" s="137">
        <f t="shared" si="83"/>
        <v>6869</v>
      </c>
      <c r="AP62" s="137">
        <f t="shared" si="83"/>
        <v>13469</v>
      </c>
      <c r="AQ62" s="137">
        <f t="shared" si="83"/>
        <v>6246</v>
      </c>
      <c r="AR62" s="137">
        <f t="shared" si="83"/>
        <v>5854</v>
      </c>
      <c r="AS62" s="175">
        <f t="shared" si="83"/>
        <v>12100</v>
      </c>
      <c r="AT62" s="360"/>
      <c r="AU62" s="4" t="s">
        <v>212</v>
      </c>
      <c r="AV62" s="137">
        <f t="shared" ref="AV62:BD62" si="84">SUM(AV59:AV61)</f>
        <v>4824</v>
      </c>
      <c r="AW62" s="137">
        <f t="shared" si="84"/>
        <v>4176</v>
      </c>
      <c r="AX62" s="238">
        <f t="shared" si="84"/>
        <v>9000</v>
      </c>
      <c r="AY62" s="137">
        <f t="shared" si="84"/>
        <v>3364</v>
      </c>
      <c r="AZ62" s="137">
        <f t="shared" si="84"/>
        <v>3029</v>
      </c>
      <c r="BA62" s="137">
        <f t="shared" si="84"/>
        <v>6393</v>
      </c>
      <c r="BB62" s="137">
        <f t="shared" si="84"/>
        <v>2127</v>
      </c>
      <c r="BC62" s="137">
        <f t="shared" si="84"/>
        <v>2511</v>
      </c>
      <c r="BD62" s="175">
        <f t="shared" si="84"/>
        <v>4638</v>
      </c>
      <c r="BE62" s="360"/>
      <c r="BF62" s="4" t="s">
        <v>212</v>
      </c>
      <c r="BG62" s="137">
        <f t="shared" ref="BG62:BO62" si="85">SUM(BG59:BG61)</f>
        <v>1226</v>
      </c>
      <c r="BH62" s="137">
        <f t="shared" si="85"/>
        <v>1902</v>
      </c>
      <c r="BI62" s="137">
        <f t="shared" si="85"/>
        <v>3128</v>
      </c>
      <c r="BJ62" s="238">
        <f t="shared" si="85"/>
        <v>705</v>
      </c>
      <c r="BK62" s="137">
        <f t="shared" si="85"/>
        <v>1278</v>
      </c>
      <c r="BL62" s="137">
        <f t="shared" si="85"/>
        <v>1983</v>
      </c>
      <c r="BM62" s="137">
        <f t="shared" si="85"/>
        <v>331</v>
      </c>
      <c r="BN62" s="137">
        <f t="shared" si="85"/>
        <v>854</v>
      </c>
      <c r="BO62" s="175">
        <f t="shared" si="85"/>
        <v>1185</v>
      </c>
      <c r="BP62" s="360"/>
      <c r="BQ62" s="4" t="s">
        <v>212</v>
      </c>
      <c r="BR62" s="137">
        <f t="shared" ref="BR62:BZ62" si="86">SUM(BR59:BR61)</f>
        <v>88</v>
      </c>
      <c r="BS62" s="137">
        <f t="shared" si="86"/>
        <v>263</v>
      </c>
      <c r="BT62" s="137">
        <f t="shared" si="86"/>
        <v>351</v>
      </c>
      <c r="BU62" s="137">
        <f t="shared" si="86"/>
        <v>13</v>
      </c>
      <c r="BV62" s="137">
        <f t="shared" si="86"/>
        <v>53</v>
      </c>
      <c r="BW62" s="137">
        <f t="shared" si="86"/>
        <v>66</v>
      </c>
      <c r="BX62" s="137">
        <f t="shared" si="86"/>
        <v>0</v>
      </c>
      <c r="BY62" s="137">
        <f t="shared" si="86"/>
        <v>2</v>
      </c>
      <c r="BZ62" s="175">
        <f t="shared" si="86"/>
        <v>2</v>
      </c>
      <c r="CA62" s="360"/>
      <c r="CB62" s="4" t="s">
        <v>212</v>
      </c>
      <c r="CC62" s="137">
        <f t="shared" ref="CC62:CK62" si="87">SUM(CC59:CC61)</f>
        <v>9896</v>
      </c>
      <c r="CD62" s="137">
        <f t="shared" si="87"/>
        <v>9451</v>
      </c>
      <c r="CE62" s="137">
        <f t="shared" si="87"/>
        <v>19347</v>
      </c>
      <c r="CF62" s="137">
        <f t="shared" si="87"/>
        <v>52484</v>
      </c>
      <c r="CG62" s="137">
        <f t="shared" si="87"/>
        <v>49317</v>
      </c>
      <c r="CH62" s="137">
        <f t="shared" si="87"/>
        <v>101801</v>
      </c>
      <c r="CI62" s="137">
        <f t="shared" si="87"/>
        <v>7854</v>
      </c>
      <c r="CJ62" s="137">
        <f t="shared" si="87"/>
        <v>9892</v>
      </c>
      <c r="CK62" s="175">
        <f t="shared" si="87"/>
        <v>17746</v>
      </c>
    </row>
    <row r="63" spans="1:89" ht="17.25" customHeight="1">
      <c r="A63" s="5"/>
      <c r="B63" s="3" t="s">
        <v>281</v>
      </c>
      <c r="C63" s="59" t="s">
        <v>291</v>
      </c>
      <c r="D63" s="137">
        <v>686</v>
      </c>
      <c r="E63" s="137">
        <v>646</v>
      </c>
      <c r="F63" s="137">
        <v>1332</v>
      </c>
      <c r="G63" s="137">
        <v>954</v>
      </c>
      <c r="H63" s="137">
        <v>883</v>
      </c>
      <c r="I63" s="137">
        <v>1837</v>
      </c>
      <c r="J63" s="137">
        <v>1320</v>
      </c>
      <c r="K63" s="137">
        <v>1218</v>
      </c>
      <c r="L63" s="175">
        <v>2538</v>
      </c>
      <c r="M63" s="3" t="s">
        <v>281</v>
      </c>
      <c r="N63" s="248" t="s">
        <v>291</v>
      </c>
      <c r="O63" s="137">
        <v>1414</v>
      </c>
      <c r="P63" s="137">
        <v>1413</v>
      </c>
      <c r="Q63" s="137">
        <v>2827</v>
      </c>
      <c r="R63" s="137">
        <v>1115</v>
      </c>
      <c r="S63" s="137">
        <v>1141</v>
      </c>
      <c r="T63" s="137">
        <v>2256</v>
      </c>
      <c r="U63" s="137">
        <v>1025</v>
      </c>
      <c r="V63" s="137">
        <v>976</v>
      </c>
      <c r="W63" s="175">
        <v>2001</v>
      </c>
      <c r="X63" s="3" t="s">
        <v>281</v>
      </c>
      <c r="Y63" s="59" t="s">
        <v>291</v>
      </c>
      <c r="Z63" s="238">
        <v>935</v>
      </c>
      <c r="AA63" s="137">
        <v>933</v>
      </c>
      <c r="AB63" s="137">
        <v>1868</v>
      </c>
      <c r="AC63" s="137">
        <v>1056</v>
      </c>
      <c r="AD63" s="137">
        <v>1117</v>
      </c>
      <c r="AE63" s="137">
        <v>2173</v>
      </c>
      <c r="AF63" s="137">
        <v>1338</v>
      </c>
      <c r="AG63" s="137">
        <v>1413</v>
      </c>
      <c r="AH63" s="175">
        <v>2751</v>
      </c>
      <c r="AI63" s="3" t="s">
        <v>281</v>
      </c>
      <c r="AJ63" s="59" t="s">
        <v>291</v>
      </c>
      <c r="AK63" s="137">
        <v>1756</v>
      </c>
      <c r="AL63" s="238">
        <v>1599</v>
      </c>
      <c r="AM63" s="137">
        <v>3355</v>
      </c>
      <c r="AN63" s="137">
        <v>1775</v>
      </c>
      <c r="AO63" s="137">
        <v>1562</v>
      </c>
      <c r="AP63" s="137">
        <v>3337</v>
      </c>
      <c r="AQ63" s="137">
        <v>1265</v>
      </c>
      <c r="AR63" s="137">
        <v>1208</v>
      </c>
      <c r="AS63" s="175">
        <v>2473</v>
      </c>
      <c r="AT63" s="3" t="s">
        <v>281</v>
      </c>
      <c r="AU63" s="59" t="s">
        <v>291</v>
      </c>
      <c r="AV63" s="137">
        <v>1059</v>
      </c>
      <c r="AW63" s="137">
        <v>1062</v>
      </c>
      <c r="AX63" s="238">
        <v>2121</v>
      </c>
      <c r="AY63" s="137">
        <v>970</v>
      </c>
      <c r="AZ63" s="137">
        <v>1018</v>
      </c>
      <c r="BA63" s="137">
        <v>1988</v>
      </c>
      <c r="BB63" s="137">
        <v>834</v>
      </c>
      <c r="BC63" s="137">
        <v>1023</v>
      </c>
      <c r="BD63" s="175">
        <v>1857</v>
      </c>
      <c r="BE63" s="3" t="s">
        <v>281</v>
      </c>
      <c r="BF63" s="59" t="s">
        <v>291</v>
      </c>
      <c r="BG63" s="137">
        <v>478</v>
      </c>
      <c r="BH63" s="137">
        <v>800</v>
      </c>
      <c r="BI63" s="137">
        <v>1278</v>
      </c>
      <c r="BJ63" s="238">
        <v>288</v>
      </c>
      <c r="BK63" s="137">
        <v>440</v>
      </c>
      <c r="BL63" s="137">
        <v>728</v>
      </c>
      <c r="BM63" s="137">
        <v>131</v>
      </c>
      <c r="BN63" s="137">
        <v>271</v>
      </c>
      <c r="BO63" s="175">
        <v>402</v>
      </c>
      <c r="BP63" s="3" t="s">
        <v>281</v>
      </c>
      <c r="BQ63" s="59" t="s">
        <v>291</v>
      </c>
      <c r="BR63" s="137">
        <v>28</v>
      </c>
      <c r="BS63" s="137">
        <v>87</v>
      </c>
      <c r="BT63" s="137">
        <v>115</v>
      </c>
      <c r="BU63" s="137">
        <v>6</v>
      </c>
      <c r="BV63" s="137">
        <v>19</v>
      </c>
      <c r="BW63" s="137">
        <v>25</v>
      </c>
      <c r="BX63" s="137">
        <v>1</v>
      </c>
      <c r="BY63" s="137">
        <v>2</v>
      </c>
      <c r="BZ63" s="175">
        <v>3</v>
      </c>
      <c r="CA63" s="3" t="s">
        <v>281</v>
      </c>
      <c r="CB63" s="59" t="s">
        <v>291</v>
      </c>
      <c r="CC63" s="137">
        <v>2960</v>
      </c>
      <c r="CD63" s="137">
        <v>2747</v>
      </c>
      <c r="CE63" s="137">
        <v>5707</v>
      </c>
      <c r="CF63" s="137">
        <v>12738</v>
      </c>
      <c r="CG63" s="137">
        <v>12424</v>
      </c>
      <c r="CH63" s="137">
        <v>25162</v>
      </c>
      <c r="CI63" s="137">
        <v>2736</v>
      </c>
      <c r="CJ63" s="137">
        <v>3660</v>
      </c>
      <c r="CK63" s="175">
        <v>6396</v>
      </c>
    </row>
    <row r="64" spans="1:89" ht="16.899999999999999" customHeight="1">
      <c r="A64" s="5"/>
      <c r="B64" s="368" t="s">
        <v>259</v>
      </c>
      <c r="C64" s="32" t="s">
        <v>260</v>
      </c>
      <c r="D64" s="61">
        <v>734</v>
      </c>
      <c r="E64" s="61">
        <v>679</v>
      </c>
      <c r="F64" s="61">
        <v>1413</v>
      </c>
      <c r="G64" s="61">
        <v>891</v>
      </c>
      <c r="H64" s="61">
        <v>774</v>
      </c>
      <c r="I64" s="61">
        <v>1665</v>
      </c>
      <c r="J64" s="61">
        <v>986</v>
      </c>
      <c r="K64" s="61">
        <v>920</v>
      </c>
      <c r="L64" s="176">
        <v>1906</v>
      </c>
      <c r="M64" s="368" t="s">
        <v>259</v>
      </c>
      <c r="N64" s="233" t="s">
        <v>260</v>
      </c>
      <c r="O64" s="61">
        <v>1395</v>
      </c>
      <c r="P64" s="61">
        <v>1445</v>
      </c>
      <c r="Q64" s="61">
        <v>2840</v>
      </c>
      <c r="R64" s="61">
        <v>2032</v>
      </c>
      <c r="S64" s="61">
        <v>2215</v>
      </c>
      <c r="T64" s="61">
        <v>4247</v>
      </c>
      <c r="U64" s="61">
        <v>1635</v>
      </c>
      <c r="V64" s="61">
        <v>1673</v>
      </c>
      <c r="W64" s="176">
        <v>3308</v>
      </c>
      <c r="X64" s="368" t="s">
        <v>259</v>
      </c>
      <c r="Y64" s="32" t="s">
        <v>260</v>
      </c>
      <c r="Z64" s="237">
        <v>1287</v>
      </c>
      <c r="AA64" s="61">
        <v>1157</v>
      </c>
      <c r="AB64" s="61">
        <v>2444</v>
      </c>
      <c r="AC64" s="61">
        <v>1161</v>
      </c>
      <c r="AD64" s="61">
        <v>997</v>
      </c>
      <c r="AE64" s="61">
        <v>2158</v>
      </c>
      <c r="AF64" s="61">
        <v>1146</v>
      </c>
      <c r="AG64" s="61">
        <v>1108</v>
      </c>
      <c r="AH64" s="176">
        <v>2254</v>
      </c>
      <c r="AI64" s="368" t="s">
        <v>259</v>
      </c>
      <c r="AJ64" s="32" t="s">
        <v>260</v>
      </c>
      <c r="AK64" s="61">
        <v>1474</v>
      </c>
      <c r="AL64" s="237">
        <v>1454</v>
      </c>
      <c r="AM64" s="61">
        <v>2928</v>
      </c>
      <c r="AN64" s="61">
        <v>1675</v>
      </c>
      <c r="AO64" s="61">
        <v>1786</v>
      </c>
      <c r="AP64" s="61">
        <v>3461</v>
      </c>
      <c r="AQ64" s="61">
        <v>1660</v>
      </c>
      <c r="AR64" s="61">
        <v>1555</v>
      </c>
      <c r="AS64" s="176">
        <v>3215</v>
      </c>
      <c r="AT64" s="368" t="s">
        <v>259</v>
      </c>
      <c r="AU64" s="32" t="s">
        <v>260</v>
      </c>
      <c r="AV64" s="61">
        <v>1295</v>
      </c>
      <c r="AW64" s="61">
        <v>1199</v>
      </c>
      <c r="AX64" s="237">
        <v>2494</v>
      </c>
      <c r="AY64" s="61">
        <v>975</v>
      </c>
      <c r="AZ64" s="61">
        <v>945</v>
      </c>
      <c r="BA64" s="61">
        <v>1920</v>
      </c>
      <c r="BB64" s="61">
        <v>654</v>
      </c>
      <c r="BC64" s="61">
        <v>699</v>
      </c>
      <c r="BD64" s="176">
        <v>1353</v>
      </c>
      <c r="BE64" s="368" t="s">
        <v>259</v>
      </c>
      <c r="BF64" s="32" t="s">
        <v>260</v>
      </c>
      <c r="BG64" s="61">
        <v>401</v>
      </c>
      <c r="BH64" s="61">
        <v>618</v>
      </c>
      <c r="BI64" s="61">
        <v>1019</v>
      </c>
      <c r="BJ64" s="237">
        <v>216</v>
      </c>
      <c r="BK64" s="61">
        <v>403</v>
      </c>
      <c r="BL64" s="61">
        <v>619</v>
      </c>
      <c r="BM64" s="61">
        <v>103</v>
      </c>
      <c r="BN64" s="61">
        <v>224</v>
      </c>
      <c r="BO64" s="176">
        <v>327</v>
      </c>
      <c r="BP64" s="368" t="s">
        <v>259</v>
      </c>
      <c r="BQ64" s="32" t="s">
        <v>260</v>
      </c>
      <c r="BR64" s="61">
        <v>29</v>
      </c>
      <c r="BS64" s="61">
        <v>80</v>
      </c>
      <c r="BT64" s="61">
        <v>109</v>
      </c>
      <c r="BU64" s="61">
        <v>5</v>
      </c>
      <c r="BV64" s="61">
        <v>12</v>
      </c>
      <c r="BW64" s="61">
        <v>17</v>
      </c>
      <c r="BX64" s="61">
        <v>0</v>
      </c>
      <c r="BY64" s="61">
        <v>4</v>
      </c>
      <c r="BZ64" s="176">
        <v>4</v>
      </c>
      <c r="CA64" s="368" t="s">
        <v>259</v>
      </c>
      <c r="CB64" s="32" t="s">
        <v>260</v>
      </c>
      <c r="CC64" s="61">
        <v>2611</v>
      </c>
      <c r="CD64" s="61">
        <v>2373</v>
      </c>
      <c r="CE64" s="61">
        <v>4984</v>
      </c>
      <c r="CF64" s="61">
        <v>14760</v>
      </c>
      <c r="CG64" s="61">
        <v>14589</v>
      </c>
      <c r="CH64" s="61">
        <v>29349</v>
      </c>
      <c r="CI64" s="61">
        <v>2383</v>
      </c>
      <c r="CJ64" s="61">
        <v>2985</v>
      </c>
      <c r="CK64" s="176">
        <v>5368</v>
      </c>
    </row>
    <row r="65" spans="1:89" ht="16.899999999999999" customHeight="1">
      <c r="A65" s="5"/>
      <c r="B65" s="369"/>
      <c r="C65" s="32" t="s">
        <v>261</v>
      </c>
      <c r="D65" s="61">
        <v>303</v>
      </c>
      <c r="E65" s="61">
        <v>267</v>
      </c>
      <c r="F65" s="61">
        <v>570</v>
      </c>
      <c r="G65" s="61">
        <v>347</v>
      </c>
      <c r="H65" s="61">
        <v>356</v>
      </c>
      <c r="I65" s="61">
        <v>703</v>
      </c>
      <c r="J65" s="61">
        <v>399</v>
      </c>
      <c r="K65" s="61">
        <v>358</v>
      </c>
      <c r="L65" s="176">
        <v>757</v>
      </c>
      <c r="M65" s="369"/>
      <c r="N65" s="233" t="s">
        <v>261</v>
      </c>
      <c r="O65" s="61">
        <v>458</v>
      </c>
      <c r="P65" s="61">
        <v>453</v>
      </c>
      <c r="Q65" s="61">
        <v>911</v>
      </c>
      <c r="R65" s="61">
        <v>455</v>
      </c>
      <c r="S65" s="61">
        <v>412</v>
      </c>
      <c r="T65" s="61">
        <v>867</v>
      </c>
      <c r="U65" s="61">
        <v>445</v>
      </c>
      <c r="V65" s="61">
        <v>436</v>
      </c>
      <c r="W65" s="176">
        <v>881</v>
      </c>
      <c r="X65" s="369"/>
      <c r="Y65" s="32" t="s">
        <v>261</v>
      </c>
      <c r="Z65" s="237">
        <v>459</v>
      </c>
      <c r="AA65" s="61">
        <v>371</v>
      </c>
      <c r="AB65" s="61">
        <v>830</v>
      </c>
      <c r="AC65" s="61">
        <v>391</v>
      </c>
      <c r="AD65" s="61">
        <v>414</v>
      </c>
      <c r="AE65" s="61">
        <v>805</v>
      </c>
      <c r="AF65" s="61">
        <v>462</v>
      </c>
      <c r="AG65" s="61">
        <v>430</v>
      </c>
      <c r="AH65" s="176">
        <v>892</v>
      </c>
      <c r="AI65" s="369"/>
      <c r="AJ65" s="32" t="s">
        <v>261</v>
      </c>
      <c r="AK65" s="61">
        <v>568</v>
      </c>
      <c r="AL65" s="237">
        <v>504</v>
      </c>
      <c r="AM65" s="61">
        <v>1072</v>
      </c>
      <c r="AN65" s="61">
        <v>654</v>
      </c>
      <c r="AO65" s="61">
        <v>563</v>
      </c>
      <c r="AP65" s="61">
        <v>1217</v>
      </c>
      <c r="AQ65" s="61">
        <v>461</v>
      </c>
      <c r="AR65" s="61">
        <v>475</v>
      </c>
      <c r="AS65" s="176">
        <v>936</v>
      </c>
      <c r="AT65" s="369"/>
      <c r="AU65" s="32" t="s">
        <v>261</v>
      </c>
      <c r="AV65" s="61">
        <v>410</v>
      </c>
      <c r="AW65" s="61">
        <v>391</v>
      </c>
      <c r="AX65" s="237">
        <v>801</v>
      </c>
      <c r="AY65" s="61">
        <v>343</v>
      </c>
      <c r="AZ65" s="61">
        <v>395</v>
      </c>
      <c r="BA65" s="61">
        <v>738</v>
      </c>
      <c r="BB65" s="61">
        <v>306</v>
      </c>
      <c r="BC65" s="61">
        <v>346</v>
      </c>
      <c r="BD65" s="176">
        <v>652</v>
      </c>
      <c r="BE65" s="369"/>
      <c r="BF65" s="32" t="s">
        <v>261</v>
      </c>
      <c r="BG65" s="61">
        <v>194</v>
      </c>
      <c r="BH65" s="61">
        <v>324</v>
      </c>
      <c r="BI65" s="61">
        <v>518</v>
      </c>
      <c r="BJ65" s="237">
        <v>114</v>
      </c>
      <c r="BK65" s="61">
        <v>196</v>
      </c>
      <c r="BL65" s="61">
        <v>310</v>
      </c>
      <c r="BM65" s="61">
        <v>47</v>
      </c>
      <c r="BN65" s="61">
        <v>133</v>
      </c>
      <c r="BO65" s="176">
        <v>180</v>
      </c>
      <c r="BP65" s="369"/>
      <c r="BQ65" s="32" t="s">
        <v>261</v>
      </c>
      <c r="BR65" s="61">
        <v>16</v>
      </c>
      <c r="BS65" s="61">
        <v>40</v>
      </c>
      <c r="BT65" s="61">
        <v>56</v>
      </c>
      <c r="BU65" s="61">
        <v>2</v>
      </c>
      <c r="BV65" s="61">
        <v>10</v>
      </c>
      <c r="BW65" s="61">
        <v>12</v>
      </c>
      <c r="BX65" s="61">
        <v>0</v>
      </c>
      <c r="BY65" s="61">
        <v>2</v>
      </c>
      <c r="BZ65" s="176">
        <v>2</v>
      </c>
      <c r="CA65" s="369"/>
      <c r="CB65" s="32" t="s">
        <v>261</v>
      </c>
      <c r="CC65" s="61">
        <v>1049</v>
      </c>
      <c r="CD65" s="61">
        <v>981</v>
      </c>
      <c r="CE65" s="61">
        <v>2030</v>
      </c>
      <c r="CF65" s="61">
        <v>4763</v>
      </c>
      <c r="CG65" s="61">
        <v>4449</v>
      </c>
      <c r="CH65" s="61">
        <v>9212</v>
      </c>
      <c r="CI65" s="61">
        <v>1022</v>
      </c>
      <c r="CJ65" s="61">
        <v>1446</v>
      </c>
      <c r="CK65" s="176">
        <v>2468</v>
      </c>
    </row>
    <row r="66" spans="1:89" ht="16.899999999999999" customHeight="1">
      <c r="A66" s="5"/>
      <c r="B66" s="369"/>
      <c r="C66" s="32" t="s">
        <v>262</v>
      </c>
      <c r="D66" s="61">
        <v>240</v>
      </c>
      <c r="E66" s="61">
        <v>224</v>
      </c>
      <c r="F66" s="61">
        <v>464</v>
      </c>
      <c r="G66" s="61">
        <v>314</v>
      </c>
      <c r="H66" s="61">
        <v>335</v>
      </c>
      <c r="I66" s="61">
        <v>649</v>
      </c>
      <c r="J66" s="61">
        <v>533</v>
      </c>
      <c r="K66" s="61">
        <v>481</v>
      </c>
      <c r="L66" s="176">
        <v>1014</v>
      </c>
      <c r="M66" s="369"/>
      <c r="N66" s="233" t="s">
        <v>262</v>
      </c>
      <c r="O66" s="61">
        <v>708</v>
      </c>
      <c r="P66" s="61">
        <v>601</v>
      </c>
      <c r="Q66" s="61">
        <v>1309</v>
      </c>
      <c r="R66" s="61">
        <v>639</v>
      </c>
      <c r="S66" s="61">
        <v>646</v>
      </c>
      <c r="T66" s="61">
        <v>1285</v>
      </c>
      <c r="U66" s="61">
        <v>575</v>
      </c>
      <c r="V66" s="61">
        <v>539</v>
      </c>
      <c r="W66" s="176">
        <v>1114</v>
      </c>
      <c r="X66" s="369"/>
      <c r="Y66" s="32" t="s">
        <v>262</v>
      </c>
      <c r="Z66" s="237">
        <v>359</v>
      </c>
      <c r="AA66" s="61">
        <v>347</v>
      </c>
      <c r="AB66" s="61">
        <v>706</v>
      </c>
      <c r="AC66" s="61">
        <v>333</v>
      </c>
      <c r="AD66" s="61">
        <v>349</v>
      </c>
      <c r="AE66" s="61">
        <v>682</v>
      </c>
      <c r="AF66" s="61">
        <v>453</v>
      </c>
      <c r="AG66" s="61">
        <v>573</v>
      </c>
      <c r="AH66" s="176">
        <v>1026</v>
      </c>
      <c r="AI66" s="369"/>
      <c r="AJ66" s="32" t="s">
        <v>262</v>
      </c>
      <c r="AK66" s="61">
        <v>703</v>
      </c>
      <c r="AL66" s="237">
        <v>760</v>
      </c>
      <c r="AM66" s="61">
        <v>1463</v>
      </c>
      <c r="AN66" s="61">
        <v>939</v>
      </c>
      <c r="AO66" s="61">
        <v>1003</v>
      </c>
      <c r="AP66" s="61">
        <v>1942</v>
      </c>
      <c r="AQ66" s="61">
        <v>853</v>
      </c>
      <c r="AR66" s="61">
        <v>758</v>
      </c>
      <c r="AS66" s="176">
        <v>1611</v>
      </c>
      <c r="AT66" s="369"/>
      <c r="AU66" s="32" t="s">
        <v>262</v>
      </c>
      <c r="AV66" s="61">
        <v>590</v>
      </c>
      <c r="AW66" s="61">
        <v>444</v>
      </c>
      <c r="AX66" s="237">
        <v>1034</v>
      </c>
      <c r="AY66" s="61">
        <v>384</v>
      </c>
      <c r="AZ66" s="61">
        <v>356</v>
      </c>
      <c r="BA66" s="61">
        <v>740</v>
      </c>
      <c r="BB66" s="61">
        <v>324</v>
      </c>
      <c r="BC66" s="61">
        <v>392</v>
      </c>
      <c r="BD66" s="176">
        <v>716</v>
      </c>
      <c r="BE66" s="369"/>
      <c r="BF66" s="32" t="s">
        <v>262</v>
      </c>
      <c r="BG66" s="61">
        <v>195</v>
      </c>
      <c r="BH66" s="61">
        <v>334</v>
      </c>
      <c r="BI66" s="61">
        <v>529</v>
      </c>
      <c r="BJ66" s="237">
        <v>127</v>
      </c>
      <c r="BK66" s="61">
        <v>227</v>
      </c>
      <c r="BL66" s="61">
        <v>354</v>
      </c>
      <c r="BM66" s="61">
        <v>56</v>
      </c>
      <c r="BN66" s="61">
        <v>162</v>
      </c>
      <c r="BO66" s="176">
        <v>218</v>
      </c>
      <c r="BP66" s="369"/>
      <c r="BQ66" s="32" t="s">
        <v>262</v>
      </c>
      <c r="BR66" s="61">
        <v>26</v>
      </c>
      <c r="BS66" s="61">
        <v>76</v>
      </c>
      <c r="BT66" s="61">
        <v>102</v>
      </c>
      <c r="BU66" s="61">
        <v>3</v>
      </c>
      <c r="BV66" s="61">
        <v>20</v>
      </c>
      <c r="BW66" s="61">
        <v>23</v>
      </c>
      <c r="BX66" s="61">
        <v>1</v>
      </c>
      <c r="BY66" s="61">
        <v>4</v>
      </c>
      <c r="BZ66" s="176">
        <v>5</v>
      </c>
      <c r="CA66" s="369"/>
      <c r="CB66" s="32" t="s">
        <v>262</v>
      </c>
      <c r="CC66" s="61">
        <v>1087</v>
      </c>
      <c r="CD66" s="61">
        <v>1040</v>
      </c>
      <c r="CE66" s="61">
        <v>2127</v>
      </c>
      <c r="CF66" s="61">
        <v>6152</v>
      </c>
      <c r="CG66" s="61">
        <v>6020</v>
      </c>
      <c r="CH66" s="61">
        <v>12172</v>
      </c>
      <c r="CI66" s="61">
        <v>1116</v>
      </c>
      <c r="CJ66" s="61">
        <v>1571</v>
      </c>
      <c r="CK66" s="176">
        <v>2687</v>
      </c>
    </row>
    <row r="67" spans="1:89" ht="16.899999999999999" customHeight="1">
      <c r="A67" s="5"/>
      <c r="B67" s="370"/>
      <c r="C67" s="4" t="s">
        <v>212</v>
      </c>
      <c r="D67" s="137">
        <f t="shared" ref="D67:L67" si="88">SUM(D64:D66)</f>
        <v>1277</v>
      </c>
      <c r="E67" s="137">
        <f t="shared" si="88"/>
        <v>1170</v>
      </c>
      <c r="F67" s="137">
        <f t="shared" si="88"/>
        <v>2447</v>
      </c>
      <c r="G67" s="137">
        <f t="shared" si="88"/>
        <v>1552</v>
      </c>
      <c r="H67" s="137">
        <f t="shared" si="88"/>
        <v>1465</v>
      </c>
      <c r="I67" s="137">
        <f t="shared" si="88"/>
        <v>3017</v>
      </c>
      <c r="J67" s="137">
        <f t="shared" si="88"/>
        <v>1918</v>
      </c>
      <c r="K67" s="137">
        <f t="shared" si="88"/>
        <v>1759</v>
      </c>
      <c r="L67" s="175">
        <f t="shared" si="88"/>
        <v>3677</v>
      </c>
      <c r="M67" s="370"/>
      <c r="N67" s="245" t="s">
        <v>212</v>
      </c>
      <c r="O67" s="137">
        <f t="shared" ref="O67:W67" si="89">SUM(O64:O66)</f>
        <v>2561</v>
      </c>
      <c r="P67" s="137">
        <f t="shared" si="89"/>
        <v>2499</v>
      </c>
      <c r="Q67" s="137">
        <f t="shared" si="89"/>
        <v>5060</v>
      </c>
      <c r="R67" s="137">
        <f t="shared" si="89"/>
        <v>3126</v>
      </c>
      <c r="S67" s="137">
        <f t="shared" si="89"/>
        <v>3273</v>
      </c>
      <c r="T67" s="137">
        <f t="shared" si="89"/>
        <v>6399</v>
      </c>
      <c r="U67" s="137">
        <f t="shared" si="89"/>
        <v>2655</v>
      </c>
      <c r="V67" s="137">
        <f t="shared" si="89"/>
        <v>2648</v>
      </c>
      <c r="W67" s="175">
        <f t="shared" si="89"/>
        <v>5303</v>
      </c>
      <c r="X67" s="370"/>
      <c r="Y67" s="4" t="s">
        <v>212</v>
      </c>
      <c r="Z67" s="238">
        <f t="shared" ref="Z67:AH67" si="90">SUM(Z64:Z66)</f>
        <v>2105</v>
      </c>
      <c r="AA67" s="137">
        <f t="shared" si="90"/>
        <v>1875</v>
      </c>
      <c r="AB67" s="137">
        <f t="shared" si="90"/>
        <v>3980</v>
      </c>
      <c r="AC67" s="137">
        <f t="shared" si="90"/>
        <v>1885</v>
      </c>
      <c r="AD67" s="137">
        <f t="shared" si="90"/>
        <v>1760</v>
      </c>
      <c r="AE67" s="137">
        <f t="shared" si="90"/>
        <v>3645</v>
      </c>
      <c r="AF67" s="137">
        <f t="shared" si="90"/>
        <v>2061</v>
      </c>
      <c r="AG67" s="137">
        <f t="shared" si="90"/>
        <v>2111</v>
      </c>
      <c r="AH67" s="175">
        <f t="shared" si="90"/>
        <v>4172</v>
      </c>
      <c r="AI67" s="370"/>
      <c r="AJ67" s="4" t="s">
        <v>212</v>
      </c>
      <c r="AK67" s="137">
        <f t="shared" ref="AK67:AS67" si="91">SUM(AK64:AK66)</f>
        <v>2745</v>
      </c>
      <c r="AL67" s="238">
        <f t="shared" si="91"/>
        <v>2718</v>
      </c>
      <c r="AM67" s="137">
        <f t="shared" si="91"/>
        <v>5463</v>
      </c>
      <c r="AN67" s="137">
        <f t="shared" si="91"/>
        <v>3268</v>
      </c>
      <c r="AO67" s="137">
        <f t="shared" si="91"/>
        <v>3352</v>
      </c>
      <c r="AP67" s="137">
        <f t="shared" si="91"/>
        <v>6620</v>
      </c>
      <c r="AQ67" s="137">
        <f t="shared" si="91"/>
        <v>2974</v>
      </c>
      <c r="AR67" s="137">
        <f t="shared" si="91"/>
        <v>2788</v>
      </c>
      <c r="AS67" s="175">
        <f t="shared" si="91"/>
        <v>5762</v>
      </c>
      <c r="AT67" s="370"/>
      <c r="AU67" s="4" t="s">
        <v>212</v>
      </c>
      <c r="AV67" s="137">
        <f t="shared" ref="AV67:BD67" si="92">SUM(AV64:AV66)</f>
        <v>2295</v>
      </c>
      <c r="AW67" s="137">
        <f t="shared" si="92"/>
        <v>2034</v>
      </c>
      <c r="AX67" s="238">
        <f t="shared" si="92"/>
        <v>4329</v>
      </c>
      <c r="AY67" s="137">
        <f t="shared" si="92"/>
        <v>1702</v>
      </c>
      <c r="AZ67" s="137">
        <f t="shared" si="92"/>
        <v>1696</v>
      </c>
      <c r="BA67" s="137">
        <f t="shared" si="92"/>
        <v>3398</v>
      </c>
      <c r="BB67" s="137">
        <f t="shared" si="92"/>
        <v>1284</v>
      </c>
      <c r="BC67" s="137">
        <f t="shared" si="92"/>
        <v>1437</v>
      </c>
      <c r="BD67" s="175">
        <f t="shared" si="92"/>
        <v>2721</v>
      </c>
      <c r="BE67" s="370"/>
      <c r="BF67" s="4" t="s">
        <v>212</v>
      </c>
      <c r="BG67" s="137">
        <f t="shared" ref="BG67:BO67" si="93">SUM(BG64:BG66)</f>
        <v>790</v>
      </c>
      <c r="BH67" s="137">
        <f t="shared" si="93"/>
        <v>1276</v>
      </c>
      <c r="BI67" s="137">
        <f t="shared" si="93"/>
        <v>2066</v>
      </c>
      <c r="BJ67" s="238">
        <f t="shared" si="93"/>
        <v>457</v>
      </c>
      <c r="BK67" s="137">
        <f t="shared" si="93"/>
        <v>826</v>
      </c>
      <c r="BL67" s="137">
        <f t="shared" si="93"/>
        <v>1283</v>
      </c>
      <c r="BM67" s="137">
        <f t="shared" si="93"/>
        <v>206</v>
      </c>
      <c r="BN67" s="137">
        <f t="shared" si="93"/>
        <v>519</v>
      </c>
      <c r="BO67" s="175">
        <f t="shared" si="93"/>
        <v>725</v>
      </c>
      <c r="BP67" s="370"/>
      <c r="BQ67" s="4" t="s">
        <v>212</v>
      </c>
      <c r="BR67" s="137">
        <f t="shared" ref="BR67:BZ67" si="94">SUM(BR64:BR66)</f>
        <v>71</v>
      </c>
      <c r="BS67" s="137">
        <f t="shared" si="94"/>
        <v>196</v>
      </c>
      <c r="BT67" s="137">
        <f t="shared" si="94"/>
        <v>267</v>
      </c>
      <c r="BU67" s="137">
        <f t="shared" si="94"/>
        <v>10</v>
      </c>
      <c r="BV67" s="137">
        <f t="shared" si="94"/>
        <v>42</v>
      </c>
      <c r="BW67" s="137">
        <f t="shared" si="94"/>
        <v>52</v>
      </c>
      <c r="BX67" s="137">
        <f t="shared" si="94"/>
        <v>1</v>
      </c>
      <c r="BY67" s="137">
        <f t="shared" si="94"/>
        <v>10</v>
      </c>
      <c r="BZ67" s="175">
        <f t="shared" si="94"/>
        <v>11</v>
      </c>
      <c r="CA67" s="370"/>
      <c r="CB67" s="4" t="s">
        <v>212</v>
      </c>
      <c r="CC67" s="137">
        <f t="shared" ref="CC67:CK67" si="95">SUM(CC64:CC66)</f>
        <v>4747</v>
      </c>
      <c r="CD67" s="137">
        <f t="shared" si="95"/>
        <v>4394</v>
      </c>
      <c r="CE67" s="137">
        <f t="shared" si="95"/>
        <v>9141</v>
      </c>
      <c r="CF67" s="137">
        <f t="shared" si="95"/>
        <v>25675</v>
      </c>
      <c r="CG67" s="137">
        <f t="shared" si="95"/>
        <v>25058</v>
      </c>
      <c r="CH67" s="137">
        <f t="shared" si="95"/>
        <v>50733</v>
      </c>
      <c r="CI67" s="137">
        <f t="shared" si="95"/>
        <v>4521</v>
      </c>
      <c r="CJ67" s="137">
        <f t="shared" si="95"/>
        <v>6002</v>
      </c>
      <c r="CK67" s="175">
        <f t="shared" si="95"/>
        <v>10523</v>
      </c>
    </row>
    <row r="68" spans="1:89" ht="16.899999999999999" customHeight="1">
      <c r="A68" s="5"/>
      <c r="B68" s="56" t="s">
        <v>521</v>
      </c>
      <c r="C68" s="55" t="s">
        <v>183</v>
      </c>
      <c r="D68" s="137">
        <v>260</v>
      </c>
      <c r="E68" s="137">
        <v>242</v>
      </c>
      <c r="F68" s="137">
        <v>502</v>
      </c>
      <c r="G68" s="137">
        <v>356</v>
      </c>
      <c r="H68" s="137">
        <v>335</v>
      </c>
      <c r="I68" s="137">
        <v>691</v>
      </c>
      <c r="J68" s="137">
        <v>455</v>
      </c>
      <c r="K68" s="137">
        <v>442</v>
      </c>
      <c r="L68" s="175">
        <v>897</v>
      </c>
      <c r="M68" s="311" t="s">
        <v>521</v>
      </c>
      <c r="N68" s="246" t="s">
        <v>183</v>
      </c>
      <c r="O68" s="137">
        <v>509</v>
      </c>
      <c r="P68" s="137">
        <v>550</v>
      </c>
      <c r="Q68" s="137">
        <v>1059</v>
      </c>
      <c r="R68" s="137">
        <v>412</v>
      </c>
      <c r="S68" s="137">
        <v>429</v>
      </c>
      <c r="T68" s="137">
        <v>841</v>
      </c>
      <c r="U68" s="137">
        <v>420</v>
      </c>
      <c r="V68" s="137">
        <v>352</v>
      </c>
      <c r="W68" s="175">
        <v>772</v>
      </c>
      <c r="X68" s="56" t="s">
        <v>521</v>
      </c>
      <c r="Y68" s="55" t="s">
        <v>183</v>
      </c>
      <c r="Z68" s="238">
        <v>358</v>
      </c>
      <c r="AA68" s="137">
        <v>313</v>
      </c>
      <c r="AB68" s="137">
        <v>671</v>
      </c>
      <c r="AC68" s="137">
        <v>417</v>
      </c>
      <c r="AD68" s="137">
        <v>417</v>
      </c>
      <c r="AE68" s="137">
        <v>834</v>
      </c>
      <c r="AF68" s="137">
        <v>532</v>
      </c>
      <c r="AG68" s="137">
        <v>509</v>
      </c>
      <c r="AH68" s="175">
        <v>1041</v>
      </c>
      <c r="AI68" s="56" t="s">
        <v>521</v>
      </c>
      <c r="AJ68" s="55" t="s">
        <v>183</v>
      </c>
      <c r="AK68" s="137">
        <v>614</v>
      </c>
      <c r="AL68" s="238">
        <v>573</v>
      </c>
      <c r="AM68" s="137">
        <v>1187</v>
      </c>
      <c r="AN68" s="137">
        <v>661</v>
      </c>
      <c r="AO68" s="137">
        <v>582</v>
      </c>
      <c r="AP68" s="137">
        <v>1243</v>
      </c>
      <c r="AQ68" s="137">
        <v>493</v>
      </c>
      <c r="AR68" s="137">
        <v>390</v>
      </c>
      <c r="AS68" s="175">
        <v>883</v>
      </c>
      <c r="AT68" s="56" t="s">
        <v>521</v>
      </c>
      <c r="AU68" s="55" t="s">
        <v>183</v>
      </c>
      <c r="AV68" s="137">
        <v>386</v>
      </c>
      <c r="AW68" s="137">
        <v>401</v>
      </c>
      <c r="AX68" s="238">
        <v>787</v>
      </c>
      <c r="AY68" s="137">
        <v>356</v>
      </c>
      <c r="AZ68" s="137">
        <v>381</v>
      </c>
      <c r="BA68" s="137">
        <v>737</v>
      </c>
      <c r="BB68" s="137">
        <v>362</v>
      </c>
      <c r="BC68" s="137">
        <v>385</v>
      </c>
      <c r="BD68" s="175">
        <v>747</v>
      </c>
      <c r="BE68" s="56" t="s">
        <v>521</v>
      </c>
      <c r="BF68" s="55" t="s">
        <v>183</v>
      </c>
      <c r="BG68" s="137">
        <v>201</v>
      </c>
      <c r="BH68" s="137">
        <v>314</v>
      </c>
      <c r="BI68" s="137">
        <v>515</v>
      </c>
      <c r="BJ68" s="238">
        <v>107</v>
      </c>
      <c r="BK68" s="137">
        <v>213</v>
      </c>
      <c r="BL68" s="137">
        <v>320</v>
      </c>
      <c r="BM68" s="137">
        <v>57</v>
      </c>
      <c r="BN68" s="137">
        <v>108</v>
      </c>
      <c r="BO68" s="175">
        <v>165</v>
      </c>
      <c r="BP68" s="56" t="s">
        <v>521</v>
      </c>
      <c r="BQ68" s="55" t="s">
        <v>183</v>
      </c>
      <c r="BR68" s="137">
        <v>12</v>
      </c>
      <c r="BS68" s="137">
        <v>46</v>
      </c>
      <c r="BT68" s="137">
        <v>58</v>
      </c>
      <c r="BU68" s="137">
        <v>2</v>
      </c>
      <c r="BV68" s="137">
        <v>11</v>
      </c>
      <c r="BW68" s="137">
        <v>13</v>
      </c>
      <c r="BX68" s="137">
        <v>0</v>
      </c>
      <c r="BY68" s="137">
        <v>3</v>
      </c>
      <c r="BZ68" s="175">
        <v>3</v>
      </c>
      <c r="CA68" s="56" t="s">
        <v>521</v>
      </c>
      <c r="CB68" s="55" t="s">
        <v>183</v>
      </c>
      <c r="CC68" s="137">
        <v>1071</v>
      </c>
      <c r="CD68" s="137">
        <v>1019</v>
      </c>
      <c r="CE68" s="137">
        <v>2090</v>
      </c>
      <c r="CF68" s="137">
        <v>4802</v>
      </c>
      <c r="CG68" s="137">
        <v>4516</v>
      </c>
      <c r="CH68" s="137">
        <v>9318</v>
      </c>
      <c r="CI68" s="137">
        <v>1097</v>
      </c>
      <c r="CJ68" s="137">
        <v>1461</v>
      </c>
      <c r="CK68" s="175">
        <v>2558</v>
      </c>
    </row>
    <row r="69" spans="1:89" ht="16.899999999999999" customHeight="1" thickBot="1">
      <c r="A69" s="5"/>
      <c r="B69" s="361" t="s">
        <v>309</v>
      </c>
      <c r="C69" s="362"/>
      <c r="D69" s="138">
        <f t="shared" ref="D69:L69" si="96">SUM(D33:D37,D42:D45,D48:D52,D55,D58,D62:D63,D67:D68)</f>
        <v>54766</v>
      </c>
      <c r="E69" s="138">
        <f t="shared" si="96"/>
        <v>52520</v>
      </c>
      <c r="F69" s="138">
        <f t="shared" si="96"/>
        <v>107286</v>
      </c>
      <c r="G69" s="138">
        <f t="shared" si="96"/>
        <v>60423</v>
      </c>
      <c r="H69" s="138">
        <f t="shared" si="96"/>
        <v>56931</v>
      </c>
      <c r="I69" s="138">
        <f t="shared" si="96"/>
        <v>117354</v>
      </c>
      <c r="J69" s="138">
        <f t="shared" si="96"/>
        <v>67502</v>
      </c>
      <c r="K69" s="138">
        <f t="shared" si="96"/>
        <v>63699</v>
      </c>
      <c r="L69" s="178">
        <f t="shared" si="96"/>
        <v>131201</v>
      </c>
      <c r="M69" s="423" t="s">
        <v>309</v>
      </c>
      <c r="N69" s="361"/>
      <c r="O69" s="138">
        <f t="shared" ref="O69:W69" si="97">SUM(O33:O37,O42:O45,O48:O52,O55,O58,O62:O63,O67:O68)</f>
        <v>82388</v>
      </c>
      <c r="P69" s="138">
        <f t="shared" si="97"/>
        <v>77922</v>
      </c>
      <c r="Q69" s="138">
        <f t="shared" si="97"/>
        <v>160310</v>
      </c>
      <c r="R69" s="138">
        <f t="shared" si="97"/>
        <v>94099</v>
      </c>
      <c r="S69" s="138">
        <f t="shared" si="97"/>
        <v>86436</v>
      </c>
      <c r="T69" s="138">
        <f t="shared" si="97"/>
        <v>180535</v>
      </c>
      <c r="U69" s="138">
        <f t="shared" si="97"/>
        <v>100669</v>
      </c>
      <c r="V69" s="138">
        <f t="shared" si="97"/>
        <v>94655</v>
      </c>
      <c r="W69" s="178">
        <f t="shared" si="97"/>
        <v>195324</v>
      </c>
      <c r="X69" s="361" t="s">
        <v>309</v>
      </c>
      <c r="Y69" s="362"/>
      <c r="Z69" s="240">
        <f t="shared" ref="Z69:AH69" si="98">SUM(Z33:Z37,Z42:Z45,Z48:Z52,Z55,Z58,Z62:Z63,Z67:Z68)</f>
        <v>85133</v>
      </c>
      <c r="AA69" s="138">
        <f t="shared" si="98"/>
        <v>79097</v>
      </c>
      <c r="AB69" s="138">
        <f t="shared" si="98"/>
        <v>164230</v>
      </c>
      <c r="AC69" s="138">
        <f t="shared" si="98"/>
        <v>75348</v>
      </c>
      <c r="AD69" s="138">
        <f t="shared" si="98"/>
        <v>72890</v>
      </c>
      <c r="AE69" s="138">
        <f t="shared" si="98"/>
        <v>148238</v>
      </c>
      <c r="AF69" s="138">
        <f t="shared" si="98"/>
        <v>75385</v>
      </c>
      <c r="AG69" s="138">
        <f t="shared" si="98"/>
        <v>74125</v>
      </c>
      <c r="AH69" s="178">
        <f t="shared" si="98"/>
        <v>149510</v>
      </c>
      <c r="AI69" s="361" t="s">
        <v>309</v>
      </c>
      <c r="AJ69" s="362"/>
      <c r="AK69" s="138">
        <f t="shared" ref="AK69:AS69" si="99">SUM(AK33:AK37,AK42:AK45,AK48:AK52,AK55,AK58,AK62:AK63,AK67:AK68)</f>
        <v>92615</v>
      </c>
      <c r="AL69" s="240">
        <f t="shared" si="99"/>
        <v>92531</v>
      </c>
      <c r="AM69" s="138">
        <f t="shared" si="99"/>
        <v>185146</v>
      </c>
      <c r="AN69" s="138">
        <f t="shared" si="99"/>
        <v>110202</v>
      </c>
      <c r="AO69" s="138">
        <f t="shared" si="99"/>
        <v>111192</v>
      </c>
      <c r="AP69" s="138">
        <f t="shared" si="99"/>
        <v>221394</v>
      </c>
      <c r="AQ69" s="138">
        <f t="shared" si="99"/>
        <v>95741</v>
      </c>
      <c r="AR69" s="138">
        <f t="shared" si="99"/>
        <v>92703</v>
      </c>
      <c r="AS69" s="178">
        <f t="shared" si="99"/>
        <v>188444</v>
      </c>
      <c r="AT69" s="361" t="s">
        <v>309</v>
      </c>
      <c r="AU69" s="362"/>
      <c r="AV69" s="138">
        <f t="shared" ref="AV69:BD69" si="100">SUM(AV33:AV37,AV42:AV45,AV48:AV52,AV55,AV58,AV62:AV63,AV67:AV68)</f>
        <v>77080</v>
      </c>
      <c r="AW69" s="138">
        <f t="shared" si="100"/>
        <v>70414</v>
      </c>
      <c r="AX69" s="240">
        <f t="shared" si="100"/>
        <v>147494</v>
      </c>
      <c r="AY69" s="138">
        <f t="shared" si="100"/>
        <v>56374</v>
      </c>
      <c r="AZ69" s="138">
        <f t="shared" si="100"/>
        <v>55432</v>
      </c>
      <c r="BA69" s="138">
        <f t="shared" si="100"/>
        <v>111806</v>
      </c>
      <c r="BB69" s="138">
        <f t="shared" si="100"/>
        <v>39241</v>
      </c>
      <c r="BC69" s="138">
        <f t="shared" si="100"/>
        <v>44219</v>
      </c>
      <c r="BD69" s="178">
        <f t="shared" si="100"/>
        <v>83460</v>
      </c>
      <c r="BE69" s="361" t="s">
        <v>309</v>
      </c>
      <c r="BF69" s="362"/>
      <c r="BG69" s="138">
        <f t="shared" ref="BG69:BO69" si="101">SUM(BG33:BG37,BG42:BG45,BG48:BG52,BG55,BG58,BG62:BG63,BG67:BG68)</f>
        <v>22652</v>
      </c>
      <c r="BH69" s="138">
        <f t="shared" si="101"/>
        <v>34804</v>
      </c>
      <c r="BI69" s="138">
        <f t="shared" si="101"/>
        <v>57456</v>
      </c>
      <c r="BJ69" s="240">
        <f t="shared" si="101"/>
        <v>12845</v>
      </c>
      <c r="BK69" s="138">
        <f t="shared" si="101"/>
        <v>23588</v>
      </c>
      <c r="BL69" s="138">
        <f t="shared" si="101"/>
        <v>36433</v>
      </c>
      <c r="BM69" s="138">
        <f t="shared" si="101"/>
        <v>6523</v>
      </c>
      <c r="BN69" s="138">
        <f t="shared" si="101"/>
        <v>14670</v>
      </c>
      <c r="BO69" s="178">
        <f t="shared" si="101"/>
        <v>21193</v>
      </c>
      <c r="BP69" s="361" t="s">
        <v>309</v>
      </c>
      <c r="BQ69" s="362"/>
      <c r="BR69" s="138">
        <f t="shared" ref="BR69:BZ69" si="102">SUM(BR33:BR37,BR42:BR45,BR48:BR52,BR55,BR58,BR62:BR63,BR67:BR68)</f>
        <v>1872</v>
      </c>
      <c r="BS69" s="138">
        <f t="shared" si="102"/>
        <v>5169</v>
      </c>
      <c r="BT69" s="138">
        <f t="shared" si="102"/>
        <v>7041</v>
      </c>
      <c r="BU69" s="138">
        <f t="shared" si="102"/>
        <v>285</v>
      </c>
      <c r="BV69" s="138">
        <f t="shared" si="102"/>
        <v>1047</v>
      </c>
      <c r="BW69" s="138">
        <f t="shared" si="102"/>
        <v>1332</v>
      </c>
      <c r="BX69" s="138">
        <f t="shared" si="102"/>
        <v>18</v>
      </c>
      <c r="BY69" s="138">
        <f t="shared" si="102"/>
        <v>115</v>
      </c>
      <c r="BZ69" s="178">
        <f t="shared" si="102"/>
        <v>133</v>
      </c>
      <c r="CA69" s="361" t="s">
        <v>309</v>
      </c>
      <c r="CB69" s="362"/>
      <c r="CC69" s="138">
        <f t="shared" ref="CC69:CK69" si="103">SUM(CC33:CC37,CC42:CC45,CC48:CC52,CC55,CC58,CC62:CC63,CC67:CC68)</f>
        <v>182691</v>
      </c>
      <c r="CD69" s="138">
        <f t="shared" si="103"/>
        <v>173150</v>
      </c>
      <c r="CE69" s="138">
        <f t="shared" si="103"/>
        <v>355841</v>
      </c>
      <c r="CF69" s="138">
        <f t="shared" si="103"/>
        <v>888660</v>
      </c>
      <c r="CG69" s="138">
        <f t="shared" si="103"/>
        <v>851965</v>
      </c>
      <c r="CH69" s="138">
        <f t="shared" si="103"/>
        <v>1740625</v>
      </c>
      <c r="CI69" s="138">
        <f t="shared" si="103"/>
        <v>139810</v>
      </c>
      <c r="CJ69" s="138">
        <f t="shared" si="103"/>
        <v>179044</v>
      </c>
      <c r="CK69" s="178">
        <f t="shared" si="103"/>
        <v>318854</v>
      </c>
    </row>
    <row r="70" spans="1:89" ht="16.899999999999999" customHeight="1">
      <c r="A70" s="5"/>
      <c r="B70" s="227" t="s">
        <v>269</v>
      </c>
      <c r="C70" s="216" t="s">
        <v>270</v>
      </c>
      <c r="D70" s="217">
        <v>4816</v>
      </c>
      <c r="E70" s="217">
        <v>4420</v>
      </c>
      <c r="F70" s="217">
        <v>9236</v>
      </c>
      <c r="G70" s="217">
        <v>5223</v>
      </c>
      <c r="H70" s="217">
        <v>5058</v>
      </c>
      <c r="I70" s="217">
        <v>10281</v>
      </c>
      <c r="J70" s="217">
        <v>5845</v>
      </c>
      <c r="K70" s="217">
        <v>5531</v>
      </c>
      <c r="L70" s="218">
        <v>11376</v>
      </c>
      <c r="M70" s="227" t="s">
        <v>269</v>
      </c>
      <c r="N70" s="249" t="s">
        <v>270</v>
      </c>
      <c r="O70" s="217">
        <v>7576</v>
      </c>
      <c r="P70" s="217">
        <v>6590</v>
      </c>
      <c r="Q70" s="217">
        <v>14166</v>
      </c>
      <c r="R70" s="217">
        <v>7815</v>
      </c>
      <c r="S70" s="217">
        <v>6896</v>
      </c>
      <c r="T70" s="217">
        <v>14711</v>
      </c>
      <c r="U70" s="217">
        <v>8039</v>
      </c>
      <c r="V70" s="217">
        <v>7410</v>
      </c>
      <c r="W70" s="218">
        <v>15449</v>
      </c>
      <c r="X70" s="227" t="s">
        <v>269</v>
      </c>
      <c r="Y70" s="216" t="s">
        <v>270</v>
      </c>
      <c r="Z70" s="243">
        <v>7019</v>
      </c>
      <c r="AA70" s="217">
        <v>6662</v>
      </c>
      <c r="AB70" s="217">
        <v>13681</v>
      </c>
      <c r="AC70" s="217">
        <v>6660</v>
      </c>
      <c r="AD70" s="217">
        <v>6295</v>
      </c>
      <c r="AE70" s="217">
        <v>12955</v>
      </c>
      <c r="AF70" s="217">
        <v>6945</v>
      </c>
      <c r="AG70" s="217">
        <v>6580</v>
      </c>
      <c r="AH70" s="218">
        <v>13525</v>
      </c>
      <c r="AI70" s="227" t="s">
        <v>269</v>
      </c>
      <c r="AJ70" s="216" t="s">
        <v>270</v>
      </c>
      <c r="AK70" s="217">
        <v>8100</v>
      </c>
      <c r="AL70" s="243">
        <v>7619</v>
      </c>
      <c r="AM70" s="217">
        <v>15719</v>
      </c>
      <c r="AN70" s="217">
        <v>8925</v>
      </c>
      <c r="AO70" s="217">
        <v>8596</v>
      </c>
      <c r="AP70" s="217">
        <v>17521</v>
      </c>
      <c r="AQ70" s="217">
        <v>7205</v>
      </c>
      <c r="AR70" s="217">
        <v>7004</v>
      </c>
      <c r="AS70" s="218">
        <v>14209</v>
      </c>
      <c r="AT70" s="227" t="s">
        <v>269</v>
      </c>
      <c r="AU70" s="216" t="s">
        <v>270</v>
      </c>
      <c r="AV70" s="217">
        <v>6098</v>
      </c>
      <c r="AW70" s="217">
        <v>5933</v>
      </c>
      <c r="AX70" s="243">
        <v>12031</v>
      </c>
      <c r="AY70" s="217">
        <v>4854</v>
      </c>
      <c r="AZ70" s="217">
        <v>5289</v>
      </c>
      <c r="BA70" s="217">
        <v>10143</v>
      </c>
      <c r="BB70" s="217">
        <v>3870</v>
      </c>
      <c r="BC70" s="217">
        <v>4625</v>
      </c>
      <c r="BD70" s="218">
        <v>8495</v>
      </c>
      <c r="BE70" s="227" t="s">
        <v>269</v>
      </c>
      <c r="BF70" s="216" t="s">
        <v>270</v>
      </c>
      <c r="BG70" s="217">
        <v>2307</v>
      </c>
      <c r="BH70" s="217">
        <v>3677</v>
      </c>
      <c r="BI70" s="217">
        <v>5984</v>
      </c>
      <c r="BJ70" s="243">
        <v>1377</v>
      </c>
      <c r="BK70" s="217">
        <v>2440</v>
      </c>
      <c r="BL70" s="217">
        <v>3817</v>
      </c>
      <c r="BM70" s="217">
        <v>644</v>
      </c>
      <c r="BN70" s="217">
        <v>1413</v>
      </c>
      <c r="BO70" s="218">
        <v>2057</v>
      </c>
      <c r="BP70" s="227" t="s">
        <v>269</v>
      </c>
      <c r="BQ70" s="216" t="s">
        <v>270</v>
      </c>
      <c r="BR70" s="217">
        <v>176</v>
      </c>
      <c r="BS70" s="217">
        <v>549</v>
      </c>
      <c r="BT70" s="217">
        <v>725</v>
      </c>
      <c r="BU70" s="217">
        <v>31</v>
      </c>
      <c r="BV70" s="217">
        <v>102</v>
      </c>
      <c r="BW70" s="217">
        <v>133</v>
      </c>
      <c r="BX70" s="217">
        <v>2</v>
      </c>
      <c r="BY70" s="217">
        <v>9</v>
      </c>
      <c r="BZ70" s="218">
        <v>11</v>
      </c>
      <c r="CA70" s="227" t="s">
        <v>269</v>
      </c>
      <c r="CB70" s="216" t="s">
        <v>270</v>
      </c>
      <c r="CC70" s="217">
        <v>15884</v>
      </c>
      <c r="CD70" s="217">
        <v>15009</v>
      </c>
      <c r="CE70" s="217">
        <v>30893</v>
      </c>
      <c r="CF70" s="217">
        <v>74382</v>
      </c>
      <c r="CG70" s="217">
        <v>69585</v>
      </c>
      <c r="CH70" s="217">
        <v>143967</v>
      </c>
      <c r="CI70" s="217">
        <v>13261</v>
      </c>
      <c r="CJ70" s="217">
        <v>18104</v>
      </c>
      <c r="CK70" s="218">
        <v>31365</v>
      </c>
    </row>
    <row r="71" spans="1:89" ht="16.899999999999999" customHeight="1">
      <c r="A71" s="5"/>
      <c r="B71" s="35"/>
      <c r="C71" s="32" t="s">
        <v>279</v>
      </c>
      <c r="D71" s="62">
        <v>2018</v>
      </c>
      <c r="E71" s="62">
        <v>1964</v>
      </c>
      <c r="F71" s="62">
        <v>3982</v>
      </c>
      <c r="G71" s="62">
        <v>2172</v>
      </c>
      <c r="H71" s="62">
        <v>2109</v>
      </c>
      <c r="I71" s="62">
        <v>4281</v>
      </c>
      <c r="J71" s="62">
        <v>2345</v>
      </c>
      <c r="K71" s="62">
        <v>2153</v>
      </c>
      <c r="L71" s="177">
        <v>4498</v>
      </c>
      <c r="M71" s="35"/>
      <c r="N71" s="233" t="s">
        <v>279</v>
      </c>
      <c r="O71" s="62">
        <v>2557</v>
      </c>
      <c r="P71" s="62">
        <v>2477</v>
      </c>
      <c r="Q71" s="62">
        <v>5034</v>
      </c>
      <c r="R71" s="62">
        <v>2521</v>
      </c>
      <c r="S71" s="62">
        <v>2466</v>
      </c>
      <c r="T71" s="62">
        <v>4987</v>
      </c>
      <c r="U71" s="62">
        <v>3221</v>
      </c>
      <c r="V71" s="62">
        <v>2908</v>
      </c>
      <c r="W71" s="177">
        <v>6129</v>
      </c>
      <c r="X71" s="35"/>
      <c r="Y71" s="32" t="s">
        <v>279</v>
      </c>
      <c r="Z71" s="239">
        <v>2914</v>
      </c>
      <c r="AA71" s="62">
        <v>2700</v>
      </c>
      <c r="AB71" s="62">
        <v>5614</v>
      </c>
      <c r="AC71" s="62">
        <v>2711</v>
      </c>
      <c r="AD71" s="62">
        <v>2581</v>
      </c>
      <c r="AE71" s="62">
        <v>5292</v>
      </c>
      <c r="AF71" s="62">
        <v>2704</v>
      </c>
      <c r="AG71" s="62">
        <v>2583</v>
      </c>
      <c r="AH71" s="177">
        <v>5287</v>
      </c>
      <c r="AI71" s="35"/>
      <c r="AJ71" s="32" t="s">
        <v>279</v>
      </c>
      <c r="AK71" s="62">
        <v>3142</v>
      </c>
      <c r="AL71" s="239">
        <v>2931</v>
      </c>
      <c r="AM71" s="62">
        <v>6073</v>
      </c>
      <c r="AN71" s="62">
        <v>3500</v>
      </c>
      <c r="AO71" s="62">
        <v>3360</v>
      </c>
      <c r="AP71" s="62">
        <v>6860</v>
      </c>
      <c r="AQ71" s="62">
        <v>2787</v>
      </c>
      <c r="AR71" s="62">
        <v>2639</v>
      </c>
      <c r="AS71" s="177">
        <v>5426</v>
      </c>
      <c r="AT71" s="35"/>
      <c r="AU71" s="32" t="s">
        <v>279</v>
      </c>
      <c r="AV71" s="62">
        <v>2353</v>
      </c>
      <c r="AW71" s="62">
        <v>2476</v>
      </c>
      <c r="AX71" s="239">
        <v>4829</v>
      </c>
      <c r="AY71" s="62">
        <v>2097</v>
      </c>
      <c r="AZ71" s="62">
        <v>2398</v>
      </c>
      <c r="BA71" s="62">
        <v>4495</v>
      </c>
      <c r="BB71" s="62">
        <v>1746</v>
      </c>
      <c r="BC71" s="62">
        <v>2095</v>
      </c>
      <c r="BD71" s="177">
        <v>3841</v>
      </c>
      <c r="BE71" s="35"/>
      <c r="BF71" s="32" t="s">
        <v>279</v>
      </c>
      <c r="BG71" s="62">
        <v>1045</v>
      </c>
      <c r="BH71" s="62">
        <v>1692</v>
      </c>
      <c r="BI71" s="62">
        <v>2737</v>
      </c>
      <c r="BJ71" s="239">
        <v>608</v>
      </c>
      <c r="BK71" s="62">
        <v>1158</v>
      </c>
      <c r="BL71" s="62">
        <v>1766</v>
      </c>
      <c r="BM71" s="62">
        <v>311</v>
      </c>
      <c r="BN71" s="62">
        <v>707</v>
      </c>
      <c r="BO71" s="177">
        <v>1018</v>
      </c>
      <c r="BP71" s="35"/>
      <c r="BQ71" s="32" t="s">
        <v>279</v>
      </c>
      <c r="BR71" s="62">
        <v>98</v>
      </c>
      <c r="BS71" s="62">
        <v>264</v>
      </c>
      <c r="BT71" s="62">
        <v>362</v>
      </c>
      <c r="BU71" s="62">
        <v>17</v>
      </c>
      <c r="BV71" s="62">
        <v>42</v>
      </c>
      <c r="BW71" s="62">
        <v>59</v>
      </c>
      <c r="BX71" s="62">
        <v>2</v>
      </c>
      <c r="BY71" s="62">
        <v>8</v>
      </c>
      <c r="BZ71" s="177">
        <v>10</v>
      </c>
      <c r="CA71" s="35"/>
      <c r="CB71" s="32" t="s">
        <v>279</v>
      </c>
      <c r="CC71" s="62">
        <v>6535</v>
      </c>
      <c r="CD71" s="62">
        <v>6226</v>
      </c>
      <c r="CE71" s="62">
        <v>12761</v>
      </c>
      <c r="CF71" s="62">
        <v>28410</v>
      </c>
      <c r="CG71" s="62">
        <v>27121</v>
      </c>
      <c r="CH71" s="62">
        <v>55531</v>
      </c>
      <c r="CI71" s="62">
        <v>5924</v>
      </c>
      <c r="CJ71" s="62">
        <v>8364</v>
      </c>
      <c r="CK71" s="177">
        <v>14288</v>
      </c>
    </row>
    <row r="72" spans="1:89" ht="16.899999999999999" customHeight="1" thickBot="1">
      <c r="A72" s="5"/>
      <c r="B72" s="3" t="s">
        <v>278</v>
      </c>
      <c r="C72" s="4" t="s">
        <v>572</v>
      </c>
      <c r="D72" s="137">
        <v>1499</v>
      </c>
      <c r="E72" s="137">
        <v>1483</v>
      </c>
      <c r="F72" s="137">
        <v>2982</v>
      </c>
      <c r="G72" s="137">
        <v>1593</v>
      </c>
      <c r="H72" s="137">
        <v>1535</v>
      </c>
      <c r="I72" s="137">
        <v>3128</v>
      </c>
      <c r="J72" s="137">
        <v>1636</v>
      </c>
      <c r="K72" s="137">
        <v>1559</v>
      </c>
      <c r="L72" s="175">
        <v>3195</v>
      </c>
      <c r="M72" s="3" t="s">
        <v>278</v>
      </c>
      <c r="N72" s="245" t="s">
        <v>572</v>
      </c>
      <c r="O72" s="137">
        <v>1883</v>
      </c>
      <c r="P72" s="137">
        <v>1739</v>
      </c>
      <c r="Q72" s="137">
        <v>3622</v>
      </c>
      <c r="R72" s="137">
        <v>1892</v>
      </c>
      <c r="S72" s="137">
        <v>1842</v>
      </c>
      <c r="T72" s="137">
        <v>3734</v>
      </c>
      <c r="U72" s="137">
        <v>2499</v>
      </c>
      <c r="V72" s="137">
        <v>2198</v>
      </c>
      <c r="W72" s="175">
        <v>4697</v>
      </c>
      <c r="X72" s="3" t="s">
        <v>278</v>
      </c>
      <c r="Y72" s="4" t="s">
        <v>572</v>
      </c>
      <c r="Z72" s="238">
        <v>2243</v>
      </c>
      <c r="AA72" s="137">
        <v>2077</v>
      </c>
      <c r="AB72" s="137">
        <v>4320</v>
      </c>
      <c r="AC72" s="137">
        <v>2040</v>
      </c>
      <c r="AD72" s="137">
        <v>1926</v>
      </c>
      <c r="AE72" s="137">
        <v>3966</v>
      </c>
      <c r="AF72" s="137">
        <v>1999</v>
      </c>
      <c r="AG72" s="137">
        <v>1870</v>
      </c>
      <c r="AH72" s="175">
        <v>3869</v>
      </c>
      <c r="AI72" s="3" t="s">
        <v>278</v>
      </c>
      <c r="AJ72" s="4" t="s">
        <v>572</v>
      </c>
      <c r="AK72" s="137">
        <v>2292</v>
      </c>
      <c r="AL72" s="238">
        <v>2151</v>
      </c>
      <c r="AM72" s="137">
        <v>4443</v>
      </c>
      <c r="AN72" s="137">
        <v>2553</v>
      </c>
      <c r="AO72" s="137">
        <v>2526</v>
      </c>
      <c r="AP72" s="137">
        <v>5079</v>
      </c>
      <c r="AQ72" s="137">
        <v>2167</v>
      </c>
      <c r="AR72" s="137">
        <v>2076</v>
      </c>
      <c r="AS72" s="175">
        <v>4243</v>
      </c>
      <c r="AT72" s="3" t="s">
        <v>278</v>
      </c>
      <c r="AU72" s="4" t="s">
        <v>572</v>
      </c>
      <c r="AV72" s="137">
        <v>1794</v>
      </c>
      <c r="AW72" s="137">
        <v>1900</v>
      </c>
      <c r="AX72" s="238">
        <v>3694</v>
      </c>
      <c r="AY72" s="137">
        <v>1588</v>
      </c>
      <c r="AZ72" s="137">
        <v>1766</v>
      </c>
      <c r="BA72" s="137">
        <v>3354</v>
      </c>
      <c r="BB72" s="137">
        <v>1258</v>
      </c>
      <c r="BC72" s="137">
        <v>1512</v>
      </c>
      <c r="BD72" s="175">
        <v>2770</v>
      </c>
      <c r="BE72" s="3" t="s">
        <v>278</v>
      </c>
      <c r="BF72" s="4" t="s">
        <v>572</v>
      </c>
      <c r="BG72" s="137">
        <v>714</v>
      </c>
      <c r="BH72" s="137">
        <v>1169</v>
      </c>
      <c r="BI72" s="137">
        <v>1883</v>
      </c>
      <c r="BJ72" s="238">
        <v>438</v>
      </c>
      <c r="BK72" s="137">
        <v>837</v>
      </c>
      <c r="BL72" s="137">
        <v>1275</v>
      </c>
      <c r="BM72" s="137">
        <v>228</v>
      </c>
      <c r="BN72" s="137">
        <v>538</v>
      </c>
      <c r="BO72" s="175">
        <v>766</v>
      </c>
      <c r="BP72" s="3" t="s">
        <v>278</v>
      </c>
      <c r="BQ72" s="4" t="s">
        <v>572</v>
      </c>
      <c r="BR72" s="137">
        <v>71</v>
      </c>
      <c r="BS72" s="137">
        <v>218</v>
      </c>
      <c r="BT72" s="137">
        <v>289</v>
      </c>
      <c r="BU72" s="137">
        <v>17</v>
      </c>
      <c r="BV72" s="137">
        <v>38</v>
      </c>
      <c r="BW72" s="137">
        <v>55</v>
      </c>
      <c r="BX72" s="137">
        <v>2</v>
      </c>
      <c r="BY72" s="137">
        <v>7</v>
      </c>
      <c r="BZ72" s="175">
        <v>9</v>
      </c>
      <c r="CA72" s="3" t="s">
        <v>278</v>
      </c>
      <c r="CB72" s="4" t="s">
        <v>572</v>
      </c>
      <c r="CC72" s="137">
        <v>4728</v>
      </c>
      <c r="CD72" s="137">
        <v>4577</v>
      </c>
      <c r="CE72" s="137">
        <v>9305</v>
      </c>
      <c r="CF72" s="137">
        <v>21362</v>
      </c>
      <c r="CG72" s="137">
        <v>20305</v>
      </c>
      <c r="CH72" s="137">
        <v>41667</v>
      </c>
      <c r="CI72" s="137">
        <v>4316</v>
      </c>
      <c r="CJ72" s="137">
        <v>6085</v>
      </c>
      <c r="CK72" s="175">
        <v>10401</v>
      </c>
    </row>
    <row r="73" spans="1:89" s="303" customFormat="1" ht="16.899999999999999" customHeight="1">
      <c r="A73" s="297"/>
      <c r="B73" s="34"/>
      <c r="C73" s="136" t="s">
        <v>272</v>
      </c>
      <c r="D73" s="62">
        <v>3636</v>
      </c>
      <c r="E73" s="62">
        <v>3372</v>
      </c>
      <c r="F73" s="62">
        <v>7008</v>
      </c>
      <c r="G73" s="62">
        <v>3849</v>
      </c>
      <c r="H73" s="62">
        <v>3583</v>
      </c>
      <c r="I73" s="62">
        <v>7432</v>
      </c>
      <c r="J73" s="62">
        <v>4200</v>
      </c>
      <c r="K73" s="62">
        <v>3959</v>
      </c>
      <c r="L73" s="177">
        <v>8159</v>
      </c>
      <c r="M73" s="34"/>
      <c r="N73" s="253" t="s">
        <v>272</v>
      </c>
      <c r="O73" s="62">
        <v>4834</v>
      </c>
      <c r="P73" s="62">
        <v>4480</v>
      </c>
      <c r="Q73" s="62">
        <v>9314</v>
      </c>
      <c r="R73" s="62">
        <v>5025</v>
      </c>
      <c r="S73" s="62">
        <v>4716</v>
      </c>
      <c r="T73" s="62">
        <v>9741</v>
      </c>
      <c r="U73" s="62">
        <v>5874</v>
      </c>
      <c r="V73" s="62">
        <v>5446</v>
      </c>
      <c r="W73" s="177">
        <v>11320</v>
      </c>
      <c r="X73" s="34"/>
      <c r="Y73" s="136" t="s">
        <v>272</v>
      </c>
      <c r="Z73" s="239">
        <v>5183</v>
      </c>
      <c r="AA73" s="62">
        <v>4803</v>
      </c>
      <c r="AB73" s="62">
        <v>9986</v>
      </c>
      <c r="AC73" s="62">
        <v>4537</v>
      </c>
      <c r="AD73" s="62">
        <v>4279</v>
      </c>
      <c r="AE73" s="62">
        <v>8816</v>
      </c>
      <c r="AF73" s="62">
        <v>4686</v>
      </c>
      <c r="AG73" s="62">
        <v>4584</v>
      </c>
      <c r="AH73" s="177">
        <v>9270</v>
      </c>
      <c r="AI73" s="34"/>
      <c r="AJ73" s="136" t="s">
        <v>272</v>
      </c>
      <c r="AK73" s="62">
        <v>5808</v>
      </c>
      <c r="AL73" s="239">
        <v>5683</v>
      </c>
      <c r="AM73" s="62">
        <v>11491</v>
      </c>
      <c r="AN73" s="62">
        <v>6783</v>
      </c>
      <c r="AO73" s="62">
        <v>6242</v>
      </c>
      <c r="AP73" s="62">
        <v>13025</v>
      </c>
      <c r="AQ73" s="62">
        <v>5240</v>
      </c>
      <c r="AR73" s="62">
        <v>4771</v>
      </c>
      <c r="AS73" s="177">
        <v>10011</v>
      </c>
      <c r="AT73" s="34"/>
      <c r="AU73" s="136" t="s">
        <v>272</v>
      </c>
      <c r="AV73" s="62">
        <v>4221</v>
      </c>
      <c r="AW73" s="62">
        <v>3995</v>
      </c>
      <c r="AX73" s="239">
        <v>8216</v>
      </c>
      <c r="AY73" s="62">
        <v>3437</v>
      </c>
      <c r="AZ73" s="62">
        <v>3602</v>
      </c>
      <c r="BA73" s="62">
        <v>7039</v>
      </c>
      <c r="BB73" s="62">
        <v>2696</v>
      </c>
      <c r="BC73" s="62">
        <v>3322</v>
      </c>
      <c r="BD73" s="177">
        <v>6018</v>
      </c>
      <c r="BE73" s="34"/>
      <c r="BF73" s="136" t="s">
        <v>272</v>
      </c>
      <c r="BG73" s="62">
        <v>1725</v>
      </c>
      <c r="BH73" s="62">
        <v>2870</v>
      </c>
      <c r="BI73" s="62">
        <v>4595</v>
      </c>
      <c r="BJ73" s="239">
        <v>977</v>
      </c>
      <c r="BK73" s="62">
        <v>1908</v>
      </c>
      <c r="BL73" s="62">
        <v>2885</v>
      </c>
      <c r="BM73" s="62">
        <v>532</v>
      </c>
      <c r="BN73" s="62">
        <v>1071</v>
      </c>
      <c r="BO73" s="177">
        <v>1603</v>
      </c>
      <c r="BP73" s="34"/>
      <c r="BQ73" s="136" t="s">
        <v>272</v>
      </c>
      <c r="BR73" s="62">
        <v>143</v>
      </c>
      <c r="BS73" s="62">
        <v>387</v>
      </c>
      <c r="BT73" s="62">
        <v>530</v>
      </c>
      <c r="BU73" s="62">
        <v>19</v>
      </c>
      <c r="BV73" s="62">
        <v>61</v>
      </c>
      <c r="BW73" s="62">
        <v>80</v>
      </c>
      <c r="BX73" s="62">
        <v>5</v>
      </c>
      <c r="BY73" s="62">
        <v>4</v>
      </c>
      <c r="BZ73" s="177">
        <v>9</v>
      </c>
      <c r="CA73" s="34"/>
      <c r="CB73" s="136" t="s">
        <v>272</v>
      </c>
      <c r="CC73" s="62">
        <v>11685</v>
      </c>
      <c r="CD73" s="62">
        <v>10914</v>
      </c>
      <c r="CE73" s="62">
        <v>22599</v>
      </c>
      <c r="CF73" s="62">
        <v>52191</v>
      </c>
      <c r="CG73" s="62">
        <v>48999</v>
      </c>
      <c r="CH73" s="62">
        <v>101190</v>
      </c>
      <c r="CI73" s="62">
        <v>9534</v>
      </c>
      <c r="CJ73" s="62">
        <v>13225</v>
      </c>
      <c r="CK73" s="177">
        <v>22759</v>
      </c>
    </row>
    <row r="74" spans="1:89" ht="16.899999999999999" customHeight="1">
      <c r="A74" s="5"/>
      <c r="B74" s="35" t="s">
        <v>271</v>
      </c>
      <c r="C74" s="58" t="s">
        <v>573</v>
      </c>
      <c r="D74" s="137">
        <v>3353</v>
      </c>
      <c r="E74" s="137">
        <v>3080</v>
      </c>
      <c r="F74" s="137">
        <v>6433</v>
      </c>
      <c r="G74" s="137">
        <v>3525</v>
      </c>
      <c r="H74" s="137">
        <v>3258</v>
      </c>
      <c r="I74" s="137">
        <v>6783</v>
      </c>
      <c r="J74" s="137">
        <v>3797</v>
      </c>
      <c r="K74" s="137">
        <v>3595</v>
      </c>
      <c r="L74" s="175">
        <v>7392</v>
      </c>
      <c r="M74" s="35" t="s">
        <v>271</v>
      </c>
      <c r="N74" s="247" t="s">
        <v>573</v>
      </c>
      <c r="O74" s="137">
        <v>4408</v>
      </c>
      <c r="P74" s="137">
        <v>4012</v>
      </c>
      <c r="Q74" s="137">
        <v>8420</v>
      </c>
      <c r="R74" s="137">
        <v>4647</v>
      </c>
      <c r="S74" s="137">
        <v>4314</v>
      </c>
      <c r="T74" s="137">
        <v>8961</v>
      </c>
      <c r="U74" s="137">
        <v>5421</v>
      </c>
      <c r="V74" s="137">
        <v>5039</v>
      </c>
      <c r="W74" s="175">
        <v>10460</v>
      </c>
      <c r="X74" s="35" t="s">
        <v>271</v>
      </c>
      <c r="Y74" s="58" t="s">
        <v>573</v>
      </c>
      <c r="Z74" s="238">
        <v>4766</v>
      </c>
      <c r="AA74" s="137">
        <v>4438</v>
      </c>
      <c r="AB74" s="137">
        <v>9204</v>
      </c>
      <c r="AC74" s="137">
        <v>4179</v>
      </c>
      <c r="AD74" s="137">
        <v>3897</v>
      </c>
      <c r="AE74" s="137">
        <v>8076</v>
      </c>
      <c r="AF74" s="137">
        <v>4230</v>
      </c>
      <c r="AG74" s="137">
        <v>4141</v>
      </c>
      <c r="AH74" s="175">
        <v>8371</v>
      </c>
      <c r="AI74" s="35" t="s">
        <v>271</v>
      </c>
      <c r="AJ74" s="58" t="s">
        <v>573</v>
      </c>
      <c r="AK74" s="137">
        <v>5283</v>
      </c>
      <c r="AL74" s="238">
        <v>5190</v>
      </c>
      <c r="AM74" s="137">
        <v>10473</v>
      </c>
      <c r="AN74" s="137">
        <v>6210</v>
      </c>
      <c r="AO74" s="137">
        <v>5722</v>
      </c>
      <c r="AP74" s="137">
        <v>11932</v>
      </c>
      <c r="AQ74" s="137">
        <v>4801</v>
      </c>
      <c r="AR74" s="137">
        <v>4346</v>
      </c>
      <c r="AS74" s="175">
        <v>9147</v>
      </c>
      <c r="AT74" s="35" t="s">
        <v>271</v>
      </c>
      <c r="AU74" s="58" t="s">
        <v>573</v>
      </c>
      <c r="AV74" s="137">
        <v>3854</v>
      </c>
      <c r="AW74" s="137">
        <v>3634</v>
      </c>
      <c r="AX74" s="238">
        <v>7488</v>
      </c>
      <c r="AY74" s="137">
        <v>3118</v>
      </c>
      <c r="AZ74" s="137">
        <v>3277</v>
      </c>
      <c r="BA74" s="137">
        <v>6395</v>
      </c>
      <c r="BB74" s="137">
        <v>2464</v>
      </c>
      <c r="BC74" s="137">
        <v>3032</v>
      </c>
      <c r="BD74" s="175">
        <v>5496</v>
      </c>
      <c r="BE74" s="35" t="s">
        <v>271</v>
      </c>
      <c r="BF74" s="58" t="s">
        <v>573</v>
      </c>
      <c r="BG74" s="137">
        <v>1575</v>
      </c>
      <c r="BH74" s="137">
        <v>2611</v>
      </c>
      <c r="BI74" s="137">
        <v>4186</v>
      </c>
      <c r="BJ74" s="238">
        <v>890</v>
      </c>
      <c r="BK74" s="137">
        <v>1752</v>
      </c>
      <c r="BL74" s="137">
        <v>2642</v>
      </c>
      <c r="BM74" s="137">
        <v>491</v>
      </c>
      <c r="BN74" s="137">
        <v>987</v>
      </c>
      <c r="BO74" s="175">
        <v>1478</v>
      </c>
      <c r="BP74" s="35" t="s">
        <v>271</v>
      </c>
      <c r="BQ74" s="58" t="s">
        <v>573</v>
      </c>
      <c r="BR74" s="137">
        <v>133</v>
      </c>
      <c r="BS74" s="137">
        <v>347</v>
      </c>
      <c r="BT74" s="137">
        <v>480</v>
      </c>
      <c r="BU74" s="137">
        <v>17</v>
      </c>
      <c r="BV74" s="137">
        <v>58</v>
      </c>
      <c r="BW74" s="137">
        <v>75</v>
      </c>
      <c r="BX74" s="137">
        <v>4</v>
      </c>
      <c r="BY74" s="137">
        <v>4</v>
      </c>
      <c r="BZ74" s="175">
        <v>8</v>
      </c>
      <c r="CA74" s="35" t="s">
        <v>271</v>
      </c>
      <c r="CB74" s="58" t="s">
        <v>573</v>
      </c>
      <c r="CC74" s="137">
        <v>10675</v>
      </c>
      <c r="CD74" s="137">
        <v>9933</v>
      </c>
      <c r="CE74" s="137">
        <v>20608</v>
      </c>
      <c r="CF74" s="137">
        <v>47799</v>
      </c>
      <c r="CG74" s="137">
        <v>44733</v>
      </c>
      <c r="CH74" s="137">
        <v>92532</v>
      </c>
      <c r="CI74" s="137">
        <v>8692</v>
      </c>
      <c r="CJ74" s="137">
        <v>12068</v>
      </c>
      <c r="CK74" s="175">
        <v>20760</v>
      </c>
    </row>
    <row r="75" spans="1:89" ht="16.899999999999999" customHeight="1">
      <c r="A75" s="5"/>
      <c r="B75" s="358" t="s">
        <v>280</v>
      </c>
      <c r="C75" s="38" t="s">
        <v>574</v>
      </c>
      <c r="D75" s="61">
        <v>519</v>
      </c>
      <c r="E75" s="61">
        <v>481</v>
      </c>
      <c r="F75" s="61">
        <v>1000</v>
      </c>
      <c r="G75" s="61">
        <v>579</v>
      </c>
      <c r="H75" s="61">
        <v>574</v>
      </c>
      <c r="I75" s="61">
        <v>1153</v>
      </c>
      <c r="J75" s="61">
        <v>709</v>
      </c>
      <c r="K75" s="61">
        <v>594</v>
      </c>
      <c r="L75" s="176">
        <v>1303</v>
      </c>
      <c r="M75" s="358" t="s">
        <v>280</v>
      </c>
      <c r="N75" s="250" t="s">
        <v>574</v>
      </c>
      <c r="O75" s="61">
        <v>674</v>
      </c>
      <c r="P75" s="61">
        <v>738</v>
      </c>
      <c r="Q75" s="61">
        <v>1412</v>
      </c>
      <c r="R75" s="61">
        <v>629</v>
      </c>
      <c r="S75" s="61">
        <v>624</v>
      </c>
      <c r="T75" s="61">
        <v>1253</v>
      </c>
      <c r="U75" s="61">
        <v>722</v>
      </c>
      <c r="V75" s="61">
        <v>710</v>
      </c>
      <c r="W75" s="176">
        <v>1432</v>
      </c>
      <c r="X75" s="358" t="s">
        <v>280</v>
      </c>
      <c r="Y75" s="38" t="s">
        <v>574</v>
      </c>
      <c r="Z75" s="237">
        <v>671</v>
      </c>
      <c r="AA75" s="61">
        <v>623</v>
      </c>
      <c r="AB75" s="61">
        <v>1294</v>
      </c>
      <c r="AC75" s="61">
        <v>671</v>
      </c>
      <c r="AD75" s="61">
        <v>655</v>
      </c>
      <c r="AE75" s="61">
        <v>1326</v>
      </c>
      <c r="AF75" s="61">
        <v>705</v>
      </c>
      <c r="AG75" s="61">
        <v>713</v>
      </c>
      <c r="AH75" s="176">
        <v>1418</v>
      </c>
      <c r="AI75" s="358" t="s">
        <v>280</v>
      </c>
      <c r="AJ75" s="38" t="s">
        <v>574</v>
      </c>
      <c r="AK75" s="61">
        <v>850</v>
      </c>
      <c r="AL75" s="237">
        <v>780</v>
      </c>
      <c r="AM75" s="61">
        <v>1630</v>
      </c>
      <c r="AN75" s="61">
        <v>947</v>
      </c>
      <c r="AO75" s="61">
        <v>834</v>
      </c>
      <c r="AP75" s="61">
        <v>1781</v>
      </c>
      <c r="AQ75" s="61">
        <v>620</v>
      </c>
      <c r="AR75" s="61">
        <v>563</v>
      </c>
      <c r="AS75" s="176">
        <v>1183</v>
      </c>
      <c r="AT75" s="358" t="s">
        <v>280</v>
      </c>
      <c r="AU75" s="38" t="s">
        <v>574</v>
      </c>
      <c r="AV75" s="61">
        <v>559</v>
      </c>
      <c r="AW75" s="61">
        <v>576</v>
      </c>
      <c r="AX75" s="237">
        <v>1135</v>
      </c>
      <c r="AY75" s="61">
        <v>509</v>
      </c>
      <c r="AZ75" s="61">
        <v>632</v>
      </c>
      <c r="BA75" s="61">
        <v>1141</v>
      </c>
      <c r="BB75" s="61">
        <v>488</v>
      </c>
      <c r="BC75" s="61">
        <v>583</v>
      </c>
      <c r="BD75" s="176">
        <v>1071</v>
      </c>
      <c r="BE75" s="358" t="s">
        <v>280</v>
      </c>
      <c r="BF75" s="38" t="s">
        <v>574</v>
      </c>
      <c r="BG75" s="61">
        <v>331</v>
      </c>
      <c r="BH75" s="61">
        <v>523</v>
      </c>
      <c r="BI75" s="61">
        <v>854</v>
      </c>
      <c r="BJ75" s="237">
        <v>170</v>
      </c>
      <c r="BK75" s="61">
        <v>321</v>
      </c>
      <c r="BL75" s="61">
        <v>491</v>
      </c>
      <c r="BM75" s="61">
        <v>83</v>
      </c>
      <c r="BN75" s="61">
        <v>169</v>
      </c>
      <c r="BO75" s="176">
        <v>252</v>
      </c>
      <c r="BP75" s="358" t="s">
        <v>280</v>
      </c>
      <c r="BQ75" s="38" t="s">
        <v>574</v>
      </c>
      <c r="BR75" s="61">
        <v>27</v>
      </c>
      <c r="BS75" s="61">
        <v>46</v>
      </c>
      <c r="BT75" s="61">
        <v>73</v>
      </c>
      <c r="BU75" s="61">
        <v>0</v>
      </c>
      <c r="BV75" s="61">
        <v>4</v>
      </c>
      <c r="BW75" s="61">
        <v>4</v>
      </c>
      <c r="BX75" s="61">
        <v>0</v>
      </c>
      <c r="BY75" s="61">
        <v>1</v>
      </c>
      <c r="BZ75" s="176">
        <v>1</v>
      </c>
      <c r="CA75" s="358" t="s">
        <v>280</v>
      </c>
      <c r="CB75" s="38" t="s">
        <v>574</v>
      </c>
      <c r="CC75" s="61">
        <v>1807</v>
      </c>
      <c r="CD75" s="61">
        <v>1649</v>
      </c>
      <c r="CE75" s="61">
        <v>3456</v>
      </c>
      <c r="CF75" s="61">
        <v>7048</v>
      </c>
      <c r="CG75" s="61">
        <v>6816</v>
      </c>
      <c r="CH75" s="61">
        <v>13864</v>
      </c>
      <c r="CI75" s="61">
        <v>1608</v>
      </c>
      <c r="CJ75" s="61">
        <v>2279</v>
      </c>
      <c r="CK75" s="176">
        <v>3887</v>
      </c>
    </row>
    <row r="76" spans="1:89" ht="16.899999999999999" customHeight="1">
      <c r="A76" s="5"/>
      <c r="B76" s="359"/>
      <c r="C76" s="33" t="s">
        <v>288</v>
      </c>
      <c r="D76" s="61">
        <v>240</v>
      </c>
      <c r="E76" s="61">
        <v>190</v>
      </c>
      <c r="F76" s="61">
        <v>430</v>
      </c>
      <c r="G76" s="61">
        <v>339</v>
      </c>
      <c r="H76" s="61">
        <v>297</v>
      </c>
      <c r="I76" s="61">
        <v>636</v>
      </c>
      <c r="J76" s="61">
        <v>352</v>
      </c>
      <c r="K76" s="61">
        <v>347</v>
      </c>
      <c r="L76" s="176">
        <v>699</v>
      </c>
      <c r="M76" s="359"/>
      <c r="N76" s="251" t="s">
        <v>288</v>
      </c>
      <c r="O76" s="61">
        <v>464</v>
      </c>
      <c r="P76" s="61">
        <v>399</v>
      </c>
      <c r="Q76" s="61">
        <v>863</v>
      </c>
      <c r="R76" s="61">
        <v>359</v>
      </c>
      <c r="S76" s="61">
        <v>357</v>
      </c>
      <c r="T76" s="61">
        <v>716</v>
      </c>
      <c r="U76" s="61">
        <v>396</v>
      </c>
      <c r="V76" s="61">
        <v>339</v>
      </c>
      <c r="W76" s="176">
        <v>735</v>
      </c>
      <c r="X76" s="359"/>
      <c r="Y76" s="33" t="s">
        <v>288</v>
      </c>
      <c r="Z76" s="237">
        <v>313</v>
      </c>
      <c r="AA76" s="61">
        <v>292</v>
      </c>
      <c r="AB76" s="61">
        <v>605</v>
      </c>
      <c r="AC76" s="61">
        <v>386</v>
      </c>
      <c r="AD76" s="61">
        <v>355</v>
      </c>
      <c r="AE76" s="61">
        <v>741</v>
      </c>
      <c r="AF76" s="61">
        <v>450</v>
      </c>
      <c r="AG76" s="61">
        <v>378</v>
      </c>
      <c r="AH76" s="176">
        <v>828</v>
      </c>
      <c r="AI76" s="359"/>
      <c r="AJ76" s="33" t="s">
        <v>288</v>
      </c>
      <c r="AK76" s="61">
        <v>471</v>
      </c>
      <c r="AL76" s="237">
        <v>482</v>
      </c>
      <c r="AM76" s="61">
        <v>953</v>
      </c>
      <c r="AN76" s="61">
        <v>533</v>
      </c>
      <c r="AO76" s="61">
        <v>491</v>
      </c>
      <c r="AP76" s="61">
        <v>1024</v>
      </c>
      <c r="AQ76" s="61">
        <v>397</v>
      </c>
      <c r="AR76" s="61">
        <v>353</v>
      </c>
      <c r="AS76" s="176">
        <v>750</v>
      </c>
      <c r="AT76" s="359"/>
      <c r="AU76" s="33" t="s">
        <v>288</v>
      </c>
      <c r="AV76" s="61">
        <v>355</v>
      </c>
      <c r="AW76" s="61">
        <v>353</v>
      </c>
      <c r="AX76" s="237">
        <v>708</v>
      </c>
      <c r="AY76" s="61">
        <v>302</v>
      </c>
      <c r="AZ76" s="61">
        <v>346</v>
      </c>
      <c r="BA76" s="61">
        <v>648</v>
      </c>
      <c r="BB76" s="61">
        <v>323</v>
      </c>
      <c r="BC76" s="61">
        <v>363</v>
      </c>
      <c r="BD76" s="176">
        <v>686</v>
      </c>
      <c r="BE76" s="359"/>
      <c r="BF76" s="33" t="s">
        <v>288</v>
      </c>
      <c r="BG76" s="61">
        <v>166</v>
      </c>
      <c r="BH76" s="61">
        <v>338</v>
      </c>
      <c r="BI76" s="61">
        <v>504</v>
      </c>
      <c r="BJ76" s="237">
        <v>119</v>
      </c>
      <c r="BK76" s="61">
        <v>192</v>
      </c>
      <c r="BL76" s="61">
        <v>311</v>
      </c>
      <c r="BM76" s="61">
        <v>57</v>
      </c>
      <c r="BN76" s="61">
        <v>128</v>
      </c>
      <c r="BO76" s="176">
        <v>185</v>
      </c>
      <c r="BP76" s="359"/>
      <c r="BQ76" s="33" t="s">
        <v>288</v>
      </c>
      <c r="BR76" s="61">
        <v>14</v>
      </c>
      <c r="BS76" s="61">
        <v>52</v>
      </c>
      <c r="BT76" s="61">
        <v>66</v>
      </c>
      <c r="BU76" s="61">
        <v>5</v>
      </c>
      <c r="BV76" s="61">
        <v>13</v>
      </c>
      <c r="BW76" s="61">
        <v>18</v>
      </c>
      <c r="BX76" s="61">
        <v>1</v>
      </c>
      <c r="BY76" s="61">
        <v>0</v>
      </c>
      <c r="BZ76" s="176">
        <v>1</v>
      </c>
      <c r="CA76" s="359"/>
      <c r="CB76" s="33" t="s">
        <v>288</v>
      </c>
      <c r="CC76" s="61">
        <v>931</v>
      </c>
      <c r="CD76" s="61">
        <v>834</v>
      </c>
      <c r="CE76" s="61">
        <v>1765</v>
      </c>
      <c r="CF76" s="61">
        <v>4124</v>
      </c>
      <c r="CG76" s="61">
        <v>3799</v>
      </c>
      <c r="CH76" s="61">
        <v>7923</v>
      </c>
      <c r="CI76" s="61">
        <v>987</v>
      </c>
      <c r="CJ76" s="61">
        <v>1432</v>
      </c>
      <c r="CK76" s="176">
        <v>2419</v>
      </c>
    </row>
    <row r="77" spans="1:89" ht="16.899999999999999" customHeight="1">
      <c r="A77" s="5"/>
      <c r="B77" s="359"/>
      <c r="C77" s="31" t="s">
        <v>289</v>
      </c>
      <c r="D77" s="61">
        <v>427</v>
      </c>
      <c r="E77" s="61">
        <v>380</v>
      </c>
      <c r="F77" s="61">
        <v>807</v>
      </c>
      <c r="G77" s="61">
        <v>441</v>
      </c>
      <c r="H77" s="61">
        <v>423</v>
      </c>
      <c r="I77" s="61">
        <v>864</v>
      </c>
      <c r="J77" s="61">
        <v>440</v>
      </c>
      <c r="K77" s="61">
        <v>430</v>
      </c>
      <c r="L77" s="176">
        <v>870</v>
      </c>
      <c r="M77" s="359"/>
      <c r="N77" s="234" t="s">
        <v>289</v>
      </c>
      <c r="O77" s="61">
        <v>487</v>
      </c>
      <c r="P77" s="61">
        <v>439</v>
      </c>
      <c r="Q77" s="61">
        <v>926</v>
      </c>
      <c r="R77" s="61">
        <v>454</v>
      </c>
      <c r="S77" s="61">
        <v>419</v>
      </c>
      <c r="T77" s="61">
        <v>873</v>
      </c>
      <c r="U77" s="61">
        <v>576</v>
      </c>
      <c r="V77" s="61">
        <v>511</v>
      </c>
      <c r="W77" s="176">
        <v>1087</v>
      </c>
      <c r="X77" s="359"/>
      <c r="Y77" s="31" t="s">
        <v>289</v>
      </c>
      <c r="Z77" s="237">
        <v>483</v>
      </c>
      <c r="AA77" s="61">
        <v>490</v>
      </c>
      <c r="AB77" s="61">
        <v>973</v>
      </c>
      <c r="AC77" s="61">
        <v>499</v>
      </c>
      <c r="AD77" s="61">
        <v>477</v>
      </c>
      <c r="AE77" s="61">
        <v>976</v>
      </c>
      <c r="AF77" s="61">
        <v>501</v>
      </c>
      <c r="AG77" s="61">
        <v>478</v>
      </c>
      <c r="AH77" s="176">
        <v>979</v>
      </c>
      <c r="AI77" s="359"/>
      <c r="AJ77" s="31" t="s">
        <v>289</v>
      </c>
      <c r="AK77" s="61">
        <v>665</v>
      </c>
      <c r="AL77" s="237">
        <v>548</v>
      </c>
      <c r="AM77" s="61">
        <v>1213</v>
      </c>
      <c r="AN77" s="61">
        <v>636</v>
      </c>
      <c r="AO77" s="61">
        <v>562</v>
      </c>
      <c r="AP77" s="61">
        <v>1198</v>
      </c>
      <c r="AQ77" s="61">
        <v>512</v>
      </c>
      <c r="AR77" s="61">
        <v>418</v>
      </c>
      <c r="AS77" s="176">
        <v>930</v>
      </c>
      <c r="AT77" s="359"/>
      <c r="AU77" s="31" t="s">
        <v>289</v>
      </c>
      <c r="AV77" s="61">
        <v>394</v>
      </c>
      <c r="AW77" s="61">
        <v>396</v>
      </c>
      <c r="AX77" s="237">
        <v>790</v>
      </c>
      <c r="AY77" s="61">
        <v>364</v>
      </c>
      <c r="AZ77" s="61">
        <v>401</v>
      </c>
      <c r="BA77" s="61">
        <v>765</v>
      </c>
      <c r="BB77" s="61">
        <v>342</v>
      </c>
      <c r="BC77" s="61">
        <v>383</v>
      </c>
      <c r="BD77" s="176">
        <v>725</v>
      </c>
      <c r="BE77" s="359"/>
      <c r="BF77" s="31" t="s">
        <v>289</v>
      </c>
      <c r="BG77" s="61">
        <v>232</v>
      </c>
      <c r="BH77" s="61">
        <v>347</v>
      </c>
      <c r="BI77" s="61">
        <v>579</v>
      </c>
      <c r="BJ77" s="237">
        <v>117</v>
      </c>
      <c r="BK77" s="61">
        <v>244</v>
      </c>
      <c r="BL77" s="61">
        <v>361</v>
      </c>
      <c r="BM77" s="61">
        <v>72</v>
      </c>
      <c r="BN77" s="61">
        <v>124</v>
      </c>
      <c r="BO77" s="176">
        <v>196</v>
      </c>
      <c r="BP77" s="359"/>
      <c r="BQ77" s="31" t="s">
        <v>289</v>
      </c>
      <c r="BR77" s="61">
        <v>16</v>
      </c>
      <c r="BS77" s="61">
        <v>57</v>
      </c>
      <c r="BT77" s="61">
        <v>73</v>
      </c>
      <c r="BU77" s="61">
        <v>2</v>
      </c>
      <c r="BV77" s="61">
        <v>9</v>
      </c>
      <c r="BW77" s="61">
        <v>11</v>
      </c>
      <c r="BX77" s="61">
        <v>0</v>
      </c>
      <c r="BY77" s="61">
        <v>1</v>
      </c>
      <c r="BZ77" s="176">
        <v>1</v>
      </c>
      <c r="CA77" s="359"/>
      <c r="CB77" s="31" t="s">
        <v>289</v>
      </c>
      <c r="CC77" s="61">
        <v>1308</v>
      </c>
      <c r="CD77" s="61">
        <v>1233</v>
      </c>
      <c r="CE77" s="61">
        <v>2541</v>
      </c>
      <c r="CF77" s="61">
        <v>5207</v>
      </c>
      <c r="CG77" s="61">
        <v>4738</v>
      </c>
      <c r="CH77" s="61">
        <v>9945</v>
      </c>
      <c r="CI77" s="61">
        <v>1145</v>
      </c>
      <c r="CJ77" s="61">
        <v>1566</v>
      </c>
      <c r="CK77" s="176">
        <v>2711</v>
      </c>
    </row>
    <row r="78" spans="1:89" ht="16.899999999999999" customHeight="1">
      <c r="A78" s="5"/>
      <c r="B78" s="359"/>
      <c r="C78" s="33" t="s">
        <v>290</v>
      </c>
      <c r="D78" s="61">
        <v>806</v>
      </c>
      <c r="E78" s="61">
        <v>795</v>
      </c>
      <c r="F78" s="61">
        <v>1601</v>
      </c>
      <c r="G78" s="61">
        <v>849</v>
      </c>
      <c r="H78" s="61">
        <v>847</v>
      </c>
      <c r="I78" s="61">
        <v>1696</v>
      </c>
      <c r="J78" s="61">
        <v>915</v>
      </c>
      <c r="K78" s="61">
        <v>933</v>
      </c>
      <c r="L78" s="176">
        <v>1848</v>
      </c>
      <c r="M78" s="359"/>
      <c r="N78" s="251" t="s">
        <v>290</v>
      </c>
      <c r="O78" s="61">
        <v>1073</v>
      </c>
      <c r="P78" s="61">
        <v>1030</v>
      </c>
      <c r="Q78" s="61">
        <v>2103</v>
      </c>
      <c r="R78" s="61">
        <v>995</v>
      </c>
      <c r="S78" s="61">
        <v>1011</v>
      </c>
      <c r="T78" s="61">
        <v>2006</v>
      </c>
      <c r="U78" s="61">
        <v>1260</v>
      </c>
      <c r="V78" s="61">
        <v>1119</v>
      </c>
      <c r="W78" s="176">
        <v>2379</v>
      </c>
      <c r="X78" s="359"/>
      <c r="Y78" s="33" t="s">
        <v>290</v>
      </c>
      <c r="Z78" s="237">
        <v>1106</v>
      </c>
      <c r="AA78" s="61">
        <v>944</v>
      </c>
      <c r="AB78" s="61">
        <v>2050</v>
      </c>
      <c r="AC78" s="61">
        <v>943</v>
      </c>
      <c r="AD78" s="61">
        <v>981</v>
      </c>
      <c r="AE78" s="61">
        <v>1924</v>
      </c>
      <c r="AF78" s="61">
        <v>1031</v>
      </c>
      <c r="AG78" s="61">
        <v>1016</v>
      </c>
      <c r="AH78" s="176">
        <v>2047</v>
      </c>
      <c r="AI78" s="359"/>
      <c r="AJ78" s="33" t="s">
        <v>290</v>
      </c>
      <c r="AK78" s="61">
        <v>1231</v>
      </c>
      <c r="AL78" s="237">
        <v>1155</v>
      </c>
      <c r="AM78" s="61">
        <v>2386</v>
      </c>
      <c r="AN78" s="61">
        <v>1313</v>
      </c>
      <c r="AO78" s="61">
        <v>1341</v>
      </c>
      <c r="AP78" s="61">
        <v>2654</v>
      </c>
      <c r="AQ78" s="61">
        <v>982</v>
      </c>
      <c r="AR78" s="61">
        <v>833</v>
      </c>
      <c r="AS78" s="176">
        <v>1815</v>
      </c>
      <c r="AT78" s="359"/>
      <c r="AU78" s="33" t="s">
        <v>290</v>
      </c>
      <c r="AV78" s="61">
        <v>713</v>
      </c>
      <c r="AW78" s="61">
        <v>698</v>
      </c>
      <c r="AX78" s="237">
        <v>1411</v>
      </c>
      <c r="AY78" s="61">
        <v>616</v>
      </c>
      <c r="AZ78" s="61">
        <v>700</v>
      </c>
      <c r="BA78" s="61">
        <v>1316</v>
      </c>
      <c r="BB78" s="61">
        <v>528</v>
      </c>
      <c r="BC78" s="61">
        <v>590</v>
      </c>
      <c r="BD78" s="176">
        <v>1118</v>
      </c>
      <c r="BE78" s="359"/>
      <c r="BF78" s="33" t="s">
        <v>290</v>
      </c>
      <c r="BG78" s="61">
        <v>320</v>
      </c>
      <c r="BH78" s="61">
        <v>530</v>
      </c>
      <c r="BI78" s="61">
        <v>850</v>
      </c>
      <c r="BJ78" s="237">
        <v>191</v>
      </c>
      <c r="BK78" s="61">
        <v>328</v>
      </c>
      <c r="BL78" s="61">
        <v>519</v>
      </c>
      <c r="BM78" s="61">
        <v>87</v>
      </c>
      <c r="BN78" s="61">
        <v>198</v>
      </c>
      <c r="BO78" s="176">
        <v>285</v>
      </c>
      <c r="BP78" s="359"/>
      <c r="BQ78" s="33" t="s">
        <v>290</v>
      </c>
      <c r="BR78" s="61">
        <v>28</v>
      </c>
      <c r="BS78" s="61">
        <v>67</v>
      </c>
      <c r="BT78" s="61">
        <v>95</v>
      </c>
      <c r="BU78" s="61">
        <v>2</v>
      </c>
      <c r="BV78" s="61">
        <v>7</v>
      </c>
      <c r="BW78" s="61">
        <v>9</v>
      </c>
      <c r="BX78" s="61">
        <v>0</v>
      </c>
      <c r="BY78" s="61">
        <v>2</v>
      </c>
      <c r="BZ78" s="176">
        <v>2</v>
      </c>
      <c r="CA78" s="359"/>
      <c r="CB78" s="33" t="s">
        <v>290</v>
      </c>
      <c r="CC78" s="61">
        <v>2570</v>
      </c>
      <c r="CD78" s="61">
        <v>2575</v>
      </c>
      <c r="CE78" s="61">
        <v>5145</v>
      </c>
      <c r="CF78" s="61">
        <v>10647</v>
      </c>
      <c r="CG78" s="61">
        <v>10128</v>
      </c>
      <c r="CH78" s="61">
        <v>20775</v>
      </c>
      <c r="CI78" s="61">
        <v>1772</v>
      </c>
      <c r="CJ78" s="61">
        <v>2422</v>
      </c>
      <c r="CK78" s="176">
        <v>4194</v>
      </c>
    </row>
    <row r="79" spans="1:89" ht="16.899999999999999" customHeight="1">
      <c r="A79" s="5"/>
      <c r="B79" s="360"/>
      <c r="C79" s="4" t="s">
        <v>212</v>
      </c>
      <c r="D79" s="137">
        <f t="shared" ref="D79:L79" si="104">SUM(D75:D78)</f>
        <v>1992</v>
      </c>
      <c r="E79" s="137">
        <f t="shared" si="104"/>
        <v>1846</v>
      </c>
      <c r="F79" s="137">
        <f t="shared" si="104"/>
        <v>3838</v>
      </c>
      <c r="G79" s="137">
        <f t="shared" si="104"/>
        <v>2208</v>
      </c>
      <c r="H79" s="137">
        <f t="shared" si="104"/>
        <v>2141</v>
      </c>
      <c r="I79" s="137">
        <f t="shared" si="104"/>
        <v>4349</v>
      </c>
      <c r="J79" s="137">
        <f t="shared" si="104"/>
        <v>2416</v>
      </c>
      <c r="K79" s="137">
        <f t="shared" si="104"/>
        <v>2304</v>
      </c>
      <c r="L79" s="175">
        <f t="shared" si="104"/>
        <v>4720</v>
      </c>
      <c r="M79" s="360"/>
      <c r="N79" s="245" t="s">
        <v>212</v>
      </c>
      <c r="O79" s="137">
        <f t="shared" ref="O79:W79" si="105">SUM(O75:O78)</f>
        <v>2698</v>
      </c>
      <c r="P79" s="137">
        <f t="shared" si="105"/>
        <v>2606</v>
      </c>
      <c r="Q79" s="137">
        <f t="shared" si="105"/>
        <v>5304</v>
      </c>
      <c r="R79" s="137">
        <f t="shared" si="105"/>
        <v>2437</v>
      </c>
      <c r="S79" s="137">
        <f t="shared" si="105"/>
        <v>2411</v>
      </c>
      <c r="T79" s="137">
        <f t="shared" si="105"/>
        <v>4848</v>
      </c>
      <c r="U79" s="137">
        <f t="shared" si="105"/>
        <v>2954</v>
      </c>
      <c r="V79" s="137">
        <f t="shared" si="105"/>
        <v>2679</v>
      </c>
      <c r="W79" s="175">
        <f t="shared" si="105"/>
        <v>5633</v>
      </c>
      <c r="X79" s="360"/>
      <c r="Y79" s="4" t="s">
        <v>212</v>
      </c>
      <c r="Z79" s="238">
        <f t="shared" ref="Z79:AH79" si="106">SUM(Z75:Z78)</f>
        <v>2573</v>
      </c>
      <c r="AA79" s="137">
        <f t="shared" si="106"/>
        <v>2349</v>
      </c>
      <c r="AB79" s="137">
        <f t="shared" si="106"/>
        <v>4922</v>
      </c>
      <c r="AC79" s="137">
        <f t="shared" si="106"/>
        <v>2499</v>
      </c>
      <c r="AD79" s="137">
        <f t="shared" si="106"/>
        <v>2468</v>
      </c>
      <c r="AE79" s="137">
        <f t="shared" si="106"/>
        <v>4967</v>
      </c>
      <c r="AF79" s="137">
        <f t="shared" si="106"/>
        <v>2687</v>
      </c>
      <c r="AG79" s="137">
        <f t="shared" si="106"/>
        <v>2585</v>
      </c>
      <c r="AH79" s="175">
        <f t="shared" si="106"/>
        <v>5272</v>
      </c>
      <c r="AI79" s="360"/>
      <c r="AJ79" s="4" t="s">
        <v>212</v>
      </c>
      <c r="AK79" s="137">
        <f t="shared" ref="AK79:AS79" si="107">SUM(AK75:AK78)</f>
        <v>3217</v>
      </c>
      <c r="AL79" s="238">
        <f t="shared" si="107"/>
        <v>2965</v>
      </c>
      <c r="AM79" s="137">
        <f t="shared" si="107"/>
        <v>6182</v>
      </c>
      <c r="AN79" s="137">
        <f t="shared" si="107"/>
        <v>3429</v>
      </c>
      <c r="AO79" s="137">
        <f t="shared" si="107"/>
        <v>3228</v>
      </c>
      <c r="AP79" s="137">
        <f t="shared" si="107"/>
        <v>6657</v>
      </c>
      <c r="AQ79" s="137">
        <f t="shared" si="107"/>
        <v>2511</v>
      </c>
      <c r="AR79" s="137">
        <f t="shared" si="107"/>
        <v>2167</v>
      </c>
      <c r="AS79" s="175">
        <f t="shared" si="107"/>
        <v>4678</v>
      </c>
      <c r="AT79" s="360"/>
      <c r="AU79" s="4" t="s">
        <v>212</v>
      </c>
      <c r="AV79" s="137">
        <f t="shared" ref="AV79:BD79" si="108">SUM(AV75:AV78)</f>
        <v>2021</v>
      </c>
      <c r="AW79" s="137">
        <f t="shared" si="108"/>
        <v>2023</v>
      </c>
      <c r="AX79" s="238">
        <f t="shared" si="108"/>
        <v>4044</v>
      </c>
      <c r="AY79" s="137">
        <f t="shared" si="108"/>
        <v>1791</v>
      </c>
      <c r="AZ79" s="137">
        <f t="shared" si="108"/>
        <v>2079</v>
      </c>
      <c r="BA79" s="137">
        <f t="shared" si="108"/>
        <v>3870</v>
      </c>
      <c r="BB79" s="137">
        <f t="shared" si="108"/>
        <v>1681</v>
      </c>
      <c r="BC79" s="137">
        <f t="shared" si="108"/>
        <v>1919</v>
      </c>
      <c r="BD79" s="175">
        <f t="shared" si="108"/>
        <v>3600</v>
      </c>
      <c r="BE79" s="360"/>
      <c r="BF79" s="4" t="s">
        <v>212</v>
      </c>
      <c r="BG79" s="137">
        <f t="shared" ref="BG79:BO79" si="109">SUM(BG75:BG78)</f>
        <v>1049</v>
      </c>
      <c r="BH79" s="137">
        <f t="shared" si="109"/>
        <v>1738</v>
      </c>
      <c r="BI79" s="137">
        <f t="shared" si="109"/>
        <v>2787</v>
      </c>
      <c r="BJ79" s="238">
        <f t="shared" si="109"/>
        <v>597</v>
      </c>
      <c r="BK79" s="137">
        <f t="shared" si="109"/>
        <v>1085</v>
      </c>
      <c r="BL79" s="137">
        <f t="shared" si="109"/>
        <v>1682</v>
      </c>
      <c r="BM79" s="137">
        <f t="shared" si="109"/>
        <v>299</v>
      </c>
      <c r="BN79" s="137">
        <f t="shared" si="109"/>
        <v>619</v>
      </c>
      <c r="BO79" s="175">
        <f t="shared" si="109"/>
        <v>918</v>
      </c>
      <c r="BP79" s="360"/>
      <c r="BQ79" s="4" t="s">
        <v>212</v>
      </c>
      <c r="BR79" s="137">
        <f t="shared" ref="BR79:BZ79" si="110">SUM(BR75:BR78)</f>
        <v>85</v>
      </c>
      <c r="BS79" s="137">
        <f t="shared" si="110"/>
        <v>222</v>
      </c>
      <c r="BT79" s="137">
        <f t="shared" si="110"/>
        <v>307</v>
      </c>
      <c r="BU79" s="137">
        <f t="shared" si="110"/>
        <v>9</v>
      </c>
      <c r="BV79" s="137">
        <f t="shared" si="110"/>
        <v>33</v>
      </c>
      <c r="BW79" s="137">
        <f t="shared" si="110"/>
        <v>42</v>
      </c>
      <c r="BX79" s="137">
        <f t="shared" si="110"/>
        <v>1</v>
      </c>
      <c r="BY79" s="137">
        <f t="shared" si="110"/>
        <v>4</v>
      </c>
      <c r="BZ79" s="175">
        <f t="shared" si="110"/>
        <v>5</v>
      </c>
      <c r="CA79" s="360"/>
      <c r="CB79" s="4" t="s">
        <v>212</v>
      </c>
      <c r="CC79" s="137">
        <f t="shared" ref="CC79:CK79" si="111">SUM(CC75:CC78)</f>
        <v>6616</v>
      </c>
      <c r="CD79" s="137">
        <f t="shared" si="111"/>
        <v>6291</v>
      </c>
      <c r="CE79" s="137">
        <f t="shared" si="111"/>
        <v>12907</v>
      </c>
      <c r="CF79" s="137">
        <f t="shared" si="111"/>
        <v>27026</v>
      </c>
      <c r="CG79" s="137">
        <f t="shared" si="111"/>
        <v>25481</v>
      </c>
      <c r="CH79" s="137">
        <f t="shared" si="111"/>
        <v>52507</v>
      </c>
      <c r="CI79" s="137">
        <f t="shared" si="111"/>
        <v>5512</v>
      </c>
      <c r="CJ79" s="137">
        <f t="shared" si="111"/>
        <v>7699</v>
      </c>
      <c r="CK79" s="175">
        <f t="shared" si="111"/>
        <v>13211</v>
      </c>
    </row>
    <row r="80" spans="1:89" ht="16.899999999999999" customHeight="1">
      <c r="A80" s="5"/>
      <c r="B80" s="358" t="s">
        <v>273</v>
      </c>
      <c r="C80" s="38" t="s">
        <v>575</v>
      </c>
      <c r="D80" s="61">
        <v>283</v>
      </c>
      <c r="E80" s="61">
        <v>292</v>
      </c>
      <c r="F80" s="61">
        <v>575</v>
      </c>
      <c r="G80" s="61">
        <v>324</v>
      </c>
      <c r="H80" s="61">
        <v>325</v>
      </c>
      <c r="I80" s="61">
        <v>649</v>
      </c>
      <c r="J80" s="61">
        <v>403</v>
      </c>
      <c r="K80" s="61">
        <v>364</v>
      </c>
      <c r="L80" s="176">
        <v>767</v>
      </c>
      <c r="M80" s="358" t="s">
        <v>273</v>
      </c>
      <c r="N80" s="250" t="s">
        <v>575</v>
      </c>
      <c r="O80" s="61">
        <v>426</v>
      </c>
      <c r="P80" s="61">
        <v>468</v>
      </c>
      <c r="Q80" s="61">
        <v>894</v>
      </c>
      <c r="R80" s="61">
        <v>378</v>
      </c>
      <c r="S80" s="61">
        <v>402</v>
      </c>
      <c r="T80" s="61">
        <v>780</v>
      </c>
      <c r="U80" s="61">
        <v>453</v>
      </c>
      <c r="V80" s="61">
        <v>407</v>
      </c>
      <c r="W80" s="176">
        <v>860</v>
      </c>
      <c r="X80" s="358" t="s">
        <v>273</v>
      </c>
      <c r="Y80" s="38" t="s">
        <v>575</v>
      </c>
      <c r="Z80" s="237">
        <v>417</v>
      </c>
      <c r="AA80" s="61">
        <v>365</v>
      </c>
      <c r="AB80" s="61">
        <v>782</v>
      </c>
      <c r="AC80" s="61">
        <v>358</v>
      </c>
      <c r="AD80" s="61">
        <v>382</v>
      </c>
      <c r="AE80" s="61">
        <v>740</v>
      </c>
      <c r="AF80" s="61">
        <v>456</v>
      </c>
      <c r="AG80" s="61">
        <v>443</v>
      </c>
      <c r="AH80" s="176">
        <v>899</v>
      </c>
      <c r="AI80" s="358" t="s">
        <v>273</v>
      </c>
      <c r="AJ80" s="38" t="s">
        <v>575</v>
      </c>
      <c r="AK80" s="61">
        <v>525</v>
      </c>
      <c r="AL80" s="237">
        <v>493</v>
      </c>
      <c r="AM80" s="61">
        <v>1018</v>
      </c>
      <c r="AN80" s="61">
        <v>573</v>
      </c>
      <c r="AO80" s="61">
        <v>520</v>
      </c>
      <c r="AP80" s="61">
        <v>1093</v>
      </c>
      <c r="AQ80" s="61">
        <v>439</v>
      </c>
      <c r="AR80" s="61">
        <v>425</v>
      </c>
      <c r="AS80" s="176">
        <v>864</v>
      </c>
      <c r="AT80" s="358" t="s">
        <v>273</v>
      </c>
      <c r="AU80" s="38" t="s">
        <v>575</v>
      </c>
      <c r="AV80" s="61">
        <v>367</v>
      </c>
      <c r="AW80" s="61">
        <v>361</v>
      </c>
      <c r="AX80" s="237">
        <v>728</v>
      </c>
      <c r="AY80" s="61">
        <v>319</v>
      </c>
      <c r="AZ80" s="61">
        <v>325</v>
      </c>
      <c r="BA80" s="61">
        <v>644</v>
      </c>
      <c r="BB80" s="61">
        <v>232</v>
      </c>
      <c r="BC80" s="61">
        <v>290</v>
      </c>
      <c r="BD80" s="176">
        <v>522</v>
      </c>
      <c r="BE80" s="358" t="s">
        <v>273</v>
      </c>
      <c r="BF80" s="38" t="s">
        <v>575</v>
      </c>
      <c r="BG80" s="61">
        <v>150</v>
      </c>
      <c r="BH80" s="61">
        <v>259</v>
      </c>
      <c r="BI80" s="61">
        <v>409</v>
      </c>
      <c r="BJ80" s="237">
        <v>87</v>
      </c>
      <c r="BK80" s="61">
        <v>156</v>
      </c>
      <c r="BL80" s="61">
        <v>243</v>
      </c>
      <c r="BM80" s="61">
        <v>41</v>
      </c>
      <c r="BN80" s="61">
        <v>84</v>
      </c>
      <c r="BO80" s="176">
        <v>125</v>
      </c>
      <c r="BP80" s="358" t="s">
        <v>273</v>
      </c>
      <c r="BQ80" s="38" t="s">
        <v>575</v>
      </c>
      <c r="BR80" s="61">
        <v>10</v>
      </c>
      <c r="BS80" s="61">
        <v>40</v>
      </c>
      <c r="BT80" s="61">
        <v>50</v>
      </c>
      <c r="BU80" s="61">
        <v>2</v>
      </c>
      <c r="BV80" s="61">
        <v>3</v>
      </c>
      <c r="BW80" s="61">
        <v>5</v>
      </c>
      <c r="BX80" s="61">
        <v>1</v>
      </c>
      <c r="BY80" s="61">
        <v>0</v>
      </c>
      <c r="BZ80" s="176">
        <v>1</v>
      </c>
      <c r="CA80" s="358" t="s">
        <v>273</v>
      </c>
      <c r="CB80" s="38" t="s">
        <v>575</v>
      </c>
      <c r="CC80" s="61">
        <v>1010</v>
      </c>
      <c r="CD80" s="61">
        <v>981</v>
      </c>
      <c r="CE80" s="61">
        <v>1991</v>
      </c>
      <c r="CF80" s="61">
        <v>4392</v>
      </c>
      <c r="CG80" s="61">
        <v>4266</v>
      </c>
      <c r="CH80" s="61">
        <v>8658</v>
      </c>
      <c r="CI80" s="61">
        <v>842</v>
      </c>
      <c r="CJ80" s="61">
        <v>1157</v>
      </c>
      <c r="CK80" s="176">
        <v>1999</v>
      </c>
    </row>
    <row r="81" spans="1:89" ht="16.899999999999999" customHeight="1">
      <c r="A81" s="5"/>
      <c r="B81" s="359"/>
      <c r="C81" s="32" t="s">
        <v>274</v>
      </c>
      <c r="D81" s="61">
        <v>831</v>
      </c>
      <c r="E81" s="61">
        <v>809</v>
      </c>
      <c r="F81" s="61">
        <v>1640</v>
      </c>
      <c r="G81" s="61">
        <v>1013</v>
      </c>
      <c r="H81" s="61">
        <v>978</v>
      </c>
      <c r="I81" s="61">
        <v>1991</v>
      </c>
      <c r="J81" s="61">
        <v>1218</v>
      </c>
      <c r="K81" s="61">
        <v>1160</v>
      </c>
      <c r="L81" s="176">
        <v>2378</v>
      </c>
      <c r="M81" s="359"/>
      <c r="N81" s="233" t="s">
        <v>274</v>
      </c>
      <c r="O81" s="61">
        <v>1268</v>
      </c>
      <c r="P81" s="61">
        <v>1161</v>
      </c>
      <c r="Q81" s="61">
        <v>2429</v>
      </c>
      <c r="R81" s="61">
        <v>1135</v>
      </c>
      <c r="S81" s="61">
        <v>1108</v>
      </c>
      <c r="T81" s="61">
        <v>2243</v>
      </c>
      <c r="U81" s="61">
        <v>1253</v>
      </c>
      <c r="V81" s="61">
        <v>1271</v>
      </c>
      <c r="W81" s="176">
        <v>2524</v>
      </c>
      <c r="X81" s="359"/>
      <c r="Y81" s="32" t="s">
        <v>274</v>
      </c>
      <c r="Z81" s="237">
        <v>1125</v>
      </c>
      <c r="AA81" s="61">
        <v>1073</v>
      </c>
      <c r="AB81" s="61">
        <v>2198</v>
      </c>
      <c r="AC81" s="61">
        <v>1141</v>
      </c>
      <c r="AD81" s="61">
        <v>1144</v>
      </c>
      <c r="AE81" s="61">
        <v>2285</v>
      </c>
      <c r="AF81" s="61">
        <v>1331</v>
      </c>
      <c r="AG81" s="61">
        <v>1255</v>
      </c>
      <c r="AH81" s="176">
        <v>2586</v>
      </c>
      <c r="AI81" s="359"/>
      <c r="AJ81" s="32" t="s">
        <v>274</v>
      </c>
      <c r="AK81" s="61">
        <v>1529</v>
      </c>
      <c r="AL81" s="237">
        <v>1431</v>
      </c>
      <c r="AM81" s="61">
        <v>2960</v>
      </c>
      <c r="AN81" s="61">
        <v>1669</v>
      </c>
      <c r="AO81" s="61">
        <v>1542</v>
      </c>
      <c r="AP81" s="61">
        <v>3211</v>
      </c>
      <c r="AQ81" s="61">
        <v>1339</v>
      </c>
      <c r="AR81" s="61">
        <v>1246</v>
      </c>
      <c r="AS81" s="176">
        <v>2585</v>
      </c>
      <c r="AT81" s="359"/>
      <c r="AU81" s="32" t="s">
        <v>274</v>
      </c>
      <c r="AV81" s="61">
        <v>1095</v>
      </c>
      <c r="AW81" s="61">
        <v>1071</v>
      </c>
      <c r="AX81" s="237">
        <v>2166</v>
      </c>
      <c r="AY81" s="61">
        <v>948</v>
      </c>
      <c r="AZ81" s="61">
        <v>1080</v>
      </c>
      <c r="BA81" s="61">
        <v>2028</v>
      </c>
      <c r="BB81" s="61">
        <v>869</v>
      </c>
      <c r="BC81" s="61">
        <v>933</v>
      </c>
      <c r="BD81" s="176">
        <v>1802</v>
      </c>
      <c r="BE81" s="359"/>
      <c r="BF81" s="32" t="s">
        <v>274</v>
      </c>
      <c r="BG81" s="61">
        <v>516</v>
      </c>
      <c r="BH81" s="61">
        <v>828</v>
      </c>
      <c r="BI81" s="61">
        <v>1344</v>
      </c>
      <c r="BJ81" s="237">
        <v>282</v>
      </c>
      <c r="BK81" s="61">
        <v>495</v>
      </c>
      <c r="BL81" s="61">
        <v>777</v>
      </c>
      <c r="BM81" s="61">
        <v>127</v>
      </c>
      <c r="BN81" s="61">
        <v>288</v>
      </c>
      <c r="BO81" s="176">
        <v>415</v>
      </c>
      <c r="BP81" s="359"/>
      <c r="BQ81" s="32" t="s">
        <v>274</v>
      </c>
      <c r="BR81" s="61">
        <v>38</v>
      </c>
      <c r="BS81" s="61">
        <v>83</v>
      </c>
      <c r="BT81" s="61">
        <v>121</v>
      </c>
      <c r="BU81" s="61">
        <v>10</v>
      </c>
      <c r="BV81" s="61">
        <v>22</v>
      </c>
      <c r="BW81" s="61">
        <v>32</v>
      </c>
      <c r="BX81" s="61">
        <v>0</v>
      </c>
      <c r="BY81" s="61">
        <v>1</v>
      </c>
      <c r="BZ81" s="176">
        <v>1</v>
      </c>
      <c r="CA81" s="359"/>
      <c r="CB81" s="32" t="s">
        <v>274</v>
      </c>
      <c r="CC81" s="61">
        <v>3062</v>
      </c>
      <c r="CD81" s="61">
        <v>2947</v>
      </c>
      <c r="CE81" s="61">
        <v>6009</v>
      </c>
      <c r="CF81" s="61">
        <v>12885</v>
      </c>
      <c r="CG81" s="61">
        <v>12302</v>
      </c>
      <c r="CH81" s="61">
        <v>25187</v>
      </c>
      <c r="CI81" s="61">
        <v>2790</v>
      </c>
      <c r="CJ81" s="61">
        <v>3730</v>
      </c>
      <c r="CK81" s="176">
        <v>6520</v>
      </c>
    </row>
    <row r="82" spans="1:89" ht="16.899999999999999" customHeight="1">
      <c r="A82" s="5"/>
      <c r="B82" s="360"/>
      <c r="C82" s="55" t="s">
        <v>212</v>
      </c>
      <c r="D82" s="137">
        <f t="shared" ref="D82:L82" si="112">SUM(D80:D81)</f>
        <v>1114</v>
      </c>
      <c r="E82" s="137">
        <f t="shared" si="112"/>
        <v>1101</v>
      </c>
      <c r="F82" s="137">
        <f t="shared" si="112"/>
        <v>2215</v>
      </c>
      <c r="G82" s="137">
        <f t="shared" si="112"/>
        <v>1337</v>
      </c>
      <c r="H82" s="137">
        <f t="shared" si="112"/>
        <v>1303</v>
      </c>
      <c r="I82" s="137">
        <f t="shared" si="112"/>
        <v>2640</v>
      </c>
      <c r="J82" s="137">
        <f t="shared" si="112"/>
        <v>1621</v>
      </c>
      <c r="K82" s="137">
        <f t="shared" si="112"/>
        <v>1524</v>
      </c>
      <c r="L82" s="175">
        <f t="shared" si="112"/>
        <v>3145</v>
      </c>
      <c r="M82" s="360"/>
      <c r="N82" s="246" t="s">
        <v>212</v>
      </c>
      <c r="O82" s="137">
        <f t="shared" ref="O82:W82" si="113">SUM(O80:O81)</f>
        <v>1694</v>
      </c>
      <c r="P82" s="137">
        <f t="shared" si="113"/>
        <v>1629</v>
      </c>
      <c r="Q82" s="137">
        <f t="shared" si="113"/>
        <v>3323</v>
      </c>
      <c r="R82" s="137">
        <f t="shared" si="113"/>
        <v>1513</v>
      </c>
      <c r="S82" s="137">
        <f t="shared" si="113"/>
        <v>1510</v>
      </c>
      <c r="T82" s="137">
        <f t="shared" si="113"/>
        <v>3023</v>
      </c>
      <c r="U82" s="137">
        <f t="shared" si="113"/>
        <v>1706</v>
      </c>
      <c r="V82" s="137">
        <f t="shared" si="113"/>
        <v>1678</v>
      </c>
      <c r="W82" s="175">
        <f t="shared" si="113"/>
        <v>3384</v>
      </c>
      <c r="X82" s="360"/>
      <c r="Y82" s="55" t="s">
        <v>212</v>
      </c>
      <c r="Z82" s="238">
        <f t="shared" ref="Z82:AH82" si="114">SUM(Z80:Z81)</f>
        <v>1542</v>
      </c>
      <c r="AA82" s="137">
        <f t="shared" si="114"/>
        <v>1438</v>
      </c>
      <c r="AB82" s="137">
        <f t="shared" si="114"/>
        <v>2980</v>
      </c>
      <c r="AC82" s="137">
        <f t="shared" si="114"/>
        <v>1499</v>
      </c>
      <c r="AD82" s="137">
        <f t="shared" si="114"/>
        <v>1526</v>
      </c>
      <c r="AE82" s="137">
        <f t="shared" si="114"/>
        <v>3025</v>
      </c>
      <c r="AF82" s="137">
        <f t="shared" si="114"/>
        <v>1787</v>
      </c>
      <c r="AG82" s="137">
        <f t="shared" si="114"/>
        <v>1698</v>
      </c>
      <c r="AH82" s="175">
        <f t="shared" si="114"/>
        <v>3485</v>
      </c>
      <c r="AI82" s="360"/>
      <c r="AJ82" s="55" t="s">
        <v>212</v>
      </c>
      <c r="AK82" s="137">
        <f t="shared" ref="AK82:AS82" si="115">SUM(AK80:AK81)</f>
        <v>2054</v>
      </c>
      <c r="AL82" s="238">
        <f t="shared" si="115"/>
        <v>1924</v>
      </c>
      <c r="AM82" s="137">
        <f t="shared" si="115"/>
        <v>3978</v>
      </c>
      <c r="AN82" s="137">
        <f t="shared" si="115"/>
        <v>2242</v>
      </c>
      <c r="AO82" s="137">
        <f t="shared" si="115"/>
        <v>2062</v>
      </c>
      <c r="AP82" s="137">
        <f t="shared" si="115"/>
        <v>4304</v>
      </c>
      <c r="AQ82" s="137">
        <f t="shared" si="115"/>
        <v>1778</v>
      </c>
      <c r="AR82" s="137">
        <f t="shared" si="115"/>
        <v>1671</v>
      </c>
      <c r="AS82" s="175">
        <f t="shared" si="115"/>
        <v>3449</v>
      </c>
      <c r="AT82" s="360"/>
      <c r="AU82" s="55" t="s">
        <v>212</v>
      </c>
      <c r="AV82" s="137">
        <f t="shared" ref="AV82:BD82" si="116">SUM(AV80:AV81)</f>
        <v>1462</v>
      </c>
      <c r="AW82" s="137">
        <f t="shared" si="116"/>
        <v>1432</v>
      </c>
      <c r="AX82" s="238">
        <f t="shared" si="116"/>
        <v>2894</v>
      </c>
      <c r="AY82" s="137">
        <f t="shared" si="116"/>
        <v>1267</v>
      </c>
      <c r="AZ82" s="137">
        <f t="shared" si="116"/>
        <v>1405</v>
      </c>
      <c r="BA82" s="137">
        <f t="shared" si="116"/>
        <v>2672</v>
      </c>
      <c r="BB82" s="137">
        <f t="shared" si="116"/>
        <v>1101</v>
      </c>
      <c r="BC82" s="137">
        <f t="shared" si="116"/>
        <v>1223</v>
      </c>
      <c r="BD82" s="175">
        <f t="shared" si="116"/>
        <v>2324</v>
      </c>
      <c r="BE82" s="360"/>
      <c r="BF82" s="55" t="s">
        <v>212</v>
      </c>
      <c r="BG82" s="137">
        <f t="shared" ref="BG82:BO82" si="117">SUM(BG80:BG81)</f>
        <v>666</v>
      </c>
      <c r="BH82" s="137">
        <f t="shared" si="117"/>
        <v>1087</v>
      </c>
      <c r="BI82" s="137">
        <f t="shared" si="117"/>
        <v>1753</v>
      </c>
      <c r="BJ82" s="238">
        <f t="shared" si="117"/>
        <v>369</v>
      </c>
      <c r="BK82" s="137">
        <f t="shared" si="117"/>
        <v>651</v>
      </c>
      <c r="BL82" s="137">
        <f t="shared" si="117"/>
        <v>1020</v>
      </c>
      <c r="BM82" s="137">
        <f t="shared" si="117"/>
        <v>168</v>
      </c>
      <c r="BN82" s="137">
        <f t="shared" si="117"/>
        <v>372</v>
      </c>
      <c r="BO82" s="175">
        <f t="shared" si="117"/>
        <v>540</v>
      </c>
      <c r="BP82" s="360"/>
      <c r="BQ82" s="55" t="s">
        <v>212</v>
      </c>
      <c r="BR82" s="137">
        <f t="shared" ref="BR82:BZ82" si="118">SUM(BR80:BR81)</f>
        <v>48</v>
      </c>
      <c r="BS82" s="137">
        <f t="shared" si="118"/>
        <v>123</v>
      </c>
      <c r="BT82" s="137">
        <f t="shared" si="118"/>
        <v>171</v>
      </c>
      <c r="BU82" s="137">
        <f t="shared" si="118"/>
        <v>12</v>
      </c>
      <c r="BV82" s="137">
        <f t="shared" si="118"/>
        <v>25</v>
      </c>
      <c r="BW82" s="137">
        <f t="shared" si="118"/>
        <v>37</v>
      </c>
      <c r="BX82" s="137">
        <f t="shared" si="118"/>
        <v>1</v>
      </c>
      <c r="BY82" s="137">
        <f t="shared" si="118"/>
        <v>1</v>
      </c>
      <c r="BZ82" s="175">
        <f t="shared" si="118"/>
        <v>2</v>
      </c>
      <c r="CA82" s="360"/>
      <c r="CB82" s="55" t="s">
        <v>212</v>
      </c>
      <c r="CC82" s="137">
        <f t="shared" ref="CC82:CK82" si="119">SUM(CC80:CC81)</f>
        <v>4072</v>
      </c>
      <c r="CD82" s="137">
        <f t="shared" si="119"/>
        <v>3928</v>
      </c>
      <c r="CE82" s="137">
        <f t="shared" si="119"/>
        <v>8000</v>
      </c>
      <c r="CF82" s="137">
        <f t="shared" si="119"/>
        <v>17277</v>
      </c>
      <c r="CG82" s="137">
        <f t="shared" si="119"/>
        <v>16568</v>
      </c>
      <c r="CH82" s="137">
        <f t="shared" si="119"/>
        <v>33845</v>
      </c>
      <c r="CI82" s="137">
        <f t="shared" si="119"/>
        <v>3632</v>
      </c>
      <c r="CJ82" s="137">
        <f t="shared" si="119"/>
        <v>4887</v>
      </c>
      <c r="CK82" s="175">
        <f t="shared" si="119"/>
        <v>8519</v>
      </c>
    </row>
    <row r="83" spans="1:89" ht="16.899999999999999" customHeight="1" thickBot="1">
      <c r="A83" s="5"/>
      <c r="B83" s="361" t="s">
        <v>310</v>
      </c>
      <c r="C83" s="362"/>
      <c r="D83" s="138">
        <f t="shared" ref="D83:L83" si="120">SUM(D70,D72,D74,D79,D82)</f>
        <v>12774</v>
      </c>
      <c r="E83" s="138">
        <f t="shared" si="120"/>
        <v>11930</v>
      </c>
      <c r="F83" s="138">
        <f t="shared" si="120"/>
        <v>24704</v>
      </c>
      <c r="G83" s="138">
        <f t="shared" si="120"/>
        <v>13886</v>
      </c>
      <c r="H83" s="138">
        <f t="shared" si="120"/>
        <v>13295</v>
      </c>
      <c r="I83" s="138">
        <f t="shared" si="120"/>
        <v>27181</v>
      </c>
      <c r="J83" s="138">
        <f t="shared" si="120"/>
        <v>15315</v>
      </c>
      <c r="K83" s="138">
        <f t="shared" si="120"/>
        <v>14513</v>
      </c>
      <c r="L83" s="178">
        <f t="shared" si="120"/>
        <v>29828</v>
      </c>
      <c r="M83" s="423" t="s">
        <v>310</v>
      </c>
      <c r="N83" s="361"/>
      <c r="O83" s="138">
        <f t="shared" ref="O83:W83" si="121">SUM(O70,O72,O74,O79,O82)</f>
        <v>18259</v>
      </c>
      <c r="P83" s="138">
        <f t="shared" si="121"/>
        <v>16576</v>
      </c>
      <c r="Q83" s="138">
        <f t="shared" si="121"/>
        <v>34835</v>
      </c>
      <c r="R83" s="138">
        <f t="shared" si="121"/>
        <v>18304</v>
      </c>
      <c r="S83" s="138">
        <f t="shared" si="121"/>
        <v>16973</v>
      </c>
      <c r="T83" s="138">
        <f t="shared" si="121"/>
        <v>35277</v>
      </c>
      <c r="U83" s="138">
        <f t="shared" si="121"/>
        <v>20619</v>
      </c>
      <c r="V83" s="138">
        <f t="shared" si="121"/>
        <v>19004</v>
      </c>
      <c r="W83" s="178">
        <f t="shared" si="121"/>
        <v>39623</v>
      </c>
      <c r="X83" s="361" t="s">
        <v>310</v>
      </c>
      <c r="Y83" s="362"/>
      <c r="Z83" s="240">
        <f t="shared" ref="Z83:AH83" si="122">SUM(Z70,Z72,Z74,Z79,Z82)</f>
        <v>18143</v>
      </c>
      <c r="AA83" s="138">
        <f t="shared" si="122"/>
        <v>16964</v>
      </c>
      <c r="AB83" s="138">
        <f t="shared" si="122"/>
        <v>35107</v>
      </c>
      <c r="AC83" s="138">
        <f t="shared" si="122"/>
        <v>16877</v>
      </c>
      <c r="AD83" s="138">
        <f t="shared" si="122"/>
        <v>16112</v>
      </c>
      <c r="AE83" s="138">
        <f t="shared" si="122"/>
        <v>32989</v>
      </c>
      <c r="AF83" s="138">
        <f t="shared" si="122"/>
        <v>17648</v>
      </c>
      <c r="AG83" s="138">
        <f t="shared" si="122"/>
        <v>16874</v>
      </c>
      <c r="AH83" s="178">
        <f t="shared" si="122"/>
        <v>34522</v>
      </c>
      <c r="AI83" s="361" t="s">
        <v>310</v>
      </c>
      <c r="AJ83" s="362"/>
      <c r="AK83" s="138">
        <f t="shared" ref="AK83:AS83" si="123">SUM(AK70,AK72,AK74,AK79,AK82)</f>
        <v>20946</v>
      </c>
      <c r="AL83" s="240">
        <f t="shared" si="123"/>
        <v>19849</v>
      </c>
      <c r="AM83" s="138">
        <f t="shared" si="123"/>
        <v>40795</v>
      </c>
      <c r="AN83" s="138">
        <f t="shared" si="123"/>
        <v>23359</v>
      </c>
      <c r="AO83" s="138">
        <f t="shared" si="123"/>
        <v>22134</v>
      </c>
      <c r="AP83" s="138">
        <f t="shared" si="123"/>
        <v>45493</v>
      </c>
      <c r="AQ83" s="138">
        <f t="shared" si="123"/>
        <v>18462</v>
      </c>
      <c r="AR83" s="138">
        <f t="shared" si="123"/>
        <v>17264</v>
      </c>
      <c r="AS83" s="178">
        <f t="shared" si="123"/>
        <v>35726</v>
      </c>
      <c r="AT83" s="361" t="s">
        <v>310</v>
      </c>
      <c r="AU83" s="362"/>
      <c r="AV83" s="138">
        <f t="shared" ref="AV83:BD83" si="124">SUM(AV70,AV72,AV74,AV79,AV82)</f>
        <v>15229</v>
      </c>
      <c r="AW83" s="138">
        <f t="shared" si="124"/>
        <v>14922</v>
      </c>
      <c r="AX83" s="240">
        <f t="shared" si="124"/>
        <v>30151</v>
      </c>
      <c r="AY83" s="138">
        <f t="shared" si="124"/>
        <v>12618</v>
      </c>
      <c r="AZ83" s="138">
        <f t="shared" si="124"/>
        <v>13816</v>
      </c>
      <c r="BA83" s="138">
        <f t="shared" si="124"/>
        <v>26434</v>
      </c>
      <c r="BB83" s="138">
        <f t="shared" si="124"/>
        <v>10374</v>
      </c>
      <c r="BC83" s="138">
        <f t="shared" si="124"/>
        <v>12311</v>
      </c>
      <c r="BD83" s="178">
        <f t="shared" si="124"/>
        <v>22685</v>
      </c>
      <c r="BE83" s="361" t="s">
        <v>310</v>
      </c>
      <c r="BF83" s="362"/>
      <c r="BG83" s="138">
        <f t="shared" ref="BG83:BO83" si="125">SUM(BG70,BG72,BG74,BG79,BG82)</f>
        <v>6311</v>
      </c>
      <c r="BH83" s="138">
        <f t="shared" si="125"/>
        <v>10282</v>
      </c>
      <c r="BI83" s="138">
        <f t="shared" si="125"/>
        <v>16593</v>
      </c>
      <c r="BJ83" s="240">
        <f t="shared" si="125"/>
        <v>3671</v>
      </c>
      <c r="BK83" s="138">
        <f t="shared" si="125"/>
        <v>6765</v>
      </c>
      <c r="BL83" s="138">
        <f t="shared" si="125"/>
        <v>10436</v>
      </c>
      <c r="BM83" s="138">
        <f t="shared" si="125"/>
        <v>1830</v>
      </c>
      <c r="BN83" s="138">
        <f t="shared" si="125"/>
        <v>3929</v>
      </c>
      <c r="BO83" s="178">
        <f t="shared" si="125"/>
        <v>5759</v>
      </c>
      <c r="BP83" s="361" t="s">
        <v>310</v>
      </c>
      <c r="BQ83" s="362"/>
      <c r="BR83" s="138">
        <f t="shared" ref="BR83:BZ83" si="126">SUM(BR70,BR72,BR74,BR79,BR82)</f>
        <v>513</v>
      </c>
      <c r="BS83" s="138">
        <f t="shared" si="126"/>
        <v>1459</v>
      </c>
      <c r="BT83" s="138">
        <f t="shared" si="126"/>
        <v>1972</v>
      </c>
      <c r="BU83" s="138">
        <f t="shared" si="126"/>
        <v>86</v>
      </c>
      <c r="BV83" s="138">
        <f t="shared" si="126"/>
        <v>256</v>
      </c>
      <c r="BW83" s="138">
        <f t="shared" si="126"/>
        <v>342</v>
      </c>
      <c r="BX83" s="138">
        <f t="shared" si="126"/>
        <v>10</v>
      </c>
      <c r="BY83" s="138">
        <f t="shared" si="126"/>
        <v>25</v>
      </c>
      <c r="BZ83" s="178">
        <f t="shared" si="126"/>
        <v>35</v>
      </c>
      <c r="CA83" s="361" t="s">
        <v>310</v>
      </c>
      <c r="CB83" s="362"/>
      <c r="CC83" s="138">
        <f t="shared" ref="CC83:CK83" si="127">SUM(CC70,CC72,CC74,CC79,CC82)</f>
        <v>41975</v>
      </c>
      <c r="CD83" s="138">
        <f t="shared" si="127"/>
        <v>39738</v>
      </c>
      <c r="CE83" s="138">
        <f t="shared" si="127"/>
        <v>81713</v>
      </c>
      <c r="CF83" s="138">
        <f t="shared" si="127"/>
        <v>187846</v>
      </c>
      <c r="CG83" s="138">
        <f t="shared" si="127"/>
        <v>176672</v>
      </c>
      <c r="CH83" s="138">
        <f t="shared" si="127"/>
        <v>364518</v>
      </c>
      <c r="CI83" s="138">
        <f t="shared" si="127"/>
        <v>35413</v>
      </c>
      <c r="CJ83" s="138">
        <f t="shared" si="127"/>
        <v>48843</v>
      </c>
      <c r="CK83" s="178">
        <f t="shared" si="127"/>
        <v>84256</v>
      </c>
    </row>
    <row r="84" spans="1:89" ht="16.899999999999999" customHeight="1">
      <c r="A84" s="5"/>
      <c r="B84" s="363" t="s">
        <v>275</v>
      </c>
      <c r="C84" s="32" t="s">
        <v>276</v>
      </c>
      <c r="D84" s="62">
        <v>1773</v>
      </c>
      <c r="E84" s="62">
        <v>1600</v>
      </c>
      <c r="F84" s="62">
        <v>3373</v>
      </c>
      <c r="G84" s="62">
        <v>1956</v>
      </c>
      <c r="H84" s="62">
        <v>1919</v>
      </c>
      <c r="I84" s="62">
        <v>3875</v>
      </c>
      <c r="J84" s="62">
        <v>2118</v>
      </c>
      <c r="K84" s="62">
        <v>1956</v>
      </c>
      <c r="L84" s="177">
        <v>4074</v>
      </c>
      <c r="M84" s="363" t="s">
        <v>275</v>
      </c>
      <c r="N84" s="233" t="s">
        <v>276</v>
      </c>
      <c r="O84" s="62">
        <v>2245</v>
      </c>
      <c r="P84" s="62">
        <v>2004</v>
      </c>
      <c r="Q84" s="62">
        <v>4249</v>
      </c>
      <c r="R84" s="62">
        <v>1796</v>
      </c>
      <c r="S84" s="62">
        <v>1769</v>
      </c>
      <c r="T84" s="62">
        <v>3565</v>
      </c>
      <c r="U84" s="62">
        <v>2370</v>
      </c>
      <c r="V84" s="62">
        <v>2259</v>
      </c>
      <c r="W84" s="177">
        <v>4629</v>
      </c>
      <c r="X84" s="363" t="s">
        <v>275</v>
      </c>
      <c r="Y84" s="32" t="s">
        <v>276</v>
      </c>
      <c r="Z84" s="239">
        <v>2192</v>
      </c>
      <c r="AA84" s="62">
        <v>2092</v>
      </c>
      <c r="AB84" s="62">
        <v>4284</v>
      </c>
      <c r="AC84" s="62">
        <v>2283</v>
      </c>
      <c r="AD84" s="62">
        <v>2172</v>
      </c>
      <c r="AE84" s="62">
        <v>4455</v>
      </c>
      <c r="AF84" s="62">
        <v>2421</v>
      </c>
      <c r="AG84" s="62">
        <v>2197</v>
      </c>
      <c r="AH84" s="177">
        <v>4618</v>
      </c>
      <c r="AI84" s="363" t="s">
        <v>275</v>
      </c>
      <c r="AJ84" s="32" t="s">
        <v>276</v>
      </c>
      <c r="AK84" s="62">
        <v>2669</v>
      </c>
      <c r="AL84" s="239">
        <v>2559</v>
      </c>
      <c r="AM84" s="62">
        <v>5228</v>
      </c>
      <c r="AN84" s="62">
        <v>2872</v>
      </c>
      <c r="AO84" s="62">
        <v>2773</v>
      </c>
      <c r="AP84" s="62">
        <v>5645</v>
      </c>
      <c r="AQ84" s="62">
        <v>2347</v>
      </c>
      <c r="AR84" s="62">
        <v>2443</v>
      </c>
      <c r="AS84" s="177">
        <v>4790</v>
      </c>
      <c r="AT84" s="363" t="s">
        <v>275</v>
      </c>
      <c r="AU84" s="32" t="s">
        <v>276</v>
      </c>
      <c r="AV84" s="62">
        <v>2343</v>
      </c>
      <c r="AW84" s="62">
        <v>2460</v>
      </c>
      <c r="AX84" s="239">
        <v>4803</v>
      </c>
      <c r="AY84" s="62">
        <v>2388</v>
      </c>
      <c r="AZ84" s="62">
        <v>2740</v>
      </c>
      <c r="BA84" s="62">
        <v>5128</v>
      </c>
      <c r="BB84" s="62">
        <v>1975</v>
      </c>
      <c r="BC84" s="62">
        <v>2488</v>
      </c>
      <c r="BD84" s="177">
        <v>4463</v>
      </c>
      <c r="BE84" s="363" t="s">
        <v>275</v>
      </c>
      <c r="BF84" s="32" t="s">
        <v>276</v>
      </c>
      <c r="BG84" s="62">
        <v>1320</v>
      </c>
      <c r="BH84" s="62">
        <v>1931</v>
      </c>
      <c r="BI84" s="62">
        <v>3251</v>
      </c>
      <c r="BJ84" s="239">
        <v>694</v>
      </c>
      <c r="BK84" s="62">
        <v>1165</v>
      </c>
      <c r="BL84" s="62">
        <v>1859</v>
      </c>
      <c r="BM84" s="62">
        <v>338</v>
      </c>
      <c r="BN84" s="62">
        <v>671</v>
      </c>
      <c r="BO84" s="177">
        <v>1009</v>
      </c>
      <c r="BP84" s="363" t="s">
        <v>275</v>
      </c>
      <c r="BQ84" s="32" t="s">
        <v>276</v>
      </c>
      <c r="BR84" s="62">
        <v>121</v>
      </c>
      <c r="BS84" s="62">
        <v>254</v>
      </c>
      <c r="BT84" s="62">
        <v>375</v>
      </c>
      <c r="BU84" s="62">
        <v>15</v>
      </c>
      <c r="BV84" s="62">
        <v>54</v>
      </c>
      <c r="BW84" s="62">
        <v>69</v>
      </c>
      <c r="BX84" s="62">
        <v>1</v>
      </c>
      <c r="BY84" s="62">
        <v>6</v>
      </c>
      <c r="BZ84" s="177">
        <v>7</v>
      </c>
      <c r="CA84" s="363" t="s">
        <v>275</v>
      </c>
      <c r="CB84" s="32" t="s">
        <v>276</v>
      </c>
      <c r="CC84" s="62">
        <v>5847</v>
      </c>
      <c r="CD84" s="62">
        <v>5475</v>
      </c>
      <c r="CE84" s="62">
        <v>11322</v>
      </c>
      <c r="CF84" s="62">
        <v>23538</v>
      </c>
      <c r="CG84" s="62">
        <v>22728</v>
      </c>
      <c r="CH84" s="62">
        <v>46266</v>
      </c>
      <c r="CI84" s="62">
        <v>6852</v>
      </c>
      <c r="CJ84" s="62">
        <v>9309</v>
      </c>
      <c r="CK84" s="177">
        <v>16161</v>
      </c>
    </row>
    <row r="85" spans="1:89" ht="16.899999999999999" customHeight="1">
      <c r="A85" s="5"/>
      <c r="B85" s="359"/>
      <c r="C85" s="32" t="s">
        <v>277</v>
      </c>
      <c r="D85" s="61">
        <v>247</v>
      </c>
      <c r="E85" s="61">
        <v>225</v>
      </c>
      <c r="F85" s="61">
        <v>472</v>
      </c>
      <c r="G85" s="61">
        <v>298</v>
      </c>
      <c r="H85" s="61">
        <v>269</v>
      </c>
      <c r="I85" s="61">
        <v>567</v>
      </c>
      <c r="J85" s="61">
        <v>313</v>
      </c>
      <c r="K85" s="61">
        <v>297</v>
      </c>
      <c r="L85" s="176">
        <v>610</v>
      </c>
      <c r="M85" s="359"/>
      <c r="N85" s="233" t="s">
        <v>277</v>
      </c>
      <c r="O85" s="61">
        <v>322</v>
      </c>
      <c r="P85" s="61">
        <v>343</v>
      </c>
      <c r="Q85" s="61">
        <v>665</v>
      </c>
      <c r="R85" s="61">
        <v>238</v>
      </c>
      <c r="S85" s="61">
        <v>216</v>
      </c>
      <c r="T85" s="61">
        <v>454</v>
      </c>
      <c r="U85" s="61">
        <v>284</v>
      </c>
      <c r="V85" s="61">
        <v>285</v>
      </c>
      <c r="W85" s="176">
        <v>569</v>
      </c>
      <c r="X85" s="359"/>
      <c r="Y85" s="32" t="s">
        <v>277</v>
      </c>
      <c r="Z85" s="237">
        <v>301</v>
      </c>
      <c r="AA85" s="61">
        <v>307</v>
      </c>
      <c r="AB85" s="61">
        <v>608</v>
      </c>
      <c r="AC85" s="61">
        <v>334</v>
      </c>
      <c r="AD85" s="61">
        <v>309</v>
      </c>
      <c r="AE85" s="61">
        <v>643</v>
      </c>
      <c r="AF85" s="61">
        <v>300</v>
      </c>
      <c r="AG85" s="61">
        <v>317</v>
      </c>
      <c r="AH85" s="176">
        <v>617</v>
      </c>
      <c r="AI85" s="359"/>
      <c r="AJ85" s="32" t="s">
        <v>277</v>
      </c>
      <c r="AK85" s="61">
        <v>378</v>
      </c>
      <c r="AL85" s="237">
        <v>360</v>
      </c>
      <c r="AM85" s="61">
        <v>738</v>
      </c>
      <c r="AN85" s="61">
        <v>398</v>
      </c>
      <c r="AO85" s="61">
        <v>324</v>
      </c>
      <c r="AP85" s="61">
        <v>722</v>
      </c>
      <c r="AQ85" s="61">
        <v>300</v>
      </c>
      <c r="AR85" s="61">
        <v>330</v>
      </c>
      <c r="AS85" s="176">
        <v>630</v>
      </c>
      <c r="AT85" s="359"/>
      <c r="AU85" s="32" t="s">
        <v>277</v>
      </c>
      <c r="AV85" s="61">
        <v>318</v>
      </c>
      <c r="AW85" s="61">
        <v>301</v>
      </c>
      <c r="AX85" s="237">
        <v>619</v>
      </c>
      <c r="AY85" s="61">
        <v>290</v>
      </c>
      <c r="AZ85" s="61">
        <v>300</v>
      </c>
      <c r="BA85" s="61">
        <v>590</v>
      </c>
      <c r="BB85" s="61">
        <v>242</v>
      </c>
      <c r="BC85" s="61">
        <v>311</v>
      </c>
      <c r="BD85" s="176">
        <v>553</v>
      </c>
      <c r="BE85" s="359"/>
      <c r="BF85" s="32" t="s">
        <v>277</v>
      </c>
      <c r="BG85" s="61">
        <v>145</v>
      </c>
      <c r="BH85" s="61">
        <v>231</v>
      </c>
      <c r="BI85" s="61">
        <v>376</v>
      </c>
      <c r="BJ85" s="237">
        <v>63</v>
      </c>
      <c r="BK85" s="61">
        <v>127</v>
      </c>
      <c r="BL85" s="61">
        <v>190</v>
      </c>
      <c r="BM85" s="61">
        <v>26</v>
      </c>
      <c r="BN85" s="61">
        <v>78</v>
      </c>
      <c r="BO85" s="176">
        <v>104</v>
      </c>
      <c r="BP85" s="359"/>
      <c r="BQ85" s="32" t="s">
        <v>277</v>
      </c>
      <c r="BR85" s="61">
        <v>13</v>
      </c>
      <c r="BS85" s="61">
        <v>32</v>
      </c>
      <c r="BT85" s="61">
        <v>45</v>
      </c>
      <c r="BU85" s="61">
        <v>3</v>
      </c>
      <c r="BV85" s="61">
        <v>6</v>
      </c>
      <c r="BW85" s="61">
        <v>9</v>
      </c>
      <c r="BX85" s="61">
        <v>0</v>
      </c>
      <c r="BY85" s="61">
        <v>1</v>
      </c>
      <c r="BZ85" s="176">
        <v>1</v>
      </c>
      <c r="CA85" s="359"/>
      <c r="CB85" s="32" t="s">
        <v>277</v>
      </c>
      <c r="CC85" s="61">
        <v>858</v>
      </c>
      <c r="CD85" s="61">
        <v>791</v>
      </c>
      <c r="CE85" s="61">
        <v>1649</v>
      </c>
      <c r="CF85" s="61">
        <v>3173</v>
      </c>
      <c r="CG85" s="61">
        <v>3092</v>
      </c>
      <c r="CH85" s="61">
        <v>6265</v>
      </c>
      <c r="CI85" s="61">
        <v>782</v>
      </c>
      <c r="CJ85" s="61">
        <v>1086</v>
      </c>
      <c r="CK85" s="176">
        <v>1868</v>
      </c>
    </row>
    <row r="86" spans="1:89" ht="16.899999999999999" customHeight="1">
      <c r="A86" s="5"/>
      <c r="B86" s="359"/>
      <c r="C86" s="33" t="s">
        <v>287</v>
      </c>
      <c r="D86" s="61">
        <v>267</v>
      </c>
      <c r="E86" s="61">
        <v>243</v>
      </c>
      <c r="F86" s="61">
        <v>510</v>
      </c>
      <c r="G86" s="61">
        <v>275</v>
      </c>
      <c r="H86" s="61">
        <v>267</v>
      </c>
      <c r="I86" s="61">
        <v>542</v>
      </c>
      <c r="J86" s="61">
        <v>361</v>
      </c>
      <c r="K86" s="61">
        <v>315</v>
      </c>
      <c r="L86" s="176">
        <v>676</v>
      </c>
      <c r="M86" s="359"/>
      <c r="N86" s="251" t="s">
        <v>287</v>
      </c>
      <c r="O86" s="61">
        <v>340</v>
      </c>
      <c r="P86" s="61">
        <v>403</v>
      </c>
      <c r="Q86" s="61">
        <v>743</v>
      </c>
      <c r="R86" s="61">
        <v>316</v>
      </c>
      <c r="S86" s="61">
        <v>302</v>
      </c>
      <c r="T86" s="61">
        <v>618</v>
      </c>
      <c r="U86" s="61">
        <v>387</v>
      </c>
      <c r="V86" s="61">
        <v>390</v>
      </c>
      <c r="W86" s="176">
        <v>777</v>
      </c>
      <c r="X86" s="359"/>
      <c r="Y86" s="33" t="s">
        <v>287</v>
      </c>
      <c r="Z86" s="237">
        <v>300</v>
      </c>
      <c r="AA86" s="61">
        <v>304</v>
      </c>
      <c r="AB86" s="61">
        <v>604</v>
      </c>
      <c r="AC86" s="61">
        <v>337</v>
      </c>
      <c r="AD86" s="61">
        <v>305</v>
      </c>
      <c r="AE86" s="61">
        <v>642</v>
      </c>
      <c r="AF86" s="61">
        <v>371</v>
      </c>
      <c r="AG86" s="61">
        <v>360</v>
      </c>
      <c r="AH86" s="176">
        <v>731</v>
      </c>
      <c r="AI86" s="359"/>
      <c r="AJ86" s="33" t="s">
        <v>287</v>
      </c>
      <c r="AK86" s="61">
        <v>476</v>
      </c>
      <c r="AL86" s="237">
        <v>466</v>
      </c>
      <c r="AM86" s="61">
        <v>942</v>
      </c>
      <c r="AN86" s="61">
        <v>527</v>
      </c>
      <c r="AO86" s="61">
        <v>474</v>
      </c>
      <c r="AP86" s="61">
        <v>1001</v>
      </c>
      <c r="AQ86" s="61">
        <v>416</v>
      </c>
      <c r="AR86" s="61">
        <v>382</v>
      </c>
      <c r="AS86" s="176">
        <v>798</v>
      </c>
      <c r="AT86" s="359"/>
      <c r="AU86" s="33" t="s">
        <v>287</v>
      </c>
      <c r="AV86" s="61">
        <v>375</v>
      </c>
      <c r="AW86" s="61">
        <v>364</v>
      </c>
      <c r="AX86" s="237">
        <v>739</v>
      </c>
      <c r="AY86" s="61">
        <v>369</v>
      </c>
      <c r="AZ86" s="61">
        <v>413</v>
      </c>
      <c r="BA86" s="61">
        <v>782</v>
      </c>
      <c r="BB86" s="61">
        <v>359</v>
      </c>
      <c r="BC86" s="61">
        <v>439</v>
      </c>
      <c r="BD86" s="176">
        <v>798</v>
      </c>
      <c r="BE86" s="359"/>
      <c r="BF86" s="33" t="s">
        <v>287</v>
      </c>
      <c r="BG86" s="61">
        <v>252</v>
      </c>
      <c r="BH86" s="61">
        <v>402</v>
      </c>
      <c r="BI86" s="61">
        <v>654</v>
      </c>
      <c r="BJ86" s="237">
        <v>137</v>
      </c>
      <c r="BK86" s="61">
        <v>234</v>
      </c>
      <c r="BL86" s="61">
        <v>371</v>
      </c>
      <c r="BM86" s="61">
        <v>71</v>
      </c>
      <c r="BN86" s="61">
        <v>116</v>
      </c>
      <c r="BO86" s="176">
        <v>187</v>
      </c>
      <c r="BP86" s="359"/>
      <c r="BQ86" s="33" t="s">
        <v>287</v>
      </c>
      <c r="BR86" s="61">
        <v>19</v>
      </c>
      <c r="BS86" s="61">
        <v>50</v>
      </c>
      <c r="BT86" s="61">
        <v>69</v>
      </c>
      <c r="BU86" s="61">
        <v>2</v>
      </c>
      <c r="BV86" s="61">
        <v>12</v>
      </c>
      <c r="BW86" s="61">
        <v>14</v>
      </c>
      <c r="BX86" s="61">
        <v>1</v>
      </c>
      <c r="BY86" s="61">
        <v>0</v>
      </c>
      <c r="BZ86" s="176">
        <v>1</v>
      </c>
      <c r="CA86" s="359"/>
      <c r="CB86" s="33" t="s">
        <v>287</v>
      </c>
      <c r="CC86" s="61">
        <v>903</v>
      </c>
      <c r="CD86" s="61">
        <v>825</v>
      </c>
      <c r="CE86" s="61">
        <v>1728</v>
      </c>
      <c r="CF86" s="61">
        <v>3845</v>
      </c>
      <c r="CG86" s="61">
        <v>3750</v>
      </c>
      <c r="CH86" s="61">
        <v>7595</v>
      </c>
      <c r="CI86" s="61">
        <v>1210</v>
      </c>
      <c r="CJ86" s="61">
        <v>1666</v>
      </c>
      <c r="CK86" s="176">
        <v>2876</v>
      </c>
    </row>
    <row r="87" spans="1:89" ht="16.899999999999999" customHeight="1">
      <c r="A87" s="5"/>
      <c r="B87" s="360"/>
      <c r="C87" s="4" t="s">
        <v>212</v>
      </c>
      <c r="D87" s="137">
        <f t="shared" ref="D87:L87" si="128">SUM(D84:D86)</f>
        <v>2287</v>
      </c>
      <c r="E87" s="137">
        <f t="shared" si="128"/>
        <v>2068</v>
      </c>
      <c r="F87" s="137">
        <f t="shared" si="128"/>
        <v>4355</v>
      </c>
      <c r="G87" s="137">
        <f t="shared" si="128"/>
        <v>2529</v>
      </c>
      <c r="H87" s="137">
        <f t="shared" si="128"/>
        <v>2455</v>
      </c>
      <c r="I87" s="137">
        <f t="shared" si="128"/>
        <v>4984</v>
      </c>
      <c r="J87" s="137">
        <f t="shared" si="128"/>
        <v>2792</v>
      </c>
      <c r="K87" s="137">
        <f t="shared" si="128"/>
        <v>2568</v>
      </c>
      <c r="L87" s="175">
        <f t="shared" si="128"/>
        <v>5360</v>
      </c>
      <c r="M87" s="360"/>
      <c r="N87" s="245" t="s">
        <v>212</v>
      </c>
      <c r="O87" s="137">
        <f t="shared" ref="O87:W87" si="129">SUM(O84:O86)</f>
        <v>2907</v>
      </c>
      <c r="P87" s="137">
        <f t="shared" si="129"/>
        <v>2750</v>
      </c>
      <c r="Q87" s="137">
        <f t="shared" si="129"/>
        <v>5657</v>
      </c>
      <c r="R87" s="137">
        <f t="shared" si="129"/>
        <v>2350</v>
      </c>
      <c r="S87" s="137">
        <f t="shared" si="129"/>
        <v>2287</v>
      </c>
      <c r="T87" s="137">
        <f t="shared" si="129"/>
        <v>4637</v>
      </c>
      <c r="U87" s="137">
        <f t="shared" si="129"/>
        <v>3041</v>
      </c>
      <c r="V87" s="137">
        <f t="shared" si="129"/>
        <v>2934</v>
      </c>
      <c r="W87" s="175">
        <f t="shared" si="129"/>
        <v>5975</v>
      </c>
      <c r="X87" s="360"/>
      <c r="Y87" s="4" t="s">
        <v>212</v>
      </c>
      <c r="Z87" s="238">
        <f t="shared" ref="Z87:AH87" si="130">SUM(Z84:Z86)</f>
        <v>2793</v>
      </c>
      <c r="AA87" s="137">
        <f t="shared" si="130"/>
        <v>2703</v>
      </c>
      <c r="AB87" s="137">
        <f t="shared" si="130"/>
        <v>5496</v>
      </c>
      <c r="AC87" s="137">
        <f t="shared" si="130"/>
        <v>2954</v>
      </c>
      <c r="AD87" s="137">
        <f t="shared" si="130"/>
        <v>2786</v>
      </c>
      <c r="AE87" s="137">
        <f t="shared" si="130"/>
        <v>5740</v>
      </c>
      <c r="AF87" s="137">
        <f t="shared" si="130"/>
        <v>3092</v>
      </c>
      <c r="AG87" s="137">
        <f t="shared" si="130"/>
        <v>2874</v>
      </c>
      <c r="AH87" s="175">
        <f t="shared" si="130"/>
        <v>5966</v>
      </c>
      <c r="AI87" s="360"/>
      <c r="AJ87" s="4" t="s">
        <v>212</v>
      </c>
      <c r="AK87" s="137">
        <f t="shared" ref="AK87:AS87" si="131">SUM(AK84:AK86)</f>
        <v>3523</v>
      </c>
      <c r="AL87" s="238">
        <f t="shared" si="131"/>
        <v>3385</v>
      </c>
      <c r="AM87" s="137">
        <f t="shared" si="131"/>
        <v>6908</v>
      </c>
      <c r="AN87" s="137">
        <f t="shared" si="131"/>
        <v>3797</v>
      </c>
      <c r="AO87" s="137">
        <f t="shared" si="131"/>
        <v>3571</v>
      </c>
      <c r="AP87" s="137">
        <f t="shared" si="131"/>
        <v>7368</v>
      </c>
      <c r="AQ87" s="137">
        <f t="shared" si="131"/>
        <v>3063</v>
      </c>
      <c r="AR87" s="137">
        <f t="shared" si="131"/>
        <v>3155</v>
      </c>
      <c r="AS87" s="175">
        <f t="shared" si="131"/>
        <v>6218</v>
      </c>
      <c r="AT87" s="360"/>
      <c r="AU87" s="4" t="s">
        <v>212</v>
      </c>
      <c r="AV87" s="137">
        <f t="shared" ref="AV87:BD87" si="132">SUM(AV84:AV86)</f>
        <v>3036</v>
      </c>
      <c r="AW87" s="137">
        <f t="shared" si="132"/>
        <v>3125</v>
      </c>
      <c r="AX87" s="238">
        <f t="shared" si="132"/>
        <v>6161</v>
      </c>
      <c r="AY87" s="137">
        <f t="shared" si="132"/>
        <v>3047</v>
      </c>
      <c r="AZ87" s="137">
        <f t="shared" si="132"/>
        <v>3453</v>
      </c>
      <c r="BA87" s="137">
        <f t="shared" si="132"/>
        <v>6500</v>
      </c>
      <c r="BB87" s="137">
        <f t="shared" si="132"/>
        <v>2576</v>
      </c>
      <c r="BC87" s="137">
        <f t="shared" si="132"/>
        <v>3238</v>
      </c>
      <c r="BD87" s="175">
        <f t="shared" si="132"/>
        <v>5814</v>
      </c>
      <c r="BE87" s="360"/>
      <c r="BF87" s="4" t="s">
        <v>212</v>
      </c>
      <c r="BG87" s="137">
        <f t="shared" ref="BG87:BO87" si="133">SUM(BG84:BG86)</f>
        <v>1717</v>
      </c>
      <c r="BH87" s="137">
        <f t="shared" si="133"/>
        <v>2564</v>
      </c>
      <c r="BI87" s="137">
        <f t="shared" si="133"/>
        <v>4281</v>
      </c>
      <c r="BJ87" s="238">
        <f t="shared" si="133"/>
        <v>894</v>
      </c>
      <c r="BK87" s="137">
        <f t="shared" si="133"/>
        <v>1526</v>
      </c>
      <c r="BL87" s="137">
        <f t="shared" si="133"/>
        <v>2420</v>
      </c>
      <c r="BM87" s="137">
        <f t="shared" si="133"/>
        <v>435</v>
      </c>
      <c r="BN87" s="137">
        <f t="shared" si="133"/>
        <v>865</v>
      </c>
      <c r="BO87" s="175">
        <f t="shared" si="133"/>
        <v>1300</v>
      </c>
      <c r="BP87" s="360"/>
      <c r="BQ87" s="4" t="s">
        <v>212</v>
      </c>
      <c r="BR87" s="137">
        <f t="shared" ref="BR87:BZ87" si="134">SUM(BR84:BR86)</f>
        <v>153</v>
      </c>
      <c r="BS87" s="137">
        <f t="shared" si="134"/>
        <v>336</v>
      </c>
      <c r="BT87" s="137">
        <f t="shared" si="134"/>
        <v>489</v>
      </c>
      <c r="BU87" s="137">
        <f t="shared" si="134"/>
        <v>20</v>
      </c>
      <c r="BV87" s="137">
        <f t="shared" si="134"/>
        <v>72</v>
      </c>
      <c r="BW87" s="137">
        <f t="shared" si="134"/>
        <v>92</v>
      </c>
      <c r="BX87" s="137">
        <f t="shared" si="134"/>
        <v>2</v>
      </c>
      <c r="BY87" s="137">
        <f t="shared" si="134"/>
        <v>7</v>
      </c>
      <c r="BZ87" s="175">
        <f t="shared" si="134"/>
        <v>9</v>
      </c>
      <c r="CA87" s="360"/>
      <c r="CB87" s="4" t="s">
        <v>212</v>
      </c>
      <c r="CC87" s="137">
        <f t="shared" ref="CC87:CK87" si="135">SUM(CC84:CC86)</f>
        <v>7608</v>
      </c>
      <c r="CD87" s="137">
        <f t="shared" si="135"/>
        <v>7091</v>
      </c>
      <c r="CE87" s="137">
        <f t="shared" si="135"/>
        <v>14699</v>
      </c>
      <c r="CF87" s="137">
        <f t="shared" si="135"/>
        <v>30556</v>
      </c>
      <c r="CG87" s="137">
        <f t="shared" si="135"/>
        <v>29570</v>
      </c>
      <c r="CH87" s="137">
        <f t="shared" si="135"/>
        <v>60126</v>
      </c>
      <c r="CI87" s="137">
        <f t="shared" si="135"/>
        <v>8844</v>
      </c>
      <c r="CJ87" s="137">
        <f t="shared" si="135"/>
        <v>12061</v>
      </c>
      <c r="CK87" s="175">
        <f t="shared" si="135"/>
        <v>20905</v>
      </c>
    </row>
    <row r="88" spans="1:89" ht="16.899999999999999" customHeight="1">
      <c r="A88" s="5"/>
      <c r="B88" s="37" t="s">
        <v>282</v>
      </c>
      <c r="C88" s="60" t="s">
        <v>292</v>
      </c>
      <c r="D88" s="137">
        <v>296</v>
      </c>
      <c r="E88" s="137">
        <v>275</v>
      </c>
      <c r="F88" s="137">
        <v>571</v>
      </c>
      <c r="G88" s="137">
        <v>375</v>
      </c>
      <c r="H88" s="137">
        <v>377</v>
      </c>
      <c r="I88" s="137">
        <v>752</v>
      </c>
      <c r="J88" s="137">
        <v>482</v>
      </c>
      <c r="K88" s="137">
        <v>485</v>
      </c>
      <c r="L88" s="175">
        <v>967</v>
      </c>
      <c r="M88" s="287" t="s">
        <v>282</v>
      </c>
      <c r="N88" s="252" t="s">
        <v>292</v>
      </c>
      <c r="O88" s="137">
        <v>499</v>
      </c>
      <c r="P88" s="137">
        <v>469</v>
      </c>
      <c r="Q88" s="137">
        <v>968</v>
      </c>
      <c r="R88" s="137">
        <v>389</v>
      </c>
      <c r="S88" s="137">
        <v>337</v>
      </c>
      <c r="T88" s="137">
        <v>726</v>
      </c>
      <c r="U88" s="137">
        <v>414</v>
      </c>
      <c r="V88" s="137">
        <v>387</v>
      </c>
      <c r="W88" s="175">
        <v>801</v>
      </c>
      <c r="X88" s="37" t="s">
        <v>282</v>
      </c>
      <c r="Y88" s="60" t="s">
        <v>292</v>
      </c>
      <c r="Z88" s="238">
        <v>400</v>
      </c>
      <c r="AA88" s="137">
        <v>363</v>
      </c>
      <c r="AB88" s="137">
        <v>763</v>
      </c>
      <c r="AC88" s="137">
        <v>402</v>
      </c>
      <c r="AD88" s="137">
        <v>398</v>
      </c>
      <c r="AE88" s="137">
        <v>800</v>
      </c>
      <c r="AF88" s="137">
        <v>479</v>
      </c>
      <c r="AG88" s="137">
        <v>474</v>
      </c>
      <c r="AH88" s="175">
        <v>953</v>
      </c>
      <c r="AI88" s="37" t="s">
        <v>282</v>
      </c>
      <c r="AJ88" s="60" t="s">
        <v>292</v>
      </c>
      <c r="AK88" s="137">
        <v>628</v>
      </c>
      <c r="AL88" s="238">
        <v>606</v>
      </c>
      <c r="AM88" s="137">
        <v>1234</v>
      </c>
      <c r="AN88" s="137">
        <v>581</v>
      </c>
      <c r="AO88" s="137">
        <v>508</v>
      </c>
      <c r="AP88" s="137">
        <v>1089</v>
      </c>
      <c r="AQ88" s="137">
        <v>464</v>
      </c>
      <c r="AR88" s="137">
        <v>436</v>
      </c>
      <c r="AS88" s="175">
        <v>900</v>
      </c>
      <c r="AT88" s="37" t="s">
        <v>282</v>
      </c>
      <c r="AU88" s="60" t="s">
        <v>292</v>
      </c>
      <c r="AV88" s="137">
        <v>464</v>
      </c>
      <c r="AW88" s="137">
        <v>479</v>
      </c>
      <c r="AX88" s="238">
        <v>943</v>
      </c>
      <c r="AY88" s="137">
        <v>479</v>
      </c>
      <c r="AZ88" s="137">
        <v>529</v>
      </c>
      <c r="BA88" s="137">
        <v>1008</v>
      </c>
      <c r="BB88" s="137">
        <v>469</v>
      </c>
      <c r="BC88" s="137">
        <v>587</v>
      </c>
      <c r="BD88" s="175">
        <v>1056</v>
      </c>
      <c r="BE88" s="37" t="s">
        <v>282</v>
      </c>
      <c r="BF88" s="60" t="s">
        <v>292</v>
      </c>
      <c r="BG88" s="137">
        <v>278</v>
      </c>
      <c r="BH88" s="137">
        <v>439</v>
      </c>
      <c r="BI88" s="137">
        <v>717</v>
      </c>
      <c r="BJ88" s="238">
        <v>162</v>
      </c>
      <c r="BK88" s="137">
        <v>295</v>
      </c>
      <c r="BL88" s="137">
        <v>457</v>
      </c>
      <c r="BM88" s="137">
        <v>68</v>
      </c>
      <c r="BN88" s="137">
        <v>190</v>
      </c>
      <c r="BO88" s="175">
        <v>258</v>
      </c>
      <c r="BP88" s="37" t="s">
        <v>282</v>
      </c>
      <c r="BQ88" s="60" t="s">
        <v>292</v>
      </c>
      <c r="BR88" s="137">
        <v>23</v>
      </c>
      <c r="BS88" s="137">
        <v>56</v>
      </c>
      <c r="BT88" s="137">
        <v>79</v>
      </c>
      <c r="BU88" s="137">
        <v>6</v>
      </c>
      <c r="BV88" s="137">
        <v>11</v>
      </c>
      <c r="BW88" s="137">
        <v>17</v>
      </c>
      <c r="BX88" s="137">
        <v>1</v>
      </c>
      <c r="BY88" s="137">
        <v>1</v>
      </c>
      <c r="BZ88" s="175">
        <v>2</v>
      </c>
      <c r="CA88" s="37" t="s">
        <v>282</v>
      </c>
      <c r="CB88" s="60" t="s">
        <v>292</v>
      </c>
      <c r="CC88" s="137">
        <v>1153</v>
      </c>
      <c r="CD88" s="137">
        <v>1137</v>
      </c>
      <c r="CE88" s="137">
        <v>2290</v>
      </c>
      <c r="CF88" s="137">
        <v>4720</v>
      </c>
      <c r="CG88" s="137">
        <v>4457</v>
      </c>
      <c r="CH88" s="137">
        <v>9177</v>
      </c>
      <c r="CI88" s="137">
        <v>1486</v>
      </c>
      <c r="CJ88" s="137">
        <v>2108</v>
      </c>
      <c r="CK88" s="175">
        <v>3594</v>
      </c>
    </row>
    <row r="89" spans="1:89" ht="16.899999999999999" customHeight="1" thickBot="1">
      <c r="A89" s="5"/>
      <c r="B89" s="361" t="s">
        <v>311</v>
      </c>
      <c r="C89" s="362"/>
      <c r="D89" s="138">
        <f t="shared" ref="D89:L89" si="136">SUM(D87:D88)</f>
        <v>2583</v>
      </c>
      <c r="E89" s="138">
        <f t="shared" si="136"/>
        <v>2343</v>
      </c>
      <c r="F89" s="138">
        <f t="shared" si="136"/>
        <v>4926</v>
      </c>
      <c r="G89" s="138">
        <f t="shared" si="136"/>
        <v>2904</v>
      </c>
      <c r="H89" s="138">
        <f t="shared" si="136"/>
        <v>2832</v>
      </c>
      <c r="I89" s="138">
        <f t="shared" si="136"/>
        <v>5736</v>
      </c>
      <c r="J89" s="138">
        <f t="shared" si="136"/>
        <v>3274</v>
      </c>
      <c r="K89" s="138">
        <f t="shared" si="136"/>
        <v>3053</v>
      </c>
      <c r="L89" s="178">
        <f t="shared" si="136"/>
        <v>6327</v>
      </c>
      <c r="M89" s="423" t="s">
        <v>311</v>
      </c>
      <c r="N89" s="361"/>
      <c r="O89" s="138">
        <f t="shared" ref="O89:W89" si="137">SUM(O87:O88)</f>
        <v>3406</v>
      </c>
      <c r="P89" s="138">
        <f t="shared" si="137"/>
        <v>3219</v>
      </c>
      <c r="Q89" s="138">
        <f t="shared" si="137"/>
        <v>6625</v>
      </c>
      <c r="R89" s="138">
        <f t="shared" si="137"/>
        <v>2739</v>
      </c>
      <c r="S89" s="138">
        <f t="shared" si="137"/>
        <v>2624</v>
      </c>
      <c r="T89" s="138">
        <f t="shared" si="137"/>
        <v>5363</v>
      </c>
      <c r="U89" s="138">
        <f t="shared" si="137"/>
        <v>3455</v>
      </c>
      <c r="V89" s="138">
        <f t="shared" si="137"/>
        <v>3321</v>
      </c>
      <c r="W89" s="178">
        <f t="shared" si="137"/>
        <v>6776</v>
      </c>
      <c r="X89" s="361" t="s">
        <v>311</v>
      </c>
      <c r="Y89" s="362"/>
      <c r="Z89" s="240">
        <f t="shared" ref="Z89:AH89" si="138">SUM(Z87:Z88)</f>
        <v>3193</v>
      </c>
      <c r="AA89" s="138">
        <f t="shared" si="138"/>
        <v>3066</v>
      </c>
      <c r="AB89" s="138">
        <f t="shared" si="138"/>
        <v>6259</v>
      </c>
      <c r="AC89" s="138">
        <f t="shared" si="138"/>
        <v>3356</v>
      </c>
      <c r="AD89" s="138">
        <f t="shared" si="138"/>
        <v>3184</v>
      </c>
      <c r="AE89" s="138">
        <f t="shared" si="138"/>
        <v>6540</v>
      </c>
      <c r="AF89" s="138">
        <f t="shared" si="138"/>
        <v>3571</v>
      </c>
      <c r="AG89" s="138">
        <f t="shared" si="138"/>
        <v>3348</v>
      </c>
      <c r="AH89" s="178">
        <f t="shared" si="138"/>
        <v>6919</v>
      </c>
      <c r="AI89" s="361" t="s">
        <v>311</v>
      </c>
      <c r="AJ89" s="362"/>
      <c r="AK89" s="138">
        <f t="shared" ref="AK89:AS89" si="139">SUM(AK87:AK88)</f>
        <v>4151</v>
      </c>
      <c r="AL89" s="240">
        <f t="shared" si="139"/>
        <v>3991</v>
      </c>
      <c r="AM89" s="138">
        <f t="shared" si="139"/>
        <v>8142</v>
      </c>
      <c r="AN89" s="138">
        <f t="shared" si="139"/>
        <v>4378</v>
      </c>
      <c r="AO89" s="138">
        <f t="shared" si="139"/>
        <v>4079</v>
      </c>
      <c r="AP89" s="138">
        <f t="shared" si="139"/>
        <v>8457</v>
      </c>
      <c r="AQ89" s="138">
        <f t="shared" si="139"/>
        <v>3527</v>
      </c>
      <c r="AR89" s="138">
        <f t="shared" si="139"/>
        <v>3591</v>
      </c>
      <c r="AS89" s="178">
        <f t="shared" si="139"/>
        <v>7118</v>
      </c>
      <c r="AT89" s="361" t="s">
        <v>311</v>
      </c>
      <c r="AU89" s="362"/>
      <c r="AV89" s="138">
        <f t="shared" ref="AV89:BD89" si="140">SUM(AV87:AV88)</f>
        <v>3500</v>
      </c>
      <c r="AW89" s="138">
        <f t="shared" si="140"/>
        <v>3604</v>
      </c>
      <c r="AX89" s="240">
        <f t="shared" si="140"/>
        <v>7104</v>
      </c>
      <c r="AY89" s="138">
        <f t="shared" si="140"/>
        <v>3526</v>
      </c>
      <c r="AZ89" s="138">
        <f t="shared" si="140"/>
        <v>3982</v>
      </c>
      <c r="BA89" s="138">
        <f t="shared" si="140"/>
        <v>7508</v>
      </c>
      <c r="BB89" s="138">
        <f t="shared" si="140"/>
        <v>3045</v>
      </c>
      <c r="BC89" s="138">
        <f t="shared" si="140"/>
        <v>3825</v>
      </c>
      <c r="BD89" s="178">
        <f t="shared" si="140"/>
        <v>6870</v>
      </c>
      <c r="BE89" s="361" t="s">
        <v>311</v>
      </c>
      <c r="BF89" s="362"/>
      <c r="BG89" s="138">
        <f t="shared" ref="BG89:BO89" si="141">SUM(BG87:BG88)</f>
        <v>1995</v>
      </c>
      <c r="BH89" s="138">
        <f t="shared" si="141"/>
        <v>3003</v>
      </c>
      <c r="BI89" s="138">
        <f t="shared" si="141"/>
        <v>4998</v>
      </c>
      <c r="BJ89" s="240">
        <f t="shared" si="141"/>
        <v>1056</v>
      </c>
      <c r="BK89" s="138">
        <f t="shared" si="141"/>
        <v>1821</v>
      </c>
      <c r="BL89" s="138">
        <f t="shared" si="141"/>
        <v>2877</v>
      </c>
      <c r="BM89" s="138">
        <f t="shared" si="141"/>
        <v>503</v>
      </c>
      <c r="BN89" s="138">
        <f t="shared" si="141"/>
        <v>1055</v>
      </c>
      <c r="BO89" s="178">
        <f t="shared" si="141"/>
        <v>1558</v>
      </c>
      <c r="BP89" s="361" t="s">
        <v>311</v>
      </c>
      <c r="BQ89" s="362"/>
      <c r="BR89" s="138">
        <f t="shared" ref="BR89:BZ89" si="142">SUM(BR87:BR88)</f>
        <v>176</v>
      </c>
      <c r="BS89" s="138">
        <f t="shared" si="142"/>
        <v>392</v>
      </c>
      <c r="BT89" s="138">
        <f t="shared" si="142"/>
        <v>568</v>
      </c>
      <c r="BU89" s="138">
        <f t="shared" si="142"/>
        <v>26</v>
      </c>
      <c r="BV89" s="138">
        <f t="shared" si="142"/>
        <v>83</v>
      </c>
      <c r="BW89" s="138">
        <f t="shared" si="142"/>
        <v>109</v>
      </c>
      <c r="BX89" s="138">
        <f t="shared" si="142"/>
        <v>3</v>
      </c>
      <c r="BY89" s="138">
        <f t="shared" si="142"/>
        <v>8</v>
      </c>
      <c r="BZ89" s="178">
        <f t="shared" si="142"/>
        <v>11</v>
      </c>
      <c r="CA89" s="361" t="s">
        <v>311</v>
      </c>
      <c r="CB89" s="362"/>
      <c r="CC89" s="138">
        <f t="shared" ref="CC89:CK89" si="143">SUM(CC87:CC88)</f>
        <v>8761</v>
      </c>
      <c r="CD89" s="138">
        <f t="shared" si="143"/>
        <v>8228</v>
      </c>
      <c r="CE89" s="138">
        <f t="shared" si="143"/>
        <v>16989</v>
      </c>
      <c r="CF89" s="138">
        <f t="shared" si="143"/>
        <v>35276</v>
      </c>
      <c r="CG89" s="138">
        <f t="shared" si="143"/>
        <v>34027</v>
      </c>
      <c r="CH89" s="138">
        <f t="shared" si="143"/>
        <v>69303</v>
      </c>
      <c r="CI89" s="138">
        <f t="shared" si="143"/>
        <v>10330</v>
      </c>
      <c r="CJ89" s="138">
        <f t="shared" si="143"/>
        <v>14169</v>
      </c>
      <c r="CK89" s="178">
        <f t="shared" si="143"/>
        <v>24499</v>
      </c>
    </row>
    <row r="90" spans="1:89" ht="16.899999999999999" customHeight="1">
      <c r="A90" s="5"/>
      <c r="B90" s="3"/>
      <c r="C90" s="32" t="s">
        <v>283</v>
      </c>
      <c r="D90" s="62">
        <v>195</v>
      </c>
      <c r="E90" s="62">
        <v>166</v>
      </c>
      <c r="F90" s="62">
        <v>361</v>
      </c>
      <c r="G90" s="62">
        <v>236</v>
      </c>
      <c r="H90" s="62">
        <v>202</v>
      </c>
      <c r="I90" s="62">
        <v>438</v>
      </c>
      <c r="J90" s="62">
        <v>250</v>
      </c>
      <c r="K90" s="62">
        <v>261</v>
      </c>
      <c r="L90" s="177">
        <v>511</v>
      </c>
      <c r="M90" s="227"/>
      <c r="N90" s="233" t="s">
        <v>283</v>
      </c>
      <c r="O90" s="62">
        <v>238</v>
      </c>
      <c r="P90" s="62">
        <v>252</v>
      </c>
      <c r="Q90" s="62">
        <v>490</v>
      </c>
      <c r="R90" s="62">
        <v>197</v>
      </c>
      <c r="S90" s="62">
        <v>225</v>
      </c>
      <c r="T90" s="62">
        <v>422</v>
      </c>
      <c r="U90" s="62">
        <v>236</v>
      </c>
      <c r="V90" s="62">
        <v>239</v>
      </c>
      <c r="W90" s="177">
        <v>475</v>
      </c>
      <c r="X90" s="3"/>
      <c r="Y90" s="32" t="s">
        <v>283</v>
      </c>
      <c r="Z90" s="239">
        <v>235</v>
      </c>
      <c r="AA90" s="62">
        <v>219</v>
      </c>
      <c r="AB90" s="62">
        <v>454</v>
      </c>
      <c r="AC90" s="62">
        <v>239</v>
      </c>
      <c r="AD90" s="62">
        <v>278</v>
      </c>
      <c r="AE90" s="62">
        <v>517</v>
      </c>
      <c r="AF90" s="62">
        <v>287</v>
      </c>
      <c r="AG90" s="62">
        <v>261</v>
      </c>
      <c r="AH90" s="177">
        <v>548</v>
      </c>
      <c r="AI90" s="3"/>
      <c r="AJ90" s="32" t="s">
        <v>283</v>
      </c>
      <c r="AK90" s="62">
        <v>308</v>
      </c>
      <c r="AL90" s="239">
        <v>291</v>
      </c>
      <c r="AM90" s="62">
        <v>599</v>
      </c>
      <c r="AN90" s="62">
        <v>331</v>
      </c>
      <c r="AO90" s="62">
        <v>339</v>
      </c>
      <c r="AP90" s="62">
        <v>670</v>
      </c>
      <c r="AQ90" s="62">
        <v>319</v>
      </c>
      <c r="AR90" s="62">
        <v>334</v>
      </c>
      <c r="AS90" s="177">
        <v>653</v>
      </c>
      <c r="AT90" s="3"/>
      <c r="AU90" s="32" t="s">
        <v>283</v>
      </c>
      <c r="AV90" s="62">
        <v>280</v>
      </c>
      <c r="AW90" s="62">
        <v>293</v>
      </c>
      <c r="AX90" s="239">
        <v>573</v>
      </c>
      <c r="AY90" s="62">
        <v>256</v>
      </c>
      <c r="AZ90" s="62">
        <v>276</v>
      </c>
      <c r="BA90" s="62">
        <v>532</v>
      </c>
      <c r="BB90" s="62">
        <v>234</v>
      </c>
      <c r="BC90" s="62">
        <v>285</v>
      </c>
      <c r="BD90" s="177">
        <v>519</v>
      </c>
      <c r="BE90" s="3"/>
      <c r="BF90" s="32" t="s">
        <v>283</v>
      </c>
      <c r="BG90" s="62">
        <v>144</v>
      </c>
      <c r="BH90" s="62">
        <v>246</v>
      </c>
      <c r="BI90" s="62">
        <v>390</v>
      </c>
      <c r="BJ90" s="239">
        <v>88</v>
      </c>
      <c r="BK90" s="62">
        <v>146</v>
      </c>
      <c r="BL90" s="62">
        <v>234</v>
      </c>
      <c r="BM90" s="62">
        <v>32</v>
      </c>
      <c r="BN90" s="62">
        <v>102</v>
      </c>
      <c r="BO90" s="177">
        <v>134</v>
      </c>
      <c r="BP90" s="3"/>
      <c r="BQ90" s="32" t="s">
        <v>283</v>
      </c>
      <c r="BR90" s="62">
        <v>2</v>
      </c>
      <c r="BS90" s="62">
        <v>32</v>
      </c>
      <c r="BT90" s="62">
        <v>34</v>
      </c>
      <c r="BU90" s="62">
        <v>1</v>
      </c>
      <c r="BV90" s="62">
        <v>5</v>
      </c>
      <c r="BW90" s="62">
        <v>6</v>
      </c>
      <c r="BX90" s="62">
        <v>0</v>
      </c>
      <c r="BY90" s="62">
        <v>0</v>
      </c>
      <c r="BZ90" s="177">
        <v>0</v>
      </c>
      <c r="CA90" s="3"/>
      <c r="CB90" s="32" t="s">
        <v>283</v>
      </c>
      <c r="CC90" s="62">
        <v>681</v>
      </c>
      <c r="CD90" s="62">
        <v>629</v>
      </c>
      <c r="CE90" s="62">
        <v>1310</v>
      </c>
      <c r="CF90" s="62">
        <v>2670</v>
      </c>
      <c r="CG90" s="62">
        <v>2731</v>
      </c>
      <c r="CH90" s="62">
        <v>5401</v>
      </c>
      <c r="CI90" s="62">
        <v>757</v>
      </c>
      <c r="CJ90" s="62">
        <v>1092</v>
      </c>
      <c r="CK90" s="177">
        <v>1849</v>
      </c>
    </row>
    <row r="91" spans="1:89" ht="16.899999999999999" customHeight="1" thickBot="1">
      <c r="A91" s="5"/>
      <c r="B91" s="3"/>
      <c r="C91" s="32" t="s">
        <v>284</v>
      </c>
      <c r="D91" s="64">
        <v>78</v>
      </c>
      <c r="E91" s="64">
        <v>74</v>
      </c>
      <c r="F91" s="64">
        <v>152</v>
      </c>
      <c r="G91" s="64">
        <v>80</v>
      </c>
      <c r="H91" s="64">
        <v>109</v>
      </c>
      <c r="I91" s="64">
        <v>189</v>
      </c>
      <c r="J91" s="64">
        <v>110</v>
      </c>
      <c r="K91" s="64">
        <v>115</v>
      </c>
      <c r="L91" s="180">
        <v>225</v>
      </c>
      <c r="M91" s="312"/>
      <c r="N91" s="233" t="s">
        <v>284</v>
      </c>
      <c r="O91" s="64">
        <v>128</v>
      </c>
      <c r="P91" s="64">
        <v>126</v>
      </c>
      <c r="Q91" s="64">
        <v>254</v>
      </c>
      <c r="R91" s="64">
        <v>109</v>
      </c>
      <c r="S91" s="64">
        <v>112</v>
      </c>
      <c r="T91" s="64">
        <v>221</v>
      </c>
      <c r="U91" s="64">
        <v>114</v>
      </c>
      <c r="V91" s="64">
        <v>108</v>
      </c>
      <c r="W91" s="180">
        <v>222</v>
      </c>
      <c r="X91" s="3"/>
      <c r="Y91" s="32" t="s">
        <v>284</v>
      </c>
      <c r="Z91" s="241">
        <v>85</v>
      </c>
      <c r="AA91" s="64">
        <v>93</v>
      </c>
      <c r="AB91" s="64">
        <v>178</v>
      </c>
      <c r="AC91" s="64">
        <v>90</v>
      </c>
      <c r="AD91" s="64">
        <v>96</v>
      </c>
      <c r="AE91" s="64">
        <v>186</v>
      </c>
      <c r="AF91" s="64">
        <v>133</v>
      </c>
      <c r="AG91" s="64">
        <v>124</v>
      </c>
      <c r="AH91" s="180">
        <v>257</v>
      </c>
      <c r="AI91" s="3"/>
      <c r="AJ91" s="32" t="s">
        <v>284</v>
      </c>
      <c r="AK91" s="64">
        <v>193</v>
      </c>
      <c r="AL91" s="241">
        <v>150</v>
      </c>
      <c r="AM91" s="64">
        <v>343</v>
      </c>
      <c r="AN91" s="64">
        <v>173</v>
      </c>
      <c r="AO91" s="64">
        <v>144</v>
      </c>
      <c r="AP91" s="64">
        <v>317</v>
      </c>
      <c r="AQ91" s="64">
        <v>141</v>
      </c>
      <c r="AR91" s="64">
        <v>121</v>
      </c>
      <c r="AS91" s="180">
        <v>262</v>
      </c>
      <c r="AT91" s="3"/>
      <c r="AU91" s="32" t="s">
        <v>284</v>
      </c>
      <c r="AV91" s="64">
        <v>115</v>
      </c>
      <c r="AW91" s="64">
        <v>112</v>
      </c>
      <c r="AX91" s="241">
        <v>227</v>
      </c>
      <c r="AY91" s="64">
        <v>121</v>
      </c>
      <c r="AZ91" s="64">
        <v>140</v>
      </c>
      <c r="BA91" s="64">
        <v>261</v>
      </c>
      <c r="BB91" s="64">
        <v>138</v>
      </c>
      <c r="BC91" s="64">
        <v>160</v>
      </c>
      <c r="BD91" s="180">
        <v>298</v>
      </c>
      <c r="BE91" s="3"/>
      <c r="BF91" s="32" t="s">
        <v>284</v>
      </c>
      <c r="BG91" s="64">
        <v>100</v>
      </c>
      <c r="BH91" s="64">
        <v>144</v>
      </c>
      <c r="BI91" s="64">
        <v>244</v>
      </c>
      <c r="BJ91" s="241">
        <v>57</v>
      </c>
      <c r="BK91" s="64">
        <v>93</v>
      </c>
      <c r="BL91" s="64">
        <v>150</v>
      </c>
      <c r="BM91" s="64">
        <v>34</v>
      </c>
      <c r="BN91" s="64">
        <v>56</v>
      </c>
      <c r="BO91" s="180">
        <v>90</v>
      </c>
      <c r="BP91" s="3"/>
      <c r="BQ91" s="32" t="s">
        <v>284</v>
      </c>
      <c r="BR91" s="64">
        <v>12</v>
      </c>
      <c r="BS91" s="64">
        <v>27</v>
      </c>
      <c r="BT91" s="64">
        <v>39</v>
      </c>
      <c r="BU91" s="64">
        <v>0</v>
      </c>
      <c r="BV91" s="64">
        <v>3</v>
      </c>
      <c r="BW91" s="64">
        <v>3</v>
      </c>
      <c r="BX91" s="64">
        <v>0</v>
      </c>
      <c r="BY91" s="64">
        <v>1</v>
      </c>
      <c r="BZ91" s="180">
        <v>1</v>
      </c>
      <c r="CA91" s="3"/>
      <c r="CB91" s="32" t="s">
        <v>284</v>
      </c>
      <c r="CC91" s="64">
        <v>268</v>
      </c>
      <c r="CD91" s="64">
        <v>298</v>
      </c>
      <c r="CE91" s="64">
        <v>566</v>
      </c>
      <c r="CF91" s="64">
        <v>1281</v>
      </c>
      <c r="CG91" s="64">
        <v>1186</v>
      </c>
      <c r="CH91" s="64">
        <v>2467</v>
      </c>
      <c r="CI91" s="64">
        <v>462</v>
      </c>
      <c r="CJ91" s="64">
        <v>624</v>
      </c>
      <c r="CK91" s="180">
        <v>1086</v>
      </c>
    </row>
    <row r="92" spans="1:89" ht="16.899999999999999" customHeight="1" thickTop="1">
      <c r="A92" s="5"/>
      <c r="B92" s="366" t="s">
        <v>342</v>
      </c>
      <c r="C92" s="367"/>
      <c r="D92" s="62"/>
      <c r="E92" s="62"/>
      <c r="F92" s="62"/>
      <c r="G92" s="62"/>
      <c r="H92" s="62"/>
      <c r="I92" s="62"/>
      <c r="J92" s="62"/>
      <c r="K92" s="62"/>
      <c r="L92" s="177"/>
      <c r="M92" s="425" t="s">
        <v>342</v>
      </c>
      <c r="N92" s="366"/>
      <c r="O92" s="62"/>
      <c r="P92" s="62"/>
      <c r="Q92" s="62"/>
      <c r="R92" s="62"/>
      <c r="S92" s="62"/>
      <c r="T92" s="62"/>
      <c r="U92" s="62"/>
      <c r="V92" s="62"/>
      <c r="W92" s="177"/>
      <c r="X92" s="366" t="s">
        <v>342</v>
      </c>
      <c r="Y92" s="367"/>
      <c r="Z92" s="239"/>
      <c r="AA92" s="62"/>
      <c r="AB92" s="62"/>
      <c r="AC92" s="62"/>
      <c r="AD92" s="62"/>
      <c r="AE92" s="62"/>
      <c r="AF92" s="62"/>
      <c r="AG92" s="62"/>
      <c r="AH92" s="177"/>
      <c r="AI92" s="366" t="s">
        <v>342</v>
      </c>
      <c r="AJ92" s="367"/>
      <c r="AK92" s="62"/>
      <c r="AL92" s="239"/>
      <c r="AM92" s="62"/>
      <c r="AN92" s="62"/>
      <c r="AO92" s="62"/>
      <c r="AP92" s="62"/>
      <c r="AQ92" s="62"/>
      <c r="AR92" s="62"/>
      <c r="AS92" s="177"/>
      <c r="AT92" s="366" t="s">
        <v>342</v>
      </c>
      <c r="AU92" s="367"/>
      <c r="AV92" s="62"/>
      <c r="AW92" s="62"/>
      <c r="AX92" s="239"/>
      <c r="AY92" s="62"/>
      <c r="AZ92" s="62"/>
      <c r="BA92" s="62"/>
      <c r="BB92" s="62"/>
      <c r="BC92" s="62"/>
      <c r="BD92" s="177"/>
      <c r="BE92" s="366" t="s">
        <v>342</v>
      </c>
      <c r="BF92" s="367"/>
      <c r="BG92" s="62"/>
      <c r="BH92" s="62"/>
      <c r="BI92" s="62"/>
      <c r="BJ92" s="239"/>
      <c r="BK92" s="62"/>
      <c r="BL92" s="62"/>
      <c r="BM92" s="62"/>
      <c r="BN92" s="62"/>
      <c r="BO92" s="177"/>
      <c r="BP92" s="366" t="s">
        <v>342</v>
      </c>
      <c r="BQ92" s="367"/>
      <c r="BR92" s="62"/>
      <c r="BS92" s="62"/>
      <c r="BT92" s="62"/>
      <c r="BU92" s="62"/>
      <c r="BV92" s="62"/>
      <c r="BW92" s="62"/>
      <c r="BX92" s="62"/>
      <c r="BY92" s="62"/>
      <c r="BZ92" s="177"/>
      <c r="CA92" s="366" t="s">
        <v>342</v>
      </c>
      <c r="CB92" s="367"/>
      <c r="CC92" s="62"/>
      <c r="CD92" s="62"/>
      <c r="CE92" s="62"/>
      <c r="CF92" s="62"/>
      <c r="CG92" s="62"/>
      <c r="CH92" s="62"/>
      <c r="CI92" s="62"/>
      <c r="CJ92" s="62"/>
      <c r="CK92" s="177"/>
    </row>
    <row r="93" spans="1:89" ht="16.899999999999999" customHeight="1">
      <c r="A93" s="5"/>
      <c r="B93" s="364" t="s">
        <v>343</v>
      </c>
      <c r="C93" s="365"/>
      <c r="D93" s="61"/>
      <c r="E93" s="61"/>
      <c r="F93" s="61"/>
      <c r="G93" s="61"/>
      <c r="H93" s="61"/>
      <c r="I93" s="61"/>
      <c r="J93" s="61"/>
      <c r="K93" s="61"/>
      <c r="L93" s="176"/>
      <c r="M93" s="426" t="s">
        <v>343</v>
      </c>
      <c r="N93" s="364"/>
      <c r="O93" s="61"/>
      <c r="P93" s="61"/>
      <c r="Q93" s="61"/>
      <c r="R93" s="61"/>
      <c r="S93" s="61"/>
      <c r="T93" s="61"/>
      <c r="U93" s="61"/>
      <c r="V93" s="61"/>
      <c r="W93" s="176"/>
      <c r="X93" s="364" t="s">
        <v>343</v>
      </c>
      <c r="Y93" s="365"/>
      <c r="Z93" s="237"/>
      <c r="AA93" s="61"/>
      <c r="AB93" s="61"/>
      <c r="AC93" s="61"/>
      <c r="AD93" s="61"/>
      <c r="AE93" s="61"/>
      <c r="AF93" s="61"/>
      <c r="AG93" s="61"/>
      <c r="AH93" s="176"/>
      <c r="AI93" s="364" t="s">
        <v>343</v>
      </c>
      <c r="AJ93" s="365"/>
      <c r="AK93" s="61"/>
      <c r="AL93" s="237"/>
      <c r="AM93" s="61"/>
      <c r="AN93" s="61"/>
      <c r="AO93" s="61"/>
      <c r="AP93" s="61"/>
      <c r="AQ93" s="61"/>
      <c r="AR93" s="61"/>
      <c r="AS93" s="176"/>
      <c r="AT93" s="364" t="s">
        <v>343</v>
      </c>
      <c r="AU93" s="365"/>
      <c r="AV93" s="61"/>
      <c r="AW93" s="61"/>
      <c r="AX93" s="237"/>
      <c r="AY93" s="61"/>
      <c r="AZ93" s="61"/>
      <c r="BA93" s="61"/>
      <c r="BB93" s="61"/>
      <c r="BC93" s="61"/>
      <c r="BD93" s="176"/>
      <c r="BE93" s="364" t="s">
        <v>343</v>
      </c>
      <c r="BF93" s="365"/>
      <c r="BG93" s="61"/>
      <c r="BH93" s="61"/>
      <c r="BI93" s="61"/>
      <c r="BJ93" s="237"/>
      <c r="BK93" s="61"/>
      <c r="BL93" s="61"/>
      <c r="BM93" s="61"/>
      <c r="BN93" s="61"/>
      <c r="BO93" s="176"/>
      <c r="BP93" s="364" t="s">
        <v>343</v>
      </c>
      <c r="BQ93" s="365"/>
      <c r="BR93" s="61"/>
      <c r="BS93" s="61"/>
      <c r="BT93" s="61"/>
      <c r="BU93" s="61"/>
      <c r="BV93" s="61"/>
      <c r="BW93" s="61"/>
      <c r="BX93" s="61"/>
      <c r="BY93" s="61"/>
      <c r="BZ93" s="176"/>
      <c r="CA93" s="364" t="s">
        <v>343</v>
      </c>
      <c r="CB93" s="365"/>
      <c r="CC93" s="61"/>
      <c r="CD93" s="61"/>
      <c r="CE93" s="61"/>
      <c r="CF93" s="61"/>
      <c r="CG93" s="61"/>
      <c r="CH93" s="61"/>
      <c r="CI93" s="61"/>
      <c r="CJ93" s="61"/>
      <c r="CK93" s="176"/>
    </row>
    <row r="94" spans="1:89" ht="16.899999999999999" customHeight="1">
      <c r="A94" s="5"/>
      <c r="B94" s="373" t="s">
        <v>341</v>
      </c>
      <c r="C94" s="374"/>
      <c r="D94" s="61"/>
      <c r="E94" s="61"/>
      <c r="F94" s="61"/>
      <c r="G94" s="61"/>
      <c r="H94" s="61"/>
      <c r="I94" s="61"/>
      <c r="J94" s="61"/>
      <c r="K94" s="61"/>
      <c r="L94" s="176"/>
      <c r="M94" s="424" t="s">
        <v>341</v>
      </c>
      <c r="N94" s="373"/>
      <c r="O94" s="61"/>
      <c r="P94" s="61"/>
      <c r="Q94" s="61"/>
      <c r="R94" s="61"/>
      <c r="S94" s="61"/>
      <c r="T94" s="61"/>
      <c r="U94" s="61"/>
      <c r="V94" s="61"/>
      <c r="W94" s="176"/>
      <c r="X94" s="373" t="s">
        <v>341</v>
      </c>
      <c r="Y94" s="374"/>
      <c r="Z94" s="237"/>
      <c r="AA94" s="61"/>
      <c r="AB94" s="61"/>
      <c r="AC94" s="61"/>
      <c r="AD94" s="61"/>
      <c r="AE94" s="61"/>
      <c r="AF94" s="61"/>
      <c r="AG94" s="61"/>
      <c r="AH94" s="176"/>
      <c r="AI94" s="373" t="s">
        <v>341</v>
      </c>
      <c r="AJ94" s="374"/>
      <c r="AK94" s="61"/>
      <c r="AL94" s="237"/>
      <c r="AM94" s="61"/>
      <c r="AN94" s="61"/>
      <c r="AO94" s="61"/>
      <c r="AP94" s="61"/>
      <c r="AQ94" s="61"/>
      <c r="AR94" s="61"/>
      <c r="AS94" s="176"/>
      <c r="AT94" s="373" t="s">
        <v>341</v>
      </c>
      <c r="AU94" s="374"/>
      <c r="AV94" s="61"/>
      <c r="AW94" s="61"/>
      <c r="AX94" s="237"/>
      <c r="AY94" s="61"/>
      <c r="AZ94" s="61"/>
      <c r="BA94" s="61"/>
      <c r="BB94" s="61"/>
      <c r="BC94" s="61"/>
      <c r="BD94" s="176"/>
      <c r="BE94" s="373" t="s">
        <v>341</v>
      </c>
      <c r="BF94" s="374"/>
      <c r="BG94" s="61"/>
      <c r="BH94" s="61"/>
      <c r="BI94" s="61"/>
      <c r="BJ94" s="237"/>
      <c r="BK94" s="61"/>
      <c r="BL94" s="61"/>
      <c r="BM94" s="61"/>
      <c r="BN94" s="61"/>
      <c r="BO94" s="176"/>
      <c r="BP94" s="373" t="s">
        <v>341</v>
      </c>
      <c r="BQ94" s="374"/>
      <c r="BR94" s="61"/>
      <c r="BS94" s="61"/>
      <c r="BT94" s="61"/>
      <c r="BU94" s="61"/>
      <c r="BV94" s="61"/>
      <c r="BW94" s="61"/>
      <c r="BX94" s="61"/>
      <c r="BY94" s="61"/>
      <c r="BZ94" s="176"/>
      <c r="CA94" s="373" t="s">
        <v>341</v>
      </c>
      <c r="CB94" s="374"/>
      <c r="CC94" s="61"/>
      <c r="CD94" s="61"/>
      <c r="CE94" s="61"/>
      <c r="CF94" s="61"/>
      <c r="CG94" s="61"/>
      <c r="CH94" s="61"/>
      <c r="CI94" s="61"/>
      <c r="CJ94" s="61"/>
      <c r="CK94" s="176"/>
    </row>
    <row r="95" spans="1:89" ht="16.899999999999999" customHeight="1" thickBot="1">
      <c r="A95" s="5"/>
      <c r="B95" s="371" t="s">
        <v>125</v>
      </c>
      <c r="C95" s="372"/>
      <c r="D95" s="140">
        <f>SUM(D89:D91,D83,D69,D29)</f>
        <v>170854</v>
      </c>
      <c r="E95" s="140">
        <f t="shared" ref="E95:L95" si="144">SUM(E89:E91,E83,E69,E29)</f>
        <v>163252</v>
      </c>
      <c r="F95" s="140">
        <f t="shared" si="144"/>
        <v>334106</v>
      </c>
      <c r="G95" s="140">
        <f t="shared" si="144"/>
        <v>173754</v>
      </c>
      <c r="H95" s="140">
        <f t="shared" si="144"/>
        <v>165211</v>
      </c>
      <c r="I95" s="140">
        <f t="shared" si="144"/>
        <v>338965</v>
      </c>
      <c r="J95" s="140">
        <f t="shared" si="144"/>
        <v>180566</v>
      </c>
      <c r="K95" s="140">
        <f t="shared" si="144"/>
        <v>171150</v>
      </c>
      <c r="L95" s="181">
        <f t="shared" si="144"/>
        <v>351716</v>
      </c>
      <c r="M95" s="427" t="s">
        <v>125</v>
      </c>
      <c r="N95" s="371"/>
      <c r="O95" s="140">
        <f>SUM(O89:O91,O83,O69,O29)</f>
        <v>215132</v>
      </c>
      <c r="P95" s="140">
        <f t="shared" ref="P95:W95" si="145">SUM(P89:P91,P83,P69,P29)</f>
        <v>203531</v>
      </c>
      <c r="Q95" s="140">
        <f t="shared" si="145"/>
        <v>418663</v>
      </c>
      <c r="R95" s="140">
        <f t="shared" si="145"/>
        <v>262358</v>
      </c>
      <c r="S95" s="140">
        <f t="shared" si="145"/>
        <v>241233</v>
      </c>
      <c r="T95" s="140">
        <f t="shared" si="145"/>
        <v>503591</v>
      </c>
      <c r="U95" s="140">
        <f t="shared" si="145"/>
        <v>311036</v>
      </c>
      <c r="V95" s="140">
        <f t="shared" si="145"/>
        <v>289624</v>
      </c>
      <c r="W95" s="181">
        <f t="shared" si="145"/>
        <v>600660</v>
      </c>
      <c r="X95" s="371" t="s">
        <v>125</v>
      </c>
      <c r="Y95" s="372"/>
      <c r="Z95" s="140">
        <f>SUM(Z89:Z91,Z83,Z69,Z29)</f>
        <v>280577</v>
      </c>
      <c r="AA95" s="140">
        <f t="shared" ref="AA95:AH95" si="146">SUM(AA89:AA91,AA83,AA69,AA29)</f>
        <v>257784</v>
      </c>
      <c r="AB95" s="140">
        <f t="shared" si="146"/>
        <v>538361</v>
      </c>
      <c r="AC95" s="140">
        <f t="shared" si="146"/>
        <v>243200</v>
      </c>
      <c r="AD95" s="140">
        <f t="shared" si="146"/>
        <v>223483</v>
      </c>
      <c r="AE95" s="140">
        <f t="shared" si="146"/>
        <v>466683</v>
      </c>
      <c r="AF95" s="140">
        <f t="shared" si="146"/>
        <v>219008</v>
      </c>
      <c r="AG95" s="140">
        <f t="shared" si="146"/>
        <v>205284</v>
      </c>
      <c r="AH95" s="181">
        <f t="shared" si="146"/>
        <v>424292</v>
      </c>
      <c r="AI95" s="371" t="s">
        <v>125</v>
      </c>
      <c r="AJ95" s="372"/>
      <c r="AK95" s="140">
        <f>SUM(AK89:AK91,AK83,AK69,AK29)</f>
        <v>250813</v>
      </c>
      <c r="AL95" s="140">
        <f t="shared" ref="AL95:AS95" si="147">SUM(AL89:AL91,AL83,AL69,AL29)</f>
        <v>244992</v>
      </c>
      <c r="AM95" s="140">
        <f t="shared" si="147"/>
        <v>495805</v>
      </c>
      <c r="AN95" s="140">
        <f t="shared" si="147"/>
        <v>302965</v>
      </c>
      <c r="AO95" s="140">
        <f t="shared" si="147"/>
        <v>303536</v>
      </c>
      <c r="AP95" s="140">
        <f t="shared" si="147"/>
        <v>606501</v>
      </c>
      <c r="AQ95" s="140">
        <f t="shared" si="147"/>
        <v>267853</v>
      </c>
      <c r="AR95" s="140">
        <f t="shared" si="147"/>
        <v>261743</v>
      </c>
      <c r="AS95" s="181">
        <f t="shared" si="147"/>
        <v>529596</v>
      </c>
      <c r="AT95" s="371" t="s">
        <v>125</v>
      </c>
      <c r="AU95" s="372"/>
      <c r="AV95" s="140">
        <f>SUM(AV89:AV91,AV83,AV69,AV29)</f>
        <v>219590</v>
      </c>
      <c r="AW95" s="140">
        <f t="shared" ref="AW95:BD95" si="148">SUM(AW89:AW91,AW83,AW69,AW29)</f>
        <v>207460</v>
      </c>
      <c r="AX95" s="140">
        <f t="shared" si="148"/>
        <v>427050</v>
      </c>
      <c r="AY95" s="140">
        <f t="shared" si="148"/>
        <v>163747</v>
      </c>
      <c r="AZ95" s="140">
        <f t="shared" si="148"/>
        <v>160572</v>
      </c>
      <c r="BA95" s="140">
        <f t="shared" si="148"/>
        <v>324319</v>
      </c>
      <c r="BB95" s="140">
        <f t="shared" si="148"/>
        <v>109650</v>
      </c>
      <c r="BC95" s="140">
        <f t="shared" si="148"/>
        <v>122225</v>
      </c>
      <c r="BD95" s="181">
        <f t="shared" si="148"/>
        <v>231875</v>
      </c>
      <c r="BE95" s="371" t="s">
        <v>125</v>
      </c>
      <c r="BF95" s="372"/>
      <c r="BG95" s="140">
        <f>SUM(BG89:BG91,BG83,BG69,BG29)</f>
        <v>62058</v>
      </c>
      <c r="BH95" s="140">
        <f t="shared" ref="BH95:BO95" si="149">SUM(BH89:BH91,BH83,BH69,BH29)</f>
        <v>93619</v>
      </c>
      <c r="BI95" s="140">
        <f t="shared" si="149"/>
        <v>155677</v>
      </c>
      <c r="BJ95" s="140">
        <f t="shared" si="149"/>
        <v>34513</v>
      </c>
      <c r="BK95" s="140">
        <f t="shared" si="149"/>
        <v>63714</v>
      </c>
      <c r="BL95" s="140">
        <f t="shared" si="149"/>
        <v>98227</v>
      </c>
      <c r="BM95" s="140">
        <f t="shared" si="149"/>
        <v>17643</v>
      </c>
      <c r="BN95" s="140">
        <f t="shared" si="149"/>
        <v>38653</v>
      </c>
      <c r="BO95" s="181">
        <f t="shared" si="149"/>
        <v>56296</v>
      </c>
      <c r="BP95" s="371" t="s">
        <v>125</v>
      </c>
      <c r="BQ95" s="372"/>
      <c r="BR95" s="140">
        <f>SUM(BR89:BR91,BR83,BR69,BR29)</f>
        <v>5143</v>
      </c>
      <c r="BS95" s="140">
        <f t="shared" ref="BS95:BZ95" si="150">SUM(BS89:BS91,BS83,BS69,BS29)</f>
        <v>13852</v>
      </c>
      <c r="BT95" s="140">
        <f t="shared" si="150"/>
        <v>18995</v>
      </c>
      <c r="BU95" s="140">
        <f t="shared" si="150"/>
        <v>786</v>
      </c>
      <c r="BV95" s="140">
        <f t="shared" si="150"/>
        <v>2748</v>
      </c>
      <c r="BW95" s="140">
        <f t="shared" si="150"/>
        <v>3534</v>
      </c>
      <c r="BX95" s="140">
        <f t="shared" si="150"/>
        <v>51</v>
      </c>
      <c r="BY95" s="140">
        <f t="shared" si="150"/>
        <v>269</v>
      </c>
      <c r="BZ95" s="181">
        <f t="shared" si="150"/>
        <v>320</v>
      </c>
      <c r="CA95" s="371" t="s">
        <v>125</v>
      </c>
      <c r="CB95" s="372"/>
      <c r="CC95" s="140">
        <f>SUM(CC89:CC91,CC83,CC69,CC29)</f>
        <v>525174</v>
      </c>
      <c r="CD95" s="140">
        <f t="shared" ref="CD95:CK95" si="151">SUM(CD89:CD91,CD83,CD69,CD29)</f>
        <v>499613</v>
      </c>
      <c r="CE95" s="140">
        <f t="shared" si="151"/>
        <v>1024787</v>
      </c>
      <c r="CF95" s="140">
        <f t="shared" si="151"/>
        <v>2572532</v>
      </c>
      <c r="CG95" s="140">
        <f t="shared" si="151"/>
        <v>2438670</v>
      </c>
      <c r="CH95" s="140">
        <f t="shared" si="151"/>
        <v>5011202</v>
      </c>
      <c r="CI95" s="140">
        <f t="shared" si="151"/>
        <v>393591</v>
      </c>
      <c r="CJ95" s="140">
        <f t="shared" si="151"/>
        <v>495652</v>
      </c>
      <c r="CK95" s="181">
        <f t="shared" si="151"/>
        <v>889243</v>
      </c>
    </row>
    <row r="96" spans="1:89" ht="16.899999999999999" customHeight="1">
      <c r="A96" s="5"/>
      <c r="B96" s="300" t="s">
        <v>384</v>
      </c>
      <c r="C96" s="309"/>
      <c r="D96" s="303"/>
      <c r="E96" s="303"/>
      <c r="F96" s="303"/>
      <c r="G96" s="303"/>
      <c r="H96" s="303"/>
      <c r="I96" s="303"/>
      <c r="J96" s="303"/>
      <c r="K96" s="303"/>
      <c r="L96" s="303"/>
      <c r="M96" s="304" t="s">
        <v>384</v>
      </c>
      <c r="N96" s="310"/>
      <c r="O96" s="303"/>
      <c r="P96" s="303"/>
      <c r="Q96" s="303"/>
      <c r="R96" s="303"/>
      <c r="S96" s="303"/>
      <c r="T96" s="303"/>
      <c r="U96" s="303"/>
      <c r="V96" s="303"/>
      <c r="W96" s="303"/>
      <c r="X96" s="300" t="s">
        <v>384</v>
      </c>
      <c r="Y96" s="306"/>
      <c r="Z96" s="307"/>
      <c r="AA96" s="303"/>
      <c r="AB96" s="303"/>
      <c r="AC96" s="303"/>
      <c r="AD96" s="303"/>
      <c r="AE96" s="303"/>
      <c r="AF96" s="303"/>
      <c r="AG96" s="303"/>
      <c r="AH96" s="303"/>
      <c r="AI96" s="300" t="s">
        <v>384</v>
      </c>
      <c r="AJ96" s="309"/>
      <c r="AK96" s="308"/>
      <c r="AL96" s="307"/>
      <c r="AM96" s="303"/>
      <c r="AN96" s="303"/>
      <c r="AO96" s="303"/>
      <c r="AP96" s="303"/>
      <c r="AQ96" s="303"/>
      <c r="AR96" s="303"/>
      <c r="AS96" s="303"/>
      <c r="AT96" s="300" t="s">
        <v>384</v>
      </c>
      <c r="AU96" s="309"/>
      <c r="AV96" s="303"/>
      <c r="AW96" s="308"/>
      <c r="AX96" s="307"/>
      <c r="AY96" s="303"/>
      <c r="AZ96" s="303"/>
      <c r="BA96" s="303"/>
      <c r="BB96" s="303"/>
      <c r="BC96" s="303"/>
      <c r="BD96" s="303"/>
      <c r="BE96" s="300" t="s">
        <v>384</v>
      </c>
      <c r="BF96" s="309"/>
      <c r="BG96" s="303"/>
      <c r="BH96" s="303"/>
      <c r="BI96" s="303"/>
      <c r="BP96" s="1" t="s">
        <v>384</v>
      </c>
      <c r="BQ96" s="172"/>
      <c r="CA96" s="1" t="s">
        <v>384</v>
      </c>
      <c r="CB96" s="172"/>
    </row>
    <row r="97" spans="1:89" ht="16.899999999999999" customHeight="1">
      <c r="A97" s="5"/>
      <c r="B97" s="1" t="s">
        <v>513</v>
      </c>
      <c r="C97" s="172"/>
      <c r="M97" s="1" t="s">
        <v>513</v>
      </c>
      <c r="N97" s="290"/>
      <c r="X97" s="1" t="s">
        <v>513</v>
      </c>
      <c r="Y97" s="291"/>
      <c r="Z97" s="294"/>
      <c r="AI97" s="1" t="s">
        <v>513</v>
      </c>
      <c r="AJ97" s="172"/>
      <c r="AK97" s="295"/>
      <c r="AL97" s="294"/>
      <c r="AT97" s="1" t="s">
        <v>513</v>
      </c>
      <c r="AU97" s="172"/>
      <c r="AW97" s="295"/>
      <c r="AX97" s="294"/>
      <c r="BE97" s="1" t="s">
        <v>513</v>
      </c>
      <c r="BF97" s="172"/>
      <c r="BP97" s="1" t="s">
        <v>513</v>
      </c>
      <c r="BQ97" s="172"/>
      <c r="CA97" s="1" t="s">
        <v>513</v>
      </c>
      <c r="CB97" s="172"/>
    </row>
    <row r="98" spans="1:89" ht="16.5" customHeight="1">
      <c r="A98" s="5"/>
      <c r="B98" s="1" t="s">
        <v>566</v>
      </c>
      <c r="C98" s="172"/>
      <c r="M98" s="1" t="s">
        <v>566</v>
      </c>
      <c r="N98" s="290"/>
      <c r="X98" s="1" t="s">
        <v>566</v>
      </c>
      <c r="Y98" s="291"/>
      <c r="Z98" s="294"/>
      <c r="AI98" s="1" t="s">
        <v>566</v>
      </c>
      <c r="AJ98" s="172"/>
      <c r="AK98" s="295"/>
      <c r="AL98" s="294"/>
      <c r="AT98" s="1" t="s">
        <v>566</v>
      </c>
      <c r="AU98" s="172"/>
      <c r="AW98" s="295"/>
      <c r="AX98" s="294"/>
      <c r="BE98" s="1" t="s">
        <v>566</v>
      </c>
      <c r="BF98" s="172"/>
      <c r="BP98" s="1" t="s">
        <v>566</v>
      </c>
      <c r="BQ98" s="172"/>
      <c r="CA98" s="1" t="s">
        <v>566</v>
      </c>
      <c r="CB98" s="172"/>
    </row>
    <row r="99" spans="1:89" ht="16.5" customHeight="1">
      <c r="A99" s="5"/>
      <c r="B99" s="7" t="s">
        <v>561</v>
      </c>
      <c r="C99" s="172"/>
      <c r="M99" s="7" t="s">
        <v>561</v>
      </c>
      <c r="N99" s="172"/>
      <c r="X99" s="7" t="s">
        <v>561</v>
      </c>
      <c r="Y99" s="172"/>
      <c r="AI99" s="7" t="s">
        <v>561</v>
      </c>
      <c r="AJ99" s="172"/>
      <c r="AT99" s="7" t="s">
        <v>561</v>
      </c>
      <c r="AU99" s="172"/>
      <c r="BE99" s="7" t="s">
        <v>561</v>
      </c>
      <c r="BF99" s="172"/>
      <c r="BP99" s="7" t="s">
        <v>561</v>
      </c>
      <c r="BQ99" s="172"/>
      <c r="CA99" s="7" t="s">
        <v>561</v>
      </c>
      <c r="CB99" s="172"/>
    </row>
    <row r="100" spans="1:89" ht="16.5" customHeight="1">
      <c r="A100" s="5"/>
      <c r="B100" s="7" t="s">
        <v>562</v>
      </c>
      <c r="C100" s="172"/>
      <c r="M100" s="7" t="s">
        <v>562</v>
      </c>
      <c r="N100" s="172"/>
      <c r="X100" s="7" t="s">
        <v>562</v>
      </c>
      <c r="Y100" s="172"/>
      <c r="AI100" s="7" t="s">
        <v>562</v>
      </c>
      <c r="AJ100" s="172"/>
      <c r="AT100" s="7" t="s">
        <v>562</v>
      </c>
      <c r="AU100" s="172"/>
      <c r="BE100" s="7" t="s">
        <v>562</v>
      </c>
      <c r="BF100" s="172"/>
      <c r="BP100" s="7" t="s">
        <v>562</v>
      </c>
      <c r="BQ100" s="172"/>
      <c r="CA100" s="7" t="s">
        <v>562</v>
      </c>
      <c r="CB100" s="172"/>
    </row>
    <row r="101" spans="1:89" ht="16.5" customHeight="1">
      <c r="A101" s="5"/>
      <c r="B101" s="7" t="s">
        <v>563</v>
      </c>
      <c r="C101" s="172"/>
      <c r="M101" s="7" t="s">
        <v>563</v>
      </c>
      <c r="N101" s="172"/>
      <c r="X101" s="7" t="s">
        <v>563</v>
      </c>
      <c r="Y101" s="172"/>
      <c r="AI101" s="7" t="s">
        <v>563</v>
      </c>
      <c r="AJ101" s="172"/>
      <c r="AT101" s="7" t="s">
        <v>563</v>
      </c>
      <c r="AU101" s="172"/>
      <c r="BE101" s="7" t="s">
        <v>563</v>
      </c>
      <c r="BF101" s="172"/>
      <c r="BP101" s="7" t="s">
        <v>563</v>
      </c>
      <c r="BQ101" s="172"/>
      <c r="CA101" s="7" t="s">
        <v>563</v>
      </c>
      <c r="CB101" s="172"/>
    </row>
    <row r="102" spans="1:89" ht="16.5" customHeight="1">
      <c r="A102" s="5"/>
      <c r="B102" s="7" t="s">
        <v>564</v>
      </c>
      <c r="C102" s="172"/>
      <c r="M102" s="7" t="s">
        <v>564</v>
      </c>
      <c r="N102" s="172"/>
      <c r="X102" s="7" t="s">
        <v>564</v>
      </c>
      <c r="Y102" s="172"/>
      <c r="AI102" s="7" t="s">
        <v>564</v>
      </c>
      <c r="AJ102" s="172"/>
      <c r="AT102" s="7" t="s">
        <v>564</v>
      </c>
      <c r="AU102" s="172"/>
      <c r="BE102" s="7" t="s">
        <v>564</v>
      </c>
      <c r="BF102" s="172"/>
      <c r="BP102" s="7" t="s">
        <v>564</v>
      </c>
      <c r="BQ102" s="172"/>
      <c r="CA102" s="7" t="s">
        <v>564</v>
      </c>
      <c r="CB102" s="172"/>
    </row>
    <row r="103" spans="1:89" ht="16.5" customHeight="1">
      <c r="A103" s="5"/>
      <c r="B103" s="7" t="s">
        <v>565</v>
      </c>
      <c r="C103" s="172"/>
      <c r="M103" s="7" t="s">
        <v>565</v>
      </c>
      <c r="N103" s="172"/>
      <c r="X103" s="7" t="s">
        <v>565</v>
      </c>
      <c r="Y103" s="172"/>
      <c r="AI103" s="7" t="s">
        <v>565</v>
      </c>
      <c r="AJ103" s="172"/>
      <c r="AT103" s="7" t="s">
        <v>565</v>
      </c>
      <c r="AU103" s="172"/>
      <c r="BE103" s="7" t="s">
        <v>565</v>
      </c>
      <c r="BF103" s="172"/>
      <c r="BP103" s="7" t="s">
        <v>565</v>
      </c>
      <c r="BQ103" s="172"/>
      <c r="CA103" s="7" t="s">
        <v>565</v>
      </c>
      <c r="CB103" s="172"/>
    </row>
    <row r="104" spans="1:89" ht="16.5" customHeight="1">
      <c r="A104" s="5"/>
      <c r="B104" s="127"/>
      <c r="C104" s="5"/>
    </row>
    <row r="105" spans="1:89" ht="16.5" customHeight="1">
      <c r="A105" s="5"/>
      <c r="B105" s="7"/>
      <c r="C105" s="5"/>
    </row>
    <row r="106" spans="1:89" ht="16.5" customHeight="1">
      <c r="A106" s="5"/>
      <c r="B106" s="7"/>
      <c r="C106" s="5"/>
      <c r="D106" s="128"/>
      <c r="E106" s="128"/>
      <c r="F106" s="128"/>
      <c r="G106" s="128"/>
      <c r="H106" s="128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  <c r="BP106" s="128"/>
      <c r="BQ106" s="128"/>
      <c r="BR106" s="128"/>
      <c r="BS106" s="128"/>
      <c r="BT106" s="128"/>
      <c r="BU106" s="128"/>
      <c r="BV106" s="128"/>
      <c r="BW106" s="128"/>
      <c r="BX106" s="128"/>
      <c r="BY106" s="128"/>
      <c r="BZ106" s="128"/>
      <c r="CA106" s="128"/>
      <c r="CB106" s="128"/>
      <c r="CC106" s="128"/>
      <c r="CD106" s="128"/>
      <c r="CE106" s="128"/>
      <c r="CF106" s="128"/>
      <c r="CG106" s="128"/>
      <c r="CH106" s="128"/>
      <c r="CI106" s="128"/>
      <c r="CJ106" s="128"/>
      <c r="CK106" s="128"/>
    </row>
    <row r="107" spans="1:89" ht="16.5" customHeight="1">
      <c r="A107" s="5"/>
      <c r="B107" s="127"/>
      <c r="C107" s="5"/>
      <c r="M107" s="127"/>
      <c r="N107" s="5"/>
      <c r="X107" s="127"/>
      <c r="Y107" s="5"/>
      <c r="AI107" s="127"/>
      <c r="AJ107" s="5"/>
      <c r="AT107" s="127"/>
      <c r="AU107" s="5"/>
      <c r="BE107" s="127"/>
      <c r="BF107" s="5"/>
      <c r="BP107" s="127"/>
      <c r="BQ107" s="5"/>
      <c r="CA107" s="127"/>
      <c r="CB107" s="5"/>
    </row>
    <row r="108" spans="1:89" ht="16.5" customHeight="1">
      <c r="A108" s="5"/>
      <c r="B108" s="127"/>
      <c r="C108" s="5"/>
      <c r="M108" s="127"/>
      <c r="N108" s="5"/>
      <c r="X108" s="127"/>
      <c r="Y108" s="5"/>
      <c r="AI108" s="127"/>
      <c r="AJ108" s="5"/>
      <c r="AT108" s="127"/>
      <c r="AU108" s="5"/>
      <c r="BE108" s="127"/>
      <c r="BF108" s="5"/>
      <c r="BP108" s="127"/>
      <c r="BQ108" s="5"/>
      <c r="CA108" s="127"/>
      <c r="CB108" s="5"/>
    </row>
    <row r="109" spans="1:89" ht="16.5" customHeight="1">
      <c r="A109" s="5"/>
      <c r="B109" s="7"/>
      <c r="C109" s="5"/>
      <c r="M109" s="7"/>
      <c r="N109" s="5"/>
      <c r="X109" s="7"/>
      <c r="Y109" s="5"/>
      <c r="AI109" s="7"/>
      <c r="AJ109" s="5"/>
      <c r="AT109" s="7"/>
      <c r="AU109" s="5"/>
      <c r="BE109" s="7"/>
      <c r="BF109" s="5"/>
      <c r="BP109" s="7"/>
      <c r="BQ109" s="5"/>
      <c r="CA109" s="7"/>
      <c r="CB109" s="5"/>
    </row>
    <row r="110" spans="1:89" ht="16.5" customHeight="1">
      <c r="A110" s="5"/>
      <c r="B110" s="127"/>
      <c r="C110" s="5"/>
      <c r="M110" s="127"/>
      <c r="N110" s="5"/>
      <c r="X110" s="127"/>
      <c r="Y110" s="5"/>
      <c r="AI110" s="127"/>
      <c r="AJ110" s="5"/>
      <c r="AT110" s="127"/>
      <c r="AU110" s="5"/>
      <c r="BE110" s="127"/>
      <c r="BF110" s="5"/>
      <c r="BP110" s="127"/>
      <c r="BQ110" s="5"/>
      <c r="CA110" s="127"/>
      <c r="CB110" s="5"/>
    </row>
    <row r="111" spans="1:89" ht="16.5" customHeight="1">
      <c r="A111" s="5"/>
      <c r="B111" s="7"/>
      <c r="C111" s="5"/>
      <c r="M111" s="7"/>
      <c r="N111" s="5"/>
      <c r="X111" s="7"/>
      <c r="Y111" s="5"/>
      <c r="AI111" s="7"/>
      <c r="AJ111" s="5"/>
      <c r="AT111" s="7"/>
      <c r="AU111" s="5"/>
      <c r="BE111" s="7"/>
      <c r="BF111" s="5"/>
      <c r="BP111" s="7"/>
      <c r="BQ111" s="5"/>
      <c r="CA111" s="7"/>
      <c r="CB111" s="5"/>
    </row>
    <row r="112" spans="1:89" ht="16.5" customHeight="1">
      <c r="A112" s="5"/>
      <c r="B112" s="7"/>
      <c r="C112" s="5"/>
      <c r="M112" s="7"/>
      <c r="N112" s="5"/>
      <c r="X112" s="7"/>
      <c r="Y112" s="5"/>
      <c r="AI112" s="7"/>
      <c r="AJ112" s="5"/>
      <c r="AT112" s="7"/>
      <c r="AU112" s="5"/>
      <c r="BE112" s="7"/>
      <c r="BF112" s="5"/>
      <c r="BP112" s="7"/>
      <c r="BQ112" s="5"/>
      <c r="CA112" s="7"/>
      <c r="CB112" s="5"/>
    </row>
    <row r="113" spans="4:89" ht="21.95" customHeight="1"/>
    <row r="114" spans="4:89" ht="21.95" customHeight="1"/>
    <row r="115" spans="4:89" ht="21.95" customHeight="1"/>
    <row r="118" spans="4:89">
      <c r="D118" s="125">
        <v>170854</v>
      </c>
      <c r="E118" s="125">
        <v>163252</v>
      </c>
      <c r="F118" s="125">
        <v>334106</v>
      </c>
      <c r="G118" s="125">
        <v>173754</v>
      </c>
      <c r="H118" s="125">
        <v>165211</v>
      </c>
      <c r="I118" s="125">
        <v>338965</v>
      </c>
      <c r="J118" s="125">
        <v>180566</v>
      </c>
      <c r="K118" s="125">
        <v>171150</v>
      </c>
      <c r="L118" s="125">
        <v>351716</v>
      </c>
      <c r="O118" s="125">
        <v>215132</v>
      </c>
      <c r="P118" s="125">
        <v>203531</v>
      </c>
      <c r="Q118" s="125">
        <v>418663</v>
      </c>
      <c r="R118" s="125">
        <v>262358</v>
      </c>
      <c r="S118" s="125">
        <v>241233</v>
      </c>
      <c r="T118" s="125">
        <v>503591</v>
      </c>
      <c r="U118" s="125">
        <v>311036</v>
      </c>
      <c r="V118" s="125">
        <v>289624</v>
      </c>
      <c r="W118" s="125">
        <v>600660</v>
      </c>
      <c r="Z118" s="125">
        <v>280577</v>
      </c>
      <c r="AA118" s="125">
        <v>257784</v>
      </c>
      <c r="AB118" s="125">
        <v>538361</v>
      </c>
      <c r="AC118" s="125">
        <v>243200</v>
      </c>
      <c r="AD118" s="125">
        <v>223483</v>
      </c>
      <c r="AE118" s="125">
        <v>466683</v>
      </c>
      <c r="AF118" s="125">
        <v>219008</v>
      </c>
      <c r="AG118" s="125">
        <v>205284</v>
      </c>
      <c r="AH118" s="125">
        <v>424292</v>
      </c>
      <c r="AK118" s="125">
        <v>250813</v>
      </c>
      <c r="AL118" s="125">
        <v>244992</v>
      </c>
      <c r="AM118" s="125">
        <v>495805</v>
      </c>
      <c r="AN118" s="125">
        <v>302965</v>
      </c>
      <c r="AO118" s="125">
        <v>303536</v>
      </c>
      <c r="AP118" s="125">
        <v>606501</v>
      </c>
      <c r="AQ118" s="125">
        <v>267853</v>
      </c>
      <c r="AR118" s="125">
        <v>261743</v>
      </c>
      <c r="AS118" s="125">
        <v>529596</v>
      </c>
      <c r="AV118" s="125">
        <v>219590</v>
      </c>
      <c r="AW118" s="125">
        <v>207460</v>
      </c>
      <c r="AX118" s="125">
        <v>427050</v>
      </c>
      <c r="AY118" s="125">
        <v>163747</v>
      </c>
      <c r="AZ118" s="125">
        <v>160572</v>
      </c>
      <c r="BA118" s="125">
        <v>324319</v>
      </c>
      <c r="BB118" s="125">
        <v>109650</v>
      </c>
      <c r="BC118" s="125">
        <v>122225</v>
      </c>
      <c r="BD118" s="125">
        <v>231875</v>
      </c>
      <c r="BG118" s="125">
        <v>62058</v>
      </c>
      <c r="BH118" s="125">
        <v>93619</v>
      </c>
      <c r="BI118" s="125">
        <v>155677</v>
      </c>
      <c r="BJ118" s="125">
        <v>34513</v>
      </c>
      <c r="BK118" s="125">
        <v>63714</v>
      </c>
      <c r="BL118" s="125">
        <v>98227</v>
      </c>
      <c r="BM118" s="125">
        <v>17643</v>
      </c>
      <c r="BN118" s="125">
        <v>38653</v>
      </c>
      <c r="BO118" s="125">
        <v>56296</v>
      </c>
      <c r="BR118" s="125">
        <v>5143</v>
      </c>
      <c r="BS118" s="125">
        <v>13852</v>
      </c>
      <c r="BT118" s="125">
        <v>18995</v>
      </c>
      <c r="BU118" s="125">
        <v>786</v>
      </c>
      <c r="BV118" s="125">
        <v>2748</v>
      </c>
      <c r="BW118" s="125">
        <v>3534</v>
      </c>
      <c r="BX118" s="125">
        <v>51</v>
      </c>
      <c r="BY118" s="125">
        <v>269</v>
      </c>
      <c r="BZ118" s="125">
        <v>320</v>
      </c>
      <c r="CC118" s="125">
        <v>525174</v>
      </c>
      <c r="CD118" s="125">
        <v>499613</v>
      </c>
      <c r="CE118" s="125">
        <v>1024787</v>
      </c>
      <c r="CF118" s="125">
        <v>2572532</v>
      </c>
      <c r="CG118" s="125">
        <v>2438670</v>
      </c>
      <c r="CH118" s="125">
        <v>5011202</v>
      </c>
      <c r="CI118" s="125">
        <v>393591</v>
      </c>
      <c r="CJ118" s="125">
        <v>495652</v>
      </c>
      <c r="CK118" s="125">
        <v>889243</v>
      </c>
    </row>
    <row r="119" spans="4:89">
      <c r="D119" s="125">
        <f t="shared" ref="D119:L119" si="152">D118</f>
        <v>170854</v>
      </c>
      <c r="E119" s="125">
        <f t="shared" si="152"/>
        <v>163252</v>
      </c>
      <c r="F119" s="125">
        <f t="shared" si="152"/>
        <v>334106</v>
      </c>
      <c r="G119" s="125">
        <f t="shared" si="152"/>
        <v>173754</v>
      </c>
      <c r="H119" s="125">
        <f t="shared" si="152"/>
        <v>165211</v>
      </c>
      <c r="I119" s="125">
        <f t="shared" si="152"/>
        <v>338965</v>
      </c>
      <c r="J119" s="125">
        <f t="shared" si="152"/>
        <v>180566</v>
      </c>
      <c r="K119" s="125">
        <f t="shared" si="152"/>
        <v>171150</v>
      </c>
      <c r="L119" s="125">
        <f t="shared" si="152"/>
        <v>351716</v>
      </c>
      <c r="O119" s="125">
        <f t="shared" ref="O119:W119" si="153">O118</f>
        <v>215132</v>
      </c>
      <c r="P119" s="125">
        <f t="shared" si="153"/>
        <v>203531</v>
      </c>
      <c r="Q119" s="125">
        <f t="shared" si="153"/>
        <v>418663</v>
      </c>
      <c r="R119" s="125">
        <f t="shared" si="153"/>
        <v>262358</v>
      </c>
      <c r="S119" s="125">
        <f t="shared" si="153"/>
        <v>241233</v>
      </c>
      <c r="T119" s="125">
        <f t="shared" si="153"/>
        <v>503591</v>
      </c>
      <c r="U119" s="125">
        <f t="shared" si="153"/>
        <v>311036</v>
      </c>
      <c r="V119" s="125">
        <f t="shared" si="153"/>
        <v>289624</v>
      </c>
      <c r="W119" s="125">
        <f t="shared" si="153"/>
        <v>600660</v>
      </c>
      <c r="Z119" s="125">
        <f t="shared" ref="Z119:AH119" si="154">Z118</f>
        <v>280577</v>
      </c>
      <c r="AA119" s="125">
        <f t="shared" si="154"/>
        <v>257784</v>
      </c>
      <c r="AB119" s="125">
        <f t="shared" si="154"/>
        <v>538361</v>
      </c>
      <c r="AC119" s="125">
        <f t="shared" si="154"/>
        <v>243200</v>
      </c>
      <c r="AD119" s="125">
        <f t="shared" si="154"/>
        <v>223483</v>
      </c>
      <c r="AE119" s="125">
        <f t="shared" si="154"/>
        <v>466683</v>
      </c>
      <c r="AF119" s="125">
        <f t="shared" si="154"/>
        <v>219008</v>
      </c>
      <c r="AG119" s="125">
        <f t="shared" si="154"/>
        <v>205284</v>
      </c>
      <c r="AH119" s="125">
        <f t="shared" si="154"/>
        <v>424292</v>
      </c>
      <c r="AK119" s="125">
        <f t="shared" ref="AK119:AS119" si="155">AK118</f>
        <v>250813</v>
      </c>
      <c r="AL119" s="125">
        <f t="shared" si="155"/>
        <v>244992</v>
      </c>
      <c r="AM119" s="125">
        <f t="shared" si="155"/>
        <v>495805</v>
      </c>
      <c r="AN119" s="125">
        <f t="shared" si="155"/>
        <v>302965</v>
      </c>
      <c r="AO119" s="125">
        <f t="shared" si="155"/>
        <v>303536</v>
      </c>
      <c r="AP119" s="125">
        <f t="shared" si="155"/>
        <v>606501</v>
      </c>
      <c r="AQ119" s="125">
        <f t="shared" si="155"/>
        <v>267853</v>
      </c>
      <c r="AR119" s="125">
        <f t="shared" si="155"/>
        <v>261743</v>
      </c>
      <c r="AS119" s="125">
        <f t="shared" si="155"/>
        <v>529596</v>
      </c>
      <c r="AV119" s="125">
        <f t="shared" ref="AV119:BD119" si="156">AV118</f>
        <v>219590</v>
      </c>
      <c r="AW119" s="125">
        <f t="shared" si="156"/>
        <v>207460</v>
      </c>
      <c r="AX119" s="125">
        <f t="shared" si="156"/>
        <v>427050</v>
      </c>
      <c r="AY119" s="125">
        <f t="shared" si="156"/>
        <v>163747</v>
      </c>
      <c r="AZ119" s="125">
        <f t="shared" si="156"/>
        <v>160572</v>
      </c>
      <c r="BA119" s="125">
        <f t="shared" si="156"/>
        <v>324319</v>
      </c>
      <c r="BB119" s="125">
        <f t="shared" si="156"/>
        <v>109650</v>
      </c>
      <c r="BC119" s="125">
        <f t="shared" si="156"/>
        <v>122225</v>
      </c>
      <c r="BD119" s="125">
        <f t="shared" si="156"/>
        <v>231875</v>
      </c>
      <c r="BG119" s="125">
        <f t="shared" ref="BG119:BO119" si="157">BG118</f>
        <v>62058</v>
      </c>
      <c r="BH119" s="125">
        <f t="shared" si="157"/>
        <v>93619</v>
      </c>
      <c r="BI119" s="125">
        <f t="shared" si="157"/>
        <v>155677</v>
      </c>
      <c r="BJ119" s="125">
        <f t="shared" si="157"/>
        <v>34513</v>
      </c>
      <c r="BK119" s="125">
        <f t="shared" si="157"/>
        <v>63714</v>
      </c>
      <c r="BL119" s="125">
        <f t="shared" si="157"/>
        <v>98227</v>
      </c>
      <c r="BM119" s="125">
        <f t="shared" si="157"/>
        <v>17643</v>
      </c>
      <c r="BN119" s="125">
        <f t="shared" si="157"/>
        <v>38653</v>
      </c>
      <c r="BO119" s="125">
        <f t="shared" si="157"/>
        <v>56296</v>
      </c>
      <c r="BR119" s="125">
        <f t="shared" ref="BR119:BZ119" si="158">BR118</f>
        <v>5143</v>
      </c>
      <c r="BS119" s="125">
        <f t="shared" si="158"/>
        <v>13852</v>
      </c>
      <c r="BT119" s="125">
        <f t="shared" si="158"/>
        <v>18995</v>
      </c>
      <c r="BU119" s="125">
        <f t="shared" si="158"/>
        <v>786</v>
      </c>
      <c r="BV119" s="125">
        <f t="shared" si="158"/>
        <v>2748</v>
      </c>
      <c r="BW119" s="125">
        <f t="shared" si="158"/>
        <v>3534</v>
      </c>
      <c r="BX119" s="125">
        <f t="shared" si="158"/>
        <v>51</v>
      </c>
      <c r="BY119" s="125">
        <f t="shared" si="158"/>
        <v>269</v>
      </c>
      <c r="BZ119" s="125">
        <f t="shared" si="158"/>
        <v>320</v>
      </c>
      <c r="CC119" s="125">
        <f t="shared" ref="CC119:CK119" si="159">CC118</f>
        <v>525174</v>
      </c>
      <c r="CD119" s="125">
        <f t="shared" si="159"/>
        <v>499613</v>
      </c>
      <c r="CE119" s="125">
        <f t="shared" si="159"/>
        <v>1024787</v>
      </c>
      <c r="CF119" s="125">
        <f t="shared" si="159"/>
        <v>2572532</v>
      </c>
      <c r="CG119" s="125">
        <f t="shared" si="159"/>
        <v>2438670</v>
      </c>
      <c r="CH119" s="125">
        <f t="shared" si="159"/>
        <v>5011202</v>
      </c>
      <c r="CI119" s="125">
        <f t="shared" si="159"/>
        <v>393591</v>
      </c>
      <c r="CJ119" s="125">
        <f t="shared" si="159"/>
        <v>495652</v>
      </c>
      <c r="CK119" s="125">
        <f t="shared" si="159"/>
        <v>889243</v>
      </c>
    </row>
  </sheetData>
  <mergeCells count="216">
    <mergeCell ref="CA95:CB95"/>
    <mergeCell ref="X46:X48"/>
    <mergeCell ref="X53:X55"/>
    <mergeCell ref="X56:X58"/>
    <mergeCell ref="BP64:BP67"/>
    <mergeCell ref="CA80:CA82"/>
    <mergeCell ref="BP69:BQ69"/>
    <mergeCell ref="CA89:CB89"/>
    <mergeCell ref="CA92:CB92"/>
    <mergeCell ref="CA94:CB94"/>
    <mergeCell ref="CA64:CA67"/>
    <mergeCell ref="AI95:AJ95"/>
    <mergeCell ref="BE69:BF69"/>
    <mergeCell ref="AI84:AI87"/>
    <mergeCell ref="AT95:AU95"/>
    <mergeCell ref="AI89:AJ89"/>
    <mergeCell ref="CA93:CB93"/>
    <mergeCell ref="BP80:BP82"/>
    <mergeCell ref="BP83:BQ83"/>
    <mergeCell ref="BP94:BQ94"/>
    <mergeCell ref="BP92:BQ92"/>
    <mergeCell ref="BP75:BP79"/>
    <mergeCell ref="X83:Y83"/>
    <mergeCell ref="BP84:BP87"/>
    <mergeCell ref="B64:B67"/>
    <mergeCell ref="B84:B87"/>
    <mergeCell ref="B69:C69"/>
    <mergeCell ref="AT83:AU83"/>
    <mergeCell ref="CA69:CB69"/>
    <mergeCell ref="CA75:CA79"/>
    <mergeCell ref="B75:B79"/>
    <mergeCell ref="BE95:BF95"/>
    <mergeCell ref="BP93:BQ93"/>
    <mergeCell ref="BP95:BQ95"/>
    <mergeCell ref="B95:C95"/>
    <mergeCell ref="M95:N95"/>
    <mergeCell ref="X92:Y92"/>
    <mergeCell ref="X75:X79"/>
    <mergeCell ref="M83:N83"/>
    <mergeCell ref="M80:M82"/>
    <mergeCell ref="B93:C93"/>
    <mergeCell ref="X89:Y89"/>
    <mergeCell ref="X95:Y95"/>
    <mergeCell ref="B80:B82"/>
    <mergeCell ref="X94:Y94"/>
    <mergeCell ref="B89:C89"/>
    <mergeCell ref="B83:C83"/>
    <mergeCell ref="BP89:BQ89"/>
    <mergeCell ref="CF3:CH3"/>
    <mergeCell ref="CI3:CK3"/>
    <mergeCell ref="BR3:BT3"/>
    <mergeCell ref="BU3:BW3"/>
    <mergeCell ref="BX3:BZ3"/>
    <mergeCell ref="CC3:CE3"/>
    <mergeCell ref="CA3:CA4"/>
    <mergeCell ref="CB3:CB4"/>
    <mergeCell ref="AN3:AP3"/>
    <mergeCell ref="AQ3:AS3"/>
    <mergeCell ref="AV3:AX3"/>
    <mergeCell ref="AY3:BA3"/>
    <mergeCell ref="BP3:BP4"/>
    <mergeCell ref="BQ3:BQ4"/>
    <mergeCell ref="BM3:BO3"/>
    <mergeCell ref="AT3:AT4"/>
    <mergeCell ref="AU3:AU4"/>
    <mergeCell ref="BE3:BE4"/>
    <mergeCell ref="CA83:CB83"/>
    <mergeCell ref="CA84:CA87"/>
    <mergeCell ref="BG3:BI3"/>
    <mergeCell ref="BJ3:BL3"/>
    <mergeCell ref="BF3:BF4"/>
    <mergeCell ref="BB3:BD3"/>
    <mergeCell ref="AC3:AE3"/>
    <mergeCell ref="AK3:AM3"/>
    <mergeCell ref="AI3:AI4"/>
    <mergeCell ref="AJ3:AJ4"/>
    <mergeCell ref="BE64:BE67"/>
    <mergeCell ref="AT56:AT58"/>
    <mergeCell ref="AT59:AT62"/>
    <mergeCell ref="BE56:BE58"/>
    <mergeCell ref="BE59:BE62"/>
    <mergeCell ref="BP11:BP14"/>
    <mergeCell ref="BP15:BP18"/>
    <mergeCell ref="BP25:BP28"/>
    <mergeCell ref="BP29:BQ29"/>
    <mergeCell ref="BP30:BP33"/>
    <mergeCell ref="BP38:BP42"/>
    <mergeCell ref="BP46:BP48"/>
    <mergeCell ref="BE11:BE14"/>
    <mergeCell ref="BE15:BE18"/>
    <mergeCell ref="Z3:AB3"/>
    <mergeCell ref="X3:X4"/>
    <mergeCell ref="Y3:Y4"/>
    <mergeCell ref="B3:B4"/>
    <mergeCell ref="R3:T3"/>
    <mergeCell ref="U3:W3"/>
    <mergeCell ref="AF3:AH3"/>
    <mergeCell ref="C3:C4"/>
    <mergeCell ref="M3:M4"/>
    <mergeCell ref="N3:N4"/>
    <mergeCell ref="O3:Q3"/>
    <mergeCell ref="D3:F3"/>
    <mergeCell ref="G3:I3"/>
    <mergeCell ref="J3:L3"/>
    <mergeCell ref="AI94:AJ94"/>
    <mergeCell ref="B94:C94"/>
    <mergeCell ref="M84:M87"/>
    <mergeCell ref="M89:N89"/>
    <mergeCell ref="M92:N92"/>
    <mergeCell ref="BE84:BE87"/>
    <mergeCell ref="B92:C92"/>
    <mergeCell ref="AT93:AU93"/>
    <mergeCell ref="AI92:AJ92"/>
    <mergeCell ref="AT92:AU92"/>
    <mergeCell ref="AT84:AT87"/>
    <mergeCell ref="BE89:BF89"/>
    <mergeCell ref="BE92:BF92"/>
    <mergeCell ref="M94:N94"/>
    <mergeCell ref="X93:Y93"/>
    <mergeCell ref="X84:X87"/>
    <mergeCell ref="M93:N93"/>
    <mergeCell ref="AI93:AJ93"/>
    <mergeCell ref="BE93:BF93"/>
    <mergeCell ref="AT89:AU89"/>
    <mergeCell ref="AT94:AU94"/>
    <mergeCell ref="BE94:BF94"/>
    <mergeCell ref="X64:X67"/>
    <mergeCell ref="AT64:AT67"/>
    <mergeCell ref="M64:M67"/>
    <mergeCell ref="AI64:AI67"/>
    <mergeCell ref="AI83:AJ83"/>
    <mergeCell ref="AI75:AI79"/>
    <mergeCell ref="M75:M79"/>
    <mergeCell ref="BE75:BE79"/>
    <mergeCell ref="AT80:AT82"/>
    <mergeCell ref="X69:Y69"/>
    <mergeCell ref="X80:X82"/>
    <mergeCell ref="AT69:AU69"/>
    <mergeCell ref="AT75:AT79"/>
    <mergeCell ref="M69:N69"/>
    <mergeCell ref="BE80:BE82"/>
    <mergeCell ref="BE83:BF83"/>
    <mergeCell ref="AI69:AJ69"/>
    <mergeCell ref="AI80:AI82"/>
    <mergeCell ref="B59:B62"/>
    <mergeCell ref="M11:M14"/>
    <mergeCell ref="M15:M18"/>
    <mergeCell ref="M25:M28"/>
    <mergeCell ref="M29:N29"/>
    <mergeCell ref="M30:M33"/>
    <mergeCell ref="M38:M42"/>
    <mergeCell ref="B11:B14"/>
    <mergeCell ref="B15:B18"/>
    <mergeCell ref="B25:B28"/>
    <mergeCell ref="B29:C29"/>
    <mergeCell ref="B30:B33"/>
    <mergeCell ref="B38:B42"/>
    <mergeCell ref="M46:M48"/>
    <mergeCell ref="M53:M55"/>
    <mergeCell ref="M56:M58"/>
    <mergeCell ref="M59:M62"/>
    <mergeCell ref="X11:X14"/>
    <mergeCell ref="X15:X18"/>
    <mergeCell ref="X25:X28"/>
    <mergeCell ref="X29:Y29"/>
    <mergeCell ref="X30:X33"/>
    <mergeCell ref="X38:X42"/>
    <mergeCell ref="X59:X62"/>
    <mergeCell ref="AI11:AI14"/>
    <mergeCell ref="AI15:AI18"/>
    <mergeCell ref="AI25:AI28"/>
    <mergeCell ref="AI29:AJ29"/>
    <mergeCell ref="AI30:AI33"/>
    <mergeCell ref="AI38:AI42"/>
    <mergeCell ref="AI46:AI48"/>
    <mergeCell ref="AI53:AI55"/>
    <mergeCell ref="AI56:AI58"/>
    <mergeCell ref="AI59:AI62"/>
    <mergeCell ref="AT46:AT48"/>
    <mergeCell ref="BE25:BE28"/>
    <mergeCell ref="BE29:BF29"/>
    <mergeCell ref="BE30:BE33"/>
    <mergeCell ref="BE38:BE42"/>
    <mergeCell ref="BE46:BE48"/>
    <mergeCell ref="AT11:AT14"/>
    <mergeCell ref="CA59:CA62"/>
    <mergeCell ref="BP53:BP55"/>
    <mergeCell ref="BP56:BP58"/>
    <mergeCell ref="BP59:BP62"/>
    <mergeCell ref="CA53:CA55"/>
    <mergeCell ref="BE53:BE55"/>
    <mergeCell ref="AT38:AT42"/>
    <mergeCell ref="B6:B8"/>
    <mergeCell ref="M6:M8"/>
    <mergeCell ref="X6:X8"/>
    <mergeCell ref="AI6:AI8"/>
    <mergeCell ref="AT6:AT8"/>
    <mergeCell ref="BE6:BE8"/>
    <mergeCell ref="BP6:BP8"/>
    <mergeCell ref="CA6:CA8"/>
    <mergeCell ref="CA56:CA58"/>
    <mergeCell ref="B56:B58"/>
    <mergeCell ref="AT53:AT55"/>
    <mergeCell ref="B46:B48"/>
    <mergeCell ref="B53:B55"/>
    <mergeCell ref="CA11:CA14"/>
    <mergeCell ref="CA15:CA18"/>
    <mergeCell ref="CA25:CA28"/>
    <mergeCell ref="CA29:CB29"/>
    <mergeCell ref="CA30:CA33"/>
    <mergeCell ref="CA38:CA42"/>
    <mergeCell ref="CA46:CA48"/>
    <mergeCell ref="AT15:AT18"/>
    <mergeCell ref="AT25:AT28"/>
    <mergeCell ref="AT29:AU29"/>
    <mergeCell ref="AT30:AT33"/>
  </mergeCells>
  <phoneticPr fontId="4"/>
  <printOptions horizontalCentered="1"/>
  <pageMargins left="0.39370078740157483" right="0.39370078740157483" top="0.59055118110236227" bottom="0.59055118110236227" header="0" footer="0"/>
  <pageSetup paperSize="9" scale="60" orientation="portrait" r:id="rId1"/>
  <headerFooter alignWithMargins="0"/>
  <rowBreaks count="1" manualBreakCount="1">
    <brk id="69" min="1" max="88" man="1"/>
  </rowBreaks>
  <colBreaks count="7" manualBreakCount="7">
    <brk id="12" min="1" max="109" man="1"/>
    <brk id="23" max="1048575" man="1"/>
    <brk id="34" max="1048575" man="1"/>
    <brk id="45" max="1048575" man="1"/>
    <brk id="56" min="1" max="109" man="1"/>
    <brk id="67" min="1" max="109" man="1"/>
    <brk id="7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</vt:i4>
      </vt:variant>
      <vt:variant>
        <vt:lpstr>名前付き一覧</vt:lpstr>
      </vt:variant>
      <vt:variant>
        <vt:i4>32</vt:i4>
      </vt:variant>
    </vt:vector>
  </HeadingPairs>
  <TitlesOfParts>
    <vt:vector size="49" baseType="lpstr">
      <vt:lpstr>A-1(1)</vt:lpstr>
      <vt:lpstr>A-1(2)</vt:lpstr>
      <vt:lpstr>A-1(3)</vt:lpstr>
      <vt:lpstr>A-1(4)</vt:lpstr>
      <vt:lpstr>A-2</vt:lpstr>
      <vt:lpstr>A-3(1)</vt:lpstr>
      <vt:lpstr>A-3(2)</vt:lpstr>
      <vt:lpstr>A-3(3)</vt:lpstr>
      <vt:lpstr>A-3(4)</vt:lpstr>
      <vt:lpstr>A-3(5)</vt:lpstr>
      <vt:lpstr>A-3(6)</vt:lpstr>
      <vt:lpstr>A-3(7)</vt:lpstr>
      <vt:lpstr>A-4</vt:lpstr>
      <vt:lpstr>A-5</vt:lpstr>
      <vt:lpstr>A-6(1)</vt:lpstr>
      <vt:lpstr>A-6(2)～(4)</vt:lpstr>
      <vt:lpstr>A-7</vt:lpstr>
      <vt:lpstr>'A-1(1)'!Print_Area</vt:lpstr>
      <vt:lpstr>'A-1(2)'!Print_Area</vt:lpstr>
      <vt:lpstr>'A-1(3)'!Print_Area</vt:lpstr>
      <vt:lpstr>'A-1(4)'!Print_Area</vt:lpstr>
      <vt:lpstr>'A-2'!Print_Area</vt:lpstr>
      <vt:lpstr>'A-3(1)'!Print_Area</vt:lpstr>
      <vt:lpstr>'A-3(2)'!Print_Area</vt:lpstr>
      <vt:lpstr>'A-3(3)'!Print_Area</vt:lpstr>
      <vt:lpstr>'A-3(4)'!Print_Area</vt:lpstr>
      <vt:lpstr>'A-3(5)'!Print_Area</vt:lpstr>
      <vt:lpstr>'A-3(6)'!Print_Area</vt:lpstr>
      <vt:lpstr>'A-3(7)'!Print_Area</vt:lpstr>
      <vt:lpstr>'A-4'!Print_Area</vt:lpstr>
      <vt:lpstr>'A-5'!Print_Area</vt:lpstr>
      <vt:lpstr>'A-6(1)'!Print_Area</vt:lpstr>
      <vt:lpstr>'A-6(2)～(4)'!Print_Area</vt:lpstr>
      <vt:lpstr>'A-7'!Print_Area</vt:lpstr>
      <vt:lpstr>'A-1(1)'!Print_Titles</vt:lpstr>
      <vt:lpstr>'A-1(2)'!Print_Titles</vt:lpstr>
      <vt:lpstr>'A-1(3)'!Print_Titles</vt:lpstr>
      <vt:lpstr>'A-1(4)'!Print_Titles</vt:lpstr>
      <vt:lpstr>'A-2'!Print_Titles</vt:lpstr>
      <vt:lpstr>'A-3(1)'!Print_Titles</vt:lpstr>
      <vt:lpstr>'A-3(2)'!Print_Titles</vt:lpstr>
      <vt:lpstr>'A-3(3)'!Print_Titles</vt:lpstr>
      <vt:lpstr>'A-3(4)'!Print_Titles</vt:lpstr>
      <vt:lpstr>'A-3(5)'!Print_Titles</vt:lpstr>
      <vt:lpstr>'A-3(6)'!Print_Titles</vt:lpstr>
      <vt:lpstr>'A-3(7)'!Print_Titles</vt:lpstr>
      <vt:lpstr>'A-4'!Print_Titles</vt:lpstr>
      <vt:lpstr>'A-5'!Print_Titles</vt:lpstr>
      <vt:lpstr>'A-7'!Print_Titles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＠＠</dc:creator>
  <cp:lastModifiedBy>埼玉県</cp:lastModifiedBy>
  <cp:lastPrinted>2018-03-07T02:27:49Z</cp:lastPrinted>
  <dcterms:created xsi:type="dcterms:W3CDTF">2002-02-25T02:48:12Z</dcterms:created>
  <dcterms:modified xsi:type="dcterms:W3CDTF">2019-05-14T01:00:47Z</dcterms:modified>
</cp:coreProperties>
</file>