
<file path=[Content_Types].xml><?xml version="1.0" encoding="utf-8"?>
<Types xmlns="http://schemas.openxmlformats.org/package/2006/content-types">
  <Default Extension="bin" ContentType="application/vnd.openxmlformats-officedocument.spreadsheetml.printerSettings"/>
  <Default Extension="png" ContentType="image/png"/>
  <Default Extension="xls" ContentType="application/vnd.ms-exce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2.xml" ContentType="application/vnd.openxmlformats-officedocument.drawingml.chartshapes+xml"/>
  <Override PartName="/xl/charts/chart13.xml" ContentType="application/vnd.openxmlformats-officedocument.drawingml.chart+xml"/>
  <Override PartName="/xl/charts/chart14.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dsv01\Shr_Data2\01240100財政課\R5年度\03 予算\オープンデータ\★R5年度分提出\財政事情\"/>
    </mc:Choice>
  </mc:AlternateContent>
  <workbookProtection workbookAlgorithmName="SHA-512" workbookHashValue="1dWuQaeOxsTCrR6iyQ/1MnMzMl/uvNTpWX/QEU8+k/phRdIJowy/3DJKx+ODqbZN5GNe413/LwVZD44JH4VgOg==" workbookSaltValue="tnJ+WXtl/LrtKTPUDkX0aQ==" workbookSpinCount="100000" lockStructure="1"/>
  <bookViews>
    <workbookView xWindow="-15" yWindow="4035" windowWidth="20280" windowHeight="3990" tabRatio="748" firstSheet="2" activeTab="2"/>
  </bookViews>
  <sheets>
    <sheet name="データ（P25～P26）" sheetId="6" state="hidden" r:id="rId1"/>
    <sheet name="（グラフデータ用）データ" sheetId="4" state="hidden" r:id="rId2"/>
    <sheet name="文章(P1～P24)" sheetId="1" r:id="rId3"/>
    <sheet name="Sheet1" sheetId="5" state="hidden" r:id="rId4"/>
    <sheet name="Sheet2" sheetId="7" state="hidden" r:id="rId5"/>
    <sheet name="グラフデータ" sheetId="3" state="hidden" r:id="rId6"/>
  </sheets>
  <definedNames>
    <definedName name="_xlnm.Print_Area" localSheetId="1">'（グラフデータ用）データ'!$A$1:$U$23</definedName>
    <definedName name="_xlnm.Print_Area" localSheetId="0">'データ（P25～P26）'!$A$1:$V$97</definedName>
    <definedName name="_xlnm.Print_Area" localSheetId="2">'文章(P1～P24)'!$A$1:$AC$1035</definedName>
  </definedNames>
  <calcPr calcId="162913"/>
</workbook>
</file>

<file path=xl/calcChain.xml><?xml version="1.0" encoding="utf-8"?>
<calcChain xmlns="http://schemas.openxmlformats.org/spreadsheetml/2006/main">
  <c r="U91" i="6" l="1"/>
  <c r="U85" i="6"/>
  <c r="U79" i="6"/>
  <c r="U72" i="6"/>
  <c r="U65" i="6"/>
  <c r="U57" i="6"/>
  <c r="U48" i="6"/>
  <c r="U42" i="6"/>
  <c r="U38" i="6"/>
  <c r="U34" i="6"/>
  <c r="U28" i="6"/>
  <c r="U22" i="6"/>
  <c r="U16" i="6"/>
  <c r="U10" i="6"/>
  <c r="V61" i="6" l="1"/>
  <c r="U61" i="6"/>
  <c r="U54" i="6"/>
  <c r="U49" i="6" s="1"/>
  <c r="U53" i="6"/>
  <c r="U52" i="6"/>
  <c r="U51" i="6"/>
  <c r="U50" i="6"/>
  <c r="U22" i="4"/>
  <c r="T22" i="4" l="1"/>
  <c r="E44" i="3" l="1"/>
  <c r="V54" i="6" l="1"/>
  <c r="V91" i="6"/>
  <c r="V85" i="6"/>
  <c r="V79" i="6"/>
  <c r="V72" i="6"/>
  <c r="V65" i="6"/>
  <c r="V57" i="6"/>
  <c r="V48" i="6"/>
  <c r="V42" i="6"/>
  <c r="V38" i="6"/>
  <c r="V34" i="6"/>
  <c r="V28" i="6"/>
  <c r="V22" i="6"/>
  <c r="V16" i="6"/>
  <c r="V10" i="6"/>
  <c r="V53" i="6"/>
  <c r="V52" i="6"/>
  <c r="V51" i="6"/>
  <c r="V50" i="6"/>
  <c r="N10" i="6"/>
  <c r="O10" i="6"/>
  <c r="P10" i="6"/>
  <c r="Q10" i="6"/>
  <c r="R10" i="6"/>
  <c r="S10" i="6"/>
  <c r="T10" i="6"/>
  <c r="AA12" i="6"/>
  <c r="N16" i="6"/>
  <c r="O16" i="6"/>
  <c r="P16" i="6"/>
  <c r="Q16" i="6"/>
  <c r="R16" i="6"/>
  <c r="S16" i="6"/>
  <c r="T16" i="6"/>
  <c r="N22" i="6"/>
  <c r="O22" i="6"/>
  <c r="P22" i="6"/>
  <c r="Q22" i="6"/>
  <c r="R22" i="6"/>
  <c r="S22" i="6"/>
  <c r="T22" i="6"/>
  <c r="L23" i="6"/>
  <c r="M23" i="6"/>
  <c r="N28" i="6"/>
  <c r="O28" i="6"/>
  <c r="P28" i="6"/>
  <c r="Q28" i="6"/>
  <c r="R28" i="6"/>
  <c r="S28" i="6"/>
  <c r="T28" i="6"/>
  <c r="N34" i="6"/>
  <c r="O34" i="6"/>
  <c r="P34" i="6"/>
  <c r="Q34" i="6"/>
  <c r="R34" i="6"/>
  <c r="S34" i="6"/>
  <c r="T34" i="6"/>
  <c r="N38" i="6"/>
  <c r="O38" i="6"/>
  <c r="P38" i="6"/>
  <c r="Q38" i="6"/>
  <c r="R38" i="6"/>
  <c r="S38" i="6"/>
  <c r="T38" i="6"/>
  <c r="N42" i="6"/>
  <c r="O42" i="6"/>
  <c r="P42" i="6"/>
  <c r="Q42" i="6"/>
  <c r="R42" i="6"/>
  <c r="S42" i="6"/>
  <c r="T42" i="6"/>
  <c r="N48" i="6"/>
  <c r="O48" i="6"/>
  <c r="P48" i="6"/>
  <c r="Q48" i="6"/>
  <c r="R48" i="6"/>
  <c r="S48" i="6"/>
  <c r="T48" i="6"/>
  <c r="B49" i="6"/>
  <c r="C49" i="6"/>
  <c r="D49" i="6"/>
  <c r="E50" i="6"/>
  <c r="F50" i="6"/>
  <c r="G50" i="6"/>
  <c r="H50" i="6"/>
  <c r="I50" i="6"/>
  <c r="J50" i="6"/>
  <c r="J49" i="6" s="1"/>
  <c r="K50" i="6"/>
  <c r="L50" i="6"/>
  <c r="M50" i="6"/>
  <c r="T50" i="6"/>
  <c r="E51" i="6"/>
  <c r="F51" i="6"/>
  <c r="G51" i="6"/>
  <c r="H51" i="6"/>
  <c r="I51" i="6"/>
  <c r="J51" i="6"/>
  <c r="K51" i="6"/>
  <c r="L51" i="6"/>
  <c r="M51" i="6"/>
  <c r="M49" i="6" s="1"/>
  <c r="T51" i="6"/>
  <c r="E52" i="6"/>
  <c r="F52" i="6"/>
  <c r="G52" i="6"/>
  <c r="H52" i="6"/>
  <c r="I52" i="6"/>
  <c r="J52" i="6"/>
  <c r="K52" i="6"/>
  <c r="L52" i="6"/>
  <c r="M52" i="6"/>
  <c r="T52" i="6"/>
  <c r="T49" i="6" s="1"/>
  <c r="E53" i="6"/>
  <c r="F53" i="6"/>
  <c r="G53" i="6"/>
  <c r="H53" i="6"/>
  <c r="I53" i="6"/>
  <c r="J53" i="6"/>
  <c r="K53" i="6"/>
  <c r="L53" i="6"/>
  <c r="M53" i="6"/>
  <c r="T53" i="6"/>
  <c r="E54" i="6"/>
  <c r="F54" i="6"/>
  <c r="G54" i="6"/>
  <c r="H54" i="6"/>
  <c r="I54" i="6"/>
  <c r="J54" i="6"/>
  <c r="K54" i="6"/>
  <c r="L54" i="6"/>
  <c r="M54" i="6"/>
  <c r="N57" i="6"/>
  <c r="O57" i="6"/>
  <c r="P57" i="6"/>
  <c r="Q57" i="6"/>
  <c r="R57" i="6"/>
  <c r="S57" i="6"/>
  <c r="T57" i="6"/>
  <c r="AA58" i="6"/>
  <c r="B61" i="6"/>
  <c r="C61" i="6"/>
  <c r="D61" i="6"/>
  <c r="E61" i="6"/>
  <c r="F61" i="6"/>
  <c r="N61" i="6"/>
  <c r="O61" i="6"/>
  <c r="P61" i="6"/>
  <c r="Q61" i="6"/>
  <c r="S61" i="6"/>
  <c r="T61" i="6"/>
  <c r="N65" i="6"/>
  <c r="O65" i="6"/>
  <c r="P65" i="6"/>
  <c r="Q65" i="6"/>
  <c r="R65" i="6"/>
  <c r="S65" i="6"/>
  <c r="T65" i="6"/>
  <c r="N72" i="6"/>
  <c r="O72" i="6"/>
  <c r="P72" i="6"/>
  <c r="Q72" i="6"/>
  <c r="R72" i="6"/>
  <c r="S72" i="6"/>
  <c r="T72" i="6"/>
  <c r="N79" i="6"/>
  <c r="O79" i="6"/>
  <c r="P79" i="6"/>
  <c r="Q79" i="6"/>
  <c r="R79" i="6"/>
  <c r="S79" i="6"/>
  <c r="T79" i="6"/>
  <c r="N85" i="6"/>
  <c r="O85" i="6"/>
  <c r="P85" i="6"/>
  <c r="Q85" i="6"/>
  <c r="R85" i="6"/>
  <c r="S85" i="6"/>
  <c r="T85" i="6"/>
  <c r="N91" i="6"/>
  <c r="O91" i="6"/>
  <c r="P91" i="6"/>
  <c r="Q91" i="6"/>
  <c r="R91" i="6"/>
  <c r="S91" i="6"/>
  <c r="T91" i="6"/>
  <c r="G49" i="6" l="1"/>
  <c r="F49" i="6"/>
  <c r="I49" i="6"/>
  <c r="E49" i="6"/>
  <c r="H49" i="6"/>
  <c r="L49" i="6"/>
  <c r="K49" i="6"/>
  <c r="V49" i="6"/>
  <c r="S22" i="4" l="1"/>
  <c r="R22" i="4"/>
  <c r="P22" i="4"/>
  <c r="O22" i="4"/>
  <c r="N22" i="4"/>
  <c r="F22" i="4" l="1"/>
  <c r="E22" i="4"/>
  <c r="D22" i="4"/>
  <c r="C22" i="4"/>
  <c r="B22" i="4"/>
  <c r="Z19" i="4"/>
  <c r="E25" i="3" l="1"/>
  <c r="E6" i="3" s="1"/>
  <c r="D44" i="3" l="1"/>
  <c r="D57" i="3"/>
  <c r="D58" i="3"/>
  <c r="D59" i="3"/>
  <c r="D60" i="3"/>
  <c r="D56" i="3"/>
  <c r="D48" i="3"/>
  <c r="D49" i="3"/>
  <c r="D53" i="3"/>
  <c r="D50" i="3"/>
  <c r="D51" i="3"/>
  <c r="D52" i="3"/>
  <c r="E61" i="3"/>
  <c r="D61" i="3" l="1"/>
  <c r="E54" i="3" l="1"/>
  <c r="E34" i="3" l="1"/>
  <c r="D25" i="3" l="1"/>
</calcChain>
</file>

<file path=xl/comments1.xml><?xml version="1.0" encoding="utf-8"?>
<comments xmlns="http://schemas.openxmlformats.org/spreadsheetml/2006/main">
  <authors>
    <author>09NUSER</author>
    <author>Administrator</author>
    <author>越谷市役所</author>
  </authors>
  <commentList>
    <comment ref="L23" authorId="0" shapeId="0">
      <text>
        <r>
          <rPr>
            <b/>
            <sz val="9"/>
            <color indexed="81"/>
            <rFont val="ＭＳ Ｐゴシック"/>
            <family val="3"/>
            <charset val="128"/>
          </rPr>
          <t>09NUSER: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M23" authorId="1" shapeId="0">
      <text>
        <r>
          <rPr>
            <b/>
            <sz val="9"/>
            <color indexed="81"/>
            <rFont val="ＭＳ Ｐゴシック"/>
            <family val="3"/>
            <charset val="128"/>
          </rPr>
          <t>Administrator: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N23" authorId="1" shapeId="0">
      <text>
        <r>
          <rPr>
            <b/>
            <sz val="9"/>
            <color indexed="81"/>
            <rFont val="ＭＳ Ｐゴシック"/>
            <family val="3"/>
            <charset val="128"/>
          </rPr>
          <t>Administrator: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Q23" authorId="1" shapeId="0">
      <text>
        <r>
          <rPr>
            <b/>
            <sz val="9"/>
            <color indexed="81"/>
            <rFont val="ＭＳ Ｐゴシック"/>
            <family val="3"/>
            <charset val="128"/>
          </rPr>
          <t>Administrator: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R23" authorId="1" shapeId="0">
      <text>
        <r>
          <rPr>
            <b/>
            <sz val="9"/>
            <color indexed="81"/>
            <rFont val="ＭＳ Ｐゴシック"/>
            <family val="3"/>
            <charset val="128"/>
          </rPr>
          <t>Administrator: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T23" authorId="1" shapeId="0">
      <text>
        <r>
          <rPr>
            <b/>
            <sz val="9"/>
            <color indexed="81"/>
            <rFont val="ＭＳ Ｐゴシック"/>
            <family val="3"/>
            <charset val="128"/>
          </rPr>
          <t>Administrator: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U23" authorId="1" shapeId="0">
      <text>
        <r>
          <rPr>
            <b/>
            <sz val="9"/>
            <color indexed="81"/>
            <rFont val="ＭＳ Ｐゴシック"/>
            <family val="3"/>
            <charset val="128"/>
          </rPr>
          <t>Administrator: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V23" authorId="1" shapeId="0">
      <text>
        <r>
          <rPr>
            <b/>
            <sz val="9"/>
            <color indexed="81"/>
            <rFont val="ＭＳ Ｐゴシック"/>
            <family val="3"/>
            <charset val="128"/>
          </rPr>
          <t>Administrator: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N24" authorId="1" shapeId="0">
      <text>
        <r>
          <rPr>
            <b/>
            <sz val="9"/>
            <color indexed="81"/>
            <rFont val="ＭＳ Ｐゴシック"/>
            <family val="3"/>
            <charset val="128"/>
          </rPr>
          <t>Administrator:</t>
        </r>
        <r>
          <rPr>
            <sz val="9"/>
            <color indexed="81"/>
            <rFont val="ＭＳ Ｐゴシック"/>
            <family val="3"/>
            <charset val="128"/>
          </rPr>
          <t xml:space="preserve">
県が公表する表より数値を使用するが、HP公表日が年度によりばらつきがあるので、もし作成時点ででていなくても、財政事情作成期限中に再度確認するとよい</t>
        </r>
      </text>
    </comment>
    <comment ref="Q24" authorId="1" shapeId="0">
      <text>
        <r>
          <rPr>
            <b/>
            <sz val="9"/>
            <color indexed="81"/>
            <rFont val="ＭＳ Ｐゴシック"/>
            <family val="3"/>
            <charset val="128"/>
          </rPr>
          <t>Administrator:</t>
        </r>
        <r>
          <rPr>
            <sz val="9"/>
            <color indexed="81"/>
            <rFont val="ＭＳ Ｐゴシック"/>
            <family val="3"/>
            <charset val="128"/>
          </rPr>
          <t xml:space="preserve">
県が公表する表より数値を使用するが、HP公表日が年度によりばらつきがあるので、もし作成時点ででていなくても、財政事情作成期限中に再度確認するとよい</t>
        </r>
      </text>
    </comment>
    <comment ref="R24" authorId="1" shapeId="0">
      <text>
        <r>
          <rPr>
            <b/>
            <sz val="9"/>
            <color indexed="81"/>
            <rFont val="ＭＳ Ｐゴシック"/>
            <family val="3"/>
            <charset val="128"/>
          </rPr>
          <t>Administrator:</t>
        </r>
        <r>
          <rPr>
            <sz val="9"/>
            <color indexed="81"/>
            <rFont val="ＭＳ Ｐゴシック"/>
            <family val="3"/>
            <charset val="128"/>
          </rPr>
          <t xml:space="preserve">
県が公表する表より数値を使用するが、HP公表日が年度によりばらつきがあるので、もし作成時点ででていなくても、財政事情作成期限中に再度確認するとよい</t>
        </r>
      </text>
    </comment>
    <comment ref="T24" authorId="1" shapeId="0">
      <text>
        <r>
          <rPr>
            <b/>
            <sz val="9"/>
            <color indexed="81"/>
            <rFont val="ＭＳ Ｐゴシック"/>
            <family val="3"/>
            <charset val="128"/>
          </rPr>
          <t>Administrator:</t>
        </r>
        <r>
          <rPr>
            <sz val="9"/>
            <color indexed="81"/>
            <rFont val="ＭＳ Ｐゴシック"/>
            <family val="3"/>
            <charset val="128"/>
          </rPr>
          <t xml:space="preserve">
県が公表する表より数値を使用するが、HP公表日が年度によりばらつきがあるので、もし作成時点ででていなくても、財政事情作成期限中に再度確認するとよい</t>
        </r>
      </text>
    </comment>
    <comment ref="U24" authorId="1" shapeId="0">
      <text>
        <r>
          <rPr>
            <b/>
            <sz val="9"/>
            <color indexed="81"/>
            <rFont val="ＭＳ Ｐゴシック"/>
            <family val="3"/>
            <charset val="128"/>
          </rPr>
          <t>Administrator:</t>
        </r>
        <r>
          <rPr>
            <sz val="9"/>
            <color indexed="81"/>
            <rFont val="ＭＳ Ｐゴシック"/>
            <family val="3"/>
            <charset val="128"/>
          </rPr>
          <t xml:space="preserve">
県が公表する表より数値を使用するが、HP公表日が年度によりばらつきがあるので、もし作成時点ででていなくても、財政事情作成期限中に再度確認するとよい</t>
        </r>
      </text>
    </comment>
    <comment ref="V24" authorId="1" shapeId="0">
      <text>
        <r>
          <rPr>
            <b/>
            <sz val="9"/>
            <color indexed="81"/>
            <rFont val="ＭＳ Ｐゴシック"/>
            <family val="3"/>
            <charset val="128"/>
          </rPr>
          <t>Administrator:</t>
        </r>
        <r>
          <rPr>
            <sz val="9"/>
            <color indexed="81"/>
            <rFont val="ＭＳ Ｐゴシック"/>
            <family val="3"/>
            <charset val="128"/>
          </rPr>
          <t xml:space="preserve">
県が公表する表より数値を使用するが、HP公表日が年度によりばらつきがあるので、もし作成時点ででていなくても、財政事情作成期限中に再度確認するとよい</t>
        </r>
      </text>
    </comment>
    <comment ref="P59" authorId="1" shapeId="0">
      <text>
        <r>
          <rPr>
            <sz val="9"/>
            <color indexed="81"/>
            <rFont val="ＭＳ Ｐゴシック"/>
            <family val="3"/>
            <charset val="128"/>
          </rPr>
          <t xml:space="preserve">元々は、7,298,355千円が入力されていましたが、斎場の運営費分が漏れてしまっていたため、Ｈ30作業時に修正しました。
</t>
        </r>
      </text>
    </comment>
    <comment ref="S59" authorId="2" shapeId="0">
      <text>
        <r>
          <rPr>
            <sz val="9"/>
            <color indexed="81"/>
            <rFont val="MS P ゴシック"/>
            <family val="3"/>
            <charset val="128"/>
          </rPr>
          <t>斎場の運営費分を忘れずに！</t>
        </r>
      </text>
    </comment>
    <comment ref="T59" authorId="2" shapeId="0">
      <text>
        <r>
          <rPr>
            <sz val="9"/>
            <color indexed="81"/>
            <rFont val="MS P ゴシック"/>
            <family val="3"/>
            <charset val="128"/>
          </rPr>
          <t>斎場の運営費分を忘れずに！</t>
        </r>
      </text>
    </comment>
    <comment ref="U59" authorId="2" shapeId="0">
      <text>
        <r>
          <rPr>
            <sz val="9"/>
            <color indexed="81"/>
            <rFont val="MS P ゴシック"/>
            <family val="3"/>
            <charset val="128"/>
          </rPr>
          <t>斎場の運営費分を忘れずに！</t>
        </r>
      </text>
    </comment>
    <comment ref="V59" authorId="2" shapeId="0">
      <text>
        <r>
          <rPr>
            <sz val="9"/>
            <color indexed="81"/>
            <rFont val="MS P ゴシック"/>
            <family val="3"/>
            <charset val="128"/>
          </rPr>
          <t>斎場の運営費分を忘れずに！</t>
        </r>
      </text>
    </comment>
    <comment ref="P61" authorId="1" shapeId="0">
      <text>
        <r>
          <rPr>
            <sz val="9"/>
            <color indexed="81"/>
            <rFont val="ＭＳ Ｐゴシック"/>
            <family val="3"/>
            <charset val="128"/>
          </rPr>
          <t>元々は、8,086,465千円が入力されていましたが、斎場の運営費分が漏れてしまっていたため、Ｈ30作業時に修正しました。</t>
        </r>
      </text>
    </comment>
  </commentList>
</comments>
</file>

<file path=xl/comments2.xml><?xml version="1.0" encoding="utf-8"?>
<comments xmlns="http://schemas.openxmlformats.org/spreadsheetml/2006/main">
  <authors>
    <author>Administrator</author>
    <author>越谷市役所</author>
  </authors>
  <commentList>
    <comment ref="O20" authorId="0" shapeId="0">
      <text>
        <r>
          <rPr>
            <sz val="9"/>
            <color indexed="81"/>
            <rFont val="ＭＳ Ｐゴシック"/>
            <family val="3"/>
            <charset val="128"/>
          </rPr>
          <t xml:space="preserve">元々は、7,298,355千円が入力されていましたが、斎場の運営費分が漏れてしまっていたため、Ｈ30作業時に修正しました。
</t>
        </r>
      </text>
    </comment>
    <comment ref="R20" authorId="1" shapeId="0">
      <text>
        <r>
          <rPr>
            <sz val="9"/>
            <color indexed="81"/>
            <rFont val="MS P ゴシック"/>
            <family val="3"/>
            <charset val="128"/>
          </rPr>
          <t>斎場の運営費分を忘れずに！</t>
        </r>
      </text>
    </comment>
    <comment ref="S20" authorId="1" shapeId="0">
      <text>
        <r>
          <rPr>
            <sz val="9"/>
            <color indexed="81"/>
            <rFont val="MS P ゴシック"/>
            <family val="3"/>
            <charset val="128"/>
          </rPr>
          <t>斎場の運営費分を忘れずに！</t>
        </r>
      </text>
    </comment>
    <comment ref="T20" authorId="1" shapeId="0">
      <text>
        <r>
          <rPr>
            <sz val="9"/>
            <color indexed="81"/>
            <rFont val="MS P ゴシック"/>
            <family val="3"/>
            <charset val="128"/>
          </rPr>
          <t>斎場の運営費分を忘れずに！</t>
        </r>
      </text>
    </comment>
    <comment ref="U20" authorId="1" shapeId="0">
      <text>
        <r>
          <rPr>
            <sz val="9"/>
            <color indexed="81"/>
            <rFont val="MS P ゴシック"/>
            <family val="3"/>
            <charset val="128"/>
          </rPr>
          <t>斎場の運営費分を忘れずに！</t>
        </r>
      </text>
    </comment>
    <comment ref="O22" authorId="0" shapeId="0">
      <text>
        <r>
          <rPr>
            <sz val="9"/>
            <color indexed="81"/>
            <rFont val="ＭＳ Ｐゴシック"/>
            <family val="3"/>
            <charset val="128"/>
          </rPr>
          <t>元々は、8,086,465千円が入力されていましたが、斎場の運営費分が漏れてしまっていたため、Ｈ30作業時に修正しました。</t>
        </r>
      </text>
    </comment>
  </commentList>
</comments>
</file>

<file path=xl/comments3.xml><?xml version="1.0" encoding="utf-8"?>
<comments xmlns="http://schemas.openxmlformats.org/spreadsheetml/2006/main">
  <authors>
    <author>越谷市役所</author>
  </authors>
  <commentList>
    <comment ref="I263" authorId="0" shapeId="0">
      <text>
        <r>
          <rPr>
            <b/>
            <sz val="9"/>
            <color indexed="81"/>
            <rFont val="MS P ゴシック"/>
            <family val="3"/>
            <charset val="128"/>
          </rPr>
          <t>端数調整+0.1</t>
        </r>
      </text>
    </comment>
  </commentList>
</comments>
</file>

<file path=xl/sharedStrings.xml><?xml version="1.0" encoding="utf-8"?>
<sst xmlns="http://schemas.openxmlformats.org/spreadsheetml/2006/main" count="656" uniqueCount="420">
  <si>
    <t>　このバランスシートは、総務省の定めた基準に従い全国の自治体が比較できるよう、同一の考え方で決算数値を整理した普通会計というくくりで作成したものです。Nao,しかし、市全体の状況を把握するには、普通会計に含まれない特別会計や病院事業会計のほか、土地開発公社、施設管理公社など市の出資割合が５０％を超える団体を含む連結バランスシートの作成が必要であり、会計上の課題等を解決し、早期公表に向け取り組んでいます。</t>
    <rPh sb="12" eb="15">
      <t>ソウムショウ</t>
    </rPh>
    <rPh sb="16" eb="17">
      <t>サダ</t>
    </rPh>
    <rPh sb="19" eb="21">
      <t>キジュン</t>
    </rPh>
    <rPh sb="22" eb="23">
      <t>シタガ</t>
    </rPh>
    <rPh sb="24" eb="26">
      <t>ゼンコク</t>
    </rPh>
    <rPh sb="27" eb="30">
      <t>ジチタイ</t>
    </rPh>
    <rPh sb="31" eb="33">
      <t>ヒカク</t>
    </rPh>
    <rPh sb="39" eb="41">
      <t>ドウイツ</t>
    </rPh>
    <rPh sb="42" eb="43">
      <t>カンガ</t>
    </rPh>
    <rPh sb="44" eb="45">
      <t>カタ</t>
    </rPh>
    <rPh sb="46" eb="48">
      <t>ケッサン</t>
    </rPh>
    <rPh sb="48" eb="50">
      <t>スウチ</t>
    </rPh>
    <rPh sb="51" eb="53">
      <t>セイリ</t>
    </rPh>
    <rPh sb="55" eb="57">
      <t>フツウ</t>
    </rPh>
    <rPh sb="57" eb="59">
      <t>カイケイ</t>
    </rPh>
    <rPh sb="66" eb="68">
      <t>サクセイ</t>
    </rPh>
    <rPh sb="83" eb="84">
      <t>シ</t>
    </rPh>
    <rPh sb="84" eb="86">
      <t>ゼンタイ</t>
    </rPh>
    <rPh sb="87" eb="89">
      <t>ジョウキョウ</t>
    </rPh>
    <rPh sb="90" eb="92">
      <t>ハアク</t>
    </rPh>
    <rPh sb="97" eb="99">
      <t>フツウ</t>
    </rPh>
    <rPh sb="99" eb="101">
      <t>カイケイ</t>
    </rPh>
    <rPh sb="102" eb="103">
      <t>フク</t>
    </rPh>
    <rPh sb="107" eb="109">
      <t>トクベツ</t>
    </rPh>
    <rPh sb="109" eb="111">
      <t>カイケイ</t>
    </rPh>
    <rPh sb="112" eb="114">
      <t>ビョウイン</t>
    </rPh>
    <rPh sb="114" eb="116">
      <t>ジギョウ</t>
    </rPh>
    <rPh sb="116" eb="118">
      <t>カイケイ</t>
    </rPh>
    <rPh sb="122" eb="124">
      <t>トチ</t>
    </rPh>
    <rPh sb="124" eb="126">
      <t>カイハツ</t>
    </rPh>
    <rPh sb="126" eb="128">
      <t>コウシャ</t>
    </rPh>
    <rPh sb="129" eb="131">
      <t>シセツ</t>
    </rPh>
    <rPh sb="131" eb="133">
      <t>カンリ</t>
    </rPh>
    <rPh sb="133" eb="135">
      <t>コウシャ</t>
    </rPh>
    <rPh sb="137" eb="138">
      <t>シ</t>
    </rPh>
    <rPh sb="139" eb="141">
      <t>シュッシ</t>
    </rPh>
    <rPh sb="141" eb="143">
      <t>ワリアイ</t>
    </rPh>
    <rPh sb="148" eb="149">
      <t>コ</t>
    </rPh>
    <rPh sb="151" eb="153">
      <t>ダンタイ</t>
    </rPh>
    <rPh sb="154" eb="155">
      <t>フク</t>
    </rPh>
    <rPh sb="156" eb="158">
      <t>レンケツ</t>
    </rPh>
    <rPh sb="166" eb="168">
      <t>サクセイ</t>
    </rPh>
    <rPh sb="169" eb="171">
      <t>ヒツヨウ</t>
    </rPh>
    <rPh sb="175" eb="177">
      <t>カイケイ</t>
    </rPh>
    <rPh sb="177" eb="178">
      <t>ジョウ</t>
    </rPh>
    <rPh sb="179" eb="181">
      <t>カダイ</t>
    </rPh>
    <rPh sb="181" eb="182">
      <t>トウ</t>
    </rPh>
    <rPh sb="183" eb="185">
      <t>カイケツ</t>
    </rPh>
    <rPh sb="187" eb="189">
      <t>ソウキ</t>
    </rPh>
    <rPh sb="189" eb="191">
      <t>コウヒョウ</t>
    </rPh>
    <rPh sb="192" eb="193">
      <t>ム</t>
    </rPh>
    <rPh sb="194" eb="195">
      <t>ト</t>
    </rPh>
    <rPh sb="196" eb="197">
      <t>ク</t>
    </rPh>
    <phoneticPr fontId="3"/>
  </si>
  <si>
    <t>　（２）財政力指数</t>
    <rPh sb="4" eb="7">
      <t>ザイセイリョク</t>
    </rPh>
    <rPh sb="7" eb="9">
      <t>シスウ</t>
    </rPh>
    <phoneticPr fontId="3"/>
  </si>
  <si>
    <t>　（３）経常収支比率</t>
    <rPh sb="4" eb="6">
      <t>ケイジョウ</t>
    </rPh>
    <rPh sb="6" eb="8">
      <t>シュウシ</t>
    </rPh>
    <rPh sb="8" eb="10">
      <t>ヒリツ</t>
    </rPh>
    <phoneticPr fontId="3"/>
  </si>
  <si>
    <t>　（５）実質収支比率</t>
    <rPh sb="4" eb="6">
      <t>ジッシツ</t>
    </rPh>
    <rPh sb="6" eb="8">
      <t>シュウシ</t>
    </rPh>
    <rPh sb="8" eb="10">
      <t>ヒリツ</t>
    </rPh>
    <phoneticPr fontId="3"/>
  </si>
  <si>
    <t>（１）健全化判断比率等</t>
    <rPh sb="3" eb="6">
      <t>ケンゼンカ</t>
    </rPh>
    <rPh sb="6" eb="8">
      <t>ハンダン</t>
    </rPh>
    <rPh sb="8" eb="10">
      <t>ヒリツ</t>
    </rPh>
    <rPh sb="10" eb="11">
      <t>トウ</t>
    </rPh>
    <phoneticPr fontId="3"/>
  </si>
  <si>
    <t>　（１）健全化判断比率等</t>
    <rPh sb="4" eb="7">
      <t>ケンゼンカ</t>
    </rPh>
    <rPh sb="7" eb="9">
      <t>ハンダン</t>
    </rPh>
    <rPh sb="9" eb="11">
      <t>ヒリツ</t>
    </rPh>
    <rPh sb="11" eb="12">
      <t>トウ</t>
    </rPh>
    <phoneticPr fontId="3"/>
  </si>
  <si>
    <t>早期健全化基準</t>
    <rPh sb="0" eb="2">
      <t>ソウキ</t>
    </rPh>
    <rPh sb="2" eb="5">
      <t>ケンゼンカ</t>
    </rPh>
    <rPh sb="5" eb="7">
      <t>キジュン</t>
    </rPh>
    <phoneticPr fontId="3"/>
  </si>
  <si>
    <t>財政再生基準</t>
    <rPh sb="0" eb="2">
      <t>ザイセイ</t>
    </rPh>
    <rPh sb="2" eb="4">
      <t>サイセイ</t>
    </rPh>
    <rPh sb="4" eb="6">
      <t>キジュン</t>
    </rPh>
    <phoneticPr fontId="3"/>
  </si>
  <si>
    <t>将来負担比率</t>
    <rPh sb="0" eb="2">
      <t>ショウライ</t>
    </rPh>
    <rPh sb="2" eb="4">
      <t>フタン</t>
    </rPh>
    <rPh sb="4" eb="6">
      <t>ヒリツ</t>
    </rPh>
    <phoneticPr fontId="3"/>
  </si>
  <si>
    <t>実質公債費比率　　　　　　</t>
    <rPh sb="0" eb="2">
      <t>ジッシツ</t>
    </rPh>
    <rPh sb="2" eb="4">
      <t>コウサイ</t>
    </rPh>
    <rPh sb="4" eb="5">
      <t>ヒ</t>
    </rPh>
    <rPh sb="5" eb="7">
      <t>ヒリツ</t>
    </rPh>
    <phoneticPr fontId="3"/>
  </si>
  <si>
    <t>連結実質赤字比率　　　　　　</t>
    <rPh sb="0" eb="2">
      <t>レンケツ</t>
    </rPh>
    <rPh sb="2" eb="4">
      <t>ジッシツ</t>
    </rPh>
    <rPh sb="4" eb="6">
      <t>アカジ</t>
    </rPh>
    <rPh sb="6" eb="8">
      <t>ヒリツ</t>
    </rPh>
    <phoneticPr fontId="3"/>
  </si>
  <si>
    <t>内訳：債務負担行為（機器賃借等）</t>
    <rPh sb="0" eb="2">
      <t>ウチワケ</t>
    </rPh>
    <rPh sb="3" eb="9">
      <t>サイムフタンコウイ</t>
    </rPh>
    <rPh sb="10" eb="12">
      <t>キキ</t>
    </rPh>
    <rPh sb="12" eb="14">
      <t>チンシャク</t>
    </rPh>
    <rPh sb="14" eb="15">
      <t>ナド</t>
    </rPh>
    <phoneticPr fontId="3"/>
  </si>
  <si>
    <t>※連結実質赤字が生じない場合は「－」表示となります。</t>
  </si>
  <si>
    <t>実質赤字比率　　　　　　</t>
    <rPh sb="0" eb="2">
      <t>ジッシツ</t>
    </rPh>
    <rPh sb="2" eb="4">
      <t>アカジ</t>
    </rPh>
    <rPh sb="4" eb="6">
      <t>ヒリツ</t>
    </rPh>
    <phoneticPr fontId="3"/>
  </si>
  <si>
    <t>※実質赤字が生じない場合は「－」表示となります。</t>
    <rPh sb="1" eb="3">
      <t>ジッシツ</t>
    </rPh>
    <rPh sb="3" eb="5">
      <t>アカジ</t>
    </rPh>
    <rPh sb="6" eb="7">
      <t>ショウ</t>
    </rPh>
    <rPh sb="10" eb="12">
      <t>バアイ</t>
    </rPh>
    <rPh sb="16" eb="18">
      <t>ヒョウジ</t>
    </rPh>
    <phoneticPr fontId="3"/>
  </si>
  <si>
    <t>※平成17年度決算より新たに導入。H19年度より算定基準に変更がありました。</t>
    <phoneticPr fontId="3"/>
  </si>
  <si>
    <t>児童・高齢者・障がい者福祉や生活保護などに関する経費</t>
    <rPh sb="0" eb="2">
      <t>ジドウ</t>
    </rPh>
    <rPh sb="3" eb="6">
      <t>コウレイシャ</t>
    </rPh>
    <rPh sb="7" eb="8">
      <t>サワ</t>
    </rPh>
    <rPh sb="10" eb="11">
      <t>モノ</t>
    </rPh>
    <rPh sb="11" eb="13">
      <t>フクシ</t>
    </rPh>
    <rPh sb="14" eb="16">
      <t>セイカツ</t>
    </rPh>
    <rPh sb="16" eb="18">
      <t>ホゴ</t>
    </rPh>
    <rPh sb="21" eb="22">
      <t>カン</t>
    </rPh>
    <rPh sb="24" eb="26">
      <t>ケイヒ</t>
    </rPh>
    <phoneticPr fontId="3"/>
  </si>
  <si>
    <t>Ⅰ　実質赤字比率</t>
    <rPh sb="2" eb="4">
      <t>ジッシツ</t>
    </rPh>
    <rPh sb="4" eb="6">
      <t>アカジ</t>
    </rPh>
    <rPh sb="6" eb="8">
      <t>ヒリツ</t>
    </rPh>
    <phoneticPr fontId="3"/>
  </si>
  <si>
    <t>Ⅱ　連結実質赤字比率</t>
    <rPh sb="2" eb="4">
      <t>レンケツ</t>
    </rPh>
    <rPh sb="4" eb="6">
      <t>ジッシツ</t>
    </rPh>
    <rPh sb="6" eb="8">
      <t>アカジ</t>
    </rPh>
    <rPh sb="8" eb="10">
      <t>ヒリツ</t>
    </rPh>
    <phoneticPr fontId="3"/>
  </si>
  <si>
    <t>Ⅲ　実質公債費比率</t>
    <rPh sb="2" eb="4">
      <t>ジッシツ</t>
    </rPh>
    <rPh sb="4" eb="7">
      <t>コウサイヒ</t>
    </rPh>
    <rPh sb="7" eb="9">
      <t>ヒリツ</t>
    </rPh>
    <phoneticPr fontId="3"/>
  </si>
  <si>
    <t>Ⅳ　将来負担比率</t>
    <rPh sb="2" eb="4">
      <t>ショウライ</t>
    </rPh>
    <rPh sb="4" eb="6">
      <t>フタン</t>
    </rPh>
    <rPh sb="6" eb="8">
      <t>ヒリツ</t>
    </rPh>
    <phoneticPr fontId="3"/>
  </si>
  <si>
    <t>Ⅴ　資金不足比率</t>
    <rPh sb="2" eb="4">
      <t>シキン</t>
    </rPh>
    <rPh sb="4" eb="6">
      <t>フソク</t>
    </rPh>
    <rPh sb="6" eb="8">
      <t>ヒリツ</t>
    </rPh>
    <phoneticPr fontId="3"/>
  </si>
  <si>
    <t>（２）財政力指数</t>
    <rPh sb="3" eb="6">
      <t>ザイセイリョク</t>
    </rPh>
    <rPh sb="6" eb="8">
      <t>シスウ</t>
    </rPh>
    <phoneticPr fontId="3"/>
  </si>
  <si>
    <t>（３）経常収支比率</t>
    <rPh sb="3" eb="5">
      <t>ケイジョウ</t>
    </rPh>
    <rPh sb="5" eb="7">
      <t>シュウシ</t>
    </rPh>
    <rPh sb="7" eb="9">
      <t>ヒリツ</t>
    </rPh>
    <phoneticPr fontId="3"/>
  </si>
  <si>
    <t>（５）実質収支比率</t>
    <rPh sb="3" eb="5">
      <t>ジッシツ</t>
    </rPh>
    <rPh sb="5" eb="7">
      <t>シュウシ</t>
    </rPh>
    <rPh sb="7" eb="9">
      <t>ヒリツ</t>
    </rPh>
    <phoneticPr fontId="3"/>
  </si>
  <si>
    <t>　実質収支額（歳入決算額から歳出決算額を引いた額から翌年度へ繰り越す財源を除いた額）の標準財政規模（通常水準の行政活動を行ううえで必要な一般財源の規模）に占める比率をいいます。実質収支は多額であればよいというものではなく、その妥当性を判断するための比率で、一般的には3～5％が適当と言われています。</t>
    <rPh sb="1" eb="3">
      <t>ジッシツ</t>
    </rPh>
    <rPh sb="3" eb="5">
      <t>シュウシ</t>
    </rPh>
    <rPh sb="5" eb="6">
      <t>ガク</t>
    </rPh>
    <rPh sb="7" eb="9">
      <t>サイニュウ</t>
    </rPh>
    <rPh sb="9" eb="11">
      <t>ケッサン</t>
    </rPh>
    <rPh sb="11" eb="12">
      <t>ガク</t>
    </rPh>
    <rPh sb="14" eb="16">
      <t>サイシュツ</t>
    </rPh>
    <rPh sb="16" eb="18">
      <t>ケッサン</t>
    </rPh>
    <rPh sb="18" eb="19">
      <t>ガク</t>
    </rPh>
    <rPh sb="20" eb="21">
      <t>ヒ</t>
    </rPh>
    <rPh sb="23" eb="24">
      <t>ガク</t>
    </rPh>
    <rPh sb="26" eb="29">
      <t>ヨクネンド</t>
    </rPh>
    <rPh sb="30" eb="31">
      <t>ク</t>
    </rPh>
    <rPh sb="32" eb="33">
      <t>コ</t>
    </rPh>
    <rPh sb="34" eb="36">
      <t>ザイゲン</t>
    </rPh>
    <rPh sb="37" eb="38">
      <t>ノゾ</t>
    </rPh>
    <rPh sb="40" eb="41">
      <t>ガク</t>
    </rPh>
    <rPh sb="43" eb="45">
      <t>ヒョウジュン</t>
    </rPh>
    <rPh sb="45" eb="47">
      <t>ザイセイ</t>
    </rPh>
    <rPh sb="47" eb="49">
      <t>キボ</t>
    </rPh>
    <rPh sb="50" eb="52">
      <t>ツウジョウ</t>
    </rPh>
    <rPh sb="52" eb="54">
      <t>スイジュン</t>
    </rPh>
    <rPh sb="55" eb="57">
      <t>ギョウセイ</t>
    </rPh>
    <rPh sb="57" eb="59">
      <t>カツドウ</t>
    </rPh>
    <rPh sb="60" eb="61">
      <t>オコナ</t>
    </rPh>
    <rPh sb="65" eb="67">
      <t>ヒツヨウ</t>
    </rPh>
    <rPh sb="68" eb="70">
      <t>イッパン</t>
    </rPh>
    <rPh sb="70" eb="72">
      <t>ザイゲン</t>
    </rPh>
    <rPh sb="73" eb="75">
      <t>キボ</t>
    </rPh>
    <rPh sb="77" eb="78">
      <t>シ</t>
    </rPh>
    <rPh sb="80" eb="82">
      <t>ヒリツ</t>
    </rPh>
    <rPh sb="141" eb="142">
      <t>イ</t>
    </rPh>
    <phoneticPr fontId="3"/>
  </si>
  <si>
    <t>　市の決算書は、単年度の現金の収入、支出に着目してつくられています。そのため、市の資産や負債の全体像は明らかになりません。
　ここでは、決算書だけではわからない部分をわかりやすくするため、参考としてバランスシート等の財務書類を見てみましょう。</t>
    <rPh sb="106" eb="107">
      <t>ナド</t>
    </rPh>
    <rPh sb="108" eb="110">
      <t>ザイム</t>
    </rPh>
    <rPh sb="110" eb="112">
      <t>ショルイ</t>
    </rPh>
    <phoneticPr fontId="3"/>
  </si>
  <si>
    <t>【対象となる会計の範囲、作成基準など】</t>
    <phoneticPr fontId="3"/>
  </si>
  <si>
    <t>１　市の財政とは？</t>
    <rPh sb="2" eb="3">
      <t>シ</t>
    </rPh>
    <rPh sb="4" eb="6">
      <t>ザイセイ</t>
    </rPh>
    <phoneticPr fontId="3"/>
  </si>
  <si>
    <t>　（１）歳入</t>
    <rPh sb="4" eb="6">
      <t>サイニュウ</t>
    </rPh>
    <phoneticPr fontId="3"/>
  </si>
  <si>
    <t>　（２）歳出</t>
    <rPh sb="4" eb="6">
      <t>サイシュツ</t>
    </rPh>
    <phoneticPr fontId="3"/>
  </si>
  <si>
    <t>３　市の財政状況は？</t>
    <rPh sb="2" eb="3">
      <t>シ</t>
    </rPh>
    <rPh sb="4" eb="6">
      <t>ザイセイ</t>
    </rPh>
    <rPh sb="6" eb="8">
      <t>ジョウキョウ</t>
    </rPh>
    <phoneticPr fontId="3"/>
  </si>
  <si>
    <t>　（１）市債残高</t>
    <rPh sb="4" eb="6">
      <t>シサイ</t>
    </rPh>
    <rPh sb="6" eb="8">
      <t>ザンダカ</t>
    </rPh>
    <phoneticPr fontId="3"/>
  </si>
  <si>
    <t>　（２）債務負担行為額</t>
    <rPh sb="4" eb="6">
      <t>サイム</t>
    </rPh>
    <rPh sb="6" eb="8">
      <t>フタン</t>
    </rPh>
    <rPh sb="8" eb="10">
      <t>コウイ</t>
    </rPh>
    <rPh sb="10" eb="11">
      <t>ガク</t>
    </rPh>
    <phoneticPr fontId="3"/>
  </si>
  <si>
    <t>５　財政状況を分析する他の手法は？</t>
    <rPh sb="2" eb="4">
      <t>ザイセイ</t>
    </rPh>
    <rPh sb="4" eb="6">
      <t>ジョウキョウ</t>
    </rPh>
    <rPh sb="7" eb="9">
      <t>ブンセキ</t>
    </rPh>
    <rPh sb="11" eb="12">
      <t>タ</t>
    </rPh>
    <rPh sb="13" eb="15">
      <t>シュホウ</t>
    </rPh>
    <phoneticPr fontId="3"/>
  </si>
  <si>
    <t>１</t>
    <phoneticPr fontId="3"/>
  </si>
  <si>
    <t>２</t>
    <phoneticPr fontId="3"/>
  </si>
  <si>
    <t>２</t>
    <phoneticPr fontId="3"/>
  </si>
  <si>
    <t>４</t>
    <phoneticPr fontId="3"/>
  </si>
  <si>
    <t>５</t>
    <phoneticPr fontId="3"/>
  </si>
  <si>
    <t>６</t>
    <phoneticPr fontId="3"/>
  </si>
  <si>
    <t>７</t>
    <phoneticPr fontId="3"/>
  </si>
  <si>
    <t>８</t>
    <phoneticPr fontId="3"/>
  </si>
  <si>
    <t>１０</t>
    <phoneticPr fontId="3"/>
  </si>
  <si>
    <t>１１</t>
    <phoneticPr fontId="3"/>
  </si>
  <si>
    <t>１３</t>
    <phoneticPr fontId="3"/>
  </si>
  <si>
    <t>１４</t>
    <phoneticPr fontId="3"/>
  </si>
  <si>
    <t>１５</t>
    <phoneticPr fontId="3"/>
  </si>
  <si>
    <t>※単年度収支とは、当該年度の決算による実質収支から前年度の実質収支を差し引いた額をいいます。</t>
    <rPh sb="1" eb="4">
      <t>タンネンド</t>
    </rPh>
    <rPh sb="4" eb="6">
      <t>シュウシ</t>
    </rPh>
    <rPh sb="9" eb="11">
      <t>トウガイ</t>
    </rPh>
    <rPh sb="11" eb="13">
      <t>ネンド</t>
    </rPh>
    <rPh sb="14" eb="16">
      <t>ケッサン</t>
    </rPh>
    <rPh sb="19" eb="21">
      <t>ジッシツ</t>
    </rPh>
    <rPh sb="21" eb="23">
      <t>シュウシ</t>
    </rPh>
    <rPh sb="25" eb="28">
      <t>ゼンネンド</t>
    </rPh>
    <rPh sb="29" eb="31">
      <t>ジッシツ</t>
    </rPh>
    <rPh sb="31" eb="33">
      <t>シュウシ</t>
    </rPh>
    <rPh sb="34" eb="35">
      <t>サ</t>
    </rPh>
    <rPh sb="36" eb="37">
      <t>ヒ</t>
    </rPh>
    <rPh sb="39" eb="40">
      <t>ガク</t>
    </rPh>
    <phoneticPr fontId="3"/>
  </si>
  <si>
    <t>債務負担行為（普通会計）</t>
    <rPh sb="0" eb="2">
      <t>サイム</t>
    </rPh>
    <rPh sb="2" eb="4">
      <t>フタン</t>
    </rPh>
    <rPh sb="4" eb="6">
      <t>コウイ</t>
    </rPh>
    <rPh sb="7" eb="9">
      <t>フツウ</t>
    </rPh>
    <rPh sb="9" eb="11">
      <t>カイケイ</t>
    </rPh>
    <phoneticPr fontId="3"/>
  </si>
  <si>
    <t>内訳：特別会計</t>
    <rPh sb="0" eb="2">
      <t>ウチワケ</t>
    </rPh>
    <rPh sb="3" eb="5">
      <t>トクベツ</t>
    </rPh>
    <rPh sb="5" eb="7">
      <t>カイケイ</t>
    </rPh>
    <phoneticPr fontId="3"/>
  </si>
  <si>
    <t>内訳：病院事業</t>
    <rPh sb="0" eb="2">
      <t>ウチワケ</t>
    </rPh>
    <rPh sb="3" eb="5">
      <t>ビョウイン</t>
    </rPh>
    <rPh sb="5" eb="7">
      <t>ジギョウ</t>
    </rPh>
    <phoneticPr fontId="3"/>
  </si>
  <si>
    <t>内訳：一般会計（特例債）</t>
    <rPh sb="0" eb="2">
      <t>ウチワケ</t>
    </rPh>
    <rPh sb="3" eb="5">
      <t>イッパン</t>
    </rPh>
    <rPh sb="5" eb="7">
      <t>カイケイ</t>
    </rPh>
    <rPh sb="8" eb="10">
      <t>トクレイ</t>
    </rPh>
    <rPh sb="10" eb="11">
      <t>サイ</t>
    </rPh>
    <phoneticPr fontId="3"/>
  </si>
  <si>
    <t>債務負担行為残高</t>
    <rPh sb="0" eb="2">
      <t>サイム</t>
    </rPh>
    <rPh sb="2" eb="4">
      <t>フタン</t>
    </rPh>
    <rPh sb="4" eb="6">
      <t>コウイ</t>
    </rPh>
    <rPh sb="6" eb="8">
      <t>ザンダカ</t>
    </rPh>
    <phoneticPr fontId="3"/>
  </si>
  <si>
    <t>５　財政状況を分析する他の手法は？・・・</t>
    <rPh sb="2" eb="4">
      <t>ザイセイ</t>
    </rPh>
    <rPh sb="4" eb="6">
      <t>ジョウキョウ</t>
    </rPh>
    <rPh sb="7" eb="9">
      <t>ブンセキ</t>
    </rPh>
    <rPh sb="11" eb="12">
      <t>タ</t>
    </rPh>
    <rPh sb="13" eb="15">
      <t>シュホウ</t>
    </rPh>
    <phoneticPr fontId="3"/>
  </si>
  <si>
    <t>３　市の財政状況は？・・・</t>
    <rPh sb="2" eb="3">
      <t>シ</t>
    </rPh>
    <rPh sb="4" eb="6">
      <t>ザイセイ</t>
    </rPh>
    <rPh sb="6" eb="8">
      <t>ジョウキョウ</t>
    </rPh>
    <phoneticPr fontId="3"/>
  </si>
  <si>
    <t>１　市の財政とは？・・・</t>
    <rPh sb="2" eb="3">
      <t>シ</t>
    </rPh>
    <rPh sb="4" eb="6">
      <t>ザイセイ</t>
    </rPh>
    <phoneticPr fontId="3"/>
  </si>
  <si>
    <t>（１）歳入</t>
    <rPh sb="3" eb="5">
      <t>サイニュウ</t>
    </rPh>
    <phoneticPr fontId="3"/>
  </si>
  <si>
    <t>市税</t>
    <rPh sb="0" eb="2">
      <t>シゼイ</t>
    </rPh>
    <phoneticPr fontId="3"/>
  </si>
  <si>
    <t>市債</t>
    <rPh sb="0" eb="2">
      <t>シサイ</t>
    </rPh>
    <phoneticPr fontId="3"/>
  </si>
  <si>
    <t>国庫支出金</t>
    <rPh sb="0" eb="2">
      <t>コッコ</t>
    </rPh>
    <rPh sb="2" eb="5">
      <t>シシュツキン</t>
    </rPh>
    <phoneticPr fontId="3"/>
  </si>
  <si>
    <t>地方交付税</t>
    <rPh sb="0" eb="2">
      <t>チホウ</t>
    </rPh>
    <rPh sb="2" eb="5">
      <t>コウフゼイ</t>
    </rPh>
    <phoneticPr fontId="3"/>
  </si>
  <si>
    <t>その他</t>
    <rPh sb="2" eb="3">
      <t>タ</t>
    </rPh>
    <phoneticPr fontId="3"/>
  </si>
  <si>
    <t>市が実施する特定の事業に対して、国からもらえるお金で、使い道が決まっています。</t>
    <rPh sb="0" eb="1">
      <t>シ</t>
    </rPh>
    <rPh sb="2" eb="4">
      <t>ジッシ</t>
    </rPh>
    <rPh sb="6" eb="8">
      <t>トクテイ</t>
    </rPh>
    <rPh sb="9" eb="11">
      <t>ジギョウ</t>
    </rPh>
    <rPh sb="12" eb="13">
      <t>タイ</t>
    </rPh>
    <rPh sb="16" eb="17">
      <t>クニ</t>
    </rPh>
    <rPh sb="24" eb="25">
      <t>カネ</t>
    </rPh>
    <rPh sb="27" eb="28">
      <t>ツカ</t>
    </rPh>
    <rPh sb="29" eb="30">
      <t>ミチ</t>
    </rPh>
    <rPh sb="31" eb="32">
      <t>キ</t>
    </rPh>
    <phoneticPr fontId="3"/>
  </si>
  <si>
    <t>地方公共団体間の財源の不均衡を調整し、標準的な行政サービスの確保に必要な財源を保障するために国から交付されるものです。</t>
    <rPh sb="0" eb="2">
      <t>チホウ</t>
    </rPh>
    <rPh sb="2" eb="4">
      <t>コウキョウ</t>
    </rPh>
    <rPh sb="4" eb="6">
      <t>ダンタイ</t>
    </rPh>
    <rPh sb="6" eb="7">
      <t>カン</t>
    </rPh>
    <rPh sb="8" eb="10">
      <t>ザイゲン</t>
    </rPh>
    <rPh sb="11" eb="14">
      <t>フキンコウ</t>
    </rPh>
    <rPh sb="15" eb="17">
      <t>チョウセイ</t>
    </rPh>
    <rPh sb="19" eb="22">
      <t>ヒョウジュンテキ</t>
    </rPh>
    <rPh sb="23" eb="25">
      <t>ギョウセイ</t>
    </rPh>
    <rPh sb="30" eb="32">
      <t>カクホ</t>
    </rPh>
    <rPh sb="33" eb="35">
      <t>ヒツヨウ</t>
    </rPh>
    <rPh sb="36" eb="38">
      <t>ザイゲン</t>
    </rPh>
    <rPh sb="39" eb="41">
      <t>ホショウ</t>
    </rPh>
    <rPh sb="46" eb="47">
      <t>クニ</t>
    </rPh>
    <rPh sb="49" eb="51">
      <t>コウフ</t>
    </rPh>
    <phoneticPr fontId="3"/>
  </si>
  <si>
    <t>民生費</t>
    <rPh sb="0" eb="2">
      <t>ミンセイ</t>
    </rPh>
    <rPh sb="2" eb="3">
      <t>ヒ</t>
    </rPh>
    <phoneticPr fontId="3"/>
  </si>
  <si>
    <t>公債費</t>
    <phoneticPr fontId="3"/>
  </si>
  <si>
    <t>（２）歳出</t>
    <rPh sb="3" eb="5">
      <t>サイシュツ</t>
    </rPh>
    <phoneticPr fontId="3"/>
  </si>
  <si>
    <t>歳入総額</t>
    <rPh sb="0" eb="2">
      <t>サイニュウ</t>
    </rPh>
    <rPh sb="2" eb="4">
      <t>ソウガク</t>
    </rPh>
    <phoneticPr fontId="3"/>
  </si>
  <si>
    <t>歳出総額</t>
    <rPh sb="0" eb="2">
      <t>サイシュツ</t>
    </rPh>
    <rPh sb="2" eb="4">
      <t>ソウガク</t>
    </rPh>
    <phoneticPr fontId="3"/>
  </si>
  <si>
    <t>歳入歳出差引</t>
    <rPh sb="0" eb="2">
      <t>サイニュウ</t>
    </rPh>
    <rPh sb="2" eb="4">
      <t>サイシュツ</t>
    </rPh>
    <rPh sb="4" eb="6">
      <t>サシヒキ</t>
    </rPh>
    <phoneticPr fontId="3"/>
  </si>
  <si>
    <t>翌年度繰越財源</t>
    <rPh sb="0" eb="3">
      <t>ヨクネンド</t>
    </rPh>
    <rPh sb="3" eb="5">
      <t>クリコシ</t>
    </rPh>
    <rPh sb="5" eb="7">
      <t>ザイゲン</t>
    </rPh>
    <phoneticPr fontId="3"/>
  </si>
  <si>
    <t>実質収支</t>
    <rPh sb="0" eb="2">
      <t>ジッシツ</t>
    </rPh>
    <rPh sb="2" eb="4">
      <t>シュウシ</t>
    </rPh>
    <phoneticPr fontId="3"/>
  </si>
  <si>
    <t>単年度収支</t>
    <rPh sb="0" eb="3">
      <t>タンネンド</t>
    </rPh>
    <rPh sb="3" eb="5">
      <t>シュウシ</t>
    </rPh>
    <phoneticPr fontId="3"/>
  </si>
  <si>
    <t>区　　　　分</t>
    <rPh sb="0" eb="1">
      <t>ク</t>
    </rPh>
    <rPh sb="5" eb="6">
      <t>ブン</t>
    </rPh>
    <phoneticPr fontId="3"/>
  </si>
  <si>
    <t>１２</t>
    <phoneticPr fontId="3"/>
  </si>
  <si>
    <t>関係する一部事務組合等の財政状況</t>
    <phoneticPr fontId="3"/>
  </si>
  <si>
    <t>地方公社・第三セクター等の経営状況及び地方公共団体の財政的支援の状況</t>
    <phoneticPr fontId="3"/>
  </si>
  <si>
    <t>地方財政健全化法に関する指標</t>
    <rPh sb="0" eb="2">
      <t>チホウ</t>
    </rPh>
    <rPh sb="2" eb="4">
      <t>ザイセイ</t>
    </rPh>
    <rPh sb="4" eb="7">
      <t>ケンゼンカ</t>
    </rPh>
    <rPh sb="7" eb="8">
      <t>ホウ</t>
    </rPh>
    <rPh sb="9" eb="10">
      <t>カン</t>
    </rPh>
    <rPh sb="12" eb="14">
      <t>シヒョウ</t>
    </rPh>
    <phoneticPr fontId="3"/>
  </si>
  <si>
    <t>資金不足比率</t>
    <rPh sb="0" eb="2">
      <t>シキン</t>
    </rPh>
    <rPh sb="2" eb="4">
      <t>ブソク</t>
    </rPh>
    <rPh sb="4" eb="6">
      <t>ヒリツ</t>
    </rPh>
    <phoneticPr fontId="3"/>
  </si>
  <si>
    <t>東越谷土地区画整理</t>
    <rPh sb="0" eb="3">
      <t>ヒガシコシガヤ</t>
    </rPh>
    <rPh sb="3" eb="5">
      <t>トチ</t>
    </rPh>
    <rPh sb="5" eb="7">
      <t>クカク</t>
    </rPh>
    <rPh sb="7" eb="9">
      <t>セイリ</t>
    </rPh>
    <phoneticPr fontId="3"/>
  </si>
  <si>
    <t>黒字の場合「▲」表示となります。</t>
    <rPh sb="0" eb="2">
      <t>クロジ</t>
    </rPh>
    <rPh sb="3" eb="5">
      <t>バアイ</t>
    </rPh>
    <rPh sb="8" eb="10">
      <t>ヒョウジ</t>
    </rPh>
    <phoneticPr fontId="3"/>
  </si>
  <si>
    <t>越谷市</t>
    <rPh sb="0" eb="3">
      <t>コシガヤシ</t>
    </rPh>
    <phoneticPr fontId="3"/>
  </si>
  <si>
    <t>財政力指数</t>
    <rPh sb="0" eb="3">
      <t>ザイセイリョク</t>
    </rPh>
    <rPh sb="3" eb="5">
      <t>シスウ</t>
    </rPh>
    <phoneticPr fontId="3"/>
  </si>
  <si>
    <t>経常収支比率</t>
    <rPh sb="0" eb="2">
      <t>ケイジョウ</t>
    </rPh>
    <rPh sb="2" eb="4">
      <t>シュウシ</t>
    </rPh>
    <rPh sb="4" eb="6">
      <t>ヒリツ</t>
    </rPh>
    <phoneticPr fontId="3"/>
  </si>
  <si>
    <t>公債費比率</t>
    <rPh sb="0" eb="3">
      <t>コウサイヒ</t>
    </rPh>
    <rPh sb="3" eb="5">
      <t>ヒリツ</t>
    </rPh>
    <phoneticPr fontId="3"/>
  </si>
  <si>
    <t>（５）財務書類からわかる主な指標（連結ベース）</t>
    <rPh sb="3" eb="5">
      <t>ザイム</t>
    </rPh>
    <rPh sb="5" eb="7">
      <t>ショルイ</t>
    </rPh>
    <rPh sb="12" eb="13">
      <t>シュ</t>
    </rPh>
    <rPh sb="14" eb="16">
      <t>シヒョウ</t>
    </rPh>
    <rPh sb="17" eb="19">
      <t>レンケツ</t>
    </rPh>
    <phoneticPr fontId="3"/>
  </si>
  <si>
    <t>公債費負担比率</t>
    <rPh sb="0" eb="3">
      <t>コウサイヒ</t>
    </rPh>
    <rPh sb="3" eb="5">
      <t>フタン</t>
    </rPh>
    <rPh sb="5" eb="7">
      <t>ヒリツ</t>
    </rPh>
    <phoneticPr fontId="3"/>
  </si>
  <si>
    <t>★県内市との比較★</t>
    <rPh sb="1" eb="3">
      <t>ケンナイ</t>
    </rPh>
    <rPh sb="3" eb="4">
      <t>シ</t>
    </rPh>
    <rPh sb="6" eb="8">
      <t>ヒカク</t>
    </rPh>
    <phoneticPr fontId="3"/>
  </si>
  <si>
    <t>県内市平均</t>
    <rPh sb="0" eb="2">
      <t>ケンナイ</t>
    </rPh>
    <rPh sb="2" eb="3">
      <t>シ</t>
    </rPh>
    <rPh sb="3" eb="5">
      <t>ヘイキン</t>
    </rPh>
    <phoneticPr fontId="3"/>
  </si>
  <si>
    <t>実質収支比率</t>
    <rPh sb="0" eb="2">
      <t>ジッシツ</t>
    </rPh>
    <rPh sb="2" eb="4">
      <t>シュウシ</t>
    </rPh>
    <rPh sb="4" eb="6">
      <t>ヒリツ</t>
    </rPh>
    <phoneticPr fontId="3"/>
  </si>
  <si>
    <t>（１）市債残高　</t>
    <rPh sb="3" eb="5">
      <t>シサイ</t>
    </rPh>
    <rPh sb="5" eb="7">
      <t>ザンダカ</t>
    </rPh>
    <phoneticPr fontId="3"/>
  </si>
  <si>
    <t>（２）債務負担行為額　</t>
    <rPh sb="3" eb="5">
      <t>サイム</t>
    </rPh>
    <rPh sb="5" eb="7">
      <t>フタン</t>
    </rPh>
    <rPh sb="7" eb="9">
      <t>コウイ</t>
    </rPh>
    <rPh sb="9" eb="10">
      <t>ガク</t>
    </rPh>
    <phoneticPr fontId="3"/>
  </si>
  <si>
    <t>県内市順位</t>
    <rPh sb="0" eb="2">
      <t>ケンナイ</t>
    </rPh>
    <rPh sb="2" eb="3">
      <t>シ</t>
    </rPh>
    <rPh sb="3" eb="5">
      <t>ジュンイ</t>
    </rPh>
    <phoneticPr fontId="3"/>
  </si>
  <si>
    <t>県内市町村平均</t>
    <rPh sb="0" eb="2">
      <t>ケンナイ</t>
    </rPh>
    <rPh sb="2" eb="4">
      <t>シチョウ</t>
    </rPh>
    <rPh sb="4" eb="5">
      <t>ソン</t>
    </rPh>
    <rPh sb="5" eb="7">
      <t>ヘイキン</t>
    </rPh>
    <phoneticPr fontId="3"/>
  </si>
  <si>
    <t>全国市町村平均</t>
    <rPh sb="0" eb="2">
      <t>ゼンコク</t>
    </rPh>
    <rPh sb="2" eb="4">
      <t>シチョウ</t>
    </rPh>
    <rPh sb="4" eb="5">
      <t>ソン</t>
    </rPh>
    <rPh sb="5" eb="7">
      <t>ヘイキン</t>
    </rPh>
    <phoneticPr fontId="3"/>
  </si>
  <si>
    <t>※平均は「財政力指数」のみ単純平均、その他は加重平均です</t>
    <rPh sb="1" eb="3">
      <t>ヘイキン</t>
    </rPh>
    <rPh sb="5" eb="8">
      <t>ザイセイリョク</t>
    </rPh>
    <rPh sb="8" eb="10">
      <t>シスウ</t>
    </rPh>
    <rPh sb="13" eb="15">
      <t>タンジュン</t>
    </rPh>
    <rPh sb="15" eb="17">
      <t>ヘイキン</t>
    </rPh>
    <rPh sb="20" eb="21">
      <t>タ</t>
    </rPh>
    <rPh sb="22" eb="24">
      <t>カジュウ</t>
    </rPh>
    <rPh sb="24" eb="26">
      <t>ヘイキン</t>
    </rPh>
    <phoneticPr fontId="3"/>
  </si>
  <si>
    <t>(注）県内市順位は、降順（大きい数値から小さい数値への順）としています。</t>
    <rPh sb="1" eb="2">
      <t>チュウ</t>
    </rPh>
    <rPh sb="3" eb="5">
      <t>ケンナイ</t>
    </rPh>
    <rPh sb="5" eb="6">
      <t>シ</t>
    </rPh>
    <rPh sb="6" eb="8">
      <t>ジュンイ</t>
    </rPh>
    <rPh sb="10" eb="12">
      <t>コウジュン</t>
    </rPh>
    <rPh sb="13" eb="14">
      <t>オオ</t>
    </rPh>
    <rPh sb="16" eb="18">
      <t>スウチ</t>
    </rPh>
    <rPh sb="20" eb="21">
      <t>チイ</t>
    </rPh>
    <rPh sb="23" eb="25">
      <t>スウチ</t>
    </rPh>
    <rPh sb="27" eb="28">
      <t>ジュン</t>
    </rPh>
    <phoneticPr fontId="3"/>
  </si>
  <si>
    <t>(注）県内市順位は、昇順（小さい数値から大きい数値への順）としています。</t>
    <rPh sb="1" eb="2">
      <t>チュウ</t>
    </rPh>
    <rPh sb="3" eb="5">
      <t>ケンナイ</t>
    </rPh>
    <rPh sb="5" eb="6">
      <t>シ</t>
    </rPh>
    <rPh sb="6" eb="8">
      <t>ジュンイ</t>
    </rPh>
    <rPh sb="10" eb="11">
      <t>ショウ</t>
    </rPh>
    <rPh sb="11" eb="12">
      <t>ジュン</t>
    </rPh>
    <rPh sb="13" eb="14">
      <t>チイ</t>
    </rPh>
    <rPh sb="16" eb="18">
      <t>スウチ</t>
    </rPh>
    <rPh sb="20" eb="21">
      <t>オオ</t>
    </rPh>
    <rPh sb="23" eb="25">
      <t>スウチ</t>
    </rPh>
    <rPh sb="27" eb="28">
      <t>ジュン</t>
    </rPh>
    <phoneticPr fontId="3"/>
  </si>
  <si>
    <t>市債残高総額</t>
    <rPh sb="0" eb="2">
      <t>シサイ</t>
    </rPh>
    <rPh sb="2" eb="4">
      <t>ザンダカ</t>
    </rPh>
    <rPh sb="4" eb="6">
      <t>ソウガク</t>
    </rPh>
    <phoneticPr fontId="3"/>
  </si>
  <si>
    <t>年度</t>
    <rPh sb="0" eb="2">
      <t>ネンド</t>
    </rPh>
    <phoneticPr fontId="3"/>
  </si>
  <si>
    <t>市債残高（一般会計【通常債】）</t>
    <rPh sb="0" eb="2">
      <t>シサイ</t>
    </rPh>
    <rPh sb="2" eb="4">
      <t>ザンダカ</t>
    </rPh>
    <rPh sb="5" eb="7">
      <t>イッパン</t>
    </rPh>
    <rPh sb="7" eb="9">
      <t>カイケイ</t>
    </rPh>
    <rPh sb="10" eb="12">
      <t>ツウジョウ</t>
    </rPh>
    <rPh sb="12" eb="13">
      <t>サイ</t>
    </rPh>
    <phoneticPr fontId="3"/>
  </si>
  <si>
    <t>一般会計（通常債）</t>
    <rPh sb="0" eb="2">
      <t>イッパン</t>
    </rPh>
    <rPh sb="2" eb="4">
      <t>カイケイ</t>
    </rPh>
    <rPh sb="5" eb="7">
      <t>ツウジョウ</t>
    </rPh>
    <rPh sb="7" eb="8">
      <t>サイ</t>
    </rPh>
    <phoneticPr fontId="3"/>
  </si>
  <si>
    <t>１６</t>
    <phoneticPr fontId="3"/>
  </si>
  <si>
    <t>１７</t>
    <phoneticPr fontId="3"/>
  </si>
  <si>
    <t>市債残高（一般会計【特例債】）</t>
    <rPh sb="0" eb="2">
      <t>シサイ</t>
    </rPh>
    <rPh sb="2" eb="4">
      <t>ザンダカ</t>
    </rPh>
    <rPh sb="5" eb="7">
      <t>イッパン</t>
    </rPh>
    <rPh sb="7" eb="9">
      <t>カイケイ</t>
    </rPh>
    <rPh sb="10" eb="12">
      <t>トクレイ</t>
    </rPh>
    <rPh sb="12" eb="13">
      <t>サイ</t>
    </rPh>
    <phoneticPr fontId="3"/>
  </si>
  <si>
    <t>一般会計（特例債）</t>
    <rPh sb="0" eb="2">
      <t>イッパン</t>
    </rPh>
    <rPh sb="2" eb="4">
      <t>カイケイ</t>
    </rPh>
    <rPh sb="5" eb="7">
      <t>トクレイ</t>
    </rPh>
    <rPh sb="7" eb="8">
      <t>サイ</t>
    </rPh>
    <phoneticPr fontId="3"/>
  </si>
  <si>
    <t>市債残高（その他の会計）</t>
    <rPh sb="0" eb="2">
      <t>シサイ</t>
    </rPh>
    <rPh sb="2" eb="4">
      <t>ザンダカ</t>
    </rPh>
    <rPh sb="7" eb="8">
      <t>タ</t>
    </rPh>
    <rPh sb="9" eb="11">
      <t>カイケイ</t>
    </rPh>
    <phoneticPr fontId="3"/>
  </si>
  <si>
    <t>特別会計</t>
    <rPh sb="0" eb="2">
      <t>トクベツ</t>
    </rPh>
    <rPh sb="2" eb="4">
      <t>カイケイ</t>
    </rPh>
    <phoneticPr fontId="3"/>
  </si>
  <si>
    <t>病院事業会計</t>
    <rPh sb="0" eb="2">
      <t>ビョウイン</t>
    </rPh>
    <rPh sb="2" eb="4">
      <t>ジギョウ</t>
    </rPh>
    <rPh sb="4" eb="6">
      <t>カイケイ</t>
    </rPh>
    <phoneticPr fontId="3"/>
  </si>
  <si>
    <t>①　一般会計【通常債】</t>
    <rPh sb="2" eb="4">
      <t>イッパン</t>
    </rPh>
    <rPh sb="4" eb="6">
      <t>カイケイ</t>
    </rPh>
    <rPh sb="7" eb="9">
      <t>ツウジョウ</t>
    </rPh>
    <rPh sb="9" eb="10">
      <t>サイ</t>
    </rPh>
    <phoneticPr fontId="3"/>
  </si>
  <si>
    <t>②　一般会計【特例債】</t>
    <rPh sb="2" eb="4">
      <t>イッパン</t>
    </rPh>
    <rPh sb="4" eb="6">
      <t>カイケイ</t>
    </rPh>
    <rPh sb="7" eb="9">
      <t>トクレイ</t>
    </rPh>
    <rPh sb="9" eb="10">
      <t>サイ</t>
    </rPh>
    <phoneticPr fontId="3"/>
  </si>
  <si>
    <t>－</t>
    <phoneticPr fontId="3"/>
  </si>
  <si>
    <t>　　　越　谷　市</t>
    <rPh sb="3" eb="4">
      <t>コシ</t>
    </rPh>
    <rPh sb="5" eb="6">
      <t>タニ</t>
    </rPh>
    <rPh sb="7" eb="8">
      <t>シ</t>
    </rPh>
    <phoneticPr fontId="3"/>
  </si>
  <si>
    <t>④　市債残高総額</t>
    <rPh sb="2" eb="4">
      <t>シサイ</t>
    </rPh>
    <rPh sb="4" eb="6">
      <t>ザンダカ</t>
    </rPh>
    <rPh sb="6" eb="8">
      <t>ソウガク</t>
    </rPh>
    <phoneticPr fontId="3"/>
  </si>
  <si>
    <t>目　　　次</t>
    <rPh sb="0" eb="1">
      <t>メ</t>
    </rPh>
    <rPh sb="4" eb="5">
      <t>ツギ</t>
    </rPh>
    <phoneticPr fontId="3"/>
  </si>
  <si>
    <t>内訳：債務負担行為（PFI）</t>
    <rPh sb="0" eb="2">
      <t>ウチワケ</t>
    </rPh>
    <rPh sb="3" eb="5">
      <t>サイム</t>
    </rPh>
    <rPh sb="5" eb="7">
      <t>フタン</t>
    </rPh>
    <rPh sb="7" eb="9">
      <t>コウイ</t>
    </rPh>
    <phoneticPr fontId="3"/>
  </si>
  <si>
    <t>内訳：債務負担行為（指定管理者）</t>
    <rPh sb="0" eb="2">
      <t>ウチワケ</t>
    </rPh>
    <rPh sb="10" eb="12">
      <t>シテイ</t>
    </rPh>
    <rPh sb="12" eb="15">
      <t>カンリシャ</t>
    </rPh>
    <phoneticPr fontId="3"/>
  </si>
  <si>
    <t>県支出金</t>
    <rPh sb="0" eb="1">
      <t>ケン</t>
    </rPh>
    <rPh sb="1" eb="4">
      <t>シシュツキン</t>
    </rPh>
    <phoneticPr fontId="3"/>
  </si>
  <si>
    <t>地方消費税交付金</t>
    <rPh sb="0" eb="2">
      <t>チホウ</t>
    </rPh>
    <rPh sb="2" eb="5">
      <t>ショウヒゼイ</t>
    </rPh>
    <rPh sb="5" eb="8">
      <t>コウフキン</t>
    </rPh>
    <phoneticPr fontId="3"/>
  </si>
  <si>
    <t>地方譲与税</t>
    <rPh sb="0" eb="2">
      <t>チホウ</t>
    </rPh>
    <rPh sb="2" eb="4">
      <t>ジョウヨ</t>
    </rPh>
    <rPh sb="4" eb="5">
      <t>ゼイ</t>
    </rPh>
    <phoneticPr fontId="3"/>
  </si>
  <si>
    <t>配当割交付金</t>
    <rPh sb="0" eb="2">
      <t>ハイトウ</t>
    </rPh>
    <rPh sb="2" eb="3">
      <t>ワリ</t>
    </rPh>
    <rPh sb="3" eb="6">
      <t>コウフキン</t>
    </rPh>
    <phoneticPr fontId="3"/>
  </si>
  <si>
    <t>交通安全対策特別交付金</t>
    <rPh sb="0" eb="2">
      <t>コウツウ</t>
    </rPh>
    <rPh sb="2" eb="4">
      <t>アンゼン</t>
    </rPh>
    <rPh sb="4" eb="6">
      <t>タイサク</t>
    </rPh>
    <rPh sb="6" eb="8">
      <t>トクベツ</t>
    </rPh>
    <rPh sb="8" eb="11">
      <t>コウフキン</t>
    </rPh>
    <phoneticPr fontId="3"/>
  </si>
  <si>
    <t>諸収入</t>
    <rPh sb="0" eb="1">
      <t>ショ</t>
    </rPh>
    <rPh sb="1" eb="3">
      <t>シュウニュウ</t>
    </rPh>
    <phoneticPr fontId="3"/>
  </si>
  <si>
    <t>株式等譲渡所得割交付金</t>
    <rPh sb="0" eb="2">
      <t>カブシキ</t>
    </rPh>
    <rPh sb="2" eb="3">
      <t>トウ</t>
    </rPh>
    <rPh sb="3" eb="5">
      <t>ジョウト</t>
    </rPh>
    <rPh sb="5" eb="7">
      <t>ショトク</t>
    </rPh>
    <rPh sb="7" eb="8">
      <t>ワ</t>
    </rPh>
    <rPh sb="8" eb="11">
      <t>コウフキン</t>
    </rPh>
    <phoneticPr fontId="3"/>
  </si>
  <si>
    <t>分担金・負担金</t>
    <rPh sb="0" eb="3">
      <t>ブンタンキン</t>
    </rPh>
    <rPh sb="4" eb="7">
      <t>フタンキン</t>
    </rPh>
    <phoneticPr fontId="3"/>
  </si>
  <si>
    <t>使用料・手数料</t>
    <rPh sb="0" eb="3">
      <t>シヨウリョウ</t>
    </rPh>
    <rPh sb="4" eb="7">
      <t>テスウリョウ</t>
    </rPh>
    <phoneticPr fontId="3"/>
  </si>
  <si>
    <t>歳入</t>
    <rPh sb="0" eb="2">
      <t>サイニュウ</t>
    </rPh>
    <phoneticPr fontId="3"/>
  </si>
  <si>
    <t>歳出</t>
    <rPh sb="0" eb="2">
      <t>サイシュツ</t>
    </rPh>
    <phoneticPr fontId="3"/>
  </si>
  <si>
    <t>目的別</t>
    <rPh sb="0" eb="2">
      <t>モクテキ</t>
    </rPh>
    <rPh sb="2" eb="3">
      <t>ベツ</t>
    </rPh>
    <phoneticPr fontId="3"/>
  </si>
  <si>
    <t>性質別</t>
    <rPh sb="0" eb="2">
      <t>セイシツ</t>
    </rPh>
    <rPh sb="2" eb="3">
      <t>ベツ</t>
    </rPh>
    <phoneticPr fontId="3"/>
  </si>
  <si>
    <t>積立金</t>
    <rPh sb="0" eb="2">
      <t>ツミタテ</t>
    </rPh>
    <rPh sb="2" eb="3">
      <t>キン</t>
    </rPh>
    <phoneticPr fontId="3"/>
  </si>
  <si>
    <t>※平成17・18年度の全国市町村平均は未公表となっています。</t>
    <rPh sb="1" eb="3">
      <t>ヘイセイ</t>
    </rPh>
    <rPh sb="8" eb="10">
      <t>ネンド</t>
    </rPh>
    <rPh sb="11" eb="13">
      <t>ゼンコク</t>
    </rPh>
    <rPh sb="13" eb="15">
      <t>シチョウ</t>
    </rPh>
    <rPh sb="15" eb="16">
      <t>ソン</t>
    </rPh>
    <rPh sb="16" eb="18">
      <t>ヘイキン</t>
    </rPh>
    <rPh sb="19" eb="20">
      <t>ミ</t>
    </rPh>
    <rPh sb="20" eb="22">
      <t>コウヒョウ</t>
    </rPh>
    <phoneticPr fontId="3"/>
  </si>
  <si>
    <t>　（２）行政コスト計算書</t>
    <rPh sb="4" eb="6">
      <t>ギョウセイ</t>
    </rPh>
    <rPh sb="9" eb="12">
      <t>ケイサンショ</t>
    </rPh>
    <phoneticPr fontId="3"/>
  </si>
  <si>
    <t>　（３）純資産変動計算書</t>
    <rPh sb="4" eb="7">
      <t>ジュンシサン</t>
    </rPh>
    <rPh sb="7" eb="9">
      <t>ヘンドウ</t>
    </rPh>
    <rPh sb="9" eb="12">
      <t>ケイサンショ</t>
    </rPh>
    <phoneticPr fontId="3"/>
  </si>
  <si>
    <t>　（５）財務書類からわかる主な指標（連結ベース）</t>
    <rPh sb="4" eb="6">
      <t>ザイム</t>
    </rPh>
    <rPh sb="6" eb="8">
      <t>ショルイ</t>
    </rPh>
    <rPh sb="13" eb="14">
      <t>シュ</t>
    </rPh>
    <rPh sb="15" eb="17">
      <t>シヒョウ</t>
    </rPh>
    <rPh sb="18" eb="20">
      <t>レンケツ</t>
    </rPh>
    <phoneticPr fontId="3"/>
  </si>
  <si>
    <t>　（６）４表の相関関係</t>
    <rPh sb="5" eb="6">
      <t>ヒョウ</t>
    </rPh>
    <rPh sb="7" eb="9">
      <t>ソウカン</t>
    </rPh>
    <rPh sb="9" eb="11">
      <t>カンケイ</t>
    </rPh>
    <phoneticPr fontId="3"/>
  </si>
  <si>
    <t>　（１）貸借対照表（バランスシート）</t>
    <phoneticPr fontId="3"/>
  </si>
  <si>
    <t>２１</t>
    <phoneticPr fontId="3"/>
  </si>
  <si>
    <t>２０</t>
    <phoneticPr fontId="3"/>
  </si>
  <si>
    <t>１９</t>
    <phoneticPr fontId="3"/>
  </si>
  <si>
    <t>１８</t>
    <phoneticPr fontId="3"/>
  </si>
  <si>
    <t>※平成17年度決算より新たに導入</t>
    <rPh sb="1" eb="3">
      <t>ヘイセイ</t>
    </rPh>
    <rPh sb="5" eb="7">
      <t>ネンド</t>
    </rPh>
    <rPh sb="7" eb="9">
      <t>ケッサン</t>
    </rPh>
    <rPh sb="11" eb="12">
      <t>アラ</t>
    </rPh>
    <rPh sb="14" eb="16">
      <t>ドウニュウ</t>
    </rPh>
    <phoneticPr fontId="3"/>
  </si>
  <si>
    <t>６　市の関連する団体の財政状況は？・・・</t>
    <rPh sb="2" eb="3">
      <t>シ</t>
    </rPh>
    <rPh sb="4" eb="6">
      <t>カンレン</t>
    </rPh>
    <rPh sb="8" eb="10">
      <t>ダンタイ</t>
    </rPh>
    <rPh sb="11" eb="13">
      <t>ザイセイ</t>
    </rPh>
    <rPh sb="13" eb="15">
      <t>ジョウキョウ</t>
    </rPh>
    <phoneticPr fontId="3"/>
  </si>
  <si>
    <t>６　市の関連する団体の財政状況は？</t>
    <rPh sb="2" eb="3">
      <t>シ</t>
    </rPh>
    <rPh sb="4" eb="6">
      <t>カンレン</t>
    </rPh>
    <rPh sb="8" eb="10">
      <t>ダンタイ</t>
    </rPh>
    <rPh sb="11" eb="13">
      <t>ザイセイ</t>
    </rPh>
    <rPh sb="13" eb="15">
      <t>ジョウキョウ</t>
    </rPh>
    <phoneticPr fontId="3"/>
  </si>
  <si>
    <t>　歳出には2種類の見方があり、歳出内容を行政目的によって区分したもの（目的別分類）と経済的性質によって区分したもの（性質別分類）があります。
　それでは、まず目的別分類で、どのような目的にどれだけ使われたか見てみたいと思います。
　平成18年度は、民生費（28.0％）、土木費（18.1％）、教育費（13.2％）などの割合が多くなっています。平成14年度までは、土木費の割合が一番多くなっていましたが、平成15年度以降、民生費の占める割合が一番多くなっています。</t>
    <rPh sb="1" eb="3">
      <t>サイシュツ</t>
    </rPh>
    <rPh sb="6" eb="8">
      <t>シュルイ</t>
    </rPh>
    <rPh sb="9" eb="11">
      <t>ミカタ</t>
    </rPh>
    <rPh sb="15" eb="17">
      <t>サイシュツ</t>
    </rPh>
    <rPh sb="17" eb="19">
      <t>ナイヨウ</t>
    </rPh>
    <rPh sb="20" eb="22">
      <t>ギョウセイ</t>
    </rPh>
    <rPh sb="22" eb="24">
      <t>モクテキ</t>
    </rPh>
    <rPh sb="28" eb="30">
      <t>クブン</t>
    </rPh>
    <rPh sb="35" eb="37">
      <t>モクテキ</t>
    </rPh>
    <rPh sb="37" eb="38">
      <t>ベツ</t>
    </rPh>
    <rPh sb="38" eb="40">
      <t>ブンルイ</t>
    </rPh>
    <rPh sb="42" eb="45">
      <t>ケイザイテキ</t>
    </rPh>
    <rPh sb="45" eb="47">
      <t>セイシツ</t>
    </rPh>
    <rPh sb="51" eb="53">
      <t>クブン</t>
    </rPh>
    <rPh sb="58" eb="60">
      <t>セイシツ</t>
    </rPh>
    <rPh sb="60" eb="61">
      <t>ベツ</t>
    </rPh>
    <rPh sb="61" eb="63">
      <t>ブンルイ</t>
    </rPh>
    <rPh sb="79" eb="81">
      <t>モクテキ</t>
    </rPh>
    <rPh sb="81" eb="82">
      <t>ベツ</t>
    </rPh>
    <rPh sb="82" eb="84">
      <t>ブンルイ</t>
    </rPh>
    <rPh sb="91" eb="93">
      <t>モクテキ</t>
    </rPh>
    <rPh sb="98" eb="99">
      <t>ツカ</t>
    </rPh>
    <rPh sb="103" eb="104">
      <t>ミ</t>
    </rPh>
    <rPh sb="109" eb="110">
      <t>オモ</t>
    </rPh>
    <rPh sb="116" eb="118">
      <t>ヘイセイ</t>
    </rPh>
    <rPh sb="120" eb="122">
      <t>ネンド</t>
    </rPh>
    <rPh sb="124" eb="126">
      <t>ミンセイ</t>
    </rPh>
    <rPh sb="126" eb="127">
      <t>ヒ</t>
    </rPh>
    <rPh sb="135" eb="137">
      <t>ドボク</t>
    </rPh>
    <rPh sb="137" eb="138">
      <t>ヒ</t>
    </rPh>
    <rPh sb="146" eb="149">
      <t>キョウイクヒ</t>
    </rPh>
    <rPh sb="159" eb="161">
      <t>ワリアイ</t>
    </rPh>
    <rPh sb="162" eb="163">
      <t>オオ</t>
    </rPh>
    <rPh sb="171" eb="173">
      <t>ヘイセイ</t>
    </rPh>
    <rPh sb="175" eb="177">
      <t>ネンド</t>
    </rPh>
    <rPh sb="181" eb="183">
      <t>ドボク</t>
    </rPh>
    <rPh sb="183" eb="184">
      <t>ヒ</t>
    </rPh>
    <rPh sb="185" eb="187">
      <t>ワリアイ</t>
    </rPh>
    <rPh sb="188" eb="190">
      <t>イチバン</t>
    </rPh>
    <rPh sb="190" eb="191">
      <t>オオ</t>
    </rPh>
    <rPh sb="201" eb="203">
      <t>ヘイセイ</t>
    </rPh>
    <rPh sb="205" eb="207">
      <t>ネンド</t>
    </rPh>
    <rPh sb="207" eb="209">
      <t>イコウ</t>
    </rPh>
    <rPh sb="210" eb="212">
      <t>ミンセイ</t>
    </rPh>
    <rPh sb="212" eb="213">
      <t>ヒ</t>
    </rPh>
    <rPh sb="214" eb="215">
      <t>シ</t>
    </rPh>
    <rPh sb="217" eb="219">
      <t>ワリアイ</t>
    </rPh>
    <rPh sb="220" eb="222">
      <t>イチバン</t>
    </rPh>
    <rPh sb="222" eb="223">
      <t>オオ</t>
    </rPh>
    <phoneticPr fontId="3"/>
  </si>
  <si>
    <t>消防費(30億2,571万3千円)、農林水産業費(6億7,523万3千円)、議会費(5億972万7千円)、商工費(3億9,772万1千円)などがあります。</t>
    <rPh sb="0" eb="2">
      <t>ショウボウ</t>
    </rPh>
    <rPh sb="2" eb="3">
      <t>ヒ</t>
    </rPh>
    <rPh sb="6" eb="7">
      <t>オク</t>
    </rPh>
    <rPh sb="12" eb="13">
      <t>マン</t>
    </rPh>
    <rPh sb="14" eb="16">
      <t>セ</t>
    </rPh>
    <rPh sb="18" eb="20">
      <t>ノウリン</t>
    </rPh>
    <rPh sb="20" eb="23">
      <t>スイサンギョウ</t>
    </rPh>
    <rPh sb="23" eb="24">
      <t>ヒ</t>
    </rPh>
    <rPh sb="26" eb="27">
      <t>オク</t>
    </rPh>
    <rPh sb="32" eb="33">
      <t>マン</t>
    </rPh>
    <rPh sb="34" eb="36">
      <t>セ</t>
    </rPh>
    <rPh sb="38" eb="40">
      <t>ギカイ</t>
    </rPh>
    <rPh sb="40" eb="41">
      <t>ヒ</t>
    </rPh>
    <rPh sb="43" eb="44">
      <t>オク</t>
    </rPh>
    <rPh sb="47" eb="48">
      <t>マン</t>
    </rPh>
    <rPh sb="49" eb="51">
      <t>セ</t>
    </rPh>
    <rPh sb="53" eb="55">
      <t>ショウコウ</t>
    </rPh>
    <rPh sb="55" eb="56">
      <t>ヒ</t>
    </rPh>
    <rPh sb="58" eb="59">
      <t>オク</t>
    </rPh>
    <rPh sb="64" eb="65">
      <t>マン</t>
    </rPh>
    <rPh sb="66" eb="68">
      <t>セ</t>
    </rPh>
    <phoneticPr fontId="3"/>
  </si>
  <si>
    <t>特別会計に支出する経費</t>
    <rPh sb="0" eb="2">
      <t>トクベツ</t>
    </rPh>
    <rPh sb="2" eb="4">
      <t>カイケイ</t>
    </rPh>
    <rPh sb="5" eb="7">
      <t>シシュツ</t>
    </rPh>
    <rPh sb="9" eb="11">
      <t>ケイヒ</t>
    </rPh>
    <phoneticPr fontId="3"/>
  </si>
  <si>
    <t>Ⅳ将来負担比率・Ⅴ資金不足比率</t>
    <rPh sb="9" eb="11">
      <t>シキン</t>
    </rPh>
    <rPh sb="11" eb="13">
      <t>フソク</t>
    </rPh>
    <rPh sb="13" eb="15">
      <t>ヒリツ</t>
    </rPh>
    <phoneticPr fontId="3"/>
  </si>
  <si>
    <t>Ⅰ実質赤字比率・Ⅱ連結実質赤字比率・Ⅲ実質公債費比率</t>
    <phoneticPr fontId="3"/>
  </si>
  <si>
    <t>６</t>
    <phoneticPr fontId="3"/>
  </si>
  <si>
    <t>１０</t>
    <phoneticPr fontId="3"/>
  </si>
  <si>
    <t>１１</t>
    <phoneticPr fontId="3"/>
  </si>
  <si>
    <t>１３</t>
    <phoneticPr fontId="3"/>
  </si>
  <si>
    <t>１４</t>
    <phoneticPr fontId="3"/>
  </si>
  <si>
    <t>【４つの財務書類】</t>
  </si>
  <si>
    <t>（１）貸借対照表（バランスシート）</t>
  </si>
  <si>
    <t>（２）行政コスト計算書</t>
  </si>
  <si>
    <t>（３）純資産変動計算書</t>
  </si>
  <si>
    <t>　　　</t>
    <phoneticPr fontId="3"/>
  </si>
  <si>
    <t>年度末時点における資産、負債、純資産の残高を示すものです。</t>
    <phoneticPr fontId="3"/>
  </si>
  <si>
    <t>　　　　</t>
    <phoneticPr fontId="3"/>
  </si>
  <si>
    <t>当該年度における行政活動に伴うコストとその財源となる使用料・手数料等の収入を示すものです。</t>
    <phoneticPr fontId="3"/>
  </si>
  <si>
    <t>当該年度における純資産及びその内部構成の変動を示すものです。</t>
    <phoneticPr fontId="3"/>
  </si>
  <si>
    <t>当該年度における資金の支出と収入を示すものです。</t>
    <phoneticPr fontId="3"/>
  </si>
  <si>
    <t>（２）行政コスト計算書</t>
    <rPh sb="3" eb="5">
      <t>ギョウセイ</t>
    </rPh>
    <rPh sb="8" eb="11">
      <t>ケイサンショ</t>
    </rPh>
    <phoneticPr fontId="3"/>
  </si>
  <si>
    <t>（１）貸借対照表（バランスシート）</t>
    <rPh sb="3" eb="5">
      <t>タイシャク</t>
    </rPh>
    <rPh sb="5" eb="8">
      <t>タイショウヒョウ</t>
    </rPh>
    <phoneticPr fontId="3"/>
  </si>
  <si>
    <t>　地方公共団体の活動には、資産の形成につながる道路や公園、学校等の公共施設の整備などのほか、資産の形成につながらない社会保障やごみ処理などの行政サービスがあります。
　行政コスト計算書は、この資産形成につながらない行政サービスの提供に要するコストとそれらに充当する使用料・手数料等の収入を示したものであり、本市の行政活動の内容を把握することができます。</t>
    <phoneticPr fontId="3"/>
  </si>
  <si>
    <t>【バランスシートからわかること】連結ベース</t>
  </si>
  <si>
    <t>①資産について</t>
  </si>
  <si>
    <t>②負債について</t>
  </si>
  <si>
    <t>③純資産について</t>
  </si>
  <si>
    <t>【行政コスト計算書からわかること】連結ベース</t>
  </si>
  <si>
    <t>（３）純資産変動計算書</t>
    <rPh sb="3" eb="6">
      <t>ジュンシサン</t>
    </rPh>
    <rPh sb="6" eb="8">
      <t>ヘンドウ</t>
    </rPh>
    <rPh sb="8" eb="11">
      <t>ケイサンショ</t>
    </rPh>
    <phoneticPr fontId="3"/>
  </si>
  <si>
    <t>（６）４表の相関関係</t>
    <rPh sb="4" eb="5">
      <t>ヒョウ</t>
    </rPh>
    <rPh sb="6" eb="8">
      <t>ソウカン</t>
    </rPh>
    <rPh sb="8" eb="10">
      <t>カンケイ</t>
    </rPh>
    <phoneticPr fontId="3"/>
  </si>
  <si>
    <t>２２</t>
    <phoneticPr fontId="3"/>
  </si>
  <si>
    <t>公共下水道事業</t>
    <rPh sb="0" eb="2">
      <t>コウキョウ</t>
    </rPh>
    <rPh sb="2" eb="5">
      <t>ゲスイドウ</t>
    </rPh>
    <rPh sb="5" eb="7">
      <t>ジギョウ</t>
    </rPh>
    <phoneticPr fontId="3"/>
  </si>
  <si>
    <t>病院事業</t>
    <rPh sb="0" eb="2">
      <t>ビョウイン</t>
    </rPh>
    <rPh sb="2" eb="4">
      <t>ジギョウ</t>
    </rPh>
    <phoneticPr fontId="3"/>
  </si>
  <si>
    <t>経営健全化基準</t>
    <rPh sb="0" eb="2">
      <t>ケイエイ</t>
    </rPh>
    <rPh sb="2" eb="5">
      <t>ケンゼンカ</t>
    </rPh>
    <rPh sb="5" eb="7">
      <t>キジュン</t>
    </rPh>
    <phoneticPr fontId="3"/>
  </si>
  <si>
    <t>　越谷市の財政力指数は、平成17年度は0.868でしたが、平成18年度は0.900と0.032ポイント上昇しましたが、１を下回る財源不足団体となっております。なお、県内の市町村平均は0.812で0.088ポイント上回っておりますが、市だけの平均（0.897）と比較しますと、ほぼ平均的な数値といえます。</t>
    <rPh sb="1" eb="4">
      <t>コシガヤシ</t>
    </rPh>
    <rPh sb="5" eb="8">
      <t>ザイセイリョク</t>
    </rPh>
    <rPh sb="8" eb="10">
      <t>シスウ</t>
    </rPh>
    <rPh sb="12" eb="14">
      <t>ヘイセイ</t>
    </rPh>
    <rPh sb="16" eb="18">
      <t>ネンド</t>
    </rPh>
    <rPh sb="29" eb="31">
      <t>ヘイセイ</t>
    </rPh>
    <rPh sb="33" eb="35">
      <t>ネンド</t>
    </rPh>
    <rPh sb="51" eb="53">
      <t>ジョウショウ</t>
    </rPh>
    <rPh sb="61" eb="63">
      <t>シタマワ</t>
    </rPh>
    <rPh sb="64" eb="66">
      <t>ザイゲン</t>
    </rPh>
    <rPh sb="66" eb="68">
      <t>フソク</t>
    </rPh>
    <rPh sb="68" eb="70">
      <t>ダンタイ</t>
    </rPh>
    <rPh sb="82" eb="84">
      <t>ケンナイ</t>
    </rPh>
    <rPh sb="85" eb="88">
      <t>シチョウソン</t>
    </rPh>
    <rPh sb="88" eb="90">
      <t>ヘイキン</t>
    </rPh>
    <rPh sb="106" eb="108">
      <t>ウワマワ</t>
    </rPh>
    <rPh sb="116" eb="117">
      <t>シ</t>
    </rPh>
    <rPh sb="120" eb="122">
      <t>ヘイキン</t>
    </rPh>
    <rPh sb="130" eb="132">
      <t>ヒカク</t>
    </rPh>
    <rPh sb="139" eb="142">
      <t>ヘイキンテキ</t>
    </rPh>
    <rPh sb="143" eb="145">
      <t>スウチ</t>
    </rPh>
    <phoneticPr fontId="3"/>
  </si>
  <si>
    <t xml:space="preserve">　国の指針により、越谷市などの地方公共団体は、地方公共団体単体ベース及び関係団体も含む連結ベースでの４つの財務書類を平成２１年度までに整備することが求められました。
　越谷市では、平成１９年度決算まではそれまで国が示していた「総務省方式」の作成要領に基づき財務書類を作成してきましたが、平成２０年度決算からはバランスシートをはじめ全ての財務書類に「基準モデル※」の概念を取り入れ作成しております。平成２２年度決算についても、同様に「基準モデル」に基づく財務書類を作成いたしました。
</t>
    <rPh sb="1" eb="2">
      <t>クニ</t>
    </rPh>
    <rPh sb="3" eb="5">
      <t>シシン</t>
    </rPh>
    <rPh sb="90" eb="92">
      <t>ヘイセイ</t>
    </rPh>
    <rPh sb="94" eb="96">
      <t>ネンド</t>
    </rPh>
    <rPh sb="96" eb="98">
      <t>ケッサン</t>
    </rPh>
    <rPh sb="113" eb="116">
      <t>ソウムショウ</t>
    </rPh>
    <rPh sb="116" eb="118">
      <t>ホウシキ</t>
    </rPh>
    <rPh sb="198" eb="200">
      <t>ヘイセイ</t>
    </rPh>
    <rPh sb="202" eb="204">
      <t>ネンド</t>
    </rPh>
    <rPh sb="204" eb="206">
      <t>ケッサン</t>
    </rPh>
    <rPh sb="212" eb="214">
      <t>ドウヨウ</t>
    </rPh>
    <rPh sb="223" eb="224">
      <t>モト</t>
    </rPh>
    <rPh sb="226" eb="228">
      <t>ザイム</t>
    </rPh>
    <rPh sb="228" eb="230">
      <t>ショルイ</t>
    </rPh>
    <rPh sb="231" eb="233">
      <t>サクセイ</t>
    </rPh>
    <phoneticPr fontId="3"/>
  </si>
  <si>
    <t>【参考資料】</t>
    <rPh sb="1" eb="3">
      <t>サンコウ</t>
    </rPh>
    <rPh sb="3" eb="5">
      <t>シリョウ</t>
    </rPh>
    <phoneticPr fontId="3"/>
  </si>
  <si>
    <t>収入</t>
    <rPh sb="0" eb="2">
      <t>シュウニュウ</t>
    </rPh>
    <phoneticPr fontId="3"/>
  </si>
  <si>
    <t>家計に例えた場合</t>
    <rPh sb="0" eb="2">
      <t>カケイ</t>
    </rPh>
    <rPh sb="3" eb="4">
      <t>タト</t>
    </rPh>
    <rPh sb="6" eb="8">
      <t>バアイ</t>
    </rPh>
    <phoneticPr fontId="3"/>
  </si>
  <si>
    <t>市税などの自主財源</t>
    <rPh sb="0" eb="2">
      <t>シゼイ</t>
    </rPh>
    <rPh sb="5" eb="7">
      <t>ジシュ</t>
    </rPh>
    <rPh sb="7" eb="9">
      <t>ザイゲン</t>
    </rPh>
    <phoneticPr fontId="3"/>
  </si>
  <si>
    <t>百万円</t>
    <rPh sb="0" eb="3">
      <t>ヒャクマンエン</t>
    </rPh>
    <phoneticPr fontId="3"/>
  </si>
  <si>
    <t>給料</t>
    <rPh sb="0" eb="2">
      <t>キュウリョウ</t>
    </rPh>
    <phoneticPr fontId="3"/>
  </si>
  <si>
    <t>万円</t>
    <rPh sb="0" eb="1">
      <t>マン</t>
    </rPh>
    <rPh sb="1" eb="2">
      <t>エン</t>
    </rPh>
    <phoneticPr fontId="3"/>
  </si>
  <si>
    <t>国・県支出金など</t>
    <rPh sb="0" eb="1">
      <t>クニ</t>
    </rPh>
    <rPh sb="2" eb="3">
      <t>ケン</t>
    </rPh>
    <rPh sb="3" eb="6">
      <t>シシュツキン</t>
    </rPh>
    <phoneticPr fontId="3"/>
  </si>
  <si>
    <t>市債などの借入金</t>
    <rPh sb="0" eb="2">
      <t>シサイ</t>
    </rPh>
    <rPh sb="5" eb="7">
      <t>カリイレ</t>
    </rPh>
    <rPh sb="7" eb="8">
      <t>キン</t>
    </rPh>
    <phoneticPr fontId="3"/>
  </si>
  <si>
    <t>ローンなどの借入金</t>
    <rPh sb="6" eb="8">
      <t>カリイレ</t>
    </rPh>
    <rPh sb="8" eb="9">
      <t>キン</t>
    </rPh>
    <phoneticPr fontId="3"/>
  </si>
  <si>
    <t>収入計</t>
    <rPh sb="0" eb="2">
      <t>シュウニュウ</t>
    </rPh>
    <rPh sb="2" eb="3">
      <t>ケイ</t>
    </rPh>
    <phoneticPr fontId="3"/>
  </si>
  <si>
    <t>支出</t>
    <rPh sb="0" eb="2">
      <t>シシュツ</t>
    </rPh>
    <phoneticPr fontId="3"/>
  </si>
  <si>
    <t>人件費</t>
    <rPh sb="0" eb="3">
      <t>ジンケンヒ</t>
    </rPh>
    <phoneticPr fontId="3"/>
  </si>
  <si>
    <t>食費</t>
    <rPh sb="0" eb="2">
      <t>ショクヒ</t>
    </rPh>
    <phoneticPr fontId="3"/>
  </si>
  <si>
    <t>扶助費</t>
    <rPh sb="0" eb="3">
      <t>フジョヒ</t>
    </rPh>
    <phoneticPr fontId="3"/>
  </si>
  <si>
    <t>家族などの医療費</t>
    <rPh sb="0" eb="2">
      <t>カゾク</t>
    </rPh>
    <rPh sb="5" eb="8">
      <t>イリョウヒ</t>
    </rPh>
    <phoneticPr fontId="3"/>
  </si>
  <si>
    <t>公債費</t>
    <rPh sb="0" eb="3">
      <t>コウサイヒ</t>
    </rPh>
    <phoneticPr fontId="3"/>
  </si>
  <si>
    <t>ローンの返済</t>
    <rPh sb="4" eb="6">
      <t>ヘンサイ</t>
    </rPh>
    <phoneticPr fontId="3"/>
  </si>
  <si>
    <t>物件費</t>
    <rPh sb="0" eb="3">
      <t>ブッケンヒ</t>
    </rPh>
    <phoneticPr fontId="3"/>
  </si>
  <si>
    <t>光熱水費など</t>
    <rPh sb="0" eb="2">
      <t>コウネツ</t>
    </rPh>
    <rPh sb="2" eb="3">
      <t>ミズ</t>
    </rPh>
    <rPh sb="3" eb="4">
      <t>ヒ</t>
    </rPh>
    <phoneticPr fontId="3"/>
  </si>
  <si>
    <t>投資的経費・維持補修費</t>
    <rPh sb="0" eb="3">
      <t>トウシテキ</t>
    </rPh>
    <rPh sb="3" eb="5">
      <t>ケイヒ</t>
    </rPh>
    <rPh sb="6" eb="8">
      <t>イジ</t>
    </rPh>
    <rPh sb="8" eb="10">
      <t>ホシュウ</t>
    </rPh>
    <rPh sb="10" eb="11">
      <t>ヒ</t>
    </rPh>
    <phoneticPr fontId="3"/>
  </si>
  <si>
    <t>自宅の増改築・修繕費</t>
    <rPh sb="0" eb="2">
      <t>ジタク</t>
    </rPh>
    <rPh sb="3" eb="4">
      <t>マ</t>
    </rPh>
    <rPh sb="4" eb="6">
      <t>カイチク</t>
    </rPh>
    <rPh sb="7" eb="10">
      <t>シュウゼンヒ</t>
    </rPh>
    <phoneticPr fontId="3"/>
  </si>
  <si>
    <t>積立貯金など</t>
    <rPh sb="0" eb="2">
      <t>ツミタテ</t>
    </rPh>
    <rPh sb="2" eb="4">
      <t>チョキン</t>
    </rPh>
    <phoneticPr fontId="3"/>
  </si>
  <si>
    <t>支出計</t>
    <rPh sb="0" eb="2">
      <t>シシュツ</t>
    </rPh>
    <rPh sb="2" eb="3">
      <t>ケイ</t>
    </rPh>
    <phoneticPr fontId="3"/>
  </si>
  <si>
    <t>七左第一土地区画整理</t>
    <rPh sb="0" eb="1">
      <t>シチ</t>
    </rPh>
    <rPh sb="1" eb="2">
      <t>ヒダリ</t>
    </rPh>
    <rPh sb="2" eb="4">
      <t>ダイイチ</t>
    </rPh>
    <rPh sb="4" eb="6">
      <t>トチ</t>
    </rPh>
    <rPh sb="6" eb="8">
      <t>クカク</t>
    </rPh>
    <rPh sb="8" eb="10">
      <t>セイリ</t>
    </rPh>
    <phoneticPr fontId="3"/>
  </si>
  <si>
    <t>扶助費</t>
    <phoneticPr fontId="3"/>
  </si>
  <si>
    <t>児童・高齢者・障がい者や生活困窮者などを援助するための経費</t>
    <phoneticPr fontId="3"/>
  </si>
  <si>
    <t>人件費</t>
    <phoneticPr fontId="3"/>
  </si>
  <si>
    <t>物件費</t>
    <phoneticPr fontId="3"/>
  </si>
  <si>
    <t>繰出金</t>
    <phoneticPr fontId="3"/>
  </si>
  <si>
    <t>Ａ</t>
    <phoneticPr fontId="3"/>
  </si>
  <si>
    <t>Ｂ</t>
    <phoneticPr fontId="3"/>
  </si>
  <si>
    <t>Ａ－Ｂ＝Ｃ</t>
    <phoneticPr fontId="3"/>
  </si>
  <si>
    <t>Ｄ</t>
    <phoneticPr fontId="3"/>
  </si>
  <si>
    <t>Ｃ－Ｄ＝Ｅ</t>
    <phoneticPr fontId="3"/>
  </si>
  <si>
    <t>Ｆ</t>
    <phoneticPr fontId="3"/>
  </si>
  <si>
    <t>Ｅ－Ｆ＝Ｇ</t>
    <phoneticPr fontId="3"/>
  </si>
  <si>
    <t>公債費</t>
    <rPh sb="0" eb="3">
      <t>コウサイヒ</t>
    </rPh>
    <phoneticPr fontId="5"/>
  </si>
  <si>
    <t>衛生費</t>
    <rPh sb="0" eb="3">
      <t>エイセイヒ</t>
    </rPh>
    <phoneticPr fontId="5"/>
  </si>
  <si>
    <t>消防費</t>
    <rPh sb="0" eb="2">
      <t>ショウボウ</t>
    </rPh>
    <rPh sb="2" eb="3">
      <t>ヒ</t>
    </rPh>
    <phoneticPr fontId="5"/>
  </si>
  <si>
    <t>農林水産業費</t>
    <rPh sb="0" eb="2">
      <t>ノウリン</t>
    </rPh>
    <rPh sb="2" eb="5">
      <t>スイサンギョウ</t>
    </rPh>
    <rPh sb="5" eb="6">
      <t>ヒ</t>
    </rPh>
    <phoneticPr fontId="5"/>
  </si>
  <si>
    <t>労働費</t>
    <rPh sb="0" eb="3">
      <t>ロウドウヒ</t>
    </rPh>
    <phoneticPr fontId="5"/>
  </si>
  <si>
    <t>災害復旧費</t>
    <rPh sb="0" eb="2">
      <t>サイガイ</t>
    </rPh>
    <rPh sb="2" eb="4">
      <t>フッキュウ</t>
    </rPh>
    <rPh sb="4" eb="5">
      <t>ヒ</t>
    </rPh>
    <phoneticPr fontId="5"/>
  </si>
  <si>
    <t>予備費</t>
    <rPh sb="0" eb="3">
      <t>ヨビヒ</t>
    </rPh>
    <phoneticPr fontId="5"/>
  </si>
  <si>
    <t>維持補修費</t>
    <phoneticPr fontId="3"/>
  </si>
  <si>
    <t>東越谷</t>
    <rPh sb="0" eb="1">
      <t>ヒガシ</t>
    </rPh>
    <rPh sb="1" eb="3">
      <t>コシガヤ</t>
    </rPh>
    <phoneticPr fontId="3"/>
  </si>
  <si>
    <t>土地区画整理事業</t>
    <rPh sb="0" eb="2">
      <t>トチ</t>
    </rPh>
    <rPh sb="2" eb="4">
      <t>クカク</t>
    </rPh>
    <rPh sb="4" eb="6">
      <t>セイリ</t>
    </rPh>
    <rPh sb="6" eb="8">
      <t>ジギョウ</t>
    </rPh>
    <phoneticPr fontId="3"/>
  </si>
  <si>
    <t>七左第一</t>
    <rPh sb="0" eb="1">
      <t>ナナ</t>
    </rPh>
    <rPh sb="1" eb="2">
      <t>ヒダリ</t>
    </rPh>
    <rPh sb="2" eb="4">
      <t>ダイイチ</t>
    </rPh>
    <phoneticPr fontId="3"/>
  </si>
  <si>
    <t>寄附金</t>
    <rPh sb="0" eb="3">
      <t>キフキン</t>
    </rPh>
    <phoneticPr fontId="3"/>
  </si>
  <si>
    <t>総務費</t>
    <rPh sb="0" eb="3">
      <t>ソウムヒ</t>
    </rPh>
    <phoneticPr fontId="3"/>
  </si>
  <si>
    <t>庁舎・財産管理、戸籍、徴税、選挙など行政運営に関する経費</t>
    <phoneticPr fontId="3"/>
  </si>
  <si>
    <t>災害復旧費</t>
    <rPh sb="0" eb="2">
      <t>サイガイ</t>
    </rPh>
    <rPh sb="2" eb="4">
      <t>フッキュウ</t>
    </rPh>
    <rPh sb="4" eb="5">
      <t>ヒ</t>
    </rPh>
    <phoneticPr fontId="3"/>
  </si>
  <si>
    <t>２　市の財政を家計に例えると？</t>
    <rPh sb="2" eb="3">
      <t>シ</t>
    </rPh>
    <rPh sb="4" eb="6">
      <t>ザイセイ</t>
    </rPh>
    <rPh sb="7" eb="9">
      <t>カケイ</t>
    </rPh>
    <rPh sb="10" eb="11">
      <t>タト</t>
    </rPh>
    <phoneticPr fontId="3"/>
  </si>
  <si>
    <t>▲729.5</t>
    <phoneticPr fontId="3"/>
  </si>
  <si>
    <t>繰入金</t>
    <rPh sb="0" eb="3">
      <t>クリイレキン</t>
    </rPh>
    <phoneticPr fontId="3"/>
  </si>
  <si>
    <t>１　経常業務費用</t>
    <phoneticPr fontId="3"/>
  </si>
  <si>
    <t>２　経常移転費用</t>
    <phoneticPr fontId="3"/>
  </si>
  <si>
    <t>　※4表においてそれぞれ矢印で結ばれた部分の数値が一致します。</t>
    <rPh sb="3" eb="4">
      <t>ヒョウ</t>
    </rPh>
    <rPh sb="12" eb="14">
      <t>ヤジルシ</t>
    </rPh>
    <rPh sb="15" eb="16">
      <t>ムス</t>
    </rPh>
    <rPh sb="19" eb="21">
      <t>ブブン</t>
    </rPh>
    <rPh sb="22" eb="24">
      <t>スウチ</t>
    </rPh>
    <rPh sb="25" eb="27">
      <t>イッチ</t>
    </rPh>
    <phoneticPr fontId="3"/>
  </si>
  <si>
    <t>市が実施する特定の事業に対して、県からもらえるお金で、使い道が決まっています。</t>
    <rPh sb="0" eb="1">
      <t>シ</t>
    </rPh>
    <rPh sb="2" eb="4">
      <t>ジッシ</t>
    </rPh>
    <rPh sb="6" eb="8">
      <t>トクテイ</t>
    </rPh>
    <rPh sb="9" eb="11">
      <t>ジギョウ</t>
    </rPh>
    <rPh sb="12" eb="13">
      <t>タイ</t>
    </rPh>
    <rPh sb="16" eb="17">
      <t>ケン</t>
    </rPh>
    <rPh sb="24" eb="25">
      <t>カネ</t>
    </rPh>
    <rPh sb="27" eb="28">
      <t>ツカ</t>
    </rPh>
    <rPh sb="29" eb="30">
      <t>ミチ</t>
    </rPh>
    <rPh sb="31" eb="32">
      <t>キ</t>
    </rPh>
    <phoneticPr fontId="3"/>
  </si>
  <si>
    <t>教育費</t>
    <phoneticPr fontId="3"/>
  </si>
  <si>
    <t>学校教育や生涯学習などに関する経費</t>
    <phoneticPr fontId="3"/>
  </si>
  <si>
    <t>土木費</t>
    <phoneticPr fontId="3"/>
  </si>
  <si>
    <t>衛生費</t>
    <phoneticPr fontId="3"/>
  </si>
  <si>
    <t>道路、河川、公園などの都市基盤整備に関する経費</t>
    <phoneticPr fontId="3"/>
  </si>
  <si>
    <t>保健衛生やごみ収集などに関する経費</t>
    <phoneticPr fontId="3"/>
  </si>
  <si>
    <t>貸付金</t>
    <rPh sb="0" eb="2">
      <t>カシツケ</t>
    </rPh>
    <rPh sb="2" eb="3">
      <t>キン</t>
    </rPh>
    <phoneticPr fontId="3"/>
  </si>
  <si>
    <t xml:space="preserve">  （３）その他の業務費用 </t>
    <phoneticPr fontId="3"/>
  </si>
  <si>
    <t>全国市区町村平均</t>
    <rPh sb="0" eb="2">
      <t>ゼンコク</t>
    </rPh>
    <rPh sb="2" eb="4">
      <t>シク</t>
    </rPh>
    <rPh sb="4" eb="6">
      <t>チョウソン</t>
    </rPh>
    <rPh sb="5" eb="6">
      <t>ソン</t>
    </rPh>
    <rPh sb="6" eb="8">
      <t>ヘイキン</t>
    </rPh>
    <phoneticPr fontId="3"/>
  </si>
  <si>
    <t>　地方公共団体の財政の早期健全化、再生、公営企業の経営健全化を目的として、「地方公共団体の財政の健全化に関する法律」が平成19年6月15日に制定され、平成21年4月1日から施行されました（平成20年4月1日から一部施行）。地方財政健全化法には、今までもあった実質公債費比率と、新しく実質赤字比率、連結実質赤字比率、将来負担比率が加えられ、この4つの比率に応じて、地方公共団体が財政の早期健全化、再生を図るための計画を策定する制度が定められました。</t>
    <rPh sb="75" eb="77">
      <t>ヘイセイ</t>
    </rPh>
    <rPh sb="79" eb="80">
      <t>ネン</t>
    </rPh>
    <rPh sb="81" eb="82">
      <t>ガツ</t>
    </rPh>
    <rPh sb="83" eb="84">
      <t>ヒ</t>
    </rPh>
    <rPh sb="86" eb="88">
      <t>シコウ</t>
    </rPh>
    <rPh sb="122" eb="123">
      <t>イマ</t>
    </rPh>
    <rPh sb="164" eb="165">
      <t>クワ</t>
    </rPh>
    <phoneticPr fontId="3"/>
  </si>
  <si>
    <t>　標準的な行政運営を行うために必要であると算定された経費（基準財政需要額）に対し、標準的に収入されるであろうと算定された市税等の財源（基準財政収入額）の割合で、通常は過去3年間の平均値をいいます。この指標は、地方公共団体の経済力を示す指標で、簡単に言えば行政の仕事に必要な費用をどれだけ自力で調達できるかを表しています。この指数が1以上ならば自力で財源を確保できていることになり、1を下回ると自力で確保できる財源が不足していることになります。</t>
    <rPh sb="1" eb="4">
      <t>ヒョウジュンテキ</t>
    </rPh>
    <rPh sb="5" eb="7">
      <t>ギョウセイ</t>
    </rPh>
    <rPh sb="7" eb="9">
      <t>ウンエイ</t>
    </rPh>
    <rPh sb="10" eb="11">
      <t>オコナ</t>
    </rPh>
    <rPh sb="15" eb="17">
      <t>ヒツヨウ</t>
    </rPh>
    <rPh sb="21" eb="23">
      <t>サンテイ</t>
    </rPh>
    <rPh sb="26" eb="28">
      <t>ケイヒ</t>
    </rPh>
    <rPh sb="29" eb="31">
      <t>キジュン</t>
    </rPh>
    <rPh sb="31" eb="33">
      <t>ザイセイ</t>
    </rPh>
    <rPh sb="33" eb="35">
      <t>ジュヨウ</t>
    </rPh>
    <rPh sb="35" eb="36">
      <t>ガク</t>
    </rPh>
    <rPh sb="38" eb="39">
      <t>タイ</t>
    </rPh>
    <rPh sb="41" eb="44">
      <t>ヒョウジュンテキ</t>
    </rPh>
    <rPh sb="45" eb="47">
      <t>シュウニュウ</t>
    </rPh>
    <rPh sb="55" eb="57">
      <t>サンテイ</t>
    </rPh>
    <rPh sb="60" eb="62">
      <t>シゼイ</t>
    </rPh>
    <rPh sb="62" eb="63">
      <t>トウ</t>
    </rPh>
    <rPh sb="64" eb="66">
      <t>ザイゲン</t>
    </rPh>
    <rPh sb="67" eb="69">
      <t>キジュン</t>
    </rPh>
    <rPh sb="69" eb="71">
      <t>ザイセイ</t>
    </rPh>
    <rPh sb="71" eb="73">
      <t>シュウニュウ</t>
    </rPh>
    <rPh sb="73" eb="74">
      <t>ガク</t>
    </rPh>
    <rPh sb="76" eb="78">
      <t>ワリアイ</t>
    </rPh>
    <rPh sb="80" eb="82">
      <t>ツウジョウ</t>
    </rPh>
    <rPh sb="83" eb="85">
      <t>カコ</t>
    </rPh>
    <rPh sb="86" eb="88">
      <t>ネンカン</t>
    </rPh>
    <rPh sb="89" eb="92">
      <t>ヘイキンチ</t>
    </rPh>
    <rPh sb="100" eb="102">
      <t>シヒョウ</t>
    </rPh>
    <rPh sb="104" eb="106">
      <t>チホウ</t>
    </rPh>
    <rPh sb="106" eb="108">
      <t>コウキョウ</t>
    </rPh>
    <rPh sb="108" eb="110">
      <t>ダンタイ</t>
    </rPh>
    <rPh sb="111" eb="114">
      <t>ケイザイリョク</t>
    </rPh>
    <rPh sb="115" eb="116">
      <t>シメ</t>
    </rPh>
    <rPh sb="117" eb="119">
      <t>シヒョウ</t>
    </rPh>
    <rPh sb="121" eb="123">
      <t>カンタン</t>
    </rPh>
    <rPh sb="124" eb="125">
      <t>イ</t>
    </rPh>
    <rPh sb="127" eb="129">
      <t>ギョウセイ</t>
    </rPh>
    <rPh sb="130" eb="132">
      <t>シゴト</t>
    </rPh>
    <rPh sb="133" eb="135">
      <t>ヒツヨウ</t>
    </rPh>
    <rPh sb="136" eb="138">
      <t>ヒヨウ</t>
    </rPh>
    <rPh sb="143" eb="145">
      <t>ジリキ</t>
    </rPh>
    <rPh sb="146" eb="148">
      <t>チョウタツ</t>
    </rPh>
    <rPh sb="153" eb="154">
      <t>アラワ</t>
    </rPh>
    <rPh sb="162" eb="164">
      <t>シスウ</t>
    </rPh>
    <rPh sb="166" eb="168">
      <t>イジョウ</t>
    </rPh>
    <rPh sb="171" eb="173">
      <t>ジリキ</t>
    </rPh>
    <rPh sb="174" eb="176">
      <t>ザイゲン</t>
    </rPh>
    <rPh sb="177" eb="179">
      <t>カクホ</t>
    </rPh>
    <rPh sb="192" eb="194">
      <t>シタマワ</t>
    </rPh>
    <rPh sb="196" eb="198">
      <t>ジリキ</t>
    </rPh>
    <rPh sb="199" eb="201">
      <t>カクホ</t>
    </rPh>
    <rPh sb="204" eb="206">
      <t>ザイゲン</t>
    </rPh>
    <rPh sb="207" eb="209">
      <t>フソク</t>
    </rPh>
    <phoneticPr fontId="3"/>
  </si>
  <si>
    <t>一般会計に一部の特別会計をあわせた「一般会計等」、特別会計を含む越谷市全体の会計区分を示した「全体」、それに本市が関係する第三セクター等を加えた「連結」の3つの会計単位で作成しています。</t>
    <rPh sb="62" eb="63">
      <t>サン</t>
    </rPh>
    <phoneticPr fontId="3"/>
  </si>
  <si>
    <t>　バランスシートは、ある時点で所有している資産や負っている負債の状況を示し、財政状況を把握するためのものです。企業では、貸借対照表として従来から利用していた会計手法です。
　具体的には、市民の皆さまに行政サービスを提供するためにどのくらいの「もの」を持っているかを示しています。その金額は「資産」の部に計上されます。また、将来にどのくらいの支払を残しているかが分かります。その金額は「負債」の部に計上されます。「資産－負債の差額」は「純資産」で表され、代金の支払がすでに済んでいる「資産」の大きさを示しています。</t>
    <rPh sb="87" eb="90">
      <t>グタイテキ</t>
    </rPh>
    <rPh sb="93" eb="95">
      <t>シミン</t>
    </rPh>
    <rPh sb="151" eb="153">
      <t>ケイジョウ</t>
    </rPh>
    <rPh sb="180" eb="181">
      <t>ワ</t>
    </rPh>
    <rPh sb="198" eb="200">
      <t>ケイジョウ</t>
    </rPh>
    <rPh sb="217" eb="218">
      <t>ジュン</t>
    </rPh>
    <rPh sb="222" eb="223">
      <t>ヒョウ</t>
    </rPh>
    <phoneticPr fontId="3"/>
  </si>
  <si>
    <t xml:space="preserve">  （１）人件費 </t>
    <phoneticPr fontId="3"/>
  </si>
  <si>
    <t>２３</t>
    <phoneticPr fontId="3"/>
  </si>
  <si>
    <t>　市の財政を一般家庭の家計に置き換えてみると、厳しい状況にあることがわかります。
　しかし、市の財政と家庭の会計のしくみは、同様に考えることは難しいので、ここでは、よく使われている指標を用いて、市の財政状況がどのような状態にあるのかを見てみます。</t>
    <rPh sb="1" eb="2">
      <t>シ</t>
    </rPh>
    <rPh sb="3" eb="5">
      <t>ザイセイ</t>
    </rPh>
    <rPh sb="6" eb="8">
      <t>イッパン</t>
    </rPh>
    <rPh sb="8" eb="10">
      <t>カテイ</t>
    </rPh>
    <rPh sb="11" eb="13">
      <t>カケイ</t>
    </rPh>
    <rPh sb="14" eb="15">
      <t>オ</t>
    </rPh>
    <rPh sb="16" eb="17">
      <t>カ</t>
    </rPh>
    <rPh sb="23" eb="24">
      <t>キビ</t>
    </rPh>
    <rPh sb="26" eb="28">
      <t>ジョウキョウ</t>
    </rPh>
    <rPh sb="46" eb="47">
      <t>シ</t>
    </rPh>
    <rPh sb="48" eb="50">
      <t>ザイセイ</t>
    </rPh>
    <rPh sb="51" eb="53">
      <t>カテイ</t>
    </rPh>
    <rPh sb="54" eb="56">
      <t>カイケイ</t>
    </rPh>
    <rPh sb="62" eb="64">
      <t>ドウヨウ</t>
    </rPh>
    <rPh sb="65" eb="66">
      <t>カンガ</t>
    </rPh>
    <rPh sb="71" eb="72">
      <t>ムズカ</t>
    </rPh>
    <rPh sb="84" eb="85">
      <t>ツカ</t>
    </rPh>
    <rPh sb="90" eb="92">
      <t>シヒョウ</t>
    </rPh>
    <rPh sb="93" eb="94">
      <t>モチ</t>
    </rPh>
    <rPh sb="97" eb="98">
      <t>シ</t>
    </rPh>
    <rPh sb="99" eb="101">
      <t>ザイセイ</t>
    </rPh>
    <rPh sb="101" eb="103">
      <t>ジョウキョウ</t>
    </rPh>
    <rPh sb="109" eb="111">
      <t>ジョウタイ</t>
    </rPh>
    <rPh sb="117" eb="118">
      <t>ミ</t>
    </rPh>
    <phoneticPr fontId="3"/>
  </si>
  <si>
    <r>
      <t xml:space="preserve">　この指標は、福祉・教育・まちづくり等を行う地方公共団体の一般会計等の赤字の程度を指標化し、財政運営の深刻度を示すものです。「一般会計などの実質的な赤字額」が「標準的な状態で収入が見込まれる各自治体の一般財源（※注）の規模」に占める比率をあらわします。
　通常は、その年度に実施した事業のための支払は、その年度の歳入により行うことが原則です。実質赤字とは、財政状況からその原則に添えなかった額の合計です。
（※注）税収や地方交付税などの使途が限定されない財源
</t>
    </r>
    <r>
      <rPr>
        <sz val="11"/>
        <color rgb="FF0033CC"/>
        <rFont val="HG丸ｺﾞｼｯｸM-PRO"/>
        <family val="3"/>
        <charset val="128"/>
      </rPr>
      <t>対象会計：一般会計、母子父子寡婦福祉資金貸付金会計、西大袋土地区画整理会計、公共用地先行取得会計</t>
    </r>
    <rPh sb="3" eb="5">
      <t>シヒョウ</t>
    </rPh>
    <rPh sb="7" eb="9">
      <t>フクシ</t>
    </rPh>
    <rPh sb="10" eb="12">
      <t>キョウイク</t>
    </rPh>
    <rPh sb="18" eb="19">
      <t>トウ</t>
    </rPh>
    <rPh sb="20" eb="21">
      <t>オコナ</t>
    </rPh>
    <rPh sb="22" eb="24">
      <t>チホウ</t>
    </rPh>
    <rPh sb="24" eb="26">
      <t>コウキョウ</t>
    </rPh>
    <rPh sb="26" eb="28">
      <t>ダンタイ</t>
    </rPh>
    <rPh sb="29" eb="31">
      <t>イッパン</t>
    </rPh>
    <rPh sb="31" eb="34">
      <t>カイケイトウ</t>
    </rPh>
    <rPh sb="35" eb="37">
      <t>アカジ</t>
    </rPh>
    <rPh sb="38" eb="40">
      <t>テイド</t>
    </rPh>
    <rPh sb="41" eb="43">
      <t>シヒョウ</t>
    </rPh>
    <rPh sb="43" eb="44">
      <t>カ</t>
    </rPh>
    <rPh sb="46" eb="48">
      <t>ザイセイ</t>
    </rPh>
    <rPh sb="48" eb="50">
      <t>ウンエイ</t>
    </rPh>
    <rPh sb="51" eb="54">
      <t>シンコクド</t>
    </rPh>
    <rPh sb="55" eb="56">
      <t>シメ</t>
    </rPh>
    <rPh sb="106" eb="107">
      <t>チュウ</t>
    </rPh>
    <rPh sb="205" eb="206">
      <t>チュウ</t>
    </rPh>
    <rPh sb="240" eb="242">
      <t>ボシ</t>
    </rPh>
    <rPh sb="242" eb="244">
      <t>フシ</t>
    </rPh>
    <rPh sb="244" eb="246">
      <t>カフ</t>
    </rPh>
    <rPh sb="246" eb="248">
      <t>フクシ</t>
    </rPh>
    <rPh sb="248" eb="250">
      <t>シキン</t>
    </rPh>
    <rPh sb="250" eb="252">
      <t>カシツケ</t>
    </rPh>
    <rPh sb="252" eb="253">
      <t>キン</t>
    </rPh>
    <rPh sb="253" eb="255">
      <t>カイケイ</t>
    </rPh>
    <rPh sb="259" eb="261">
      <t>トチ</t>
    </rPh>
    <phoneticPr fontId="3"/>
  </si>
  <si>
    <t>（単位：％）</t>
    <rPh sb="1" eb="3">
      <t>タンイ</t>
    </rPh>
    <phoneticPr fontId="3"/>
  </si>
  <si>
    <t>（単位：千円）</t>
    <rPh sb="1" eb="3">
      <t>タンイ</t>
    </rPh>
    <rPh sb="4" eb="5">
      <t>セン</t>
    </rPh>
    <rPh sb="5" eb="6">
      <t>エン</t>
    </rPh>
    <phoneticPr fontId="3"/>
  </si>
  <si>
    <t>【純資産変動計算書からわかること】連結ベース</t>
    <phoneticPr fontId="3"/>
  </si>
  <si>
    <t>　総資産のうち、返済義務のない純資産の割合を示すもので、企業の財務分析において、財務の安定性を図る指標として用いられる自己資本比率に相当するものです。</t>
    <phoneticPr fontId="3"/>
  </si>
  <si>
    <t>▲ 84,898.9</t>
  </si>
  <si>
    <t>▲ 7,336,300.0</t>
  </si>
  <si>
    <t>▲ 11.2</t>
  </si>
  <si>
    <t>▲ 5.9</t>
  </si>
  <si>
    <t>親からの援助</t>
    <rPh sb="0" eb="1">
      <t>オヤ</t>
    </rPh>
    <rPh sb="4" eb="6">
      <t>エンジョ</t>
    </rPh>
    <phoneticPr fontId="3"/>
  </si>
  <si>
    <t xml:space="preserve">  （２）物件費</t>
    <phoneticPr fontId="3"/>
  </si>
  <si>
    <t xml:space="preserve">①有形固定資産減価償却率
［減価償却累計額 ※ ／（有形固定資産 ※ － 土地等の非償却資産 ＋ 減価償却累計額 ※）］
　　　　　　　　 ※ 物品を除く
</t>
    <phoneticPr fontId="3"/>
  </si>
  <si>
    <t>　有形固定資産のうち、償却資産の取得原価等に対する減価償却累計額の割合を算出することで、資産の取得からどの程度経過しているのかを全体として把握することができます。</t>
  </si>
  <si>
    <t>③社会資本等形成の世代間負担比率（将来世代間負担比率）
［地方債残高 ※　／有形・無形固定資産合計］※臨時財政対策債などの特例地方債を除く</t>
    <rPh sb="17" eb="19">
      <t>ショウライ</t>
    </rPh>
    <rPh sb="19" eb="21">
      <t>セダイ</t>
    </rPh>
    <rPh sb="21" eb="22">
      <t>アイダ</t>
    </rPh>
    <rPh sb="22" eb="24">
      <t>フタン</t>
    </rPh>
    <rPh sb="24" eb="26">
      <t>ヒリツ</t>
    </rPh>
    <phoneticPr fontId="3"/>
  </si>
  <si>
    <t>　有形固定資産などの社会資本等に対して、将来償還が必要な負債の残高の割合を示すもので、将来世代が今後負担することとなる割合を見ることができます。</t>
  </si>
  <si>
    <t>２４</t>
    <phoneticPr fontId="3"/>
  </si>
  <si>
    <t>２　市の財政を家計に例えると？・・・</t>
    <rPh sb="2" eb="3">
      <t>シ</t>
    </rPh>
    <rPh sb="4" eb="6">
      <t>ザイセイ</t>
    </rPh>
    <rPh sb="7" eb="9">
      <t>カケイ</t>
    </rPh>
    <rPh sb="10" eb="11">
      <t>タト</t>
    </rPh>
    <phoneticPr fontId="3"/>
  </si>
  <si>
    <t>職員の給与や議員・委員の報酬などの経費</t>
    <phoneticPr fontId="3"/>
  </si>
  <si>
    <t>H27</t>
  </si>
  <si>
    <t>H28</t>
  </si>
  <si>
    <t>H29</t>
  </si>
  <si>
    <t>H30</t>
  </si>
  <si>
    <t>【 市民1人当たりの資産額、負債額、純資産額は？】</t>
    <rPh sb="6" eb="7">
      <t>ア</t>
    </rPh>
    <phoneticPr fontId="3"/>
  </si>
  <si>
    <t>職員給与や議員報酬、退職手当引当金繰入など</t>
    <rPh sb="12" eb="14">
      <t>テアテ</t>
    </rPh>
    <phoneticPr fontId="3"/>
  </si>
  <si>
    <t>備品や消耗品の購入費、減価償却費（社会資本の経年劣化に伴う減少額）、施設の維持補修にかかる経費など</t>
    <phoneticPr fontId="3"/>
  </si>
  <si>
    <t>地方債償還の利子、徴収不能引当金繰入額など</t>
    <phoneticPr fontId="3"/>
  </si>
  <si>
    <t>補助金や児童手当、生活保護費等の社会保障経費など</t>
    <phoneticPr fontId="3"/>
  </si>
  <si>
    <t>　純資産変動計算書は、地方公共団体が負担したコストのうち、住民などの直接的なサービス利用者の負担ではまかないきれなかった部分を、国からの補助金や住民税などの税金でまかなえているかを示す報告書です。純資産変動計算書の差引きがプラスであれば貸借対照表における純資産の増加、つまり将来世代に資産を残した（負担を軽減した）ことを意味し、逆にマイナスであれば、貸借対照表における純資産の減少、つまり将来の負担を増やしたことを意味します。
　純資産変動計算書は、前年度末純資産残高（＝前年度の貸借対照表の純資産）に、当期の行政コスト計算書から算定した純行政コストを差し引きし、財源調達である市税、地方交付税、補助金などを加算し、さらに保有する資産の評価替えから生じる評価差額などを加算して、本年度末純資産残高を求めます。なお、本年度末純資産残高は、本年度の貸借対照表の純資産と一致します。</t>
    <rPh sb="225" eb="228">
      <t>ゼンネンド</t>
    </rPh>
    <rPh sb="228" eb="229">
      <t>マツ</t>
    </rPh>
    <rPh sb="229" eb="232">
      <t>ジュンシサン</t>
    </rPh>
    <rPh sb="232" eb="234">
      <t>ザンダカ</t>
    </rPh>
    <rPh sb="237" eb="239">
      <t>ネンド</t>
    </rPh>
    <rPh sb="339" eb="342">
      <t>ホンネンド</t>
    </rPh>
    <rPh sb="342" eb="343">
      <t>マツ</t>
    </rPh>
    <rPh sb="357" eb="360">
      <t>ホンネンド</t>
    </rPh>
    <rPh sb="360" eb="361">
      <t>マツ</t>
    </rPh>
    <rPh sb="368" eb="371">
      <t>ホンネンド</t>
    </rPh>
    <phoneticPr fontId="3"/>
  </si>
  <si>
    <t>　資金収支計算書は、地方公共団体における資金収支、つまり資金の流れをあらわす報告書で、業務活動収支、投資活動収支、財務活動収支に区分して表示されます。</t>
    <rPh sb="43" eb="45">
      <t>ギョウム</t>
    </rPh>
    <rPh sb="45" eb="47">
      <t>カツドウ</t>
    </rPh>
    <rPh sb="50" eb="52">
      <t>トウシ</t>
    </rPh>
    <rPh sb="52" eb="54">
      <t>カツドウ</t>
    </rPh>
    <rPh sb="54" eb="56">
      <t>シュウシ</t>
    </rPh>
    <rPh sb="57" eb="59">
      <t>ザイム</t>
    </rPh>
    <rPh sb="59" eb="61">
      <t>カツドウ</t>
    </rPh>
    <phoneticPr fontId="3"/>
  </si>
  <si>
    <t>普通建設事業費</t>
    <phoneticPr fontId="3"/>
  </si>
  <si>
    <t>道路、橋りょう、河川、学校などの整備に関する経費</t>
    <phoneticPr fontId="3"/>
  </si>
  <si>
    <t>地方交付税</t>
    <rPh sb="0" eb="5">
      <t>チホウコウフゼイ</t>
    </rPh>
    <phoneticPr fontId="3"/>
  </si>
  <si>
    <t>環境性能割交付金</t>
    <rPh sb="0" eb="5">
      <t>カンキョウセイノウワリ</t>
    </rPh>
    <rPh sb="5" eb="8">
      <t>コウフキン</t>
    </rPh>
    <phoneticPr fontId="3"/>
  </si>
  <si>
    <t>利子割交付金</t>
    <rPh sb="0" eb="6">
      <t>リシワリコウフキン</t>
    </rPh>
    <phoneticPr fontId="3"/>
  </si>
  <si>
    <t>議会費</t>
    <rPh sb="0" eb="3">
      <t>ギカイヒ</t>
    </rPh>
    <phoneticPr fontId="5"/>
  </si>
  <si>
    <t>商工費</t>
    <rPh sb="0" eb="3">
      <t>ショウコウヒ</t>
    </rPh>
    <phoneticPr fontId="5"/>
  </si>
  <si>
    <t>借り入れた市債（借入金）の返済に関する経費</t>
    <rPh sb="8" eb="11">
      <t>カリイレキン</t>
    </rPh>
    <phoneticPr fontId="3"/>
  </si>
  <si>
    <t>４　市の借入金はどのくらい？・・・</t>
    <rPh sb="2" eb="3">
      <t>シ</t>
    </rPh>
    <rPh sb="4" eb="6">
      <t>カリイレ</t>
    </rPh>
    <rPh sb="6" eb="7">
      <t>キン</t>
    </rPh>
    <phoneticPr fontId="3"/>
  </si>
  <si>
    <t>　財政指標を見ると公債費（借入金の返済）に関する指標が平均値より高いことがわかります。そこで、市の借入金はどのくらいあるか、また契約等により今後支出が予定されているものがどれくらいあるのか見てみましょう。</t>
    <rPh sb="1" eb="3">
      <t>ザイセイ</t>
    </rPh>
    <rPh sb="3" eb="5">
      <t>シヒョウ</t>
    </rPh>
    <rPh sb="6" eb="7">
      <t>ミ</t>
    </rPh>
    <rPh sb="9" eb="12">
      <t>コウサイヒ</t>
    </rPh>
    <rPh sb="17" eb="19">
      <t>ヘンサイ</t>
    </rPh>
    <rPh sb="21" eb="22">
      <t>カン</t>
    </rPh>
    <rPh sb="24" eb="26">
      <t>シヒョウ</t>
    </rPh>
    <rPh sb="27" eb="30">
      <t>ヘイキンチ</t>
    </rPh>
    <rPh sb="32" eb="33">
      <t>タカ</t>
    </rPh>
    <rPh sb="50" eb="51">
      <t>イリ</t>
    </rPh>
    <rPh sb="64" eb="66">
      <t>ケイヤク</t>
    </rPh>
    <rPh sb="66" eb="67">
      <t>トウ</t>
    </rPh>
    <rPh sb="70" eb="72">
      <t>コンゴ</t>
    </rPh>
    <rPh sb="72" eb="74">
      <t>シシュツ</t>
    </rPh>
    <rPh sb="75" eb="77">
      <t>ヨテイ</t>
    </rPh>
    <phoneticPr fontId="3"/>
  </si>
  <si>
    <t>　市債には、通常債のほかに、特例として減税補てん債や近年増加傾向にある臨時財政対策債など国の政策による借入金（特例債といいます）もあります。なお、特例債による借入は、市の権限で決定することができません。</t>
    <rPh sb="52" eb="53">
      <t>イ</t>
    </rPh>
    <phoneticPr fontId="3"/>
  </si>
  <si>
    <t>　商慣習上や法令上などから複数年の契約を締結し、次年度以降、契約の相手方の業務等の履行により、支出することとなる金額を示しているものとして債務負担行為というものがあります。これは市債のような借入金ではありませんが、将来の予算を拘束することとなります。</t>
    <rPh sb="1" eb="2">
      <t>ショウ</t>
    </rPh>
    <rPh sb="2" eb="4">
      <t>カンシュウ</t>
    </rPh>
    <rPh sb="4" eb="5">
      <t>ウエ</t>
    </rPh>
    <rPh sb="6" eb="9">
      <t>ホウレイジョウ</t>
    </rPh>
    <rPh sb="13" eb="15">
      <t>フクスウ</t>
    </rPh>
    <rPh sb="15" eb="16">
      <t>ネン</t>
    </rPh>
    <rPh sb="17" eb="19">
      <t>ケイヤク</t>
    </rPh>
    <rPh sb="20" eb="22">
      <t>テイケツ</t>
    </rPh>
    <rPh sb="24" eb="27">
      <t>ジネンド</t>
    </rPh>
    <rPh sb="27" eb="29">
      <t>イコウ</t>
    </rPh>
    <rPh sb="30" eb="32">
      <t>ケイヤク</t>
    </rPh>
    <rPh sb="33" eb="35">
      <t>アイテ</t>
    </rPh>
    <rPh sb="35" eb="36">
      <t>カタ</t>
    </rPh>
    <rPh sb="37" eb="40">
      <t>ギョウムトウ</t>
    </rPh>
    <rPh sb="41" eb="43">
      <t>リコウ</t>
    </rPh>
    <rPh sb="47" eb="49">
      <t>シシュツ</t>
    </rPh>
    <rPh sb="56" eb="58">
      <t>キンガク</t>
    </rPh>
    <rPh sb="59" eb="60">
      <t>シメ</t>
    </rPh>
    <rPh sb="69" eb="71">
      <t>サイム</t>
    </rPh>
    <rPh sb="71" eb="73">
      <t>フタン</t>
    </rPh>
    <rPh sb="73" eb="75">
      <t>コウイ</t>
    </rPh>
    <rPh sb="89" eb="91">
      <t>シサイ</t>
    </rPh>
    <rPh sb="95" eb="97">
      <t>カリイレ</t>
    </rPh>
    <rPh sb="97" eb="98">
      <t>キン</t>
    </rPh>
    <rPh sb="107" eb="109">
      <t>ショウライ</t>
    </rPh>
    <rPh sb="110" eb="112">
      <t>ヨサン</t>
    </rPh>
    <rPh sb="113" eb="115">
      <t>コウソク</t>
    </rPh>
    <phoneticPr fontId="3"/>
  </si>
  <si>
    <t>　平成18年6月に施行した｢簡素で効率的な政府を実現するための行政改革の推進に関する法律｣を契機に、地方公共団体の資産・債務改革の一環として「新地方公会計制度の整備」が位置付けられました。これにより、「新地方公会計制度研究会報告書」（平成18 年5 月総務省）において「基準モデル」または「総務省方式改訂モデル」が示され、本市では「基準モデル」を採用し、平成20年度決算から平成27年度決算にかけて財務書類を作成及び公表してきました。
　また、平成28年度決算から、「今後の新地方公会計の推進に関する研究会報告書」（平成26年4月総務省）により示された統一的な基準により、財務書類を作成し、公表を行っています。
※「統一的な基準による財務書類」は、固定資産台帳の整備を前提とする、発生主義・複式簿記の財務書類ですが、越谷市では、これまでも、固定資産台帳の整備を前提とする「基準モデル」で財務書類を作成しています。</t>
    <phoneticPr fontId="3"/>
  </si>
  <si>
    <t>令和２年度</t>
    <rPh sb="0" eb="2">
      <t>レイワ</t>
    </rPh>
    <rPh sb="3" eb="5">
      <t>ネンド</t>
    </rPh>
    <rPh sb="4" eb="5">
      <t>ド</t>
    </rPh>
    <phoneticPr fontId="3"/>
  </si>
  <si>
    <t>R2</t>
    <phoneticPr fontId="3"/>
  </si>
  <si>
    <t>R1</t>
    <phoneticPr fontId="3"/>
  </si>
  <si>
    <t>※（ ）は市民1人当たりの金額、【 】は構成比</t>
    <rPh sb="5" eb="7">
      <t>シミン</t>
    </rPh>
    <rPh sb="7" eb="9">
      <t>ヒトリ</t>
    </rPh>
    <rPh sb="9" eb="10">
      <t>ア</t>
    </rPh>
    <rPh sb="13" eb="15">
      <t>キンガク</t>
    </rPh>
    <rPh sb="20" eb="23">
      <t>コウセイヒ</t>
    </rPh>
    <phoneticPr fontId="40"/>
  </si>
  <si>
    <t>法人事業税交付金</t>
    <rPh sb="0" eb="5">
      <t>ホウジンジギョウゼイ</t>
    </rPh>
    <rPh sb="5" eb="8">
      <t>コウフキン</t>
    </rPh>
    <phoneticPr fontId="3"/>
  </si>
  <si>
    <t>民生費</t>
    <rPh sb="0" eb="3">
      <t>ミンセイヒ</t>
    </rPh>
    <phoneticPr fontId="3"/>
  </si>
  <si>
    <t>教育費</t>
    <rPh sb="0" eb="2">
      <t>キョウイク</t>
    </rPh>
    <rPh sb="2" eb="3">
      <t>ヒ</t>
    </rPh>
    <phoneticPr fontId="5"/>
  </si>
  <si>
    <t>土木費</t>
    <rPh sb="0" eb="3">
      <t>ドボクヒ</t>
    </rPh>
    <phoneticPr fontId="5"/>
  </si>
  <si>
    <t>諸支出金</t>
    <rPh sb="0" eb="4">
      <t>ショシシュツキン</t>
    </rPh>
    <phoneticPr fontId="5"/>
  </si>
  <si>
    <t>補助費等</t>
    <rPh sb="0" eb="4">
      <t>ホジョヒトウ</t>
    </rPh>
    <phoneticPr fontId="3"/>
  </si>
  <si>
    <t>普通建設事業</t>
    <phoneticPr fontId="3"/>
  </si>
  <si>
    <t>12/40</t>
    <phoneticPr fontId="3"/>
  </si>
  <si>
    <t>（４）資金収支計算書（キャッシュ・フロー計算書）</t>
    <phoneticPr fontId="40"/>
  </si>
  <si>
    <t>（４）資金収支計算書（キャッシュ・フロー計算書）</t>
    <rPh sb="3" eb="5">
      <t>シキン</t>
    </rPh>
    <rPh sb="5" eb="7">
      <t>シュウシ</t>
    </rPh>
    <rPh sb="7" eb="10">
      <t>ケイサンショ</t>
    </rPh>
    <rPh sb="20" eb="23">
      <t>ケイサンショ</t>
    </rPh>
    <phoneticPr fontId="3"/>
  </si>
  <si>
    <t>　（４）資金収支計算書（キャッシュ・フロー計算書）</t>
    <rPh sb="4" eb="6">
      <t>シキン</t>
    </rPh>
    <rPh sb="6" eb="8">
      <t>シュウシ</t>
    </rPh>
    <rPh sb="8" eb="11">
      <t>ケイサンショ</t>
    </rPh>
    <rPh sb="21" eb="24">
      <t>ケイサンショ</t>
    </rPh>
    <phoneticPr fontId="3"/>
  </si>
  <si>
    <t>②純資産比率［純資産／資産合計］</t>
    <rPh sb="13" eb="15">
      <t>ゴウケイ</t>
    </rPh>
    <phoneticPr fontId="3"/>
  </si>
  <si>
    <t>公共下水道事業会計</t>
    <rPh sb="0" eb="2">
      <t>コウキョウ</t>
    </rPh>
    <rPh sb="2" eb="5">
      <t>ゲスイドウ</t>
    </rPh>
    <rPh sb="5" eb="7">
      <t>ジギョウ</t>
    </rPh>
    <rPh sb="7" eb="9">
      <t>カイケイ</t>
    </rPh>
    <phoneticPr fontId="3"/>
  </si>
  <si>
    <t>内訳：公共下水道事業</t>
    <rPh sb="0" eb="2">
      <t>ウチワケ</t>
    </rPh>
    <rPh sb="3" eb="5">
      <t>コウキョウ</t>
    </rPh>
    <rPh sb="5" eb="8">
      <t>ゲスイドウ</t>
    </rPh>
    <rPh sb="8" eb="10">
      <t>ジギョウ</t>
    </rPh>
    <phoneticPr fontId="3"/>
  </si>
  <si>
    <t>国庫支出金</t>
    <phoneticPr fontId="3"/>
  </si>
  <si>
    <t>市税</t>
    <rPh sb="0" eb="2">
      <t>シゼイ</t>
    </rPh>
    <phoneticPr fontId="40"/>
  </si>
  <si>
    <t>市民税、固定資産税、軽自動車税、市たばこ税など、市民の皆さまからの税金です。</t>
    <phoneticPr fontId="40"/>
  </si>
  <si>
    <t>繰出金・補助費等</t>
    <rPh sb="0" eb="1">
      <t>クリ</t>
    </rPh>
    <rPh sb="1" eb="3">
      <t>シュッキン</t>
    </rPh>
    <rPh sb="4" eb="6">
      <t>ホジョ</t>
    </rPh>
    <rPh sb="6" eb="7">
      <t>ヒ</t>
    </rPh>
    <rPh sb="7" eb="8">
      <t>トウ</t>
    </rPh>
    <phoneticPr fontId="3"/>
  </si>
  <si>
    <t>生計を別にしている家族への仕送りなど</t>
    <rPh sb="0" eb="2">
      <t>セイケイ</t>
    </rPh>
    <rPh sb="3" eb="4">
      <t>ベツ</t>
    </rPh>
    <rPh sb="9" eb="11">
      <t>カゾク</t>
    </rPh>
    <rPh sb="13" eb="15">
      <t>シオク</t>
    </rPh>
    <phoneticPr fontId="3"/>
  </si>
  <si>
    <r>
      <t xml:space="preserve">　 この指標は、一般会計・特別会計・公営企業会計のすべての会計の赤字や黒字を合算し、地方公共団体の赤字の程度を指標化し、地方公共団体全体としての運営の深刻度を示すものです。この比率は、全ての会計を通しての赤字額が「標準的な状態で収入が見込まれる各自治体の一般財源の規模」に占める比率をあらわします。
　 実質赤字（※注）が生じている会計と、実質黒字（※注）が生じている会計があると、赤字額の合計が黒字額の合計を超えた場合に、この比率が計算されます。実質赤字が生じている会計がない場合や、黒字額の合計が赤字額の合計を超えていれば、比率は無しという意味で「－」と表示します。
（※注）歳入決算額から、その年度に支払を終えた歳出決算額と、翌年度への繰越額（事業の実施が翌年度にも及ぶこととなったために、支出に必要な財源をそのまま繰越した額）を引いて算出
</t>
    </r>
    <r>
      <rPr>
        <sz val="11"/>
        <color rgb="FF0033CC"/>
        <rFont val="HG丸ｺﾞｼｯｸM-PRO"/>
        <family val="3"/>
        <charset val="128"/>
      </rPr>
      <t>対象会計：一般会計、国民健康保険会計、後期高齢者医療会計、介護保険会計、母子父子寡婦福祉資金貸付金会計、東越谷・七左第一・西大袋土地区画整理会計、公共用地先行取得会計、病院事業会計、公共下水道事業会計</t>
    </r>
    <rPh sb="4" eb="6">
      <t>シヒョウ</t>
    </rPh>
    <rPh sb="22" eb="24">
      <t>カイケイ</t>
    </rPh>
    <rPh sb="158" eb="159">
      <t>チュウ</t>
    </rPh>
    <rPh sb="176" eb="177">
      <t>チュウ</t>
    </rPh>
    <rPh sb="288" eb="289">
      <t>チュウ</t>
    </rPh>
    <rPh sb="384" eb="386">
      <t>コクミン</t>
    </rPh>
    <rPh sb="386" eb="388">
      <t>ケンコウ</t>
    </rPh>
    <rPh sb="388" eb="390">
      <t>ホケン</t>
    </rPh>
    <rPh sb="410" eb="412">
      <t>ボシ</t>
    </rPh>
    <rPh sb="412" eb="414">
      <t>フシ</t>
    </rPh>
    <rPh sb="414" eb="416">
      <t>カフ</t>
    </rPh>
    <rPh sb="416" eb="418">
      <t>フクシ</t>
    </rPh>
    <rPh sb="418" eb="420">
      <t>シキン</t>
    </rPh>
    <rPh sb="420" eb="422">
      <t>カシツケ</t>
    </rPh>
    <rPh sb="422" eb="423">
      <t>キン</t>
    </rPh>
    <rPh sb="423" eb="425">
      <t>カイケイ</t>
    </rPh>
    <phoneticPr fontId="3"/>
  </si>
  <si>
    <t>４　市の借入金はどのくらい？</t>
    <rPh sb="2" eb="3">
      <t>シ</t>
    </rPh>
    <rPh sb="4" eb="6">
      <t>カリイレ</t>
    </rPh>
    <rPh sb="6" eb="7">
      <t>キン</t>
    </rPh>
    <phoneticPr fontId="3"/>
  </si>
  <si>
    <t>物品の購入や事業の委託などの経費</t>
    <phoneticPr fontId="3"/>
  </si>
  <si>
    <r>
      <t xml:space="preserve">　一般会計等の公債費（借入金の返済）のほか、特別会計、公営企業会計への繰出金や一部事務組合への負担金のうち借入金の返済に充てられた経費、さらには債務負担行為のうち、公債費と同様の性質のあるものを加えた実質的な公債費による財政負担の度合いを判断する指標で、いわゆる資金繰りの危険度を示すもので、3か年の平均値となります。家計に例えれば、給料から支払うローン返済の割合を示すものです。
　地方債は、長期間にわたり利用される施設を建設する際などに、将来その施設を利用する住民の方々にも費用を負担していただくために発行するものです。都市部ほど、道路、下水道や学校などの大きな施設の建設が必要となることから、地方債の発行額と公債費は大きくなりがちです。なお、実質公債費比率は、健全化判断比率としての指標のほか、18％以上になると地方債の発行に際し県の許可が必要となり、25％以上で市債発行が一部制限されることとなります。
※ 平成18年度（平成17年度決算分）から導入され、地方債発行に係る協議団体・許可団体とを判断する指標として用いられています。
※ 平成19年度決算分から、都市計画税の収入の一部を反映させるなど、算定基準が変更されています。
</t>
    </r>
    <r>
      <rPr>
        <sz val="11"/>
        <color rgb="FF0033CC"/>
        <rFont val="HG丸ｺﾞｼｯｸM-PRO"/>
        <family val="3"/>
        <charset val="128"/>
      </rPr>
      <t>対象会計：一般会計、国民健康保険会計、後期高齢者医療会計、介護保険会計、母子父子寡婦福祉資金貸付金会計、東越谷・七左第一・西大袋土地区画整理会計、公共用地先行取得会計、公共下水道事業会計等</t>
    </r>
    <rPh sb="1" eb="3">
      <t>イッパン</t>
    </rPh>
    <rPh sb="3" eb="5">
      <t>カイケイ</t>
    </rPh>
    <rPh sb="5" eb="6">
      <t>トウ</t>
    </rPh>
    <rPh sb="11" eb="14">
      <t>カリイレキン</t>
    </rPh>
    <rPh sb="472" eb="474">
      <t>ヘイセイ</t>
    </rPh>
    <rPh sb="476" eb="478">
      <t>ネンド</t>
    </rPh>
    <rPh sb="478" eb="480">
      <t>ケッサン</t>
    </rPh>
    <rPh sb="480" eb="481">
      <t>ブン</t>
    </rPh>
    <rPh sb="484" eb="486">
      <t>トシ</t>
    </rPh>
    <rPh sb="486" eb="488">
      <t>ケイカク</t>
    </rPh>
    <rPh sb="488" eb="489">
      <t>ゼイ</t>
    </rPh>
    <rPh sb="490" eb="492">
      <t>シュウニュウ</t>
    </rPh>
    <rPh sb="493" eb="495">
      <t>イチブ</t>
    </rPh>
    <rPh sb="496" eb="498">
      <t>ハンエイ</t>
    </rPh>
    <rPh sb="504" eb="506">
      <t>サンテイ</t>
    </rPh>
    <rPh sb="509" eb="511">
      <t>ヘンコウ</t>
    </rPh>
    <rPh sb="538" eb="540">
      <t>コウキ</t>
    </rPh>
    <rPh sb="540" eb="543">
      <t>コウレイシャ</t>
    </rPh>
    <rPh sb="543" eb="545">
      <t>イリョウ</t>
    </rPh>
    <rPh sb="545" eb="547">
      <t>カイケイ</t>
    </rPh>
    <rPh sb="555" eb="557">
      <t>ボシ</t>
    </rPh>
    <rPh sb="557" eb="559">
      <t>フシ</t>
    </rPh>
    <rPh sb="559" eb="561">
      <t>カフ</t>
    </rPh>
    <rPh sb="561" eb="563">
      <t>フクシ</t>
    </rPh>
    <rPh sb="563" eb="565">
      <t>シキン</t>
    </rPh>
    <rPh sb="565" eb="567">
      <t>カシツケ</t>
    </rPh>
    <rPh sb="567" eb="568">
      <t>キン</t>
    </rPh>
    <rPh sb="568" eb="570">
      <t>カイケイ</t>
    </rPh>
    <rPh sb="583" eb="585">
      <t>トチ</t>
    </rPh>
    <rPh sb="612" eb="613">
      <t>トウ</t>
    </rPh>
    <phoneticPr fontId="3"/>
  </si>
  <si>
    <r>
      <t xml:space="preserve">　 各自治体が将来に支出しなければならない財政負担が、「標準的な状態で収入が見込まれる、各自治体の一般財源の規模」の何倍にあたるかを示す指標です。単年度にとどまらず、中・長期的な財政状況をあらわしており、将来に財政を圧迫する可能性が高いかどうかを示す指標といえます。家計に例えれば、ローンの残高や、家族の借入金に対して今後仕送りをする見込金額などの総額が、年収に占める割合を示すものです。
　 将来負担比率の大きな特徴としては、算定の要素として、越谷市の全会計以外に、第三セクター等が含まれていることです。たとえば、行政の仕事のための土地を購入し保有している、土地開発公社の抱えている負債の額のうち、将来、越谷市が負担する見込のある額が含まれています。また、第三セクター等が銀行等から借入をする際に、越谷市がその損失補償（※注）をしている場合がありますが、そのように損失補償をしている団体の負債のうち、団体ごとの経営状況により、将来、越谷市が負担する見込のある額も含まれています。
（※注）第三セクターなどが銀行に返済できなくなった場合、自治体が一定の範囲で損失額を補償すること
</t>
    </r>
    <r>
      <rPr>
        <sz val="11"/>
        <color rgb="FF0033CC"/>
        <rFont val="HG丸ｺﾞｼｯｸM-PRO"/>
        <family val="3"/>
        <charset val="128"/>
      </rPr>
      <t>対象会計：一般会計、国民健康保険会計、後期高齢者医療会計、介護保険会計、母子父子寡婦福祉資金貸付金会計、東越谷・七左第一・西大袋土地区画整理会計、公共用地先行取得会計、公共下水道事業会計等</t>
    </r>
    <rPh sb="116" eb="117">
      <t>タカ</t>
    </rPh>
    <rPh sb="133" eb="135">
      <t>カケイ</t>
    </rPh>
    <rPh sb="136" eb="137">
      <t>タト</t>
    </rPh>
    <rPh sb="145" eb="147">
      <t>ザンダカ</t>
    </rPh>
    <rPh sb="149" eb="151">
      <t>カゾク</t>
    </rPh>
    <rPh sb="156" eb="157">
      <t>タイ</t>
    </rPh>
    <rPh sb="159" eb="161">
      <t>コンゴ</t>
    </rPh>
    <rPh sb="161" eb="163">
      <t>シオク</t>
    </rPh>
    <rPh sb="167" eb="169">
      <t>ミコ</t>
    </rPh>
    <rPh sb="169" eb="171">
      <t>キンガク</t>
    </rPh>
    <rPh sb="174" eb="176">
      <t>ソウガク</t>
    </rPh>
    <rPh sb="178" eb="180">
      <t>ネンシュウ</t>
    </rPh>
    <rPh sb="181" eb="182">
      <t>シ</t>
    </rPh>
    <rPh sb="184" eb="186">
      <t>ワリアイ</t>
    </rPh>
    <rPh sb="187" eb="188">
      <t>シメ</t>
    </rPh>
    <rPh sb="223" eb="225">
      <t>コシガヤ</t>
    </rPh>
    <rPh sb="225" eb="226">
      <t>シ</t>
    </rPh>
    <rPh sb="235" eb="236">
      <t>サン</t>
    </rPh>
    <rPh sb="303" eb="305">
      <t>コシガヤ</t>
    </rPh>
    <rPh sb="330" eb="331">
      <t>サン</t>
    </rPh>
    <rPh sb="350" eb="352">
      <t>コシガヤ</t>
    </rPh>
    <rPh sb="362" eb="363">
      <t>チュウ</t>
    </rPh>
    <rPh sb="417" eb="419">
      <t>コシガヤ</t>
    </rPh>
    <rPh sb="419" eb="420">
      <t>シ</t>
    </rPh>
    <rPh sb="443" eb="444">
      <t>チュウ</t>
    </rPh>
    <rPh sb="446" eb="447">
      <t>サン</t>
    </rPh>
    <rPh sb="554" eb="556">
      <t>トチ</t>
    </rPh>
    <rPh sb="583" eb="584">
      <t>トウ</t>
    </rPh>
    <phoneticPr fontId="3"/>
  </si>
  <si>
    <t>債務負担行為（PFI）　　　</t>
    <rPh sb="0" eb="2">
      <t>サイム</t>
    </rPh>
    <rPh sb="2" eb="4">
      <t>フタン</t>
    </rPh>
    <rPh sb="4" eb="6">
      <t>コウイ</t>
    </rPh>
    <phoneticPr fontId="3"/>
  </si>
  <si>
    <t>債務負担行為（指定管理者）　　　</t>
    <rPh sb="7" eb="9">
      <t>シテイ</t>
    </rPh>
    <rPh sb="9" eb="12">
      <t>カンリシャ</t>
    </rPh>
    <phoneticPr fontId="3"/>
  </si>
  <si>
    <t>債務負担行為（機器賃借等）　　　</t>
    <rPh sb="0" eb="6">
      <t>サイムフタンコウイ</t>
    </rPh>
    <rPh sb="7" eb="9">
      <t>キキ</t>
    </rPh>
    <rPh sb="9" eb="11">
      <t>チンシャク</t>
    </rPh>
    <rPh sb="11" eb="12">
      <t>ナド</t>
    </rPh>
    <phoneticPr fontId="3"/>
  </si>
  <si>
    <t>R1</t>
  </si>
  <si>
    <t>R2</t>
  </si>
  <si>
    <t>　一般会計のほか、区画整理事業などの特別会計や、病院事業会計、公共下水道事業会計においても、単年度の財政負担の軽減や将来その施設等を使う世代にも経費を負担していただき世代間の負担を公平にするという目的から、市債による借入を行っています。</t>
    <rPh sb="1" eb="3">
      <t>イッパン</t>
    </rPh>
    <rPh sb="3" eb="5">
      <t>カイケイ</t>
    </rPh>
    <rPh sb="9" eb="11">
      <t>クカク</t>
    </rPh>
    <rPh sb="11" eb="13">
      <t>セイリ</t>
    </rPh>
    <rPh sb="13" eb="15">
      <t>ジギョウ</t>
    </rPh>
    <rPh sb="18" eb="20">
      <t>トクベツ</t>
    </rPh>
    <rPh sb="20" eb="22">
      <t>カイケイ</t>
    </rPh>
    <rPh sb="24" eb="26">
      <t>ビョウイン</t>
    </rPh>
    <rPh sb="26" eb="28">
      <t>ジギョウ</t>
    </rPh>
    <rPh sb="28" eb="30">
      <t>カイケイ</t>
    </rPh>
    <rPh sb="31" eb="33">
      <t>コウキョウ</t>
    </rPh>
    <rPh sb="33" eb="36">
      <t>ゲスイドウ</t>
    </rPh>
    <rPh sb="36" eb="40">
      <t>ジギョウカイケイ</t>
    </rPh>
    <rPh sb="108" eb="109">
      <t>カ</t>
    </rPh>
    <rPh sb="109" eb="110">
      <t>イ</t>
    </rPh>
    <rPh sb="111" eb="112">
      <t>オコナ</t>
    </rPh>
    <phoneticPr fontId="3"/>
  </si>
  <si>
    <t>R3</t>
    <phoneticPr fontId="3"/>
  </si>
  <si>
    <t>　 一般会計等に属さない区画整理事業会計や下水道、病院などの公営企業ごとの各年度の経営状況の深刻度を示す指標で、「各公営企業の資金の不足額」が「各企業の事業の規模（料金収入の規模）」に占める比率を表します。資金の不足額が無い場合は、比率は無しという意味で「－」と表示されます。</t>
    <rPh sb="2" eb="4">
      <t>イッパン</t>
    </rPh>
    <rPh sb="4" eb="6">
      <t>カイケイ</t>
    </rPh>
    <rPh sb="6" eb="7">
      <t>トウ</t>
    </rPh>
    <rPh sb="8" eb="9">
      <t>ゾク</t>
    </rPh>
    <rPh sb="12" eb="14">
      <t>クカク</t>
    </rPh>
    <rPh sb="14" eb="16">
      <t>セイリ</t>
    </rPh>
    <rPh sb="16" eb="18">
      <t>ジギョウ</t>
    </rPh>
    <rPh sb="18" eb="20">
      <t>カイケイ</t>
    </rPh>
    <rPh sb="21" eb="24">
      <t>ゲスイドウ</t>
    </rPh>
    <rPh sb="25" eb="27">
      <t>ビョウイン</t>
    </rPh>
    <rPh sb="46" eb="49">
      <t>シンコクド</t>
    </rPh>
    <rPh sb="98" eb="99">
      <t>アラワ</t>
    </rPh>
    <phoneticPr fontId="3"/>
  </si>
  <si>
    <t>　人件費、扶助費、公債費など毎年経常的に支出される経費に係るお金が、市税、地方消費税交付金など毎年経常的に収入され、使い道が制限されず自由に使えるお金のうちのどれくらいあるかという割合です。この比率が高いほど、臨時的な支出にお金をまわす余裕がなくなり、財政が硬直化していることになります。従来、一般的に都市部では75％程度が妥当と言われていましたが、公共施設などの社会資本の整備が進んできた現在は、下水道整備途上の自治体では85％、下水道完備の自治体では90％が妥当とも言われています。
　家計に例えれば、給料など毎月決まって入ってくるお金が､食費や家賃､光熱水費、ローン返済など必ず支払わなければならない生活費にどれだけ使われているかを示すものです。
　100％を超えた状態は、毎月必ず必要となる支出が毎月の経常的収入を上回った状態で、臨時的な収入（預金の解約など）で対応しなくてはなりません。</t>
    <rPh sb="1" eb="4">
      <t>ジンケンヒ</t>
    </rPh>
    <rPh sb="5" eb="8">
      <t>フジョヒ</t>
    </rPh>
    <rPh sb="9" eb="12">
      <t>コウサイヒ</t>
    </rPh>
    <rPh sb="14" eb="16">
      <t>マイネン</t>
    </rPh>
    <rPh sb="16" eb="18">
      <t>ケイジョウ</t>
    </rPh>
    <rPh sb="18" eb="19">
      <t>テキ</t>
    </rPh>
    <rPh sb="20" eb="22">
      <t>シシュツ</t>
    </rPh>
    <rPh sb="25" eb="27">
      <t>ケイヒ</t>
    </rPh>
    <rPh sb="28" eb="29">
      <t>カカ</t>
    </rPh>
    <rPh sb="31" eb="32">
      <t>カネ</t>
    </rPh>
    <rPh sb="34" eb="36">
      <t>シゼイ</t>
    </rPh>
    <rPh sb="37" eb="39">
      <t>チホウ</t>
    </rPh>
    <rPh sb="39" eb="42">
      <t>ショウヒゼイ</t>
    </rPh>
    <rPh sb="42" eb="45">
      <t>コウフキン</t>
    </rPh>
    <rPh sb="47" eb="49">
      <t>マイトシ</t>
    </rPh>
    <rPh sb="49" eb="52">
      <t>ケイジョウテキ</t>
    </rPh>
    <rPh sb="53" eb="55">
      <t>シュウニュウ</t>
    </rPh>
    <rPh sb="74" eb="75">
      <t>カネ</t>
    </rPh>
    <rPh sb="90" eb="92">
      <t>ワリアイ</t>
    </rPh>
    <rPh sb="97" eb="99">
      <t>ヒリツ</t>
    </rPh>
    <rPh sb="100" eb="101">
      <t>タカ</t>
    </rPh>
    <rPh sb="105" eb="107">
      <t>リンジ</t>
    </rPh>
    <rPh sb="107" eb="108">
      <t>テキ</t>
    </rPh>
    <rPh sb="109" eb="111">
      <t>シシュツ</t>
    </rPh>
    <rPh sb="113" eb="114">
      <t>カネ</t>
    </rPh>
    <rPh sb="118" eb="120">
      <t>ヨユウ</t>
    </rPh>
    <rPh sb="126" eb="128">
      <t>ザイセイ</t>
    </rPh>
    <rPh sb="129" eb="132">
      <t>コウチョクカ</t>
    </rPh>
    <rPh sb="144" eb="146">
      <t>ジュウライ</t>
    </rPh>
    <rPh sb="147" eb="150">
      <t>イッパンテキ</t>
    </rPh>
    <rPh sb="151" eb="154">
      <t>トシブ</t>
    </rPh>
    <rPh sb="159" eb="161">
      <t>テイド</t>
    </rPh>
    <rPh sb="162" eb="164">
      <t>ダトウ</t>
    </rPh>
    <rPh sb="165" eb="166">
      <t>イ</t>
    </rPh>
    <rPh sb="175" eb="177">
      <t>コウキョウ</t>
    </rPh>
    <rPh sb="177" eb="179">
      <t>シセツ</t>
    </rPh>
    <rPh sb="182" eb="184">
      <t>シャカイ</t>
    </rPh>
    <rPh sb="184" eb="186">
      <t>シホン</t>
    </rPh>
    <rPh sb="187" eb="189">
      <t>セイビ</t>
    </rPh>
    <rPh sb="190" eb="191">
      <t>スス</t>
    </rPh>
    <rPh sb="195" eb="197">
      <t>ゲンザイ</t>
    </rPh>
    <rPh sb="199" eb="202">
      <t>ゲスイドウ</t>
    </rPh>
    <rPh sb="202" eb="204">
      <t>セイビ</t>
    </rPh>
    <rPh sb="204" eb="206">
      <t>トジョウ</t>
    </rPh>
    <rPh sb="207" eb="210">
      <t>ジチタイ</t>
    </rPh>
    <rPh sb="216" eb="219">
      <t>ゲスイドウ</t>
    </rPh>
    <rPh sb="219" eb="221">
      <t>カンビ</t>
    </rPh>
    <rPh sb="222" eb="225">
      <t>ジチタイ</t>
    </rPh>
    <rPh sb="231" eb="233">
      <t>ダトウ</t>
    </rPh>
    <rPh sb="235" eb="236">
      <t>イ</t>
    </rPh>
    <rPh sb="245" eb="247">
      <t>カケイ</t>
    </rPh>
    <rPh sb="248" eb="249">
      <t>タト</t>
    </rPh>
    <rPh sb="253" eb="255">
      <t>キュウリョウ</t>
    </rPh>
    <rPh sb="257" eb="259">
      <t>マイツキ</t>
    </rPh>
    <rPh sb="259" eb="260">
      <t>キ</t>
    </rPh>
    <rPh sb="263" eb="264">
      <t>ハイ</t>
    </rPh>
    <rPh sb="269" eb="270">
      <t>カネ</t>
    </rPh>
    <rPh sb="272" eb="274">
      <t>ショクヒ</t>
    </rPh>
    <rPh sb="275" eb="277">
      <t>ヤチン</t>
    </rPh>
    <rPh sb="278" eb="280">
      <t>コウネツ</t>
    </rPh>
    <rPh sb="280" eb="281">
      <t>スイ</t>
    </rPh>
    <rPh sb="281" eb="282">
      <t>ヒ</t>
    </rPh>
    <rPh sb="286" eb="288">
      <t>ヘンサイ</t>
    </rPh>
    <rPh sb="290" eb="291">
      <t>カナラ</t>
    </rPh>
    <rPh sb="292" eb="294">
      <t>シハラ</t>
    </rPh>
    <rPh sb="303" eb="305">
      <t>セイカツ</t>
    </rPh>
    <rPh sb="305" eb="306">
      <t>ヒ</t>
    </rPh>
    <rPh sb="311" eb="312">
      <t>ツカ</t>
    </rPh>
    <rPh sb="319" eb="320">
      <t>シメ</t>
    </rPh>
    <rPh sb="333" eb="334">
      <t>コ</t>
    </rPh>
    <rPh sb="336" eb="338">
      <t>ジョウタイ</t>
    </rPh>
    <rPh sb="340" eb="342">
      <t>マイツキ</t>
    </rPh>
    <rPh sb="342" eb="343">
      <t>カナラ</t>
    </rPh>
    <rPh sb="344" eb="346">
      <t>ヒツヨウ</t>
    </rPh>
    <rPh sb="349" eb="351">
      <t>シシュツ</t>
    </rPh>
    <rPh sb="352" eb="354">
      <t>マイツキ</t>
    </rPh>
    <rPh sb="355" eb="358">
      <t>ケイジョウテキ</t>
    </rPh>
    <rPh sb="358" eb="360">
      <t>シュウニュウ</t>
    </rPh>
    <rPh sb="361" eb="363">
      <t>ウワマワ</t>
    </rPh>
    <rPh sb="365" eb="367">
      <t>ジョウタイ</t>
    </rPh>
    <rPh sb="369" eb="371">
      <t>リンジ</t>
    </rPh>
    <rPh sb="371" eb="372">
      <t>テキ</t>
    </rPh>
    <rPh sb="373" eb="375">
      <t>シュウニュウ</t>
    </rPh>
    <rPh sb="376" eb="378">
      <t>ヨキン</t>
    </rPh>
    <rPh sb="379" eb="381">
      <t>カイヤク</t>
    </rPh>
    <rPh sb="385" eb="387">
      <t>タイオウ</t>
    </rPh>
    <phoneticPr fontId="3"/>
  </si>
  <si>
    <t>非公表</t>
    <rPh sb="0" eb="1">
      <t>ヒ</t>
    </rPh>
    <rPh sb="1" eb="3">
      <t>コウヒョウ</t>
    </rPh>
    <phoneticPr fontId="3"/>
  </si>
  <si>
    <t>令和３年度</t>
    <rPh sb="0" eb="2">
      <t>レイワ</t>
    </rPh>
    <rPh sb="3" eb="5">
      <t>ネンド</t>
    </rPh>
    <rPh sb="4" eb="5">
      <t>ド</t>
    </rPh>
    <phoneticPr fontId="3"/>
  </si>
  <si>
    <t>4/40</t>
    <phoneticPr fontId="3"/>
  </si>
  <si>
    <t>R3</t>
  </si>
  <si>
    <t>　グラフを見ると、市民の皆さまから納めていただいた市税が歳入の約４割を占めています。市税や使用料・手数料、財産収入などは市が自主的に収入できるお金で、このようなお金を自主財源といいます。また、地方交付税や国庫支出金、県支出金、市債など、国や県の意思により定められたり、割り当てられたお金などを依存財源といいます。家計に例えると、自分で稼いだ給料が自主財源、親からの仕送りなどが依存財源といえるでしょう。
　自主財源の割合が高いほど安定した財政となり、市の自由度が高まることから、自主財源の確保が重要な課題といえます。</t>
    <rPh sb="5" eb="6">
      <t>ミ</t>
    </rPh>
    <rPh sb="9" eb="11">
      <t>シミン</t>
    </rPh>
    <rPh sb="12" eb="13">
      <t>ミナ</t>
    </rPh>
    <rPh sb="17" eb="18">
      <t>オサ</t>
    </rPh>
    <rPh sb="25" eb="27">
      <t>シゼイ</t>
    </rPh>
    <rPh sb="28" eb="30">
      <t>サイニュウ</t>
    </rPh>
    <rPh sb="31" eb="32">
      <t>ヤク</t>
    </rPh>
    <rPh sb="35" eb="36">
      <t>シ</t>
    </rPh>
    <rPh sb="42" eb="44">
      <t>シゼイ</t>
    </rPh>
    <rPh sb="45" eb="48">
      <t>シヨウリョウ</t>
    </rPh>
    <rPh sb="49" eb="51">
      <t>テスウ</t>
    </rPh>
    <rPh sb="51" eb="52">
      <t>リョウ</t>
    </rPh>
    <rPh sb="53" eb="55">
      <t>ザイサン</t>
    </rPh>
    <rPh sb="55" eb="57">
      <t>シュウニュウ</t>
    </rPh>
    <rPh sb="60" eb="61">
      <t>シ</t>
    </rPh>
    <rPh sb="62" eb="65">
      <t>ジシュテキ</t>
    </rPh>
    <rPh sb="66" eb="68">
      <t>シュウニュウ</t>
    </rPh>
    <rPh sb="72" eb="73">
      <t>カネ</t>
    </rPh>
    <rPh sb="81" eb="82">
      <t>カネ</t>
    </rPh>
    <rPh sb="83" eb="85">
      <t>ジシュ</t>
    </rPh>
    <rPh sb="85" eb="87">
      <t>ザイゲン</t>
    </rPh>
    <rPh sb="96" eb="98">
      <t>チホウ</t>
    </rPh>
    <rPh sb="98" eb="101">
      <t>コウフゼイ</t>
    </rPh>
    <rPh sb="102" eb="104">
      <t>コッコ</t>
    </rPh>
    <rPh sb="104" eb="107">
      <t>シシュツキン</t>
    </rPh>
    <rPh sb="108" eb="109">
      <t>ケン</t>
    </rPh>
    <rPh sb="109" eb="112">
      <t>シシュツキン</t>
    </rPh>
    <rPh sb="113" eb="115">
      <t>シサイ</t>
    </rPh>
    <rPh sb="118" eb="119">
      <t>クニ</t>
    </rPh>
    <rPh sb="120" eb="121">
      <t>ケン</t>
    </rPh>
    <rPh sb="122" eb="124">
      <t>イシ</t>
    </rPh>
    <rPh sb="127" eb="128">
      <t>サダ</t>
    </rPh>
    <rPh sb="134" eb="135">
      <t>ワ</t>
    </rPh>
    <rPh sb="136" eb="137">
      <t>ア</t>
    </rPh>
    <rPh sb="142" eb="143">
      <t>カネ</t>
    </rPh>
    <rPh sb="146" eb="148">
      <t>イゾン</t>
    </rPh>
    <rPh sb="148" eb="150">
      <t>ザイゲン</t>
    </rPh>
    <rPh sb="156" eb="158">
      <t>カケイ</t>
    </rPh>
    <rPh sb="159" eb="160">
      <t>タト</t>
    </rPh>
    <rPh sb="164" eb="166">
      <t>ジブン</t>
    </rPh>
    <rPh sb="167" eb="168">
      <t>カセ</t>
    </rPh>
    <rPh sb="170" eb="172">
      <t>キュウリョウ</t>
    </rPh>
    <rPh sb="173" eb="175">
      <t>ジシュ</t>
    </rPh>
    <rPh sb="175" eb="177">
      <t>ザイゲン</t>
    </rPh>
    <rPh sb="178" eb="179">
      <t>オヤ</t>
    </rPh>
    <rPh sb="182" eb="184">
      <t>シオク</t>
    </rPh>
    <rPh sb="188" eb="190">
      <t>イゾン</t>
    </rPh>
    <rPh sb="190" eb="192">
      <t>ザイゲン</t>
    </rPh>
    <rPh sb="203" eb="205">
      <t>ジシュ</t>
    </rPh>
    <rPh sb="205" eb="207">
      <t>ザイゲン</t>
    </rPh>
    <rPh sb="208" eb="210">
      <t>ワリアイ</t>
    </rPh>
    <rPh sb="211" eb="212">
      <t>タカ</t>
    </rPh>
    <rPh sb="215" eb="217">
      <t>アンテイ</t>
    </rPh>
    <rPh sb="219" eb="221">
      <t>ザイセイ</t>
    </rPh>
    <rPh sb="225" eb="226">
      <t>シ</t>
    </rPh>
    <rPh sb="227" eb="230">
      <t>ジユウド</t>
    </rPh>
    <rPh sb="231" eb="232">
      <t>タカ</t>
    </rPh>
    <rPh sb="239" eb="241">
      <t>ジシュ</t>
    </rPh>
    <rPh sb="241" eb="243">
      <t>ザイゲン</t>
    </rPh>
    <rPh sb="244" eb="246">
      <t>カクホ</t>
    </rPh>
    <rPh sb="247" eb="249">
      <t>ジュウヨウ</t>
    </rPh>
    <rPh sb="250" eb="252">
      <t>カダイ</t>
    </rPh>
    <phoneticPr fontId="3"/>
  </si>
  <si>
    <t>各種団体への助成金や一部事務組合への負担金などの経費</t>
    <rPh sb="0" eb="4">
      <t>カクシュダンタイ</t>
    </rPh>
    <rPh sb="6" eb="9">
      <t>ジョセイキン</t>
    </rPh>
    <rPh sb="10" eb="16">
      <t>イチブジムクミアイ</t>
    </rPh>
    <rPh sb="18" eb="21">
      <t>フタンキン</t>
    </rPh>
    <rPh sb="24" eb="26">
      <t>ケイヒ</t>
    </rPh>
    <phoneticPr fontId="40"/>
  </si>
  <si>
    <t>１１３億６,９３１万３,５９４円</t>
    <rPh sb="3" eb="4">
      <t>オク</t>
    </rPh>
    <rPh sb="9" eb="10">
      <t>マン</t>
    </rPh>
    <rPh sb="15" eb="16">
      <t>エン</t>
    </rPh>
    <phoneticPr fontId="3"/>
  </si>
  <si>
    <t>5/40</t>
    <phoneticPr fontId="3"/>
  </si>
  <si>
    <t>　市債は、原則として大規模な公共工事を実施する際に、国や金融機関等からの借入金（通常債といいます）で、単年度の財政負担の軽減や将来その施設等を使う世代にも経費を負担していただき世代間の負担を公平にするという目的をもっています。ただし、過度の借入は後年度の市民の皆さまに大きな負担を強いることになるほか、財政の硬直化を招くことになり注意が必要です。</t>
    <rPh sb="37" eb="38">
      <t>イ</t>
    </rPh>
    <phoneticPr fontId="3"/>
  </si>
  <si>
    <r>
      <t>　</t>
    </r>
    <r>
      <rPr>
        <sz val="11"/>
        <rFont val="HGｺﾞｼｯｸM"/>
        <family val="3"/>
        <charset val="128"/>
      </rPr>
      <t>一部事務組合や第三セクター等は、それぞれ独自で経営を行っていますが、出資金や補助金、貸付金等により市が財政的援助を行っていることから、これらの団体の財政（経営）が健全な状態で行われているかなどに引き続き注意し、各団体の適正運営の確保に努めます。</t>
    </r>
    <rPh sb="1" eb="3">
      <t>イチブ</t>
    </rPh>
    <rPh sb="3" eb="5">
      <t>ジム</t>
    </rPh>
    <rPh sb="5" eb="7">
      <t>クミアイ</t>
    </rPh>
    <rPh sb="8" eb="9">
      <t>ダイ</t>
    </rPh>
    <rPh sb="9" eb="10">
      <t>サン</t>
    </rPh>
    <rPh sb="14" eb="15">
      <t>トウ</t>
    </rPh>
    <rPh sb="21" eb="23">
      <t>ドクジ</t>
    </rPh>
    <rPh sb="24" eb="26">
      <t>ケイエイ</t>
    </rPh>
    <rPh sb="27" eb="28">
      <t>オコナ</t>
    </rPh>
    <rPh sb="35" eb="37">
      <t>シュッシ</t>
    </rPh>
    <rPh sb="37" eb="38">
      <t>キン</t>
    </rPh>
    <rPh sb="39" eb="42">
      <t>ホ</t>
    </rPh>
    <rPh sb="43" eb="45">
      <t>カシツケ</t>
    </rPh>
    <rPh sb="45" eb="46">
      <t>キン</t>
    </rPh>
    <rPh sb="46" eb="47">
      <t>トウ</t>
    </rPh>
    <rPh sb="50" eb="51">
      <t>シ</t>
    </rPh>
    <rPh sb="52" eb="55">
      <t>ザイセイテキ</t>
    </rPh>
    <rPh sb="55" eb="57">
      <t>エンジョ</t>
    </rPh>
    <rPh sb="58" eb="59">
      <t>オコナ</t>
    </rPh>
    <rPh sb="72" eb="74">
      <t>ダンタイ</t>
    </rPh>
    <rPh sb="75" eb="77">
      <t>ザイセイ</t>
    </rPh>
    <rPh sb="78" eb="80">
      <t>ケイエイ</t>
    </rPh>
    <rPh sb="82" eb="84">
      <t>ケンゼン</t>
    </rPh>
    <rPh sb="85" eb="87">
      <t>ジョウタイ</t>
    </rPh>
    <rPh sb="88" eb="89">
      <t>オコナ</t>
    </rPh>
    <rPh sb="98" eb="99">
      <t>ヒ</t>
    </rPh>
    <rPh sb="100" eb="101">
      <t>ツヅ</t>
    </rPh>
    <rPh sb="102" eb="104">
      <t>チュウイ</t>
    </rPh>
    <rPh sb="106" eb="107">
      <t>カク</t>
    </rPh>
    <rPh sb="107" eb="109">
      <t>ダンタイ</t>
    </rPh>
    <rPh sb="110" eb="112">
      <t>テキセイ</t>
    </rPh>
    <rPh sb="112" eb="114">
      <t>ウンエイ</t>
    </rPh>
    <rPh sb="115" eb="117">
      <t>カクホ</t>
    </rPh>
    <rPh sb="118" eb="119">
      <t>ツト</t>
    </rPh>
    <phoneticPr fontId="3"/>
  </si>
  <si>
    <t>（単位：百万円） 　</t>
    <phoneticPr fontId="40"/>
  </si>
  <si>
    <t>　※埼玉県都市競艇組合は、令和4年4月1日から組織名称を埼玉県都市ボートレース企業団へ変更</t>
    <rPh sb="2" eb="5">
      <t>サイタマケン</t>
    </rPh>
    <rPh sb="5" eb="11">
      <t>トシキョウテイクミアイ</t>
    </rPh>
    <rPh sb="13" eb="15">
      <t>レイワ</t>
    </rPh>
    <rPh sb="16" eb="17">
      <t>ネン</t>
    </rPh>
    <rPh sb="18" eb="19">
      <t>ガツ</t>
    </rPh>
    <rPh sb="20" eb="21">
      <t>ニチ</t>
    </rPh>
    <rPh sb="28" eb="31">
      <t>サイタマケン</t>
    </rPh>
    <rPh sb="31" eb="33">
      <t>トシ</t>
    </rPh>
    <rPh sb="39" eb="42">
      <t>キギョウダン</t>
    </rPh>
    <rPh sb="43" eb="45">
      <t>ヘンコウ</t>
    </rPh>
    <phoneticPr fontId="40"/>
  </si>
  <si>
    <t>H26</t>
  </si>
  <si>
    <t>34/40</t>
    <phoneticPr fontId="40"/>
  </si>
  <si>
    <t>26/40</t>
    <phoneticPr fontId="40"/>
  </si>
  <si>
    <t>令和３年度</t>
    <rPh sb="0" eb="2">
      <t>レイワ</t>
    </rPh>
    <rPh sb="3" eb="5">
      <t>ネンド</t>
    </rPh>
    <phoneticPr fontId="3"/>
  </si>
  <si>
    <t>11/40</t>
    <phoneticPr fontId="40"/>
  </si>
  <si>
    <t>●コストの区分</t>
    <phoneticPr fontId="3"/>
  </si>
  <si>
    <t>（４）公債費負担比率</t>
    <rPh sb="3" eb="6">
      <t>コウサイヒ</t>
    </rPh>
    <rPh sb="6" eb="8">
      <t>フタン</t>
    </rPh>
    <rPh sb="8" eb="10">
      <t>ヒリツ</t>
    </rPh>
    <phoneticPr fontId="3"/>
  </si>
  <si>
    <t>　通常、経常的に収入される一般財源総額（自由に使えるお金）に占める公債費の比率を公債費負担比率といいます。
　家計でいえば、給料から支払うローン返済の割合と同じで、比率が高いほど財政運営が苦しくなり、一般的には15％が警戒ライン（黄色信号）、20％が危険ライン（赤信号）と言われています。</t>
    <rPh sb="1" eb="3">
      <t>ツウジョウ</t>
    </rPh>
    <rPh sb="4" eb="7">
      <t>ケイジョウテキ</t>
    </rPh>
    <rPh sb="8" eb="10">
      <t>シュウニュウ</t>
    </rPh>
    <rPh sb="13" eb="15">
      <t>イッパン</t>
    </rPh>
    <rPh sb="15" eb="17">
      <t>ザイゲン</t>
    </rPh>
    <rPh sb="17" eb="19">
      <t>ソウガク</t>
    </rPh>
    <rPh sb="20" eb="22">
      <t>ジユウ</t>
    </rPh>
    <rPh sb="23" eb="24">
      <t>ツカ</t>
    </rPh>
    <rPh sb="27" eb="28">
      <t>カネ</t>
    </rPh>
    <rPh sb="30" eb="31">
      <t>シ</t>
    </rPh>
    <rPh sb="33" eb="36">
      <t>コウサイヒ</t>
    </rPh>
    <rPh sb="37" eb="39">
      <t>ヒリツ</t>
    </rPh>
    <rPh sb="40" eb="43">
      <t>コウサイヒ</t>
    </rPh>
    <rPh sb="43" eb="45">
      <t>フタン</t>
    </rPh>
    <rPh sb="45" eb="47">
      <t>ヒリツ</t>
    </rPh>
    <rPh sb="55" eb="57">
      <t>カケイ</t>
    </rPh>
    <rPh sb="62" eb="64">
      <t>キュウリョウ</t>
    </rPh>
    <rPh sb="66" eb="68">
      <t>シハラ</t>
    </rPh>
    <rPh sb="72" eb="74">
      <t>ヘンサイ</t>
    </rPh>
    <rPh sb="75" eb="77">
      <t>ワリアイ</t>
    </rPh>
    <rPh sb="78" eb="79">
      <t>オナ</t>
    </rPh>
    <rPh sb="82" eb="84">
      <t>ヒリツ</t>
    </rPh>
    <rPh sb="85" eb="86">
      <t>タカ</t>
    </rPh>
    <rPh sb="89" eb="91">
      <t>ザイセイ</t>
    </rPh>
    <rPh sb="91" eb="93">
      <t>ウンエイ</t>
    </rPh>
    <rPh sb="94" eb="95">
      <t>クル</t>
    </rPh>
    <rPh sb="100" eb="103">
      <t>イッパンテキ</t>
    </rPh>
    <rPh sb="109" eb="111">
      <t>ケイカイ</t>
    </rPh>
    <rPh sb="115" eb="117">
      <t>キイロ</t>
    </rPh>
    <rPh sb="117" eb="119">
      <t>シンゴウ</t>
    </rPh>
    <rPh sb="125" eb="127">
      <t>キケン</t>
    </rPh>
    <rPh sb="131" eb="132">
      <t>アカ</t>
    </rPh>
    <rPh sb="132" eb="134">
      <t>シンゴウ</t>
    </rPh>
    <rPh sb="136" eb="137">
      <t>イ</t>
    </rPh>
    <phoneticPr fontId="3"/>
  </si>
  <si>
    <t>③　特別会計及び事業会計</t>
    <rPh sb="2" eb="4">
      <t>トクベツ</t>
    </rPh>
    <rPh sb="4" eb="6">
      <t>カイケイ</t>
    </rPh>
    <rPh sb="6" eb="7">
      <t>オヨ</t>
    </rPh>
    <rPh sb="8" eb="10">
      <t>ジギョウ</t>
    </rPh>
    <rPh sb="10" eb="12">
      <t>カイケイ</t>
    </rPh>
    <phoneticPr fontId="3"/>
  </si>
  <si>
    <t>繰越金</t>
    <rPh sb="0" eb="3">
      <t>クリコシキン</t>
    </rPh>
    <phoneticPr fontId="3"/>
  </si>
  <si>
    <t>地方特例交付金</t>
    <rPh sb="0" eb="4">
      <t>チホウトクレイ</t>
    </rPh>
    <rPh sb="4" eb="7">
      <t>コウフキン</t>
    </rPh>
    <phoneticPr fontId="3"/>
  </si>
  <si>
    <t>財産収入</t>
    <rPh sb="0" eb="4">
      <t>ザイサンシュウニュウ</t>
    </rPh>
    <phoneticPr fontId="3"/>
  </si>
  <si>
    <t>繰出金</t>
    <rPh sb="0" eb="2">
      <t>クリダ</t>
    </rPh>
    <rPh sb="2" eb="3">
      <t>キン</t>
    </rPh>
    <phoneticPr fontId="3"/>
  </si>
  <si>
    <t>地方消費税交付金(77億4,626万7千円)、地方交付税(63億8,891万8千円)、市債(54億3,000万円)、繰入金（44億4,971万7千円）、諸収入(35億7,745万3千円)、使用料・手数料(15億5,912万7千円)、地方譲与税(7億5,294万8千円)、法人事業税交付金(5億2,229万4千円)、地方特例交付金(5億538万4千円)、分担金・負担金(4億6,193万2千円)、配当割交付金(3億24万1千円)などがあります。</t>
    <rPh sb="43" eb="45">
      <t>シサイ</t>
    </rPh>
    <rPh sb="58" eb="61">
      <t>クリイレキン</t>
    </rPh>
    <rPh sb="64" eb="65">
      <t>オク</t>
    </rPh>
    <rPh sb="70" eb="71">
      <t>マン</t>
    </rPh>
    <rPh sb="72" eb="74">
      <t>センエン</t>
    </rPh>
    <rPh sb="76" eb="77">
      <t>ショ</t>
    </rPh>
    <rPh sb="77" eb="79">
      <t>シュウニュウ</t>
    </rPh>
    <rPh sb="82" eb="83">
      <t>オク</t>
    </rPh>
    <rPh sb="88" eb="89">
      <t>マン</t>
    </rPh>
    <rPh sb="90" eb="91">
      <t>セン</t>
    </rPh>
    <rPh sb="172" eb="173">
      <t>セン</t>
    </rPh>
    <rPh sb="197" eb="200">
      <t>ハイトウワリ</t>
    </rPh>
    <phoneticPr fontId="3"/>
  </si>
  <si>
    <t>前年度から今年度に持ち越されたお金のことをいいます。</t>
    <rPh sb="0" eb="3">
      <t>ゼンネンド</t>
    </rPh>
    <rPh sb="5" eb="8">
      <t>コンネンド</t>
    </rPh>
    <rPh sb="9" eb="10">
      <t>モ</t>
    </rPh>
    <rPh sb="11" eb="12">
      <t>コ</t>
    </rPh>
    <rPh sb="16" eb="17">
      <t>カネ</t>
    </rPh>
    <phoneticPr fontId="3"/>
  </si>
  <si>
    <t>　歳出には2種類の見方があり、歳出内容を行政目的によって区分したもの（目的別分類）と経済的性質によって区分したもの（性質別分類）があります。
　まず目的別分類で、どのような目的にどれだけのお金が使われたか見てみましょう。
　令和４年度は、民生費（46.8％）、総務費（12.5％）、衛生費（12.0％）などの割合が多くなっています。平成14年度までは土木費の割合が一番多くなっていましたが、平成15年度以降は民生費の占める割合が多くなり、令和４年度は価格高騰緊急支援給付金事業等の影響で民生費の割合が一番多くなっています。</t>
    <rPh sb="1" eb="3">
      <t>サイシュツ</t>
    </rPh>
    <rPh sb="6" eb="8">
      <t>シュルイ</t>
    </rPh>
    <rPh sb="9" eb="11">
      <t>ミカタ</t>
    </rPh>
    <rPh sb="15" eb="17">
      <t>サイシュツ</t>
    </rPh>
    <rPh sb="17" eb="19">
      <t>ナイヨウ</t>
    </rPh>
    <rPh sb="20" eb="22">
      <t>ギョウセイ</t>
    </rPh>
    <rPh sb="22" eb="24">
      <t>モクテキ</t>
    </rPh>
    <rPh sb="28" eb="30">
      <t>クブン</t>
    </rPh>
    <rPh sb="35" eb="37">
      <t>モクテキ</t>
    </rPh>
    <rPh sb="37" eb="38">
      <t>ベツ</t>
    </rPh>
    <rPh sb="38" eb="40">
      <t>ブンルイ</t>
    </rPh>
    <rPh sb="42" eb="45">
      <t>ケイザイテキ</t>
    </rPh>
    <rPh sb="45" eb="47">
      <t>セイシツ</t>
    </rPh>
    <rPh sb="51" eb="53">
      <t>クブン</t>
    </rPh>
    <rPh sb="58" eb="60">
      <t>セイシツ</t>
    </rPh>
    <rPh sb="60" eb="61">
      <t>ベツ</t>
    </rPh>
    <rPh sb="61" eb="63">
      <t>ブンルイ</t>
    </rPh>
    <rPh sb="74" eb="76">
      <t>モクテキ</t>
    </rPh>
    <rPh sb="76" eb="77">
      <t>ベツ</t>
    </rPh>
    <rPh sb="77" eb="79">
      <t>ブンルイ</t>
    </rPh>
    <rPh sb="86" eb="88">
      <t>モクテキ</t>
    </rPh>
    <rPh sb="95" eb="96">
      <t>カネ</t>
    </rPh>
    <rPh sb="97" eb="98">
      <t>ツカ</t>
    </rPh>
    <rPh sb="102" eb="103">
      <t>ミ</t>
    </rPh>
    <rPh sb="115" eb="117">
      <t>ネンド</t>
    </rPh>
    <rPh sb="119" eb="121">
      <t>ミンセイ</t>
    </rPh>
    <rPh sb="130" eb="132">
      <t>ソウム</t>
    </rPh>
    <rPh sb="132" eb="133">
      <t>ヒ</t>
    </rPh>
    <rPh sb="141" eb="144">
      <t>エイセイヒ</t>
    </rPh>
    <rPh sb="154" eb="156">
      <t>ワリアイ</t>
    </rPh>
    <rPh sb="157" eb="158">
      <t>オオ</t>
    </rPh>
    <rPh sb="166" eb="168">
      <t>ヘイセイ</t>
    </rPh>
    <rPh sb="170" eb="172">
      <t>ネンド</t>
    </rPh>
    <rPh sb="175" eb="177">
      <t>ドボク</t>
    </rPh>
    <rPh sb="177" eb="178">
      <t>ヒ</t>
    </rPh>
    <rPh sb="179" eb="181">
      <t>ワリアイ</t>
    </rPh>
    <rPh sb="182" eb="184">
      <t>イチバン</t>
    </rPh>
    <rPh sb="184" eb="185">
      <t>オオ</t>
    </rPh>
    <rPh sb="195" eb="197">
      <t>ヘイセイ</t>
    </rPh>
    <rPh sb="199" eb="201">
      <t>ネンド</t>
    </rPh>
    <rPh sb="201" eb="203">
      <t>イコウ</t>
    </rPh>
    <rPh sb="204" eb="206">
      <t>ミンセイ</t>
    </rPh>
    <rPh sb="206" eb="207">
      <t>ヒ</t>
    </rPh>
    <rPh sb="208" eb="209">
      <t>シ</t>
    </rPh>
    <rPh sb="211" eb="213">
      <t>ワリアイ</t>
    </rPh>
    <rPh sb="214" eb="215">
      <t>オオ</t>
    </rPh>
    <rPh sb="219" eb="221">
      <t>レイワ</t>
    </rPh>
    <rPh sb="222" eb="223">
      <t>ネン</t>
    </rPh>
    <rPh sb="223" eb="224">
      <t>ド</t>
    </rPh>
    <rPh sb="225" eb="229">
      <t>カカクコウトウ</t>
    </rPh>
    <rPh sb="229" eb="231">
      <t>キンキュウ</t>
    </rPh>
    <rPh sb="231" eb="233">
      <t>シエン</t>
    </rPh>
    <rPh sb="233" eb="236">
      <t>キュウフキン</t>
    </rPh>
    <rPh sb="238" eb="239">
      <t>トウ</t>
    </rPh>
    <rPh sb="240" eb="242">
      <t>エイキョウ</t>
    </rPh>
    <rPh sb="247" eb="249">
      <t>ワリアイ</t>
    </rPh>
    <rPh sb="250" eb="252">
      <t>イチバン</t>
    </rPh>
    <rPh sb="252" eb="253">
      <t>オオ</t>
    </rPh>
    <phoneticPr fontId="3"/>
  </si>
  <si>
    <t>消防費(38億2,987万円)、商工費(10億8,635万5千円)、農林水産業費(8億6,276万1千円)、議会費(5億3,444万4千円)、労働費(6,206万3千円）などがあります。</t>
    <rPh sb="0" eb="2">
      <t>ショウボウ</t>
    </rPh>
    <rPh sb="2" eb="3">
      <t>ヒ</t>
    </rPh>
    <rPh sb="6" eb="7">
      <t>オク</t>
    </rPh>
    <rPh sb="12" eb="13">
      <t>マン</t>
    </rPh>
    <rPh sb="30" eb="32">
      <t>センエン</t>
    </rPh>
    <rPh sb="71" eb="74">
      <t>ロウドウヒ</t>
    </rPh>
    <rPh sb="80" eb="81">
      <t>マン</t>
    </rPh>
    <rPh sb="82" eb="83">
      <t>セン</t>
    </rPh>
    <rPh sb="83" eb="84">
      <t>エン</t>
    </rPh>
    <phoneticPr fontId="3"/>
  </si>
  <si>
    <t>公債費(76億763万2千円)、積立金(67億6,036万4千円)、維持補修費(5億2,779万5千円)、貸付金(1億3,543万円)、災害復旧費（44万8千円）があります。</t>
    <rPh sb="0" eb="3">
      <t>コウサイヒ</t>
    </rPh>
    <rPh sb="6" eb="7">
      <t>オク</t>
    </rPh>
    <rPh sb="12" eb="13">
      <t>セン</t>
    </rPh>
    <rPh sb="13" eb="14">
      <t>エン</t>
    </rPh>
    <rPh sb="16" eb="18">
      <t>ツミタテ</t>
    </rPh>
    <rPh sb="18" eb="19">
      <t>キン</t>
    </rPh>
    <rPh sb="22" eb="23">
      <t>オク</t>
    </rPh>
    <rPh sb="28" eb="29">
      <t>マン</t>
    </rPh>
    <rPh sb="30" eb="31">
      <t>セン</t>
    </rPh>
    <rPh sb="31" eb="32">
      <t>エン</t>
    </rPh>
    <rPh sb="49" eb="50">
      <t>セン</t>
    </rPh>
    <rPh sb="68" eb="73">
      <t>サイガイフッキュウヒ</t>
    </rPh>
    <rPh sb="76" eb="77">
      <t>マン</t>
    </rPh>
    <rPh sb="78" eb="80">
      <t>センエン</t>
    </rPh>
    <phoneticPr fontId="3"/>
  </si>
  <si>
    <t>（３）令和４年度収支</t>
    <rPh sb="3" eb="5">
      <t>レイワ</t>
    </rPh>
    <rPh sb="6" eb="8">
      <t>ネンド</t>
    </rPh>
    <rPh sb="8" eb="10">
      <t>シュウシ</t>
    </rPh>
    <phoneticPr fontId="3"/>
  </si>
  <si>
    <t>令和４年度一般会計決算状況</t>
    <rPh sb="0" eb="2">
      <t>レイワ</t>
    </rPh>
    <rPh sb="3" eb="5">
      <t>ネンド</t>
    </rPh>
    <rPh sb="5" eb="7">
      <t>イッパン</t>
    </rPh>
    <rPh sb="7" eb="9">
      <t>カイケイ</t>
    </rPh>
    <rPh sb="9" eb="11">
      <t>ケッサン</t>
    </rPh>
    <rPh sb="11" eb="13">
      <t>ジョウキョウ</t>
    </rPh>
    <phoneticPr fontId="3"/>
  </si>
  <si>
    <t>令和３年度実質収支</t>
    <rPh sb="0" eb="2">
      <t>レイワ</t>
    </rPh>
    <rPh sb="3" eb="4">
      <t>ネン</t>
    </rPh>
    <rPh sb="4" eb="5">
      <t>ド</t>
    </rPh>
    <rPh sb="5" eb="7">
      <t>ジッシツ</t>
    </rPh>
    <rPh sb="7" eb="9">
      <t>シュウシ</t>
    </rPh>
    <phoneticPr fontId="3"/>
  </si>
  <si>
    <t>１,３３１億９,２８３万２,７０７円</t>
    <rPh sb="5" eb="6">
      <t>オク</t>
    </rPh>
    <rPh sb="11" eb="12">
      <t>マン</t>
    </rPh>
    <rPh sb="17" eb="18">
      <t>エン</t>
    </rPh>
    <phoneticPr fontId="3"/>
  </si>
  <si>
    <t>１,２３２億２,８２０万８,４７４円</t>
    <rPh sb="5" eb="6">
      <t>オク</t>
    </rPh>
    <rPh sb="11" eb="12">
      <t>マン</t>
    </rPh>
    <rPh sb="17" eb="18">
      <t>エン</t>
    </rPh>
    <phoneticPr fontId="3"/>
  </si>
  <si>
    <t>９９億６,４６２万４,２３３円</t>
    <rPh sb="2" eb="3">
      <t>オク</t>
    </rPh>
    <rPh sb="8" eb="9">
      <t>マン</t>
    </rPh>
    <rPh sb="14" eb="15">
      <t>エン</t>
    </rPh>
    <phoneticPr fontId="3"/>
  </si>
  <si>
    <t>１億３,４９２万３,０００円</t>
    <rPh sb="1" eb="2">
      <t>オク</t>
    </rPh>
    <rPh sb="7" eb="8">
      <t>マン</t>
    </rPh>
    <rPh sb="13" eb="14">
      <t>エン</t>
    </rPh>
    <phoneticPr fontId="3"/>
  </si>
  <si>
    <t>９８億２,９７０万１,２３３円</t>
    <rPh sb="2" eb="3">
      <t>オク</t>
    </rPh>
    <rPh sb="8" eb="9">
      <t>マン</t>
    </rPh>
    <rPh sb="14" eb="15">
      <t>エン</t>
    </rPh>
    <phoneticPr fontId="3"/>
  </si>
  <si>
    <t>▲１５億３,９６１万２,３６１円</t>
    <rPh sb="3" eb="4">
      <t>オク</t>
    </rPh>
    <rPh sb="9" eb="10">
      <t>マン</t>
    </rPh>
    <rPh sb="15" eb="16">
      <t>エン</t>
    </rPh>
    <phoneticPr fontId="3"/>
  </si>
  <si>
    <t>　（３）令和４年度収支</t>
    <rPh sb="4" eb="6">
      <t>レイワ</t>
    </rPh>
    <rPh sb="7" eb="9">
      <t>ネンド</t>
    </rPh>
    <rPh sb="9" eb="11">
      <t>シュウシ</t>
    </rPh>
    <phoneticPr fontId="3"/>
  </si>
  <si>
    <t xml:space="preserve">               </t>
  </si>
  <si>
    <t xml:space="preserve"> </t>
  </si>
  <si>
    <t xml:space="preserve">                                              </t>
  </si>
  <si>
    <t>　（４）公債費負担比率</t>
    <rPh sb="4" eb="7">
      <t>コウサイヒ</t>
    </rPh>
    <rPh sb="7" eb="9">
      <t>フタン</t>
    </rPh>
    <rPh sb="9" eb="11">
      <t>ヒリツ</t>
    </rPh>
    <phoneticPr fontId="3"/>
  </si>
  <si>
    <t>R4</t>
    <phoneticPr fontId="3"/>
  </si>
  <si>
    <t>※必ずこちらも更新してください</t>
    <phoneticPr fontId="3"/>
  </si>
  <si>
    <t>令和４年度</t>
    <rPh sb="0" eb="2">
      <t>レイワ</t>
    </rPh>
    <rPh sb="3" eb="5">
      <t>ネンド</t>
    </rPh>
    <rPh sb="4" eb="5">
      <t>ド</t>
    </rPh>
    <phoneticPr fontId="3"/>
  </si>
  <si>
    <t>6/40</t>
    <phoneticPr fontId="3"/>
  </si>
  <si>
    <t>　越谷市の経常収支比率は、令和３年度は84.5％でしたが、令和４年度は89.0％と4.5ポイント上昇しました。これは、経常的な支出が、社会保障経費の増加などにより1.4％増加、経常的な収入が、臨時財政対策債の減の影響などにより3.8％減少したことによるものです。この数値は、全国平均あるいは県内平均に比べ低い数値となっていますが、引き続き経常的な経費の抑制等に努め、比率の上昇を抑制していく必要があります。</t>
    <rPh sb="1" eb="4">
      <t>コシガヤシ</t>
    </rPh>
    <rPh sb="5" eb="7">
      <t>ケイジョウ</t>
    </rPh>
    <rPh sb="7" eb="9">
      <t>シュウシ</t>
    </rPh>
    <rPh sb="9" eb="11">
      <t>ヒリツ</t>
    </rPh>
    <rPh sb="13" eb="15">
      <t>レイワ</t>
    </rPh>
    <rPh sb="32" eb="34">
      <t>ネンド</t>
    </rPh>
    <rPh sb="48" eb="50">
      <t>ジョウショウ</t>
    </rPh>
    <rPh sb="88" eb="91">
      <t>ケイジョウテキ</t>
    </rPh>
    <rPh sb="92" eb="94">
      <t>シュウニュウ</t>
    </rPh>
    <rPh sb="117" eb="119">
      <t>ゲンショウ</t>
    </rPh>
    <rPh sb="133" eb="135">
      <t>スウチ</t>
    </rPh>
    <rPh sb="137" eb="139">
      <t>ゼンコク</t>
    </rPh>
    <rPh sb="139" eb="141">
      <t>ヘイキン</t>
    </rPh>
    <rPh sb="145" eb="147">
      <t>ケンナイ</t>
    </rPh>
    <rPh sb="147" eb="149">
      <t>ヘイキン</t>
    </rPh>
    <rPh sb="150" eb="151">
      <t>クラ</t>
    </rPh>
    <rPh sb="152" eb="153">
      <t>ヒク</t>
    </rPh>
    <rPh sb="154" eb="156">
      <t>スウチ</t>
    </rPh>
    <rPh sb="165" eb="166">
      <t>ヒ</t>
    </rPh>
    <rPh sb="167" eb="168">
      <t>ツヅ</t>
    </rPh>
    <rPh sb="169" eb="172">
      <t>ケイジョウテキ</t>
    </rPh>
    <rPh sb="173" eb="175">
      <t>ケイヒ</t>
    </rPh>
    <rPh sb="176" eb="178">
      <t>ヨクセイ</t>
    </rPh>
    <rPh sb="178" eb="179">
      <t>トウ</t>
    </rPh>
    <rPh sb="180" eb="181">
      <t>ツト</t>
    </rPh>
    <rPh sb="183" eb="185">
      <t>ヒリツ</t>
    </rPh>
    <rPh sb="186" eb="188">
      <t>ジョウショウ</t>
    </rPh>
    <rPh sb="189" eb="191">
      <t>ヨクセイ</t>
    </rPh>
    <rPh sb="195" eb="197">
      <t>ヒツヨウ</t>
    </rPh>
    <phoneticPr fontId="3"/>
  </si>
  <si>
    <t>7/40</t>
    <phoneticPr fontId="3"/>
  </si>
  <si>
    <t xml:space="preserve">作成基準日･･･令和５年3月31日
・一般会計及び特別会計における出納整理期間（令和５年4月1日から5月31日まで）の入出金については、作成基準日までに終了したものとして処理しています。
・企業会計及び関係団体における未収金・未払金のうち、一般会計及び特別会計と出納整理期間に取引があったものは、作成基準日までに入出金されたものとして処理しています。
・表の記載金額は表示単位未満を四捨五入しているため、合計と一致しない場合があります。
</t>
    <rPh sb="8" eb="10">
      <t>レイワ</t>
    </rPh>
    <rPh sb="40" eb="42">
      <t>レイワ</t>
    </rPh>
    <rPh sb="177" eb="178">
      <t>ヒョウ</t>
    </rPh>
    <rPh sb="179" eb="181">
      <t>キサイ</t>
    </rPh>
    <rPh sb="181" eb="183">
      <t>キンガク</t>
    </rPh>
    <rPh sb="184" eb="186">
      <t>ヒョウジ</t>
    </rPh>
    <rPh sb="186" eb="188">
      <t>タンイ</t>
    </rPh>
    <rPh sb="188" eb="190">
      <t>ミマン</t>
    </rPh>
    <rPh sb="191" eb="195">
      <t>シシャゴニュウ</t>
    </rPh>
    <rPh sb="202" eb="204">
      <t>ゴウケイ</t>
    </rPh>
    <rPh sb="205" eb="207">
      <t>イッチ</t>
    </rPh>
    <rPh sb="210" eb="212">
      <t>バアイ</t>
    </rPh>
    <phoneticPr fontId="3"/>
  </si>
  <si>
    <t>　令和４年度末時点において、越谷市全体および第三セクター等を含めた連結ベースで市の資産がどれだけあり、その資産をどのような財源（負債・純資産）でまかなってきたかを一目で分かるようにしたものです。左側に「資産」を表示し、右側に「負債」及び資産と負債の差額である「純資産」を計上しています。
　貸借対照表から越谷市の財政状況を見ますと、将来世代の負担といえる「負債」に対し、これまでに整備された「資産」が約２．５倍あり、財政の健全性は十分確保されているといえます。</t>
    <rPh sb="1" eb="3">
      <t>レイワ</t>
    </rPh>
    <rPh sb="17" eb="18">
      <t>スベ</t>
    </rPh>
    <rPh sb="116" eb="117">
      <t>オヨ</t>
    </rPh>
    <phoneticPr fontId="3"/>
  </si>
  <si>
    <t>　令和３年度　（人口：345,047人）</t>
    <rPh sb="1" eb="3">
      <t>レイワ</t>
    </rPh>
    <rPh sb="4" eb="6">
      <t>ネンド</t>
    </rPh>
    <rPh sb="5" eb="6">
      <t>ガンネン</t>
    </rPh>
    <phoneticPr fontId="40"/>
  </si>
  <si>
    <t>　令和４年度　（人口：343,866人）</t>
    <rPh sb="1" eb="3">
      <t>レイワ</t>
    </rPh>
    <rPh sb="4" eb="6">
      <t>ネンド</t>
    </rPh>
    <phoneticPr fontId="40"/>
  </si>
  <si>
    <t>　越谷市の公債費負担比率は、令和３年度の9.5％と同率の、9.5％となっています。これは、普通交付税の一部の振替措置である臨時財政対策債（国の政策による借入金）にかかる返済が増加していることなどにより、分子となる公債費が増加したものの、分母となる支出の増加も同程度で増加したことにより、同率となったものです。
　現在、激甚化する自然災害に対応するため、都市基盤整備等のために借り入れるお金（通常債）が増加傾向にありますが、原則50億円以下に抑制することを基本とし、比率の抑制に努めています。</t>
    <rPh sb="1" eb="4">
      <t>コシガヤシ</t>
    </rPh>
    <rPh sb="5" eb="8">
      <t>コウサイヒ</t>
    </rPh>
    <rPh sb="8" eb="10">
      <t>フタン</t>
    </rPh>
    <rPh sb="10" eb="12">
      <t>ヒリツ</t>
    </rPh>
    <rPh sb="17" eb="19">
      <t>ネンド</t>
    </rPh>
    <rPh sb="25" eb="27">
      <t>ドウリツ</t>
    </rPh>
    <rPh sb="101" eb="103">
      <t>ブンシ</t>
    </rPh>
    <rPh sb="118" eb="120">
      <t>ブンボ</t>
    </rPh>
    <rPh sb="123" eb="125">
      <t>シシュツ</t>
    </rPh>
    <rPh sb="126" eb="128">
      <t>ゾウカ</t>
    </rPh>
    <rPh sb="129" eb="132">
      <t>ドウテイド</t>
    </rPh>
    <rPh sb="133" eb="135">
      <t>ゾウカ</t>
    </rPh>
    <rPh sb="143" eb="145">
      <t>ドウリツ</t>
    </rPh>
    <rPh sb="156" eb="158">
      <t>ゲンザイ</t>
    </rPh>
    <rPh sb="159" eb="162">
      <t>ゲキジンカ</t>
    </rPh>
    <rPh sb="164" eb="168">
      <t>シゼンサイガイ</t>
    </rPh>
    <rPh sb="169" eb="171">
      <t>タイオウ</t>
    </rPh>
    <rPh sb="176" eb="178">
      <t>トシ</t>
    </rPh>
    <rPh sb="178" eb="180">
      <t>キバン</t>
    </rPh>
    <rPh sb="180" eb="182">
      <t>セイビ</t>
    </rPh>
    <rPh sb="182" eb="183">
      <t>トウ</t>
    </rPh>
    <rPh sb="187" eb="188">
      <t>カ</t>
    </rPh>
    <rPh sb="189" eb="190">
      <t>イ</t>
    </rPh>
    <rPh sb="193" eb="194">
      <t>カネ</t>
    </rPh>
    <rPh sb="195" eb="197">
      <t>ツウジョウ</t>
    </rPh>
    <rPh sb="197" eb="198">
      <t>サイ</t>
    </rPh>
    <rPh sb="200" eb="202">
      <t>ゾウカ</t>
    </rPh>
    <rPh sb="202" eb="204">
      <t>ケイコウ</t>
    </rPh>
    <rPh sb="211" eb="213">
      <t>ゲンソク</t>
    </rPh>
    <rPh sb="215" eb="217">
      <t>オクエン</t>
    </rPh>
    <rPh sb="217" eb="219">
      <t>イカ</t>
    </rPh>
    <rPh sb="220" eb="222">
      <t>ヨクセイ</t>
    </rPh>
    <rPh sb="227" eb="229">
      <t>キホン</t>
    </rPh>
    <rPh sb="232" eb="234">
      <t>ヒリツ</t>
    </rPh>
    <rPh sb="235" eb="237">
      <t>ヨクセイ</t>
    </rPh>
    <rPh sb="238" eb="239">
      <t>ツト</t>
    </rPh>
    <phoneticPr fontId="3"/>
  </si>
  <si>
    <t>　越谷市の実質収支比率は、令和３年度は17.1％、令和４年度は15.1％となっており黒字を維持しています。これは、歳出において、事務事業の見直しや経常的経費の縮減などに努め、効率的な事業の執行を行うとともに、歳入では、積極的な収納対策等による税収の確保をはじめ、市有財産のうち、未利用地等の売却や有効活用、広告収入等の自主財源の確保に努めていることなどによるものです。</t>
    <rPh sb="1" eb="4">
      <t>コシガヤシ</t>
    </rPh>
    <rPh sb="5" eb="7">
      <t>ジッシツ</t>
    </rPh>
    <rPh sb="7" eb="9">
      <t>シュウシ</t>
    </rPh>
    <rPh sb="9" eb="11">
      <t>ヒリツ</t>
    </rPh>
    <rPh sb="16" eb="18">
      <t>ネンド</t>
    </rPh>
    <rPh sb="25" eb="27">
      <t>レイワ</t>
    </rPh>
    <rPh sb="28" eb="30">
      <t>ネンド</t>
    </rPh>
    <rPh sb="42" eb="44">
      <t>クロジ</t>
    </rPh>
    <rPh sb="45" eb="47">
      <t>イジ</t>
    </rPh>
    <rPh sb="57" eb="59">
      <t>サイシュツ</t>
    </rPh>
    <rPh sb="64" eb="66">
      <t>ジム</t>
    </rPh>
    <rPh sb="66" eb="68">
      <t>ジギョウ</t>
    </rPh>
    <rPh sb="69" eb="71">
      <t>ミナオ</t>
    </rPh>
    <rPh sb="73" eb="75">
      <t>ケイジョウ</t>
    </rPh>
    <rPh sb="75" eb="76">
      <t>テキ</t>
    </rPh>
    <rPh sb="76" eb="78">
      <t>ケイヒ</t>
    </rPh>
    <rPh sb="79" eb="81">
      <t>シュクゲン</t>
    </rPh>
    <rPh sb="84" eb="85">
      <t>ツト</t>
    </rPh>
    <rPh sb="87" eb="90">
      <t>コウリツテキ</t>
    </rPh>
    <rPh sb="91" eb="93">
      <t>ジギョウ</t>
    </rPh>
    <rPh sb="94" eb="96">
      <t>シッコウ</t>
    </rPh>
    <rPh sb="97" eb="98">
      <t>オコナ</t>
    </rPh>
    <rPh sb="104" eb="106">
      <t>サイニュウ</t>
    </rPh>
    <rPh sb="109" eb="112">
      <t>セッキョクテキ</t>
    </rPh>
    <rPh sb="113" eb="115">
      <t>シュウノウ</t>
    </rPh>
    <rPh sb="115" eb="117">
      <t>タイサク</t>
    </rPh>
    <rPh sb="117" eb="118">
      <t>ナド</t>
    </rPh>
    <rPh sb="121" eb="123">
      <t>ゼイシュウ</t>
    </rPh>
    <rPh sb="124" eb="126">
      <t>カクホ</t>
    </rPh>
    <rPh sb="131" eb="133">
      <t>シユウ</t>
    </rPh>
    <rPh sb="133" eb="135">
      <t>ザイサン</t>
    </rPh>
    <rPh sb="139" eb="142">
      <t>ミリヨウ</t>
    </rPh>
    <rPh sb="142" eb="143">
      <t>チ</t>
    </rPh>
    <rPh sb="143" eb="144">
      <t>ナド</t>
    </rPh>
    <rPh sb="145" eb="147">
      <t>バイキャク</t>
    </rPh>
    <rPh sb="148" eb="150">
      <t>ユウコウ</t>
    </rPh>
    <rPh sb="150" eb="152">
      <t>カツヨウ</t>
    </rPh>
    <rPh sb="153" eb="155">
      <t>コウコク</t>
    </rPh>
    <rPh sb="155" eb="157">
      <t>シュウニュウ</t>
    </rPh>
    <rPh sb="157" eb="158">
      <t>ナド</t>
    </rPh>
    <rPh sb="159" eb="161">
      <t>ジシュ</t>
    </rPh>
    <rPh sb="161" eb="163">
      <t>ザイゲン</t>
    </rPh>
    <rPh sb="164" eb="166">
      <t>カクホ</t>
    </rPh>
    <rPh sb="167" eb="168">
      <t>ツト</t>
    </rPh>
    <phoneticPr fontId="3"/>
  </si>
  <si>
    <t xml:space="preserve">  令和４年度末の市債残高は、一般会計、特別会計、病院事業会計、公共下水道事業会計の合計1,086億9,048万8千円で、前年度に比べ49億1,257万7千円減少しています。国の政策により借入を行った特例債のほか、一般会計の通常債、特別会計、病院事業会計、公共下水道事業会計で、過去に借り入れた市債の返済が増加したことなどから、市債残高が減少しています。（令和２年度より、公共下水道事業は特別会計から公営企業会計に移行。）
　健全な財政運営を行うためには、市債残高の抑制が重要であるため、毎年度、通常債の発行を原則50億円以下とし、毎年度返済しているお金を下回るよう抑制しているところですが、特例債は国の政策等で借り入れる額が決められることから、市の裁量で抑制することができないという問題があります。　　　　　　　　　　　　　　　　　　　　　　　　</t>
    <rPh sb="2" eb="4">
      <t>レイワ</t>
    </rPh>
    <rPh sb="32" eb="37">
      <t>コウキョウゲスイドウ</t>
    </rPh>
    <rPh sb="37" eb="41">
      <t>ジギョウカイケイ</t>
    </rPh>
    <rPh sb="42" eb="44">
      <t>ゴウケイ</t>
    </rPh>
    <rPh sb="57" eb="58">
      <t>セン</t>
    </rPh>
    <rPh sb="79" eb="81">
      <t>ゲンショウ</t>
    </rPh>
    <rPh sb="97" eb="98">
      <t>オコナ</t>
    </rPh>
    <rPh sb="121" eb="127">
      <t>ビョウインジギョウカイケイ</t>
    </rPh>
    <rPh sb="128" eb="135">
      <t>コウキョウゲスイドウジギョウ</t>
    </rPh>
    <rPh sb="135" eb="137">
      <t>カイケイ</t>
    </rPh>
    <rPh sb="139" eb="141">
      <t>カコ</t>
    </rPh>
    <rPh sb="142" eb="143">
      <t>カ</t>
    </rPh>
    <rPh sb="144" eb="145">
      <t>イ</t>
    </rPh>
    <rPh sb="147" eb="149">
      <t>シサイ</t>
    </rPh>
    <rPh sb="150" eb="152">
      <t>ヘンサイ</t>
    </rPh>
    <rPh sb="178" eb="180">
      <t>レイワ</t>
    </rPh>
    <rPh sb="181" eb="183">
      <t>ネンド</t>
    </rPh>
    <rPh sb="194" eb="196">
      <t>トクベツ</t>
    </rPh>
    <rPh sb="196" eb="198">
      <t>カイケイ</t>
    </rPh>
    <rPh sb="200" eb="206">
      <t>コウエイキギョウカイケイ</t>
    </rPh>
    <rPh sb="207" eb="209">
      <t>イコウ</t>
    </rPh>
    <rPh sb="252" eb="254">
      <t>ハッコウ</t>
    </rPh>
    <phoneticPr fontId="3"/>
  </si>
  <si>
    <t>　　令和４年度一般会計決算を身近に感じていただく方法として、（市の財政と家庭の会計のしくみでは異なりますが・・・）給料月収3８万円（年収458万円）（※注）の一般家庭の家計に当てはめてみました。なお、表示単位未満を四捨五入しているため、合計が一致しない場合があります。
（※注）給料月収は、令和４年分民間給与実態統計調査における、1年を通じて勤務した給与所得者1人当たりの平均給与額を12か月で割ったものです。</t>
    <phoneticPr fontId="3"/>
  </si>
  <si>
    <t>令和４年度一般会計決算額</t>
    <rPh sb="0" eb="2">
      <t>レイワ</t>
    </rPh>
    <rPh sb="3" eb="5">
      <t>ネンド</t>
    </rPh>
    <rPh sb="4" eb="5">
      <t>ガンネン</t>
    </rPh>
    <rPh sb="5" eb="7">
      <t>イッパン</t>
    </rPh>
    <rPh sb="7" eb="9">
      <t>カイケイ</t>
    </rPh>
    <rPh sb="9" eb="11">
      <t>ケッサン</t>
    </rPh>
    <rPh sb="11" eb="12">
      <t>ガク</t>
    </rPh>
    <phoneticPr fontId="3"/>
  </si>
  <si>
    <t>令和４年度一般会計決算額</t>
    <rPh sb="0" eb="2">
      <t>レイワ</t>
    </rPh>
    <rPh sb="3" eb="5">
      <t>ネンド</t>
    </rPh>
    <rPh sb="4" eb="5">
      <t>ド</t>
    </rPh>
    <rPh sb="5" eb="7">
      <t>イッパン</t>
    </rPh>
    <rPh sb="7" eb="9">
      <t>カイケイ</t>
    </rPh>
    <rPh sb="9" eb="11">
      <t>ケッサン</t>
    </rPh>
    <rPh sb="11" eb="12">
      <t>ガク</t>
    </rPh>
    <phoneticPr fontId="3"/>
  </si>
  <si>
    <t xml:space="preserve">　資産は、市政運営の資源として用いられ、将来にわたり行政サービスを提供するために使用されるものです。
　本市の連結ベースでの令和４年度末資産総額は５，１３６億円、市民１人当たりに換算すると１４９万４千円となっております。内訳を見ると、全体の多くを占めているのが固定資産で、総額４，７２６億円となっています。主に、学校、文化施設などの事業用資産が１，６００億円、道路や橋梁などのインフラ資産が２，６６３億円となっています。
　前年度と比べて、資産全体では約４４億円減少し、市民１人当たりでは約７千円減少しました。主に、固定資産では、基金が約２５億円増加した一方、有形固定資産が約５４億円減少したことなどから、約３２億円減少したこと、また、流動資産では、現金預金が約１９億円減少するなど、約１２億円減少したことなどによるものです。
</t>
    <phoneticPr fontId="3"/>
  </si>
  <si>
    <t xml:space="preserve">　負債は、地方債など将来において支払いの必要があり、将来の世代が負担することになる「固定負債」と、短期間のうちに支払期限が到来する「流動負債」に区分されます。
　本市の負債は総額２，０２３億円となっており、資産全体の３９．４％を占めています。また、市民１人当たりの負債額は５８万８千円となっています。
　前年度と比べて、負債総額は約６６億円減少し、市民１人当たりでは約１万７千円減少しました。主に、地方債等の償還が、一般会計と公共下水道事業会計でそれぞれ約２０億円進んだことなどによるものです。負債総額が減少した結果、資産総額に対する負債の割合は、前年度から０．９ポイント減少しました。
</t>
    <phoneticPr fontId="3"/>
  </si>
  <si>
    <t xml:space="preserve">　純資産の総額は３，１１４億円、市民１人当たりでは９０万５千円となっており、資産全体の６０．６％を占めています。
　前年度と比べて、負債の減少などにより、総額で約２２億円増加し、市民１人当たりでは約９千円増加しました。資産総額に対する純資産の割合は、０．９ポイント増加しました。
</t>
    <phoneticPr fontId="3"/>
  </si>
  <si>
    <t xml:space="preserve">　行政コスト（経常費用）は２，０４２億円となっており、市民１人当たりでは５９万４千円となっています。前年度と比べて、総額で約９０億円増加し、市民１人当たりでは約２万８千円増加しました。主に、エネルギー価格の高騰等の影響による光熱費の増加などから物件費で約４２億円増加したほか、国県支出金等返還金の増加などからその他の業務費用で約１３億円の増加、また、子育て支援や高齢者福祉などの社会保障給付が約３１億円増加したことなどによるものです。
　また、行政サービスを利用する対価として市民が負担する使用料・手数料などの経常収益は２７５億円となっており、市民１人当たりで８万円となっています。斎場使用料の増や、埼玉県都市ボートレース企業団における収益の増などにより、前年度と比べて、約６億５千万円増加しました。
　なお、純経常行政コストに臨時損失及び臨時利益の影響を加えた純行政コストについては１，８５２億円となっており、市民１人当たりでは５３万８千円となっています。新型コロナウイルス関連経費などの臨時損失は、前年度に比べ約６１億円減少しました。この純行政コストについては、市税や地方交付税などの一般財源や国・県補助金などで補っています。
</t>
    <phoneticPr fontId="3"/>
  </si>
  <si>
    <t>　本年度末純資産残高は３，１１４億円となっており、市民１人当たり９０万５千円となっています。前年度と比べて、総額で約２２億円増加しており、市民１人当たりでは約９千円増加しました。</t>
    <phoneticPr fontId="3"/>
  </si>
  <si>
    <r>
      <t>【資金収支計算書からわかること】連結ベース
① 業務活動収支について
　</t>
    </r>
    <r>
      <rPr>
        <sz val="11"/>
        <rFont val="HG丸ｺﾞｼｯｸM-PRO"/>
        <family val="3"/>
        <charset val="128"/>
      </rPr>
      <t xml:space="preserve">業務活動収支は１５２億円の黒字となっています。
　このキャッシュ・フローの黒字額が小さい場合には財政構造が硬直化していると考えられるため、行政活動支出の削減に努めることが必要となります。
</t>
    </r>
    <r>
      <rPr>
        <b/>
        <sz val="11"/>
        <rFont val="HG丸ｺﾞｼｯｸM-PRO"/>
        <family val="3"/>
        <charset val="128"/>
      </rPr>
      <t xml:space="preserve">
② 投資活動収支について
　</t>
    </r>
    <r>
      <rPr>
        <sz val="11"/>
        <rFont val="HG丸ｺﾞｼｯｸM-PRO"/>
        <family val="3"/>
        <charset val="128"/>
      </rPr>
      <t>投資活動収支は１０３億円の赤字となっています。
　統一的な基準による財務書類では、「業務活動収支（支払利息支出を除く。）」と「投資活動収支（基金積立金支出及び基金取崩収入を除く）」を合計したものを基礎的財政収支（プライマリーバランス）と定義しており、一般的にこの額を黒字の範囲内に抑えることが望ましいと言われています。令和４年度の基礎的財政収支（プライマリーバランス）は８５億円の黒字となっております。前年度に比べて、約７億円減少しました。</t>
    </r>
    <r>
      <rPr>
        <b/>
        <sz val="11"/>
        <rFont val="HG丸ｺﾞｼｯｸM-PRO"/>
        <family val="3"/>
        <charset val="128"/>
      </rPr>
      <t xml:space="preserve">
③ 財務活動収支について
　</t>
    </r>
    <r>
      <rPr>
        <sz val="11"/>
        <rFont val="HG丸ｺﾞｼｯｸM-PRO"/>
        <family val="3"/>
        <charset val="128"/>
      </rPr>
      <t>地方債の発行（収入）・償還（支出）のキャッシュ・フローである財務活動収支は６９億円の赤字となっています。これは、地方債の償還が進んでいることを示しています。</t>
    </r>
    <r>
      <rPr>
        <b/>
        <sz val="11"/>
        <rFont val="HG丸ｺﾞｼｯｸM-PRO"/>
        <family val="3"/>
        <charset val="128"/>
      </rPr>
      <t xml:space="preserve">
</t>
    </r>
    <phoneticPr fontId="3"/>
  </si>
  <si>
    <t>　この有形固定資産減価償却率が高いほど資産の取得から年数が経過していることがわかります。前年度に比べて、有形固定資産の減価償却が進んだことにより、１．０ポイント増加しました。</t>
    <phoneticPr fontId="40"/>
  </si>
  <si>
    <t>　この純資産比率が高いほど財政状況が健全であると言えます。総資産に対する純資産の割合は約６割で、前年度に比べて、０．９ポイント増加しました。</t>
    <phoneticPr fontId="3"/>
  </si>
  <si>
    <t>　社会資本の約２割が将来世代の負担、約８割が現役世代の負担で形成されています。前年度に比べて、地方債の償還が進んだことなどにより、将来世代の負担の割合は０．９ポイント減少しました。</t>
    <phoneticPr fontId="3"/>
  </si>
  <si>
    <t>　平成28年度は小中学校の空調整備ＰＦＩ事業及び谷中分署の建替えに伴う債務負担行為の設定などにより、債務負担行為額の残高が増加しました。平成29年度は、小中学校の空調整備に係る前払いの完了や、谷中分署の建替え完了などにより残高が大きく減少し、平成30年度は、内部事務システム電算委託料などの事業が完了、令和元年度は、保健センター整備事業などの債務負担行為が解消されたことなどから、残高が減少しています。令和2年度は、指定管理者制度を採用した管理運営委託料の更新などにより、残高が増加し、令和3年度は、新型コロナウイルスワクチン接種支援業務委託料などの債務負担行為が解消されたことにより、残高が減少しています。令和4年度は、新たに（仮称）緑の森公園保育所整備事業や本庁舎建設事業などの債務負担行為を設定したことにより、残高が増加しております。
　なお、指定管理者制度を採用した管理運営委託料などは、従来、単年度で契約をしていた義務的な経費ですが、複数年の契約を締結することにより、経費等の縮減が図れることなどから、債務負担行為を設定し、複数年契約をしています。</t>
    <rPh sb="76" eb="77">
      <t>ショウ</t>
    </rPh>
    <rPh sb="77" eb="78">
      <t>ナカ</t>
    </rPh>
    <rPh sb="78" eb="80">
      <t>ガッコウ</t>
    </rPh>
    <rPh sb="81" eb="83">
      <t>クウチョウ</t>
    </rPh>
    <rPh sb="83" eb="85">
      <t>セイビ</t>
    </rPh>
    <rPh sb="86" eb="87">
      <t>カカ</t>
    </rPh>
    <rPh sb="88" eb="90">
      <t>マエバラ</t>
    </rPh>
    <rPh sb="92" eb="94">
      <t>カンリョウ</t>
    </rPh>
    <rPh sb="96" eb="98">
      <t>ヤナカ</t>
    </rPh>
    <rPh sb="98" eb="100">
      <t>ブンショ</t>
    </rPh>
    <rPh sb="101" eb="103">
      <t>タテカ</t>
    </rPh>
    <rPh sb="104" eb="106">
      <t>カンリョウ</t>
    </rPh>
    <rPh sb="111" eb="113">
      <t>ザンダカ</t>
    </rPh>
    <rPh sb="114" eb="115">
      <t>オオ</t>
    </rPh>
    <rPh sb="117" eb="119">
      <t>ゲンショウ</t>
    </rPh>
    <rPh sb="121" eb="123">
      <t>ヘイセイ</t>
    </rPh>
    <rPh sb="125" eb="127">
      <t>ネンド</t>
    </rPh>
    <rPh sb="141" eb="142">
      <t>リョウ</t>
    </rPh>
    <rPh sb="151" eb="153">
      <t>レイワ</t>
    </rPh>
    <rPh sb="153" eb="156">
      <t>ガンネンド</t>
    </rPh>
    <rPh sb="201" eb="203">
      <t>レイワ</t>
    </rPh>
    <rPh sb="204" eb="206">
      <t>ネンド</t>
    </rPh>
    <rPh sb="208" eb="212">
      <t>シテイカンリ</t>
    </rPh>
    <rPh sb="212" eb="213">
      <t>シャ</t>
    </rPh>
    <rPh sb="213" eb="215">
      <t>セイド</t>
    </rPh>
    <rPh sb="216" eb="218">
      <t>サイヨウ</t>
    </rPh>
    <rPh sb="220" eb="224">
      <t>カンリウンエイ</t>
    </rPh>
    <rPh sb="224" eb="227">
      <t>イタクリョウ</t>
    </rPh>
    <rPh sb="228" eb="230">
      <t>コウシン</t>
    </rPh>
    <rPh sb="236" eb="238">
      <t>ザンダカ</t>
    </rPh>
    <rPh sb="239" eb="241">
      <t>ゾウカ</t>
    </rPh>
    <rPh sb="243" eb="245">
      <t>レイワ</t>
    </rPh>
    <rPh sb="246" eb="248">
      <t>ネンド</t>
    </rPh>
    <rPh sb="293" eb="295">
      <t>ザンダカ</t>
    </rPh>
    <rPh sb="296" eb="298">
      <t>ゲンショウ</t>
    </rPh>
    <rPh sb="304" eb="306">
      <t>レイワ</t>
    </rPh>
    <rPh sb="307" eb="309">
      <t>ネンド</t>
    </rPh>
    <rPh sb="311" eb="312">
      <t>アラ</t>
    </rPh>
    <rPh sb="315" eb="317">
      <t>カショウ</t>
    </rPh>
    <rPh sb="318" eb="319">
      <t>ミドリ</t>
    </rPh>
    <rPh sb="320" eb="323">
      <t>モリコウエン</t>
    </rPh>
    <rPh sb="323" eb="330">
      <t>ホイクショセイビジギョウ</t>
    </rPh>
    <rPh sb="331" eb="338">
      <t>ホンチョウシャケンセツジギョウ</t>
    </rPh>
    <rPh sb="341" eb="347">
      <t>サイムフタンコウイ</t>
    </rPh>
    <rPh sb="348" eb="350">
      <t>セッテイ</t>
    </rPh>
    <rPh sb="358" eb="360">
      <t>ザンダカ</t>
    </rPh>
    <rPh sb="361" eb="363">
      <t>ゾウカ</t>
    </rPh>
    <phoneticPr fontId="3"/>
  </si>
  <si>
    <t>実質赤字がない場合は、「－」と表示しますが、越谷市の実質赤字比率は、▲15.51％（▲17.36％）で、黒字となっています。
※実質赤字比率については、県内平均、順位等は未公表です。
※（　）は前年度数値です。</t>
    <rPh sb="0" eb="2">
      <t>ジッシツ</t>
    </rPh>
    <rPh sb="2" eb="4">
      <t>アカジ</t>
    </rPh>
    <rPh sb="7" eb="9">
      <t>バアイ</t>
    </rPh>
    <rPh sb="15" eb="17">
      <t>ヒョウジ</t>
    </rPh>
    <rPh sb="22" eb="24">
      <t>コシガヤ</t>
    </rPh>
    <rPh sb="24" eb="25">
      <t>シ</t>
    </rPh>
    <rPh sb="26" eb="28">
      <t>ジッシツ</t>
    </rPh>
    <rPh sb="28" eb="30">
      <t>アカジ</t>
    </rPh>
    <rPh sb="30" eb="32">
      <t>ヒリツ</t>
    </rPh>
    <rPh sb="52" eb="54">
      <t>クロジ</t>
    </rPh>
    <rPh sb="64" eb="66">
      <t>ジッシツ</t>
    </rPh>
    <rPh sb="66" eb="68">
      <t>アカジ</t>
    </rPh>
    <rPh sb="68" eb="70">
      <t>ヒリツ</t>
    </rPh>
    <rPh sb="76" eb="78">
      <t>ケンナイ</t>
    </rPh>
    <rPh sb="78" eb="80">
      <t>ヘイキン</t>
    </rPh>
    <rPh sb="81" eb="83">
      <t>ジュンイ</t>
    </rPh>
    <rPh sb="83" eb="84">
      <t>トウ</t>
    </rPh>
    <rPh sb="85" eb="86">
      <t>ミ</t>
    </rPh>
    <rPh sb="86" eb="88">
      <t>コウヒョウ</t>
    </rPh>
    <rPh sb="97" eb="100">
      <t>ゼンネンド</t>
    </rPh>
    <rPh sb="100" eb="102">
      <t>スウチ</t>
    </rPh>
    <phoneticPr fontId="3"/>
  </si>
  <si>
    <t xml:space="preserve">連結実質赤字がない場合は、「－」と表示しますが、越谷市の連結実質赤字比率は、　　▲22.07％（▲23.64％）で、黒字となっています。（すべての会計が黒字です。）
※連結実質赤字比率については、県内平均、順位等は未公表です。
※（　）は前年度数値です。
</t>
    <phoneticPr fontId="3"/>
  </si>
  <si>
    <t>30/40</t>
    <phoneticPr fontId="40"/>
  </si>
  <si>
    <t>　越谷市の実質公債費比率について、令和４年度は6.0％となり、令和３年度の6.7％から0.7ポイント減少しました。
　この数値は、早期健全化基準を大きく下回り、健全な状況といえますが、県内市町村平均、全国市区町村平均をともに上回っています。
　越谷市では、過去に急速な人口増に対応するため、下水道をはじめとした都市基盤整備を急ピッチで進める必要があったことから、多額の借入れを行いました。地方債は、世代間負担の公平性という目的はあるものの、地方債の返済経費である公債費の増加は、将来の市民の皆様に負担を強いることになるほか、財政の弾力性を阻む要因となることから、地方債のうち通常債の発行を原則50億円以下とし、抑制に努めています。</t>
    <rPh sb="31" eb="33">
      <t>レイワ</t>
    </rPh>
    <rPh sb="50" eb="52">
      <t>ゲンショウ</t>
    </rPh>
    <rPh sb="103" eb="104">
      <t>ク</t>
    </rPh>
    <rPh sb="294" eb="296">
      <t>ゲンソク</t>
    </rPh>
    <rPh sb="298" eb="300">
      <t>オクエン</t>
    </rPh>
    <phoneticPr fontId="3"/>
  </si>
  <si>
    <t>21/40</t>
    <phoneticPr fontId="40"/>
  </si>
  <si>
    <t>　越谷市の将来負担比率は、令和４年度は2.1％となり、令和３年度の12.9％から10.8ポイント負担は減少しました。この数値は、早期健全化基準を大きく下回り、健全な状況となっております。また、他市町村と比較しても、低い数値といえます。将来負担比率は、将来支払っていく可能性のある負担等としての地方債（借金）の返済残高が大きなウェイトを占め、さらに特別会計、公営企業会計に対する借金返済のための繰出金、土地開発公社からの土地の購入見込額に加え、外郭団体等の負債のうち、越谷市が肩代わりするおそれのある負担見込額などが含まれています。
　越谷市では、通常債の借入額を原則50億円以下とし、借入残高の削減に努めているほか、外郭団体である越谷市土地開発公社においては、平成12年度に策定した健全化計画（平成26年度からは、第2次健全化計画）に基づき計画的に債務の削減を図っており、借入残高や債務残高は、年々減少しています。今後も、引き続き、将来負担の抑制に努め、健全な財政運営の維持に努めなければなりません。</t>
    <rPh sb="13" eb="15">
      <t>レイワ</t>
    </rPh>
    <rPh sb="27" eb="29">
      <t>レイワ</t>
    </rPh>
    <rPh sb="51" eb="53">
      <t>ゲンショウ</t>
    </rPh>
    <rPh sb="117" eb="123">
      <t>ショウライフタンヒリツ</t>
    </rPh>
    <rPh sb="209" eb="211">
      <t>トチ</t>
    </rPh>
    <rPh sb="212" eb="214">
      <t>コウニュウ</t>
    </rPh>
    <rPh sb="214" eb="216">
      <t>ミコ</t>
    </rPh>
    <rPh sb="216" eb="217">
      <t>ガク</t>
    </rPh>
    <rPh sb="218" eb="219">
      <t>クワ</t>
    </rPh>
    <rPh sb="257" eb="258">
      <t>フク</t>
    </rPh>
    <rPh sb="273" eb="275">
      <t>ツウジョウ</t>
    </rPh>
    <rPh sb="275" eb="276">
      <t>サイ</t>
    </rPh>
    <rPh sb="281" eb="283">
      <t>ゲンソク</t>
    </rPh>
    <rPh sb="285" eb="287">
      <t>オクエン</t>
    </rPh>
    <rPh sb="347" eb="349">
      <t>ヘイセイ</t>
    </rPh>
    <rPh sb="351" eb="353">
      <t>ネンド</t>
    </rPh>
    <rPh sb="357" eb="358">
      <t>ダイ</t>
    </rPh>
    <rPh sb="359" eb="360">
      <t>ジ</t>
    </rPh>
    <rPh sb="360" eb="362">
      <t>ケンゼン</t>
    </rPh>
    <rPh sb="362" eb="363">
      <t>カ</t>
    </rPh>
    <rPh sb="363" eb="365">
      <t>ケイカク</t>
    </rPh>
    <phoneticPr fontId="3"/>
  </si>
  <si>
    <t>　越谷市の財政力指数は、令和４年度0.893となり、令和３年度の0.908から0.015ポイント減少し、１を下回る財源不足団体となっております。なお、県内市町村平均0.750と比較して0.143ポイント上回っており、県内市平均0.834と比較しても、やや高い数値といえます。</t>
    <rPh sb="1" eb="4">
      <t>コシガヤシ</t>
    </rPh>
    <rPh sb="5" eb="8">
      <t>ザイセイリョク</t>
    </rPh>
    <rPh sb="8" eb="10">
      <t>シスウ</t>
    </rPh>
    <rPh sb="12" eb="14">
      <t>レイワ</t>
    </rPh>
    <rPh sb="15" eb="17">
      <t>ネンド</t>
    </rPh>
    <rPh sb="54" eb="56">
      <t>シタマワ</t>
    </rPh>
    <rPh sb="57" eb="59">
      <t>ザイゲン</t>
    </rPh>
    <rPh sb="59" eb="61">
      <t>フソク</t>
    </rPh>
    <rPh sb="61" eb="63">
      <t>ダンタイ</t>
    </rPh>
    <rPh sb="75" eb="77">
      <t>ケンナイ</t>
    </rPh>
    <rPh sb="77" eb="80">
      <t>シチョウソン</t>
    </rPh>
    <rPh sb="80" eb="82">
      <t>ヘイキン</t>
    </rPh>
    <rPh sb="88" eb="90">
      <t>ヒカク</t>
    </rPh>
    <rPh sb="101" eb="103">
      <t>ウワマワ</t>
    </rPh>
    <rPh sb="108" eb="110">
      <t>ケンナイ</t>
    </rPh>
    <rPh sb="110" eb="111">
      <t>シ</t>
    </rPh>
    <rPh sb="111" eb="113">
      <t>ヘイキン</t>
    </rPh>
    <rPh sb="119" eb="121">
      <t>ヒカク</t>
    </rPh>
    <rPh sb="127" eb="128">
      <t>タカ</t>
    </rPh>
    <rPh sb="129" eb="131">
      <t>スウチ</t>
    </rPh>
    <phoneticPr fontId="3"/>
  </si>
  <si>
    <t>　越谷市の令和４年度決算に係る健全化判断比率等は、令和３年度に引き続き、法令に定められた早期健全化基準を下回る結果となりました。
　今後、これらの指標の推移に十分注意をし、限られた財源の効率的、効果的な配分を行い、適正な執行管理に努めなければなりません。さらには、加入一部事務組合や土地開発公社、第三セクターへの適切な指導等を引き続き行い、健全な財政運営の維持に努めなければなりません。</t>
    <rPh sb="5" eb="7">
      <t>レイワ</t>
    </rPh>
    <rPh sb="22" eb="23">
      <t>トウ</t>
    </rPh>
    <rPh sb="25" eb="27">
      <t>レイワ</t>
    </rPh>
    <rPh sb="28" eb="30">
      <t>ネンド</t>
    </rPh>
    <rPh sb="31" eb="32">
      <t>ヒ</t>
    </rPh>
    <rPh sb="33" eb="34">
      <t>ツヅ</t>
    </rPh>
    <rPh sb="167" eb="168">
      <t>オコナ</t>
    </rPh>
    <phoneticPr fontId="3"/>
  </si>
  <si>
    <t>資金余剰(黒字)の場合は「－」で表示していますが、東越谷土地区画整理事業会計は
▲2,664,280.0％（▲2,518,020.0％）、七左第一土地区画整理事業会計は0％
（▲13,188,600.0％）、病院事業会計▲8.3％（▲10.4％）、公共下水道事業会計▲26.3％
（▲17.8％）となっています。　
※(　)は前年度数値です。</t>
    <rPh sb="0" eb="2">
      <t>シキン</t>
    </rPh>
    <rPh sb="2" eb="4">
      <t>ヨジョウ</t>
    </rPh>
    <rPh sb="5" eb="7">
      <t>クロジ</t>
    </rPh>
    <rPh sb="9" eb="11">
      <t>バアイ</t>
    </rPh>
    <rPh sb="16" eb="18">
      <t>ヒョウジ</t>
    </rPh>
    <rPh sb="25" eb="28">
      <t>ヒガシコシガヤ</t>
    </rPh>
    <rPh sb="28" eb="30">
      <t>トチ</t>
    </rPh>
    <rPh sb="30" eb="32">
      <t>クカク</t>
    </rPh>
    <rPh sb="32" eb="34">
      <t>セイリ</t>
    </rPh>
    <rPh sb="34" eb="36">
      <t>ジギョウ</t>
    </rPh>
    <rPh sb="36" eb="38">
      <t>カイケイ</t>
    </rPh>
    <rPh sb="69" eb="70">
      <t>ナナ</t>
    </rPh>
    <rPh sb="70" eb="71">
      <t>ヒダリ</t>
    </rPh>
    <rPh sb="71" eb="73">
      <t>ダイイチ</t>
    </rPh>
    <rPh sb="104" eb="106">
      <t>ビョウイン</t>
    </rPh>
    <rPh sb="106" eb="108">
      <t>ジギョウ</t>
    </rPh>
    <rPh sb="108" eb="110">
      <t>カイケイ</t>
    </rPh>
    <phoneticPr fontId="3"/>
  </si>
  <si>
    <t>令和４年度</t>
    <rPh sb="0" eb="2">
      <t>レイワ</t>
    </rPh>
    <rPh sb="3" eb="5">
      <t>ネンド</t>
    </rPh>
    <phoneticPr fontId="3"/>
  </si>
  <si>
    <r>
      <t xml:space="preserve">　市役所の会計には、一般会計及び特別会計があることについては、すでにご紹介しましたが、このほかに他の自治体と共同処理するために設立した一部事務組合（東埼玉資源環境組合、越谷・松伏水道企業団など）、民間事業者と共同出資で設立した法人（この法人を第三セクターと呼びます。越谷市では㈱埼玉県東部流通センターなど）のほか、市が100％出資をしている越谷市土地開発公社などがあります。各団体とも、独自で経営を行っていますが、市からの負担金や出資金、貸付金などの財政的援助を受けており、何らかの形で市と関係があるといえます。
　主な関連団体の令和４年度決算における財政（経営）状況は次のとおりです。 
 </t>
    </r>
    <r>
      <rPr>
        <sz val="9"/>
        <rFont val="HG丸ｺﾞｼｯｸM-PRO"/>
        <family val="3"/>
        <charset val="128"/>
      </rPr>
      <t>※表の記載金額は表示単位未満を四捨五入しているため、合計と一致しない場合があります。</t>
    </r>
    <rPh sb="1" eb="4">
      <t>シヤクショ</t>
    </rPh>
    <rPh sb="5" eb="7">
      <t>カイケイ</t>
    </rPh>
    <rPh sb="10" eb="12">
      <t>イッパン</t>
    </rPh>
    <rPh sb="12" eb="14">
      <t>カイケイ</t>
    </rPh>
    <rPh sb="14" eb="15">
      <t>オヨ</t>
    </rPh>
    <rPh sb="16" eb="18">
      <t>トクベツ</t>
    </rPh>
    <rPh sb="18" eb="20">
      <t>カイケイ</t>
    </rPh>
    <rPh sb="35" eb="37">
      <t>ショウカイ</t>
    </rPh>
    <rPh sb="48" eb="49">
      <t>タ</t>
    </rPh>
    <rPh sb="50" eb="53">
      <t>ジチタイ</t>
    </rPh>
    <rPh sb="54" eb="56">
      <t>キョウドウ</t>
    </rPh>
    <rPh sb="56" eb="58">
      <t>ショリ</t>
    </rPh>
    <rPh sb="63" eb="65">
      <t>セツリツ</t>
    </rPh>
    <rPh sb="67" eb="69">
      <t>イチブ</t>
    </rPh>
    <rPh sb="69" eb="71">
      <t>ジム</t>
    </rPh>
    <rPh sb="71" eb="73">
      <t>クミアイ</t>
    </rPh>
    <rPh sb="74" eb="75">
      <t>ヒガシ</t>
    </rPh>
    <rPh sb="75" eb="77">
      <t>サイタマ</t>
    </rPh>
    <rPh sb="77" eb="79">
      <t>シゲン</t>
    </rPh>
    <rPh sb="79" eb="81">
      <t>カンキョウ</t>
    </rPh>
    <rPh sb="81" eb="83">
      <t>クミアイ</t>
    </rPh>
    <rPh sb="84" eb="86">
      <t>コシガヤ</t>
    </rPh>
    <rPh sb="87" eb="89">
      <t>マツブシ</t>
    </rPh>
    <rPh sb="89" eb="91">
      <t>スイドウ</t>
    </rPh>
    <rPh sb="91" eb="93">
      <t>キギョウ</t>
    </rPh>
    <rPh sb="93" eb="94">
      <t>ダン</t>
    </rPh>
    <rPh sb="98" eb="100">
      <t>ミンカン</t>
    </rPh>
    <rPh sb="100" eb="102">
      <t>ジギョウ</t>
    </rPh>
    <rPh sb="102" eb="103">
      <t>シャ</t>
    </rPh>
    <rPh sb="104" eb="106">
      <t>キョウドウ</t>
    </rPh>
    <rPh sb="106" eb="108">
      <t>シュッシ</t>
    </rPh>
    <rPh sb="109" eb="111">
      <t>セツリツ</t>
    </rPh>
    <rPh sb="113" eb="115">
      <t>ホウジン</t>
    </rPh>
    <rPh sb="118" eb="120">
      <t>ホウジン</t>
    </rPh>
    <rPh sb="121" eb="122">
      <t>ダイ</t>
    </rPh>
    <rPh sb="122" eb="123">
      <t>サン</t>
    </rPh>
    <rPh sb="128" eb="129">
      <t>ヨ</t>
    </rPh>
    <rPh sb="133" eb="136">
      <t>コシガヤシ</t>
    </rPh>
    <rPh sb="139" eb="142">
      <t>サイタマケン</t>
    </rPh>
    <rPh sb="142" eb="144">
      <t>トウブ</t>
    </rPh>
    <rPh sb="144" eb="146">
      <t>リュウツウ</t>
    </rPh>
    <rPh sb="157" eb="158">
      <t>シ</t>
    </rPh>
    <rPh sb="163" eb="165">
      <t>シュッシ</t>
    </rPh>
    <rPh sb="170" eb="172">
      <t>コシガヤ</t>
    </rPh>
    <rPh sb="172" eb="173">
      <t>シ</t>
    </rPh>
    <rPh sb="173" eb="175">
      <t>トチ</t>
    </rPh>
    <rPh sb="175" eb="177">
      <t>カイハツ</t>
    </rPh>
    <rPh sb="177" eb="179">
      <t>コウシャ</t>
    </rPh>
    <rPh sb="187" eb="188">
      <t>カク</t>
    </rPh>
    <rPh sb="188" eb="190">
      <t>ダンタイ</t>
    </rPh>
    <rPh sb="193" eb="195">
      <t>ドクジ</t>
    </rPh>
    <rPh sb="196" eb="198">
      <t>ケイエイ</t>
    </rPh>
    <rPh sb="199" eb="200">
      <t>オコナ</t>
    </rPh>
    <rPh sb="207" eb="208">
      <t>シ</t>
    </rPh>
    <rPh sb="211" eb="214">
      <t>フ</t>
    </rPh>
    <rPh sb="215" eb="217">
      <t>シュッシ</t>
    </rPh>
    <rPh sb="217" eb="218">
      <t>キン</t>
    </rPh>
    <rPh sb="219" eb="221">
      <t>カシツケ</t>
    </rPh>
    <rPh sb="221" eb="222">
      <t>キン</t>
    </rPh>
    <rPh sb="225" eb="228">
      <t>ザイセイテキ</t>
    </rPh>
    <rPh sb="228" eb="230">
      <t>エンジョ</t>
    </rPh>
    <rPh sb="231" eb="232">
      <t>ウ</t>
    </rPh>
    <rPh sb="237" eb="238">
      <t>ナン</t>
    </rPh>
    <rPh sb="241" eb="242">
      <t>カタチ</t>
    </rPh>
    <rPh sb="243" eb="244">
      <t>シ</t>
    </rPh>
    <rPh sb="245" eb="247">
      <t>カンケイ</t>
    </rPh>
    <rPh sb="258" eb="259">
      <t>オモ</t>
    </rPh>
    <rPh sb="260" eb="262">
      <t>カンレン</t>
    </rPh>
    <rPh sb="262" eb="264">
      <t>ダンタイ</t>
    </rPh>
    <rPh sb="268" eb="270">
      <t>ネンド</t>
    </rPh>
    <rPh sb="270" eb="272">
      <t>ケッサン</t>
    </rPh>
    <rPh sb="276" eb="278">
      <t>ザイセイ</t>
    </rPh>
    <rPh sb="279" eb="281">
      <t>ケイエイ</t>
    </rPh>
    <rPh sb="282" eb="284">
      <t>ジョウキョウ</t>
    </rPh>
    <rPh sb="285" eb="286">
      <t>ツギ</t>
    </rPh>
    <rPh sb="297" eb="298">
      <t>ヒョウ</t>
    </rPh>
    <rPh sb="299" eb="301">
      <t>キサイ</t>
    </rPh>
    <rPh sb="301" eb="303">
      <t>キンガク</t>
    </rPh>
    <rPh sb="304" eb="306">
      <t>ヒョウジ</t>
    </rPh>
    <rPh sb="306" eb="308">
      <t>タンイ</t>
    </rPh>
    <rPh sb="308" eb="310">
      <t>ミマン</t>
    </rPh>
    <rPh sb="311" eb="315">
      <t>シシャゴニュウ</t>
    </rPh>
    <rPh sb="322" eb="324">
      <t>ゴウケイ</t>
    </rPh>
    <rPh sb="325" eb="327">
      <t>イッチ</t>
    </rPh>
    <rPh sb="330" eb="332">
      <t>バアイ</t>
    </rPh>
    <phoneticPr fontId="3"/>
  </si>
  <si>
    <r>
      <t>　1か月の収支としては黒字ですが、総収入69万6千円のうち、給料は38万円で、</t>
    </r>
    <r>
      <rPr>
        <u/>
        <sz val="11"/>
        <rFont val="HGｺﾞｼｯｸM"/>
        <family val="3"/>
        <charset val="128"/>
      </rPr>
      <t>28万8千円が親からの援助、2万8千円が借入金に頼っている</t>
    </r>
    <r>
      <rPr>
        <sz val="11"/>
        <rFont val="HGｺﾞｼｯｸM"/>
        <family val="3"/>
        <charset val="128"/>
      </rPr>
      <t>ことになります。
　支出では、食費や医療費、光熱水費、家族への仕送りなどに52万1千円、借金の返済に4万円かかっており、普段の生活費として56万1千円かかっていることになります。
　これは、</t>
    </r>
    <r>
      <rPr>
        <u/>
        <sz val="11"/>
        <rFont val="HGｺﾞｼｯｸM"/>
        <family val="3"/>
        <charset val="128"/>
      </rPr>
      <t>自ら稼いだお金よりも18万1千円多い支出となり、厳しい状況にある</t>
    </r>
    <r>
      <rPr>
        <sz val="11"/>
        <rFont val="HGｺﾞｼｯｸM"/>
        <family val="3"/>
        <charset val="128"/>
      </rPr>
      <t>ことがわかります。給料で普段の生活費を賄えることが理想と言えるでしょう。
　今後、少子高齢化の進展に伴い給料（市税等の自主財源）の減収が予想され、さらに親（国）からの支援（地方交付税）もいつまで続くか不安定な要素があります。
　こうしたことから、できる限り支出を抑えて、限られた収入を大切にし、お金の使いみちを計画的に考えていくことが重要です。</t>
    </r>
    <rPh sb="54" eb="55">
      <t>マン</t>
    </rPh>
    <rPh sb="56" eb="58">
      <t>センエン</t>
    </rPh>
    <rPh sb="60" eb="61">
      <t>イ</t>
    </rPh>
    <rPh sb="109" eb="110">
      <t>セン</t>
    </rPh>
    <rPh sb="141" eb="142">
      <t>セン</t>
    </rPh>
    <rPh sb="177" eb="178">
      <t>セン</t>
    </rPh>
    <rPh sb="223" eb="224">
      <t>イ</t>
    </rPh>
    <rPh sb="295" eb="298">
      <t>フアンテイ</t>
    </rPh>
    <rPh sb="299" eb="301">
      <t>ヨウソ</t>
    </rPh>
    <rPh sb="343" eb="344">
      <t>カネ</t>
    </rPh>
    <rPh sb="362" eb="364">
      <t>ジュウヨウ</t>
    </rPh>
    <phoneticPr fontId="3"/>
  </si>
  <si>
    <t>　市の会計には、行政運営の基本的な経費を中心とした一般会計と、特定の収入で特定の事業を行う特別会計などがあります。
　また、これらの会計を毎年4月1日から翌年3月31日までを1会計年度として期間を区切って整理しています。
　そして、会計ごとに、年度初めにどのような収入があり、それをどのように使っていくかの計画（予算）を立て、年度の業務が終了すると、その年度の収支を確認（決算）しています。
　それでは、市にはどのような収入があり、それがどのように使われているのかを、一般会計の歳入（収入）、歳出（支出）の令和４年度決算の状況で見てみましょう。</t>
    <rPh sb="3" eb="5">
      <t>カイケイ</t>
    </rPh>
    <rPh sb="8" eb="10">
      <t>ギョウセイ</t>
    </rPh>
    <rPh sb="10" eb="12">
      <t>ウンエイ</t>
    </rPh>
    <rPh sb="13" eb="16">
      <t>キホンテキ</t>
    </rPh>
    <rPh sb="17" eb="19">
      <t>ケイヒ</t>
    </rPh>
    <rPh sb="20" eb="22">
      <t>チュウシン</t>
    </rPh>
    <rPh sb="25" eb="27">
      <t>イッパン</t>
    </rPh>
    <rPh sb="27" eb="29">
      <t>カイケイ</t>
    </rPh>
    <rPh sb="31" eb="33">
      <t>トクテイ</t>
    </rPh>
    <rPh sb="34" eb="36">
      <t>シュウニュウ</t>
    </rPh>
    <rPh sb="37" eb="39">
      <t>トクテイ</t>
    </rPh>
    <rPh sb="40" eb="42">
      <t>ジギョウ</t>
    </rPh>
    <rPh sb="43" eb="44">
      <t>オコナ</t>
    </rPh>
    <rPh sb="45" eb="47">
      <t>トクベツ</t>
    </rPh>
    <rPh sb="47" eb="49">
      <t>カイケイ</t>
    </rPh>
    <rPh sb="66" eb="68">
      <t>カイケイ</t>
    </rPh>
    <rPh sb="69" eb="71">
      <t>マイトシ</t>
    </rPh>
    <rPh sb="72" eb="73">
      <t>ガツ</t>
    </rPh>
    <rPh sb="74" eb="75">
      <t>ニチ</t>
    </rPh>
    <rPh sb="77" eb="79">
      <t>ヨクネン</t>
    </rPh>
    <rPh sb="80" eb="81">
      <t>ガツ</t>
    </rPh>
    <rPh sb="83" eb="84">
      <t>ニチ</t>
    </rPh>
    <rPh sb="88" eb="90">
      <t>カイケイ</t>
    </rPh>
    <rPh sb="90" eb="92">
      <t>ネンド</t>
    </rPh>
    <rPh sb="95" eb="97">
      <t>キカン</t>
    </rPh>
    <rPh sb="98" eb="100">
      <t>クギ</t>
    </rPh>
    <rPh sb="102" eb="104">
      <t>セイリ</t>
    </rPh>
    <rPh sb="116" eb="118">
      <t>カイケイ</t>
    </rPh>
    <rPh sb="122" eb="124">
      <t>ネンド</t>
    </rPh>
    <rPh sb="124" eb="125">
      <t>ハジ</t>
    </rPh>
    <rPh sb="132" eb="134">
      <t>シュウニュウ</t>
    </rPh>
    <rPh sb="146" eb="147">
      <t>ツカ</t>
    </rPh>
    <rPh sb="153" eb="155">
      <t>ケイカク</t>
    </rPh>
    <rPh sb="156" eb="158">
      <t>ヨサン</t>
    </rPh>
    <rPh sb="160" eb="161">
      <t>タ</t>
    </rPh>
    <rPh sb="163" eb="165">
      <t>ネンド</t>
    </rPh>
    <rPh sb="166" eb="168">
      <t>ギョウム</t>
    </rPh>
    <rPh sb="169" eb="171">
      <t>シュウリョウ</t>
    </rPh>
    <rPh sb="177" eb="179">
      <t>ネンド</t>
    </rPh>
    <rPh sb="180" eb="182">
      <t>シュウシ</t>
    </rPh>
    <rPh sb="183" eb="185">
      <t>カクニン</t>
    </rPh>
    <rPh sb="186" eb="188">
      <t>ケッサン</t>
    </rPh>
    <rPh sb="256" eb="258">
      <t>ネンド</t>
    </rPh>
    <rPh sb="258" eb="260">
      <t>ケッサン</t>
    </rPh>
    <rPh sb="261" eb="263">
      <t>ジョウキョウ</t>
    </rPh>
    <phoneticPr fontId="3"/>
  </si>
  <si>
    <t>　次に、性質別分類で歳出内容を見てみましょう。
　令和４年度は、扶助費（29.9%）、物件費（17.1％）、人件費（16.3%）、補助費等（8.8％）、繰出金（8.8％）、普通建設事業費（6.9%）などの順に割合が多くなっています。
　また、人件費、扶助費、公債費は、義務的経費と呼ばれ、その支出が義務付けられているため、なかなか減らすことができない経費で、全体の52.4%と歳出予算のおおよそ5割を占めています。特に扶助費は、少子高齢化の進展等に伴い、年々増えています。</t>
    <rPh sb="1" eb="2">
      <t>ツギ</t>
    </rPh>
    <rPh sb="4" eb="6">
      <t>セイシツ</t>
    </rPh>
    <rPh sb="6" eb="7">
      <t>ベツ</t>
    </rPh>
    <rPh sb="7" eb="9">
      <t>ブンルイ</t>
    </rPh>
    <rPh sb="10" eb="12">
      <t>サイシュツ</t>
    </rPh>
    <rPh sb="12" eb="14">
      <t>ナイヨウ</t>
    </rPh>
    <rPh sb="15" eb="16">
      <t>ミ</t>
    </rPh>
    <rPh sb="28" eb="30">
      <t>ネンド</t>
    </rPh>
    <rPh sb="32" eb="35">
      <t>フジョヒ</t>
    </rPh>
    <rPh sb="54" eb="57">
      <t>ジンケンヒ</t>
    </rPh>
    <rPh sb="65" eb="69">
      <t>ホジョヒトウ</t>
    </rPh>
    <rPh sb="86" eb="90">
      <t>フツウケンセツ</t>
    </rPh>
    <rPh sb="90" eb="93">
      <t>ジギョウヒ</t>
    </rPh>
    <rPh sb="102" eb="103">
      <t>ジュン</t>
    </rPh>
    <rPh sb="104" eb="106">
      <t>ワリアイ</t>
    </rPh>
    <rPh sb="107" eb="108">
      <t>オオ</t>
    </rPh>
    <rPh sb="121" eb="124">
      <t>ジンケンヒ</t>
    </rPh>
    <rPh sb="125" eb="128">
      <t>フジョヒ</t>
    </rPh>
    <rPh sb="129" eb="132">
      <t>コウサイヒ</t>
    </rPh>
    <rPh sb="134" eb="137">
      <t>ギムテキ</t>
    </rPh>
    <rPh sb="137" eb="139">
      <t>ケイヒ</t>
    </rPh>
    <rPh sb="140" eb="141">
      <t>ヨ</t>
    </rPh>
    <rPh sb="146" eb="148">
      <t>シシュツ</t>
    </rPh>
    <rPh sb="149" eb="152">
      <t>ギムヅ</t>
    </rPh>
    <rPh sb="165" eb="166">
      <t>ヘ</t>
    </rPh>
    <rPh sb="175" eb="177">
      <t>ケイヒ</t>
    </rPh>
    <rPh sb="179" eb="181">
      <t>ゼンタイ</t>
    </rPh>
    <rPh sb="188" eb="190">
      <t>サイシュツ</t>
    </rPh>
    <rPh sb="190" eb="192">
      <t>ヨサン</t>
    </rPh>
    <rPh sb="200" eb="201">
      <t>シ</t>
    </rPh>
    <rPh sb="207" eb="208">
      <t>トク</t>
    </rPh>
    <rPh sb="209" eb="212">
      <t>フジョヒ</t>
    </rPh>
    <rPh sb="214" eb="216">
      <t>ショウシ</t>
    </rPh>
    <rPh sb="216" eb="218">
      <t>コウレイ</t>
    </rPh>
    <rPh sb="218" eb="219">
      <t>カ</t>
    </rPh>
    <rPh sb="220" eb="222">
      <t>シンテン</t>
    </rPh>
    <rPh sb="222" eb="223">
      <t>トウ</t>
    </rPh>
    <rPh sb="224" eb="225">
      <t>トモナ</t>
    </rPh>
    <rPh sb="227" eb="229">
      <t>ネンネン</t>
    </rPh>
    <rPh sb="229" eb="230">
      <t>フ</t>
    </rPh>
    <phoneticPr fontId="3"/>
  </si>
  <si>
    <r>
      <t>　</t>
    </r>
    <r>
      <rPr>
        <sz val="11"/>
        <rFont val="HG丸ｺﾞｼｯｸM-PRO"/>
        <family val="3"/>
        <charset val="128"/>
      </rPr>
      <t>令和４年度の歳入から歳出を単純に引くと約99億6,500万円の黒字となっています。このうち、翌年度に繰り越した事業（約1億3,500万円）がありますので、この経費を除きますと実質的には約98億3,000万円の黒字となります。なお、令和3年度においては、約113億7,000万円の黒字でした。
　令和４年度は、納税義務者数の増加などにより、個人市民税で増、また、新型コロナウイルス感染症対策に係る特例措置が終了したことに伴い固定資産税や都市計画税で増となったことなどにより、市税全体では対前年度比3.0％の増となりました。また、事務事業の見直し、経常的経費の縮減など一層の行政改革に努めつつ、新型コロナウイルス感染症への対応を図るなど、限られた財源を効果的、効率的に活用し、事業を行ったことなどにより、黒字になりました。
　今後も、少子高齢化への対応のほか、公共施設等の老朽化対策などへの支出が予想されますが、安定した財政運営を行うためには、引き続き事務事業の見直し、職員定数の適正化など行財政改革に努めていかなければなりません。</t>
    </r>
    <rPh sb="61" eb="62">
      <t>オク</t>
    </rPh>
    <rPh sb="102" eb="103">
      <t>マン</t>
    </rPh>
    <rPh sb="137" eb="138">
      <t>マン</t>
    </rPh>
    <rPh sb="155" eb="160">
      <t>ノウゼイギムシャ</t>
    </rPh>
    <rPh sb="160" eb="161">
      <t>スウ</t>
    </rPh>
    <rPh sb="162" eb="164">
      <t>ゾウカ</t>
    </rPh>
    <rPh sb="170" eb="175">
      <t>コジンシミンゼイ</t>
    </rPh>
    <rPh sb="176" eb="177">
      <t>ゾウ</t>
    </rPh>
    <rPh sb="181" eb="183">
      <t>シンガタ</t>
    </rPh>
    <rPh sb="190" eb="193">
      <t>カンセンショウ</t>
    </rPh>
    <rPh sb="193" eb="195">
      <t>タイサク</t>
    </rPh>
    <rPh sb="196" eb="197">
      <t>カカ</t>
    </rPh>
    <rPh sb="198" eb="200">
      <t>トクレイ</t>
    </rPh>
    <rPh sb="200" eb="202">
      <t>ソチ</t>
    </rPh>
    <rPh sb="203" eb="205">
      <t>シュウリョウ</t>
    </rPh>
    <rPh sb="224" eb="225">
      <t>ゾウ</t>
    </rPh>
    <rPh sb="253" eb="254">
      <t>ゾウ</t>
    </rPh>
    <rPh sb="333" eb="335">
      <t>カツヨウ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</si>
</sst>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 #,##0_ ;_ * \-#,##0_ ;_ * &quot;-&quot;_ ;_ @_ "/>
    <numFmt numFmtId="176" formatCode="#,##0_ "/>
    <numFmt numFmtId="177" formatCode="#,##0.0_ "/>
    <numFmt numFmtId="178" formatCode="0.000_ "/>
    <numFmt numFmtId="179" formatCode="0.0_ "/>
    <numFmt numFmtId="180" formatCode="0.00_ "/>
    <numFmt numFmtId="181" formatCode="0.0%"/>
    <numFmt numFmtId="182" formatCode="#,##0.00;&quot;▲ &quot;#,##0.00"/>
    <numFmt numFmtId="183" formatCode="0.0;&quot;▲ &quot;0.0"/>
    <numFmt numFmtId="184" formatCode="0.00;&quot;▲ &quot;0.00"/>
    <numFmt numFmtId="185" formatCode="0.0_);[Red]\(0.0\)"/>
    <numFmt numFmtId="186" formatCode="#,##0.0;[Red]\-#,##0.0"/>
    <numFmt numFmtId="187" formatCode="#,##0;&quot;▲ &quot;#,##0"/>
    <numFmt numFmtId="188" formatCode="#,##0.0;&quot;▲ &quot;#,##0.0"/>
    <numFmt numFmtId="189" formatCode="0.0"/>
  </numFmts>
  <fonts count="4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24"/>
      <name val="ＭＳ ゴシック"/>
      <family val="3"/>
      <charset val="128"/>
    </font>
    <font>
      <sz val="11"/>
      <name val="HG丸ｺﾞｼｯｸM-PRO"/>
      <family val="3"/>
      <charset val="128"/>
    </font>
    <font>
      <sz val="18"/>
      <name val="ＭＳ ゴシック"/>
      <family val="3"/>
      <charset val="128"/>
    </font>
    <font>
      <sz val="14"/>
      <name val="HG丸ｺﾞｼｯｸM-PRO"/>
      <family val="3"/>
      <charset val="128"/>
    </font>
    <font>
      <sz val="8"/>
      <name val="ＭＳ Ｐゴシック"/>
      <family val="3"/>
      <charset val="128"/>
    </font>
    <font>
      <sz val="11"/>
      <name val="ＭＳ Ｐゴシック"/>
      <family val="3"/>
      <charset val="128"/>
    </font>
    <font>
      <sz val="9"/>
      <name val="ＭＳ Ｐゴシック"/>
      <family val="3"/>
      <charset val="128"/>
    </font>
    <font>
      <sz val="12"/>
      <name val="HG丸ｺﾞｼｯｸM-PRO"/>
      <family val="3"/>
      <charset val="128"/>
    </font>
    <font>
      <sz val="20"/>
      <name val="HG丸ｺﾞｼｯｸM-PRO"/>
      <family val="3"/>
      <charset val="128"/>
    </font>
    <font>
      <sz val="10"/>
      <name val="ＭＳ Ｐゴシック"/>
      <family val="3"/>
      <charset val="128"/>
    </font>
    <font>
      <sz val="14"/>
      <name val="ＭＳ Ｐゴシック"/>
      <family val="3"/>
      <charset val="128"/>
    </font>
    <font>
      <b/>
      <sz val="11"/>
      <name val="HG丸ｺﾞｼｯｸM-PRO"/>
      <family val="3"/>
      <charset val="128"/>
    </font>
    <font>
      <sz val="28"/>
      <name val="HG丸ｺﾞｼｯｸM-PRO"/>
      <family val="3"/>
      <charset val="128"/>
    </font>
    <font>
      <sz val="24"/>
      <name val="HGP創英角ﾎﾟｯﾌﾟ体"/>
      <family val="3"/>
      <charset val="128"/>
    </font>
    <font>
      <sz val="11"/>
      <name val="HGP創英角ﾎﾟｯﾌﾟ体"/>
      <family val="3"/>
      <charset val="128"/>
    </font>
    <font>
      <sz val="48"/>
      <name val="HGP創英角ﾎﾟｯﾌﾟ体"/>
      <family val="3"/>
      <charset val="128"/>
    </font>
    <font>
      <sz val="8"/>
      <name val="HG丸ｺﾞｼｯｸM-PRO"/>
      <family val="3"/>
      <charset val="128"/>
    </font>
    <font>
      <sz val="11"/>
      <name val="HGｺﾞｼｯｸM"/>
      <family val="3"/>
      <charset val="128"/>
    </font>
    <font>
      <sz val="10"/>
      <name val="HGｺﾞｼｯｸM"/>
      <family val="3"/>
      <charset val="128"/>
    </font>
    <font>
      <sz val="10"/>
      <name val="HG丸ｺﾞｼｯｸM-PRO"/>
      <family val="3"/>
      <charset val="128"/>
    </font>
    <font>
      <sz val="12"/>
      <name val="ＭＳ Ｐゴシック"/>
      <family val="3"/>
      <charset val="128"/>
    </font>
    <font>
      <b/>
      <sz val="11"/>
      <name val="ＭＳ Ｐゴシック"/>
      <family val="3"/>
      <charset val="128"/>
    </font>
    <font>
      <sz val="16"/>
      <name val="ＭＳ Ｐゴシック"/>
      <family val="3"/>
      <charset val="128"/>
    </font>
    <font>
      <sz val="9"/>
      <name val="HGｺﾞｼｯｸM"/>
      <family val="3"/>
      <charset val="128"/>
    </font>
    <font>
      <sz val="9"/>
      <color indexed="81"/>
      <name val="ＭＳ Ｐゴシック"/>
      <family val="3"/>
      <charset val="128"/>
    </font>
    <font>
      <b/>
      <sz val="9"/>
      <color indexed="81"/>
      <name val="ＭＳ Ｐゴシック"/>
      <family val="3"/>
      <charset val="128"/>
    </font>
    <font>
      <sz val="11"/>
      <color indexed="8"/>
      <name val="ＭＳ Ｐゴシック"/>
      <family val="3"/>
      <charset val="128"/>
    </font>
    <font>
      <sz val="21"/>
      <name val="ＭＳ Ｐゴシック"/>
      <family val="3"/>
      <charset val="128"/>
    </font>
    <font>
      <sz val="9"/>
      <name val="HG丸ｺﾞｼｯｸM-PRO"/>
      <family val="3"/>
      <charset val="128"/>
    </font>
    <font>
      <sz val="11"/>
      <color rgb="FFFF0000"/>
      <name val="ＭＳ Ｐゴシック"/>
      <family val="3"/>
      <charset val="128"/>
    </font>
    <font>
      <sz val="11"/>
      <color theme="1"/>
      <name val="HG丸ｺﾞｼｯｸM-PRO"/>
      <family val="3"/>
      <charset val="128"/>
    </font>
    <font>
      <sz val="10"/>
      <color theme="1"/>
      <name val="HGｺﾞｼｯｸM"/>
      <family val="3"/>
      <charset val="128"/>
    </font>
    <font>
      <sz val="11"/>
      <color theme="1"/>
      <name val="HGｺﾞｼｯｸM"/>
      <family val="3"/>
      <charset val="128"/>
    </font>
    <font>
      <b/>
      <sz val="11"/>
      <color theme="0"/>
      <name val="ＭＳ Ｐゴシック"/>
      <family val="3"/>
      <charset val="128"/>
    </font>
    <font>
      <sz val="11"/>
      <color theme="1"/>
      <name val="ＭＳ Ｐゴシック"/>
      <family val="3"/>
      <charset val="128"/>
    </font>
    <font>
      <sz val="11"/>
      <color rgb="FFFF0000"/>
      <name val="HG丸ｺﾞｼｯｸM-PRO"/>
      <family val="3"/>
      <charset val="128"/>
    </font>
    <font>
      <sz val="6"/>
      <name val="ＭＳ Ｐゴシック"/>
      <family val="2"/>
      <charset val="128"/>
      <scheme val="minor"/>
    </font>
    <font>
      <sz val="11"/>
      <color rgb="FF0033CC"/>
      <name val="HG丸ｺﾞｼｯｸM-PRO"/>
      <family val="3"/>
      <charset val="128"/>
    </font>
    <font>
      <b/>
      <sz val="9"/>
      <name val="ＭＳ Ｐゴシック"/>
      <family val="3"/>
      <charset val="128"/>
    </font>
    <font>
      <u/>
      <sz val="11"/>
      <name val="HGｺﾞｼｯｸM"/>
      <family val="3"/>
      <charset val="128"/>
    </font>
    <font>
      <sz val="9"/>
      <color indexed="81"/>
      <name val="MS P ゴシック"/>
      <family val="3"/>
      <charset val="128"/>
    </font>
    <font>
      <sz val="6"/>
      <name val="HG丸ｺﾞｼｯｸM-PRO"/>
      <family val="3"/>
      <charset val="128"/>
    </font>
    <font>
      <sz val="14"/>
      <color rgb="FFFF0000"/>
      <name val="HG丸ｺﾞｼｯｸM-PRO"/>
      <family val="3"/>
      <charset val="128"/>
    </font>
    <font>
      <b/>
      <sz val="9"/>
      <color indexed="81"/>
      <name val="MS P ゴシック"/>
      <family val="3"/>
      <charset val="128"/>
    </font>
  </fonts>
  <fills count="12">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4"/>
        <bgColor indexed="64"/>
      </patternFill>
    </fill>
    <fill>
      <patternFill patternType="solid">
        <fgColor indexed="13"/>
        <bgColor indexed="64"/>
      </patternFill>
    </fill>
    <fill>
      <patternFill patternType="solid">
        <fgColor indexed="22"/>
        <bgColor indexed="64"/>
      </patternFill>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rgb="FFFFFF00"/>
        <bgColor rgb="FF000000"/>
      </patternFill>
    </fill>
    <fill>
      <patternFill patternType="solid">
        <fgColor rgb="FFFFCC9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slantDashDot">
        <color indexed="55"/>
      </top>
      <bottom style="slantDashDot">
        <color indexed="55"/>
      </bottom>
      <diagonal/>
    </border>
    <border>
      <left/>
      <right/>
      <top/>
      <bottom style="slantDashDot">
        <color indexed="55"/>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slantDashDot">
        <color indexed="55"/>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30" fillId="0" borderId="0">
      <alignment vertical="center"/>
    </xf>
    <xf numFmtId="0" fontId="1" fillId="0" borderId="0">
      <alignment vertical="center"/>
    </xf>
    <xf numFmtId="38" fontId="1" fillId="0" borderId="0" applyFont="0" applyFill="0" applyBorder="0" applyAlignment="0" applyProtection="0">
      <alignment vertical="center"/>
    </xf>
  </cellStyleXfs>
  <cellXfs count="618">
    <xf numFmtId="0" fontId="0" fillId="0" borderId="0" xfId="0">
      <alignment vertical="center"/>
    </xf>
    <xf numFmtId="0" fontId="0" fillId="0" borderId="0" xfId="0" applyAlignment="1">
      <alignment vertical="center"/>
    </xf>
    <xf numFmtId="0" fontId="5" fillId="0" borderId="0" xfId="0" applyFont="1">
      <alignment vertical="center"/>
    </xf>
    <xf numFmtId="176" fontId="0" fillId="0" borderId="1" xfId="0" applyNumberFormat="1" applyBorder="1">
      <alignment vertical="center"/>
    </xf>
    <xf numFmtId="0" fontId="6" fillId="0" borderId="0" xfId="0" applyFont="1">
      <alignment vertical="center"/>
    </xf>
    <xf numFmtId="0" fontId="5" fillId="0" borderId="0" xfId="0" applyFont="1" applyAlignment="1">
      <alignment vertical="top"/>
    </xf>
    <xf numFmtId="0" fontId="5" fillId="0" borderId="0" xfId="0" applyFont="1" applyBorder="1" applyAlignment="1">
      <alignment vertical="top" wrapText="1"/>
    </xf>
    <xf numFmtId="0" fontId="0" fillId="0" borderId="0" xfId="0" applyBorder="1" applyAlignment="1">
      <alignment vertical="center"/>
    </xf>
    <xf numFmtId="0" fontId="0" fillId="0" borderId="1" xfId="0" applyBorder="1" applyAlignment="1">
      <alignment horizontal="center" vertical="center"/>
    </xf>
    <xf numFmtId="0" fontId="0" fillId="0" borderId="1" xfId="0" applyBorder="1">
      <alignment vertical="center"/>
    </xf>
    <xf numFmtId="178" fontId="0" fillId="0" borderId="1" xfId="0" applyNumberFormat="1" applyBorder="1">
      <alignment vertical="center"/>
    </xf>
    <xf numFmtId="177" fontId="0" fillId="0" borderId="1" xfId="0" applyNumberFormat="1" applyBorder="1">
      <alignment vertical="center"/>
    </xf>
    <xf numFmtId="179" fontId="0" fillId="0" borderId="1" xfId="0" applyNumberFormat="1" applyBorder="1">
      <alignment vertical="center"/>
    </xf>
    <xf numFmtId="0" fontId="8" fillId="0" borderId="0" xfId="0" applyFont="1">
      <alignment vertical="center"/>
    </xf>
    <xf numFmtId="0" fontId="0" fillId="0" borderId="0" xfId="0" applyBorder="1">
      <alignment vertical="center"/>
    </xf>
    <xf numFmtId="177" fontId="0" fillId="0" borderId="0" xfId="0" applyNumberFormat="1" applyBorder="1">
      <alignment vertical="center"/>
    </xf>
    <xf numFmtId="0" fontId="0" fillId="0" borderId="0" xfId="0" applyAlignment="1">
      <alignment vertical="top" wrapText="1"/>
    </xf>
    <xf numFmtId="0" fontId="11" fillId="0" borderId="0" xfId="0" applyFont="1">
      <alignment vertical="center"/>
    </xf>
    <xf numFmtId="38" fontId="0" fillId="0" borderId="0" xfId="2" applyFont="1">
      <alignment vertical="center"/>
    </xf>
    <xf numFmtId="0" fontId="0" fillId="0" borderId="1" xfId="0" applyFill="1" applyBorder="1" applyAlignment="1">
      <alignment horizontal="center" vertical="center"/>
    </xf>
    <xf numFmtId="178" fontId="0" fillId="0" borderId="1" xfId="0" applyNumberFormat="1" applyFill="1" applyBorder="1">
      <alignment vertical="center"/>
    </xf>
    <xf numFmtId="177" fontId="0" fillId="0" borderId="1" xfId="0" applyNumberFormat="1" applyFill="1" applyBorder="1">
      <alignment vertical="center"/>
    </xf>
    <xf numFmtId="179" fontId="0" fillId="0" borderId="1" xfId="0" applyNumberFormat="1" applyFill="1" applyBorder="1">
      <alignment vertical="center"/>
    </xf>
    <xf numFmtId="0" fontId="0" fillId="0" borderId="0" xfId="0" applyFill="1">
      <alignment vertical="center"/>
    </xf>
    <xf numFmtId="38" fontId="0" fillId="0" borderId="0" xfId="2" applyFont="1" applyBorder="1">
      <alignment vertical="center"/>
    </xf>
    <xf numFmtId="0" fontId="6" fillId="0" borderId="0" xfId="0" applyFont="1" applyAlignment="1">
      <alignment vertical="center" wrapText="1"/>
    </xf>
    <xf numFmtId="0" fontId="4" fillId="0" borderId="0" xfId="0" applyFont="1" applyAlignment="1">
      <alignment vertical="center"/>
    </xf>
    <xf numFmtId="0" fontId="5" fillId="0" borderId="0" xfId="0" applyFont="1" applyBorder="1" applyAlignment="1">
      <alignment horizontal="center" vertical="center"/>
    </xf>
    <xf numFmtId="179" fontId="5" fillId="0" borderId="0" xfId="0" applyNumberFormat="1" applyFont="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alignment wrapText="1"/>
    </xf>
    <xf numFmtId="0" fontId="5" fillId="0" borderId="0" xfId="0" applyFont="1" applyBorder="1" applyAlignment="1">
      <alignment vertical="center"/>
    </xf>
    <xf numFmtId="0" fontId="0" fillId="0" borderId="0" xfId="0" applyBorder="1" applyAlignment="1">
      <alignment horizontal="left" vertical="center"/>
    </xf>
    <xf numFmtId="49" fontId="0" fillId="0" borderId="0" xfId="0" applyNumberFormat="1">
      <alignment vertical="center"/>
    </xf>
    <xf numFmtId="0" fontId="11" fillId="0" borderId="0" xfId="0" applyFont="1" applyBorder="1" applyAlignment="1"/>
    <xf numFmtId="0" fontId="11" fillId="0" borderId="6" xfId="0" applyFont="1" applyBorder="1" applyAlignment="1"/>
    <xf numFmtId="0" fontId="11" fillId="0" borderId="7" xfId="0" applyFont="1" applyBorder="1" applyAlignment="1"/>
    <xf numFmtId="176" fontId="0" fillId="0" borderId="3" xfId="0" applyNumberFormat="1"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10" fillId="0" borderId="1" xfId="0" applyFont="1" applyBorder="1" applyAlignment="1">
      <alignment vertical="center" shrinkToFit="1"/>
    </xf>
    <xf numFmtId="0" fontId="5" fillId="0" borderId="0" xfId="0" applyFont="1" applyAlignment="1">
      <alignment vertical="distributed" wrapText="1"/>
    </xf>
    <xf numFmtId="179" fontId="0" fillId="0" borderId="16" xfId="0" applyNumberFormat="1" applyBorder="1">
      <alignment vertical="center"/>
    </xf>
    <xf numFmtId="0" fontId="0" fillId="0" borderId="16" xfId="0" applyBorder="1">
      <alignment vertical="center"/>
    </xf>
    <xf numFmtId="177" fontId="0" fillId="0" borderId="16" xfId="0" applyNumberFormat="1" applyBorder="1">
      <alignment vertical="center"/>
    </xf>
    <xf numFmtId="178" fontId="5" fillId="0" borderId="0" xfId="0" applyNumberFormat="1" applyFont="1" applyBorder="1" applyAlignment="1">
      <alignment horizontal="left" vertical="center" wrapText="1"/>
    </xf>
    <xf numFmtId="0" fontId="11" fillId="0" borderId="6" xfId="0" applyFont="1" applyFill="1" applyBorder="1" applyAlignment="1"/>
    <xf numFmtId="0" fontId="11" fillId="0" borderId="7" xfId="0" applyFont="1" applyFill="1" applyBorder="1" applyAlignment="1"/>
    <xf numFmtId="0" fontId="0" fillId="0" borderId="0" xfId="0" applyFill="1" applyAlignment="1">
      <alignment vertical="center"/>
    </xf>
    <xf numFmtId="0" fontId="5" fillId="0" borderId="3" xfId="0" applyFont="1" applyFill="1" applyBorder="1" applyAlignment="1">
      <alignment horizontal="left" vertical="center" wrapText="1"/>
    </xf>
    <xf numFmtId="0" fontId="5" fillId="0" borderId="0" xfId="0" applyFont="1" applyFill="1" applyAlignment="1">
      <alignment vertical="top" wrapText="1"/>
    </xf>
    <xf numFmtId="0" fontId="7" fillId="0" borderId="0" xfId="0" applyFont="1" applyFill="1">
      <alignment vertical="center"/>
    </xf>
    <xf numFmtId="0" fontId="5" fillId="0" borderId="0" xfId="0" applyFont="1" applyFill="1" applyBorder="1" applyAlignment="1">
      <alignment vertical="top" wrapText="1"/>
    </xf>
    <xf numFmtId="0" fontId="0" fillId="0" borderId="0" xfId="0" applyFill="1" applyBorder="1" applyAlignment="1">
      <alignment vertical="center"/>
    </xf>
    <xf numFmtId="179"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0" xfId="0" applyFill="1" applyAlignment="1">
      <alignment vertical="top" wrapText="1"/>
    </xf>
    <xf numFmtId="0" fontId="11" fillId="0" borderId="0" xfId="0" applyFont="1" applyFill="1">
      <alignment vertical="center"/>
    </xf>
    <xf numFmtId="0" fontId="11" fillId="0" borderId="0" xfId="0" applyFont="1" applyFill="1" applyBorder="1" applyAlignment="1"/>
    <xf numFmtId="0" fontId="5" fillId="0" borderId="0" xfId="0" applyFont="1" applyAlignment="1">
      <alignment horizontal="left" vertical="distributed" wrapText="1"/>
    </xf>
    <xf numFmtId="0" fontId="5" fillId="2" borderId="0" xfId="0" applyFont="1" applyFill="1" applyAlignment="1">
      <alignment vertical="top" wrapText="1"/>
    </xf>
    <xf numFmtId="0" fontId="0" fillId="0" borderId="0" xfId="0" applyAlignment="1">
      <alignment horizontal="left" vertical="distributed" wrapText="1"/>
    </xf>
    <xf numFmtId="0" fontId="11" fillId="0" borderId="17" xfId="0" applyFont="1" applyBorder="1" applyAlignment="1"/>
    <xf numFmtId="0" fontId="14" fillId="0" borderId="0" xfId="0" applyFont="1">
      <alignment vertical="center"/>
    </xf>
    <xf numFmtId="0" fontId="0" fillId="0" borderId="0" xfId="0" applyAlignment="1">
      <alignment horizontal="left" vertical="center" wrapText="1"/>
    </xf>
    <xf numFmtId="0" fontId="0" fillId="0" borderId="0" xfId="0" applyFill="1" applyBorder="1">
      <alignment vertical="center"/>
    </xf>
    <xf numFmtId="0" fontId="5" fillId="0" borderId="0" xfId="0" applyFont="1" applyFill="1" applyBorder="1" applyAlignment="1">
      <alignment vertical="center"/>
    </xf>
    <xf numFmtId="180" fontId="5" fillId="0" borderId="0" xfId="0" applyNumberFormat="1" applyFont="1" applyFill="1" applyBorder="1" applyAlignment="1">
      <alignment horizontal="center" vertical="center"/>
    </xf>
    <xf numFmtId="0" fontId="0" fillId="3" borderId="5" xfId="0" applyFill="1" applyBorder="1" applyAlignment="1">
      <alignment horizontal="center" vertical="center"/>
    </xf>
    <xf numFmtId="0" fontId="0" fillId="0" borderId="5" xfId="0" applyFill="1" applyBorder="1">
      <alignment vertical="center"/>
    </xf>
    <xf numFmtId="0" fontId="0" fillId="0" borderId="5" xfId="0" applyBorder="1">
      <alignment vertical="center"/>
    </xf>
    <xf numFmtId="179" fontId="5" fillId="0" borderId="3" xfId="0" applyNumberFormat="1" applyFont="1" applyFill="1" applyBorder="1" applyAlignment="1">
      <alignment horizontal="center" vertical="center"/>
    </xf>
    <xf numFmtId="0" fontId="0" fillId="0" borderId="3" xfId="0" applyFill="1" applyBorder="1">
      <alignment vertical="center"/>
    </xf>
    <xf numFmtId="38" fontId="0" fillId="0" borderId="0" xfId="2" applyFont="1" applyFill="1">
      <alignment vertical="center"/>
    </xf>
    <xf numFmtId="178" fontId="5" fillId="0" borderId="0" xfId="0" applyNumberFormat="1" applyFont="1" applyBorder="1" applyAlignment="1">
      <alignment vertical="center" wrapText="1"/>
    </xf>
    <xf numFmtId="176" fontId="0" fillId="0" borderId="0" xfId="0" applyNumberFormat="1" applyBorder="1">
      <alignment vertical="center"/>
    </xf>
    <xf numFmtId="0" fontId="8" fillId="0" borderId="0" xfId="0" applyFont="1" applyAlignment="1">
      <alignment vertical="top"/>
    </xf>
    <xf numFmtId="179" fontId="5" fillId="0" borderId="3" xfId="0" applyNumberFormat="1" applyFont="1" applyFill="1" applyBorder="1" applyAlignment="1">
      <alignment horizontal="left" vertical="center"/>
    </xf>
    <xf numFmtId="179" fontId="5" fillId="0" borderId="3" xfId="0" applyNumberFormat="1" applyFont="1" applyBorder="1" applyAlignment="1">
      <alignment vertical="center"/>
    </xf>
    <xf numFmtId="179" fontId="5" fillId="0" borderId="0" xfId="0" applyNumberFormat="1" applyFont="1" applyBorder="1" applyAlignment="1">
      <alignment vertical="center"/>
    </xf>
    <xf numFmtId="0" fontId="13" fillId="0" borderId="0" xfId="0" applyFont="1">
      <alignment vertical="center"/>
    </xf>
    <xf numFmtId="178" fontId="22" fillId="0" borderId="0" xfId="0" applyNumberFormat="1" applyFont="1" applyBorder="1" applyAlignment="1">
      <alignment vertical="distributed" wrapText="1"/>
    </xf>
    <xf numFmtId="179" fontId="23" fillId="0" borderId="3" xfId="0" applyNumberFormat="1" applyFont="1" applyFill="1" applyBorder="1" applyAlignment="1">
      <alignment horizontal="left" vertical="top"/>
    </xf>
    <xf numFmtId="0" fontId="23" fillId="0" borderId="0" xfId="0" applyFont="1" applyFill="1" applyBorder="1" applyAlignment="1">
      <alignment vertical="top"/>
    </xf>
    <xf numFmtId="0" fontId="24" fillId="0" borderId="0" xfId="0" applyFont="1">
      <alignment vertical="center"/>
    </xf>
    <xf numFmtId="182" fontId="0" fillId="0" borderId="1" xfId="0" applyNumberFormat="1" applyFill="1" applyBorder="1" applyAlignment="1">
      <alignment horizontal="right" vertical="center"/>
    </xf>
    <xf numFmtId="183" fontId="0" fillId="0" borderId="1" xfId="0" applyNumberFormat="1" applyFill="1" applyBorder="1">
      <alignment vertical="center"/>
    </xf>
    <xf numFmtId="183" fontId="0" fillId="0" borderId="1" xfId="0" applyNumberFormat="1" applyBorder="1">
      <alignment vertical="center"/>
    </xf>
    <xf numFmtId="177" fontId="0" fillId="0" borderId="16" xfId="0" applyNumberFormat="1" applyFill="1" applyBorder="1" applyAlignment="1">
      <alignment horizontal="center" vertical="center"/>
    </xf>
    <xf numFmtId="176" fontId="0" fillId="0" borderId="1" xfId="0" applyNumberFormat="1" applyBorder="1" applyAlignment="1">
      <alignment vertical="center" shrinkToFit="1"/>
    </xf>
    <xf numFmtId="0" fontId="24" fillId="4" borderId="0" xfId="0" applyFont="1" applyFill="1">
      <alignment vertical="center"/>
    </xf>
    <xf numFmtId="0" fontId="0" fillId="4" borderId="0" xfId="0" applyFill="1">
      <alignment vertical="center"/>
    </xf>
    <xf numFmtId="177" fontId="0" fillId="4" borderId="0" xfId="0" applyNumberFormat="1" applyFill="1" applyBorder="1">
      <alignment vertical="center"/>
    </xf>
    <xf numFmtId="0" fontId="0" fillId="4" borderId="0" xfId="0" applyFill="1" applyBorder="1">
      <alignment vertical="center"/>
    </xf>
    <xf numFmtId="176" fontId="0" fillId="4" borderId="0" xfId="0" applyNumberFormat="1" applyFill="1" applyBorder="1">
      <alignment vertical="center"/>
    </xf>
    <xf numFmtId="49" fontId="0" fillId="4" borderId="0" xfId="0" applyNumberFormat="1" applyFill="1">
      <alignment vertical="center"/>
    </xf>
    <xf numFmtId="183" fontId="0" fillId="0" borderId="1" xfId="0" applyNumberFormat="1" applyFill="1" applyBorder="1" applyAlignment="1">
      <alignment horizontal="right" vertical="center"/>
    </xf>
    <xf numFmtId="0" fontId="5" fillId="0" borderId="0" xfId="0" applyFont="1" applyAlignment="1">
      <alignment vertical="center"/>
    </xf>
    <xf numFmtId="0" fontId="15" fillId="0" borderId="0" xfId="0" applyFont="1" applyAlignment="1">
      <alignment horizontal="left" vertical="center"/>
    </xf>
    <xf numFmtId="0" fontId="5" fillId="0" borderId="0" xfId="0" applyFont="1" applyAlignment="1">
      <alignment horizontal="justify" vertical="center"/>
    </xf>
    <xf numFmtId="0" fontId="0" fillId="0" borderId="0" xfId="0" applyAlignment="1">
      <alignment horizontal="left" vertical="center"/>
    </xf>
    <xf numFmtId="0" fontId="0" fillId="2" borderId="0" xfId="0" applyFill="1" applyBorder="1">
      <alignment vertical="center"/>
    </xf>
    <xf numFmtId="0" fontId="0" fillId="2" borderId="0" xfId="0" applyFill="1">
      <alignment vertical="center"/>
    </xf>
    <xf numFmtId="0" fontId="24" fillId="2" borderId="0" xfId="0" applyFont="1" applyFill="1" applyBorder="1">
      <alignment vertical="center"/>
    </xf>
    <xf numFmtId="0" fontId="10" fillId="2" borderId="0" xfId="0" applyFont="1" applyFill="1" applyBorder="1">
      <alignment vertical="center"/>
    </xf>
    <xf numFmtId="176" fontId="0" fillId="2" borderId="0" xfId="0" applyNumberFormat="1" applyFill="1" applyBorder="1">
      <alignment vertical="center"/>
    </xf>
    <xf numFmtId="0" fontId="0" fillId="0" borderId="0" xfId="0" applyAlignment="1">
      <alignment horizontal="center" vertical="center"/>
    </xf>
    <xf numFmtId="0" fontId="21" fillId="0" borderId="0" xfId="0" applyFont="1" applyBorder="1" applyAlignment="1">
      <alignment horizontal="left" vertical="distributed" wrapText="1"/>
    </xf>
    <xf numFmtId="38" fontId="0" fillId="0" borderId="0" xfId="2" applyFont="1" applyAlignment="1">
      <alignment horizontal="center" vertical="center"/>
    </xf>
    <xf numFmtId="181" fontId="26" fillId="0" borderId="0" xfId="1" applyNumberFormat="1" applyFont="1" applyAlignment="1">
      <alignment horizontal="center" vertical="center"/>
    </xf>
    <xf numFmtId="185" fontId="0" fillId="0" borderId="1" xfId="0" applyNumberFormat="1" applyFill="1" applyBorder="1">
      <alignment vertical="center"/>
    </xf>
    <xf numFmtId="0" fontId="24" fillId="0" borderId="0" xfId="0" applyFont="1" applyAlignment="1">
      <alignment horizontal="left" vertical="center"/>
    </xf>
    <xf numFmtId="0" fontId="0" fillId="0" borderId="0" xfId="0" applyBorder="1" applyAlignment="1">
      <alignment horizontal="center" vertical="center"/>
    </xf>
    <xf numFmtId="38" fontId="0" fillId="0" borderId="0" xfId="2" applyFont="1" applyBorder="1" applyAlignment="1">
      <alignment horizontal="center" vertical="center"/>
    </xf>
    <xf numFmtId="38" fontId="0" fillId="5" borderId="0" xfId="2" applyFont="1" applyFill="1">
      <alignment vertical="center"/>
    </xf>
    <xf numFmtId="184" fontId="0" fillId="0" borderId="1" xfId="0" applyNumberFormat="1" applyFill="1" applyBorder="1" applyAlignment="1">
      <alignment horizontal="right" vertical="center"/>
    </xf>
    <xf numFmtId="0" fontId="0" fillId="0" borderId="0" xfId="0" applyAlignment="1">
      <alignment vertical="center" wrapText="1"/>
    </xf>
    <xf numFmtId="179" fontId="0" fillId="0" borderId="1" xfId="0" applyNumberFormat="1" applyFont="1" applyFill="1" applyBorder="1">
      <alignment vertical="center"/>
    </xf>
    <xf numFmtId="185" fontId="0" fillId="0" borderId="1" xfId="0" applyNumberFormat="1" applyFont="1" applyFill="1" applyBorder="1">
      <alignment vertical="center"/>
    </xf>
    <xf numFmtId="0" fontId="31" fillId="0" borderId="0" xfId="0" applyFont="1">
      <alignment vertical="center"/>
    </xf>
    <xf numFmtId="0" fontId="0" fillId="0" borderId="0" xfId="0" applyAlignment="1">
      <alignment vertical="center"/>
    </xf>
    <xf numFmtId="0" fontId="10" fillId="0" borderId="25" xfId="0" applyFont="1" applyFill="1" applyBorder="1" applyAlignment="1">
      <alignment vertical="center"/>
    </xf>
    <xf numFmtId="0" fontId="10" fillId="0" borderId="26" xfId="0" applyFont="1" applyFill="1" applyBorder="1" applyAlignment="1">
      <alignment vertical="center"/>
    </xf>
    <xf numFmtId="176" fontId="0" fillId="0" borderId="1" xfId="0" applyNumberFormat="1" applyFill="1" applyBorder="1">
      <alignment vertical="center"/>
    </xf>
    <xf numFmtId="0" fontId="0" fillId="0" borderId="0" xfId="0" applyFont="1" applyFill="1">
      <alignment vertical="center"/>
    </xf>
    <xf numFmtId="0" fontId="0" fillId="0" borderId="0" xfId="0" applyFont="1">
      <alignment vertical="center"/>
    </xf>
    <xf numFmtId="0" fontId="0" fillId="0" borderId="7" xfId="0" applyFont="1" applyFill="1" applyBorder="1" applyAlignment="1"/>
    <xf numFmtId="0" fontId="0" fillId="0" borderId="7" xfId="0" applyFont="1" applyBorder="1" applyAlignment="1"/>
    <xf numFmtId="0" fontId="0" fillId="0" borderId="6" xfId="0" applyFont="1" applyFill="1" applyBorder="1" applyAlignment="1"/>
    <xf numFmtId="0" fontId="0" fillId="0" borderId="6" xfId="0" applyFont="1" applyBorder="1" applyAlignment="1"/>
    <xf numFmtId="0" fontId="0" fillId="0" borderId="0" xfId="0" applyFont="1" applyFill="1" applyBorder="1" applyAlignment="1"/>
    <xf numFmtId="0" fontId="0" fillId="0" borderId="0" xfId="0" applyFont="1" applyBorder="1" applyAlignment="1"/>
    <xf numFmtId="49" fontId="0" fillId="0" borderId="0" xfId="0" applyNumberFormat="1" applyFont="1" applyBorder="1" applyAlignment="1"/>
    <xf numFmtId="49" fontId="0" fillId="0" borderId="17" xfId="0" applyNumberFormat="1" applyFont="1" applyBorder="1" applyAlignment="1">
      <alignment horizontal="center"/>
    </xf>
    <xf numFmtId="49" fontId="0" fillId="0" borderId="0" xfId="0" applyNumberFormat="1" applyFont="1" applyBorder="1" applyAlignment="1">
      <alignment horizontal="center"/>
    </xf>
    <xf numFmtId="0" fontId="0" fillId="0" borderId="7" xfId="0" applyFont="1" applyBorder="1">
      <alignment vertical="center"/>
    </xf>
    <xf numFmtId="0" fontId="0" fillId="0" borderId="7" xfId="0" applyFont="1" applyFill="1" applyBorder="1">
      <alignment vertical="center"/>
    </xf>
    <xf numFmtId="0" fontId="5" fillId="0" borderId="0" xfId="0" applyFont="1" applyBorder="1" applyAlignment="1">
      <alignment horizontal="left" vertical="center" wrapText="1"/>
    </xf>
    <xf numFmtId="0" fontId="5" fillId="0" borderId="0" xfId="0" applyFont="1" applyAlignment="1">
      <alignment horizontal="left" vertical="justify" wrapText="1"/>
    </xf>
    <xf numFmtId="0" fontId="0" fillId="0" borderId="0" xfId="0" applyAlignment="1">
      <alignment vertical="center"/>
    </xf>
    <xf numFmtId="0" fontId="5" fillId="0" borderId="0" xfId="0" applyFont="1" applyAlignment="1">
      <alignment horizontal="left" vertical="distributed" wrapText="1"/>
    </xf>
    <xf numFmtId="0" fontId="5" fillId="0" borderId="3" xfId="0" applyFont="1" applyBorder="1" applyAlignment="1">
      <alignment horizontal="left" vertical="center"/>
    </xf>
    <xf numFmtId="0" fontId="5" fillId="0" borderId="3" xfId="0" applyFont="1" applyBorder="1" applyAlignment="1">
      <alignment horizontal="left" vertical="center" wrapText="1"/>
    </xf>
    <xf numFmtId="0" fontId="0" fillId="0" borderId="0" xfId="0" applyFont="1" applyBorder="1">
      <alignment vertical="center"/>
    </xf>
    <xf numFmtId="0" fontId="0" fillId="0" borderId="0" xfId="0" applyFont="1" applyFill="1" applyBorder="1">
      <alignment vertical="center"/>
    </xf>
    <xf numFmtId="38" fontId="0" fillId="8" borderId="0" xfId="2" applyFont="1" applyFill="1">
      <alignment vertical="center"/>
    </xf>
    <xf numFmtId="0" fontId="5" fillId="0" borderId="0" xfId="0" applyFont="1" applyFill="1" applyAlignment="1">
      <alignment vertical="distributed" wrapText="1"/>
    </xf>
    <xf numFmtId="0" fontId="5" fillId="0" borderId="0" xfId="0" applyFont="1" applyFill="1" applyBorder="1" applyAlignment="1">
      <alignment horizontal="center" vertical="center"/>
    </xf>
    <xf numFmtId="0" fontId="0" fillId="0" borderId="0" xfId="0" applyFill="1" applyBorder="1" applyAlignment="1">
      <alignment horizontal="center" vertical="center"/>
    </xf>
    <xf numFmtId="179" fontId="5" fillId="0" borderId="0" xfId="0" applyNumberFormat="1" applyFont="1" applyFill="1" applyBorder="1" applyAlignment="1">
      <alignment horizontal="center" vertical="center"/>
    </xf>
    <xf numFmtId="0" fontId="0" fillId="0" borderId="0" xfId="0" applyFill="1" applyBorder="1">
      <alignment vertical="center"/>
    </xf>
    <xf numFmtId="38" fontId="0" fillId="0" borderId="0" xfId="2" applyFont="1" applyFill="1" applyBorder="1">
      <alignment vertical="center"/>
    </xf>
    <xf numFmtId="38" fontId="0" fillId="10" borderId="0" xfId="2" applyFont="1" applyFill="1" applyBorder="1">
      <alignment vertical="center"/>
    </xf>
    <xf numFmtId="0" fontId="5" fillId="0" borderId="0" xfId="0" applyFont="1" applyFill="1" applyAlignment="1">
      <alignment horizontal="left" vertical="justify" wrapText="1"/>
    </xf>
    <xf numFmtId="0" fontId="5" fillId="0" borderId="0" xfId="0" applyFont="1" applyFill="1" applyAlignment="1">
      <alignment horizontal="left" vertical="distributed" wrapText="1"/>
    </xf>
    <xf numFmtId="0" fontId="21" fillId="0" borderId="0" xfId="0" applyFont="1" applyFill="1" applyBorder="1" applyAlignment="1">
      <alignment horizontal="left" vertical="distributed" wrapText="1"/>
    </xf>
    <xf numFmtId="0" fontId="0" fillId="0" borderId="0" xfId="0" applyFill="1" applyAlignment="1">
      <alignment horizontal="left" vertical="distributed" wrapText="1"/>
    </xf>
    <xf numFmtId="0" fontId="0" fillId="0" borderId="0" xfId="0" applyFill="1" applyAlignment="1">
      <alignment horizontal="left" vertical="center" wrapText="1"/>
    </xf>
    <xf numFmtId="0" fontId="0" fillId="0" borderId="0" xfId="0" applyFill="1" applyAlignment="1">
      <alignment horizontal="left" vertical="center"/>
    </xf>
    <xf numFmtId="38" fontId="0" fillId="0" borderId="0" xfId="2" applyFont="1" applyFill="1" applyBorder="1" applyAlignment="1">
      <alignment horizontal="center" vertical="center"/>
    </xf>
    <xf numFmtId="178" fontId="5" fillId="0" borderId="0" xfId="0" applyNumberFormat="1" applyFont="1" applyFill="1" applyBorder="1" applyAlignment="1">
      <alignment horizontal="left" vertical="center" wrapText="1"/>
    </xf>
    <xf numFmtId="179" fontId="5" fillId="0" borderId="3" xfId="0" applyNumberFormat="1" applyFont="1" applyFill="1" applyBorder="1" applyAlignment="1">
      <alignment vertical="center"/>
    </xf>
    <xf numFmtId="179" fontId="5" fillId="0" borderId="0" xfId="0" applyNumberFormat="1" applyFont="1" applyFill="1" applyBorder="1" applyAlignment="1">
      <alignment vertical="center"/>
    </xf>
    <xf numFmtId="0" fontId="0" fillId="0" borderId="0" xfId="0" applyFill="1" applyAlignment="1">
      <alignment horizontal="center" vertical="center"/>
    </xf>
    <xf numFmtId="181" fontId="26" fillId="0" borderId="0" xfId="1" applyNumberFormat="1" applyFont="1" applyFill="1" applyAlignment="1">
      <alignment horizontal="center" vertical="center"/>
    </xf>
    <xf numFmtId="0" fontId="0" fillId="3" borderId="3" xfId="0" applyFill="1" applyBorder="1" applyAlignment="1">
      <alignment vertical="center"/>
    </xf>
    <xf numFmtId="0" fontId="0" fillId="9" borderId="1" xfId="0" applyFill="1" applyBorder="1" applyAlignment="1">
      <alignment horizontal="center" vertical="center"/>
    </xf>
    <xf numFmtId="177" fontId="0" fillId="9" borderId="1" xfId="0" applyNumberFormat="1" applyFill="1" applyBorder="1">
      <alignment vertical="center"/>
    </xf>
    <xf numFmtId="179" fontId="0" fillId="9" borderId="1" xfId="0" applyNumberFormat="1" applyFont="1" applyFill="1" applyBorder="1">
      <alignment vertical="center"/>
    </xf>
    <xf numFmtId="0" fontId="0" fillId="9" borderId="16" xfId="0" applyFill="1" applyBorder="1">
      <alignment vertical="center"/>
    </xf>
    <xf numFmtId="185" fontId="0" fillId="9" borderId="1" xfId="0" applyNumberFormat="1" applyFont="1" applyFill="1" applyBorder="1">
      <alignment vertical="center"/>
    </xf>
    <xf numFmtId="184" fontId="0" fillId="9" borderId="1" xfId="0" applyNumberFormat="1" applyFill="1" applyBorder="1" applyAlignment="1">
      <alignment horizontal="right" vertical="center"/>
    </xf>
    <xf numFmtId="177" fontId="0" fillId="9" borderId="16" xfId="0" applyNumberFormat="1" applyFill="1" applyBorder="1" applyAlignment="1">
      <alignment horizontal="center" vertical="center"/>
    </xf>
    <xf numFmtId="182" fontId="0" fillId="9" borderId="1" xfId="0" applyNumberFormat="1" applyFill="1" applyBorder="1" applyAlignment="1">
      <alignment horizontal="right" vertical="center"/>
    </xf>
    <xf numFmtId="179" fontId="0" fillId="9" borderId="1" xfId="0" applyNumberFormat="1" applyFill="1" applyBorder="1">
      <alignment vertical="center"/>
    </xf>
    <xf numFmtId="183" fontId="0" fillId="9" borderId="1" xfId="0" applyNumberFormat="1" applyFill="1" applyBorder="1" applyAlignment="1">
      <alignment horizontal="right" vertical="center"/>
    </xf>
    <xf numFmtId="183" fontId="0" fillId="9" borderId="1" xfId="0" applyNumberFormat="1" applyFill="1" applyBorder="1">
      <alignment vertical="center"/>
    </xf>
    <xf numFmtId="176" fontId="0" fillId="0" borderId="1" xfId="0" applyNumberFormat="1" applyBorder="1" applyAlignment="1">
      <alignment horizontal="right" vertical="center" shrinkToFit="1"/>
    </xf>
    <xf numFmtId="176" fontId="0" fillId="0" borderId="1" xfId="0" applyNumberFormat="1" applyFill="1" applyBorder="1" applyAlignment="1">
      <alignment horizontal="right" vertical="center" shrinkToFit="1"/>
    </xf>
    <xf numFmtId="176" fontId="0" fillId="0" borderId="1" xfId="0" applyNumberFormat="1" applyBorder="1" applyAlignment="1">
      <alignment horizontal="right" vertical="center"/>
    </xf>
    <xf numFmtId="176" fontId="0" fillId="0" borderId="1" xfId="0" applyNumberFormat="1" applyFill="1" applyBorder="1" applyAlignment="1">
      <alignment horizontal="right" vertical="center"/>
    </xf>
    <xf numFmtId="0" fontId="0" fillId="9" borderId="0" xfId="0" applyFont="1" applyFill="1">
      <alignment vertical="center"/>
    </xf>
    <xf numFmtId="0" fontId="0" fillId="4" borderId="0" xfId="0" applyFont="1" applyFill="1">
      <alignment vertical="center"/>
    </xf>
    <xf numFmtId="0" fontId="0" fillId="9" borderId="1" xfId="0" applyFont="1" applyFill="1" applyBorder="1" applyAlignment="1">
      <alignment horizontal="center" vertical="center"/>
    </xf>
    <xf numFmtId="178" fontId="0" fillId="9" borderId="1" xfId="0" applyNumberFormat="1" applyFont="1" applyFill="1" applyBorder="1">
      <alignment vertical="center"/>
    </xf>
    <xf numFmtId="177" fontId="0" fillId="9" borderId="1" xfId="0" applyNumberFormat="1" applyFont="1" applyFill="1" applyBorder="1">
      <alignment vertical="center"/>
    </xf>
    <xf numFmtId="0" fontId="0" fillId="9" borderId="16" xfId="0" applyFont="1" applyFill="1" applyBorder="1">
      <alignment vertical="center"/>
    </xf>
    <xf numFmtId="176" fontId="0" fillId="9" borderId="1" xfId="0" applyNumberFormat="1" applyFont="1" applyFill="1" applyBorder="1">
      <alignment vertical="center"/>
    </xf>
    <xf numFmtId="0" fontId="0" fillId="9" borderId="0" xfId="0" applyFont="1" applyFill="1" applyBorder="1">
      <alignment vertical="center"/>
    </xf>
    <xf numFmtId="176" fontId="0" fillId="9" borderId="1" xfId="0" applyNumberFormat="1" applyFont="1" applyFill="1" applyBorder="1" applyAlignment="1">
      <alignment horizontal="right" vertical="center"/>
    </xf>
    <xf numFmtId="184" fontId="0" fillId="9" borderId="1" xfId="0" applyNumberFormat="1" applyFont="1" applyFill="1" applyBorder="1" applyAlignment="1">
      <alignment horizontal="right" vertical="center"/>
    </xf>
    <xf numFmtId="177" fontId="0" fillId="9" borderId="16" xfId="0" applyNumberFormat="1" applyFont="1" applyFill="1" applyBorder="1" applyAlignment="1">
      <alignment horizontal="center" vertical="center"/>
    </xf>
    <xf numFmtId="182" fontId="0" fillId="9" borderId="1" xfId="0" applyNumberFormat="1" applyFont="1" applyFill="1" applyBorder="1" applyAlignment="1">
      <alignment horizontal="right" vertical="center"/>
    </xf>
    <xf numFmtId="183" fontId="0" fillId="9" borderId="1" xfId="0" applyNumberFormat="1" applyFont="1" applyFill="1" applyBorder="1" applyAlignment="1">
      <alignment horizontal="right" vertical="center"/>
    </xf>
    <xf numFmtId="183" fontId="0" fillId="9" borderId="1" xfId="0" applyNumberFormat="1" applyFont="1" applyFill="1" applyBorder="1">
      <alignment vertical="center"/>
    </xf>
    <xf numFmtId="0" fontId="0" fillId="9" borderId="9" xfId="0" applyFont="1" applyFill="1" applyBorder="1">
      <alignment vertical="center"/>
    </xf>
    <xf numFmtId="0" fontId="0" fillId="9" borderId="14" xfId="0" applyFont="1" applyFill="1" applyBorder="1">
      <alignment vertical="center"/>
    </xf>
    <xf numFmtId="188" fontId="0" fillId="0" borderId="1" xfId="0" applyNumberFormat="1" applyFill="1" applyBorder="1" applyAlignment="1">
      <alignment horizontal="right" vertical="center"/>
    </xf>
    <xf numFmtId="188" fontId="0" fillId="9" borderId="1" xfId="0" applyNumberFormat="1" applyFont="1" applyFill="1" applyBorder="1" applyAlignment="1">
      <alignment horizontal="right" vertical="center"/>
    </xf>
    <xf numFmtId="188" fontId="0" fillId="9" borderId="1" xfId="0" applyNumberFormat="1" applyFill="1" applyBorder="1" applyAlignment="1">
      <alignment horizontal="right" vertical="center"/>
    </xf>
    <xf numFmtId="0" fontId="21" fillId="0" borderId="0" xfId="0" applyFont="1" applyBorder="1" applyAlignment="1">
      <alignment horizontal="left" vertical="distributed" wrapText="1"/>
    </xf>
    <xf numFmtId="0" fontId="5" fillId="0" borderId="0" xfId="0" applyFont="1" applyAlignment="1">
      <alignment vertical="distributed" wrapText="1"/>
    </xf>
    <xf numFmtId="0" fontId="0" fillId="0" borderId="0" xfId="0" applyFont="1" applyFill="1" applyAlignment="1">
      <alignment vertical="center"/>
    </xf>
    <xf numFmtId="178" fontId="0" fillId="0" borderId="1" xfId="0" applyNumberFormat="1" applyFont="1" applyFill="1" applyBorder="1">
      <alignment vertical="center"/>
    </xf>
    <xf numFmtId="0" fontId="0" fillId="0" borderId="0" xfId="0" applyAlignment="1">
      <alignment vertical="center"/>
    </xf>
    <xf numFmtId="0" fontId="15" fillId="0" borderId="0" xfId="0" applyFont="1" applyFill="1" applyAlignment="1">
      <alignment vertical="center" wrapText="1"/>
    </xf>
    <xf numFmtId="0" fontId="5" fillId="0" borderId="0" xfId="0" applyFont="1" applyFill="1" applyAlignment="1">
      <alignment vertical="center"/>
    </xf>
    <xf numFmtId="0" fontId="33" fillId="0" borderId="0" xfId="0" applyFont="1">
      <alignment vertical="center"/>
    </xf>
    <xf numFmtId="38" fontId="33" fillId="0" borderId="0" xfId="2" applyFont="1" applyBorder="1">
      <alignment vertical="center"/>
    </xf>
    <xf numFmtId="38" fontId="33" fillId="0" borderId="0" xfId="2" applyFont="1">
      <alignment vertical="center"/>
    </xf>
    <xf numFmtId="187" fontId="38" fillId="0" borderId="0" xfId="0" applyNumberFormat="1" applyFont="1" applyBorder="1">
      <alignment vertical="center"/>
    </xf>
    <xf numFmtId="38" fontId="38" fillId="0" borderId="0" xfId="2" applyFont="1">
      <alignment vertical="center"/>
    </xf>
    <xf numFmtId="0" fontId="0" fillId="0" borderId="0" xfId="0" applyBorder="1" applyAlignment="1">
      <alignment vertical="center"/>
    </xf>
    <xf numFmtId="181" fontId="26" fillId="0" borderId="0" xfId="1" applyNumberFormat="1" applyFont="1" applyAlignment="1">
      <alignment horizontal="center" vertical="center"/>
    </xf>
    <xf numFmtId="0" fontId="0" fillId="0" borderId="0" xfId="0" applyBorder="1" applyAlignment="1">
      <alignment horizontal="left" vertical="center"/>
    </xf>
    <xf numFmtId="0" fontId="0" fillId="0" borderId="0" xfId="0" applyFill="1" applyBorder="1" applyAlignment="1">
      <alignment horizontal="left" vertical="center"/>
    </xf>
    <xf numFmtId="0" fontId="24" fillId="0" borderId="0" xfId="0" applyFont="1" applyBorder="1" applyAlignment="1">
      <alignment horizontal="left" vertical="center"/>
    </xf>
    <xf numFmtId="0" fontId="24" fillId="0" borderId="0" xfId="0" applyFont="1" applyFill="1" applyBorder="1" applyAlignment="1">
      <alignment horizontal="left" vertical="center"/>
    </xf>
    <xf numFmtId="0" fontId="0" fillId="0" borderId="0" xfId="0" applyFont="1" applyFill="1" applyBorder="1" applyAlignment="1">
      <alignment horizontal="center" vertical="center"/>
    </xf>
    <xf numFmtId="38" fontId="24" fillId="0" borderId="0" xfId="2" applyFont="1" applyFill="1" applyBorder="1" applyAlignment="1">
      <alignment horizontal="center" vertical="center"/>
    </xf>
    <xf numFmtId="0" fontId="0" fillId="0" borderId="0" xfId="0" applyBorder="1" applyAlignment="1">
      <alignment horizontal="center" vertical="center"/>
    </xf>
    <xf numFmtId="38" fontId="0" fillId="0" borderId="0" xfId="2" applyFont="1" applyBorder="1" applyAlignment="1">
      <alignment horizontal="center" vertical="center"/>
    </xf>
    <xf numFmtId="181" fontId="26" fillId="0" borderId="0" xfId="1" applyNumberFormat="1" applyFont="1" applyBorder="1" applyAlignment="1">
      <alignment horizontal="center" vertical="center"/>
    </xf>
    <xf numFmtId="0" fontId="5" fillId="0" borderId="0" xfId="0" applyFont="1" applyAlignment="1">
      <alignment horizontal="justify" vertical="center" wrapText="1"/>
    </xf>
    <xf numFmtId="0" fontId="24" fillId="0" borderId="0" xfId="0" applyFont="1" applyFill="1" applyBorder="1" applyAlignment="1">
      <alignment horizontal="left" vertical="center"/>
    </xf>
    <xf numFmtId="0" fontId="0" fillId="0" borderId="0" xfId="0" applyFont="1" applyFill="1" applyBorder="1" applyAlignment="1">
      <alignment horizontal="center" vertical="center"/>
    </xf>
    <xf numFmtId="38" fontId="24" fillId="0" borderId="0" xfId="2" applyFont="1" applyFill="1" applyBorder="1" applyAlignment="1">
      <alignment horizontal="center" vertical="center"/>
    </xf>
    <xf numFmtId="181" fontId="26" fillId="0" borderId="0" xfId="1" applyNumberFormat="1" applyFont="1" applyFill="1" applyBorder="1" applyAlignment="1">
      <alignment horizontal="center" vertical="center"/>
    </xf>
    <xf numFmtId="0" fontId="0" fillId="0" borderId="0" xfId="0" applyBorder="1" applyAlignment="1">
      <alignment horizontal="left" vertical="center"/>
    </xf>
    <xf numFmtId="181" fontId="26" fillId="0" borderId="0" xfId="1" applyNumberFormat="1" applyFont="1" applyAlignment="1">
      <alignment horizontal="center" vertical="center"/>
    </xf>
    <xf numFmtId="0" fontId="0" fillId="0" borderId="0" xfId="0" applyAlignment="1">
      <alignment vertical="distributed"/>
    </xf>
    <xf numFmtId="0" fontId="6" fillId="0" borderId="0" xfId="0" applyFont="1" applyAlignment="1">
      <alignment vertical="top"/>
    </xf>
    <xf numFmtId="0" fontId="10" fillId="4" borderId="0" xfId="0" applyFont="1" applyFill="1" applyAlignment="1">
      <alignment horizontal="right" vertical="center"/>
    </xf>
    <xf numFmtId="0" fontId="15" fillId="0" borderId="0" xfId="0" applyFont="1" applyAlignment="1">
      <alignment vertical="distributed" wrapText="1"/>
    </xf>
    <xf numFmtId="0" fontId="15" fillId="0" borderId="0" xfId="0" applyFont="1" applyAlignment="1">
      <alignment horizontal="justify" vertical="center" wrapText="1"/>
    </xf>
    <xf numFmtId="0" fontId="15" fillId="0" borderId="0" xfId="0" applyFont="1" applyFill="1" applyAlignment="1">
      <alignment horizontal="justify" vertical="center" wrapText="1"/>
    </xf>
    <xf numFmtId="0" fontId="5" fillId="0" borderId="0" xfId="0" applyFont="1" applyBorder="1" applyAlignment="1">
      <alignment vertical="center"/>
    </xf>
    <xf numFmtId="188" fontId="0" fillId="9" borderId="1" xfId="0" applyNumberFormat="1" applyFont="1" applyFill="1" applyBorder="1" applyAlignment="1">
      <alignment horizontal="right" vertical="center" shrinkToFit="1"/>
    </xf>
    <xf numFmtId="0" fontId="0" fillId="0" borderId="28" xfId="0" applyFont="1" applyFill="1" applyBorder="1" applyAlignment="1">
      <alignment vertical="center"/>
    </xf>
    <xf numFmtId="0" fontId="0" fillId="0" borderId="30" xfId="0" applyFont="1" applyFill="1" applyBorder="1" applyAlignment="1">
      <alignment vertical="center"/>
    </xf>
    <xf numFmtId="0" fontId="42" fillId="0" borderId="32" xfId="0" applyFont="1" applyFill="1" applyBorder="1" applyAlignment="1">
      <alignment vertical="center"/>
    </xf>
    <xf numFmtId="0" fontId="25" fillId="0" borderId="33" xfId="0" applyFont="1" applyFill="1" applyBorder="1" applyAlignment="1">
      <alignment vertical="center"/>
    </xf>
    <xf numFmtId="0" fontId="25" fillId="0" borderId="0" xfId="0" applyFont="1" applyFill="1">
      <alignment vertical="center"/>
    </xf>
    <xf numFmtId="0" fontId="42" fillId="0" borderId="5" xfId="0" applyFont="1" applyFill="1" applyBorder="1" applyAlignment="1">
      <alignment vertical="center"/>
    </xf>
    <xf numFmtId="0" fontId="0" fillId="0" borderId="33" xfId="0" applyFont="1" applyFill="1" applyBorder="1" applyAlignment="1">
      <alignment vertical="center"/>
    </xf>
    <xf numFmtId="0" fontId="5" fillId="0" borderId="0" xfId="0" applyFont="1" applyFill="1" applyAlignment="1">
      <alignment horizontal="justify" vertical="justify" wrapText="1"/>
    </xf>
    <xf numFmtId="0" fontId="11" fillId="0" borderId="17" xfId="0" applyFont="1" applyFill="1" applyBorder="1" applyAlignment="1"/>
    <xf numFmtId="0" fontId="0" fillId="0" borderId="17" xfId="0" applyFont="1" applyFill="1" applyBorder="1" applyAlignment="1"/>
    <xf numFmtId="0" fontId="0" fillId="0" borderId="17" xfId="0" applyFont="1" applyBorder="1">
      <alignment vertical="center"/>
    </xf>
    <xf numFmtId="0" fontId="0" fillId="0" borderId="17" xfId="0" applyFont="1" applyFill="1" applyBorder="1">
      <alignment vertical="center"/>
    </xf>
    <xf numFmtId="179" fontId="38" fillId="9" borderId="1" xfId="0" applyNumberFormat="1" applyFont="1" applyFill="1" applyBorder="1">
      <alignment vertical="center"/>
    </xf>
    <xf numFmtId="0" fontId="38" fillId="0" borderId="0" xfId="0" applyFont="1">
      <alignment vertical="center"/>
    </xf>
    <xf numFmtId="177" fontId="38" fillId="9" borderId="1" xfId="0" applyNumberFormat="1" applyFont="1" applyFill="1" applyBorder="1">
      <alignment vertical="center"/>
    </xf>
    <xf numFmtId="177" fontId="0" fillId="0" borderId="1" xfId="0" applyNumberFormat="1" applyFont="1" applyFill="1" applyBorder="1">
      <alignment vertical="center"/>
    </xf>
    <xf numFmtId="177" fontId="38" fillId="0" borderId="1" xfId="0" applyNumberFormat="1" applyFont="1" applyFill="1" applyBorder="1">
      <alignment vertical="center"/>
    </xf>
    <xf numFmtId="179" fontId="38" fillId="0" borderId="1" xfId="0" applyNumberFormat="1" applyFont="1" applyFill="1" applyBorder="1">
      <alignment vertical="center"/>
    </xf>
    <xf numFmtId="176" fontId="0" fillId="0" borderId="1" xfId="0" applyNumberFormat="1" applyFont="1" applyFill="1" applyBorder="1">
      <alignment vertical="center"/>
    </xf>
    <xf numFmtId="0" fontId="5" fillId="0" borderId="0" xfId="0" applyFont="1" applyAlignment="1">
      <alignment horizontal="justify" vertical="center" wrapText="1"/>
    </xf>
    <xf numFmtId="0" fontId="5" fillId="0" borderId="0" xfId="0" applyFont="1" applyAlignment="1">
      <alignment horizontal="justify" vertical="distributed" wrapText="1"/>
    </xf>
    <xf numFmtId="0" fontId="5" fillId="0" borderId="0" xfId="0" applyFont="1" applyAlignment="1">
      <alignment vertical="distributed" wrapText="1" shrinkToFit="1"/>
    </xf>
    <xf numFmtId="176" fontId="0" fillId="0" borderId="1" xfId="0" applyNumberFormat="1" applyFont="1" applyFill="1" applyBorder="1" applyAlignment="1">
      <alignment horizontal="right" vertical="center" shrinkToFit="1"/>
    </xf>
    <xf numFmtId="176" fontId="0" fillId="0" borderId="1" xfId="0" applyNumberFormat="1" applyFont="1" applyFill="1" applyBorder="1" applyAlignment="1">
      <alignment horizontal="right" vertical="center"/>
    </xf>
    <xf numFmtId="184" fontId="0" fillId="0" borderId="1" xfId="0" applyNumberFormat="1" applyFont="1" applyFill="1" applyBorder="1" applyAlignment="1">
      <alignment horizontal="right" vertical="center"/>
    </xf>
    <xf numFmtId="182" fontId="0" fillId="0" borderId="1" xfId="0" applyNumberFormat="1" applyFont="1" applyFill="1" applyBorder="1" applyAlignment="1">
      <alignment horizontal="right" vertical="center"/>
    </xf>
    <xf numFmtId="188" fontId="0" fillId="0" borderId="1" xfId="0" applyNumberFormat="1" applyFont="1" applyFill="1" applyBorder="1" applyAlignment="1">
      <alignment horizontal="right" vertical="center" shrinkToFit="1"/>
    </xf>
    <xf numFmtId="183" fontId="0" fillId="0" borderId="1" xfId="0" applyNumberFormat="1" applyFont="1" applyFill="1" applyBorder="1" applyAlignment="1">
      <alignment horizontal="right" vertical="center"/>
    </xf>
    <xf numFmtId="0" fontId="5" fillId="0" borderId="0" xfId="0" applyFont="1" applyFill="1">
      <alignment vertical="center"/>
    </xf>
    <xf numFmtId="0" fontId="11" fillId="0" borderId="0" xfId="0" applyFont="1" applyAlignment="1">
      <alignment vertical="center"/>
    </xf>
    <xf numFmtId="181" fontId="26" fillId="0" borderId="0" xfId="1" applyNumberFormat="1" applyFont="1" applyAlignment="1">
      <alignment vertical="center"/>
    </xf>
    <xf numFmtId="180" fontId="0" fillId="9" borderId="1" xfId="0" applyNumberFormat="1" applyFont="1" applyFill="1" applyBorder="1">
      <alignment vertical="center"/>
    </xf>
    <xf numFmtId="180" fontId="0" fillId="0" borderId="1" xfId="0" applyNumberFormat="1" applyFont="1" applyFill="1" applyBorder="1">
      <alignment vertical="center"/>
    </xf>
    <xf numFmtId="0" fontId="5" fillId="0" borderId="0" xfId="0" applyFont="1" applyBorder="1" applyAlignment="1">
      <alignment vertical="center" wrapText="1"/>
    </xf>
    <xf numFmtId="181" fontId="26" fillId="0" borderId="0" xfId="1" applyNumberFormat="1" applyFont="1" applyFill="1" applyBorder="1" applyAlignment="1">
      <alignment vertical="center"/>
    </xf>
    <xf numFmtId="0" fontId="20" fillId="2" borderId="0" xfId="0" applyFont="1" applyFill="1" applyAlignment="1">
      <alignment vertical="top" shrinkToFit="1"/>
    </xf>
    <xf numFmtId="0" fontId="45" fillId="0" borderId="0" xfId="0" applyFont="1" applyAlignment="1">
      <alignment vertical="center" wrapText="1" shrinkToFit="1"/>
    </xf>
    <xf numFmtId="0" fontId="20" fillId="0" borderId="0" xfId="0" applyFont="1" applyAlignment="1"/>
    <xf numFmtId="0" fontId="20" fillId="0" borderId="0" xfId="0" applyFont="1" applyAlignment="1">
      <alignment horizontal="right"/>
    </xf>
    <xf numFmtId="0" fontId="5" fillId="0" borderId="0" xfId="0" applyFont="1" applyBorder="1" applyAlignment="1">
      <alignment vertical="center" wrapText="1"/>
    </xf>
    <xf numFmtId="0" fontId="20" fillId="0" borderId="0" xfId="0" applyFont="1">
      <alignment vertical="center"/>
    </xf>
    <xf numFmtId="176" fontId="0" fillId="9" borderId="1" xfId="0" applyNumberFormat="1" applyFont="1" applyFill="1" applyBorder="1" applyAlignment="1">
      <alignment horizontal="right" vertical="center" shrinkToFit="1"/>
    </xf>
    <xf numFmtId="0" fontId="5" fillId="0" borderId="0" xfId="0" applyFont="1" applyFill="1" applyBorder="1" applyAlignment="1">
      <alignment horizontal="center" vertical="center"/>
    </xf>
    <xf numFmtId="178" fontId="5" fillId="0" borderId="0" xfId="0" applyNumberFormat="1" applyFont="1" applyFill="1" applyBorder="1" applyAlignment="1">
      <alignment horizontal="center" vertical="center"/>
    </xf>
    <xf numFmtId="41" fontId="0" fillId="9" borderId="1" xfId="0" applyNumberFormat="1" applyFont="1" applyFill="1" applyBorder="1" applyAlignment="1">
      <alignment horizontal="right" vertical="center"/>
    </xf>
    <xf numFmtId="41" fontId="0" fillId="9" borderId="16" xfId="0" applyNumberFormat="1" applyFont="1" applyFill="1" applyBorder="1">
      <alignment vertical="center"/>
    </xf>
    <xf numFmtId="41" fontId="0" fillId="9" borderId="16" xfId="0" applyNumberFormat="1" applyFont="1" applyFill="1" applyBorder="1" applyAlignment="1">
      <alignment horizontal="right" vertical="center"/>
    </xf>
    <xf numFmtId="0" fontId="0" fillId="9" borderId="23" xfId="0" applyFill="1" applyBorder="1" applyAlignment="1">
      <alignment horizontal="center" vertical="center"/>
    </xf>
    <xf numFmtId="176" fontId="0" fillId="0" borderId="23" xfId="0" applyNumberFormat="1" applyFont="1" applyFill="1" applyBorder="1">
      <alignment vertical="center"/>
    </xf>
    <xf numFmtId="0" fontId="10" fillId="4" borderId="0" xfId="0" applyFont="1" applyFill="1" applyBorder="1" applyAlignment="1">
      <alignment horizontal="right" vertical="center"/>
    </xf>
    <xf numFmtId="0" fontId="39" fillId="0" borderId="3" xfId="0" applyFont="1" applyBorder="1" applyAlignment="1">
      <alignment horizontal="justify" vertical="center" wrapText="1"/>
    </xf>
    <xf numFmtId="0" fontId="39" fillId="0" borderId="4" xfId="0" applyFont="1" applyBorder="1" applyAlignment="1">
      <alignment horizontal="justify" vertical="center" wrapText="1"/>
    </xf>
    <xf numFmtId="0" fontId="39" fillId="0" borderId="5" xfId="0" applyFont="1" applyBorder="1" applyAlignment="1">
      <alignment horizontal="justify" vertical="center" wrapText="1"/>
    </xf>
    <xf numFmtId="0" fontId="39" fillId="0" borderId="2" xfId="0" applyFont="1" applyBorder="1" applyAlignment="1">
      <alignment horizontal="justify" vertical="center" wrapText="1"/>
    </xf>
    <xf numFmtId="0" fontId="39" fillId="0" borderId="3" xfId="0" applyFont="1" applyFill="1" applyBorder="1" applyAlignment="1">
      <alignment horizontal="justify" vertical="center" wrapText="1"/>
    </xf>
    <xf numFmtId="0" fontId="39" fillId="0" borderId="5" xfId="0" applyFont="1" applyFill="1" applyBorder="1" applyAlignment="1">
      <alignment horizontal="justify" vertical="center" wrapText="1"/>
    </xf>
    <xf numFmtId="0" fontId="33" fillId="0" borderId="0" xfId="0" applyFont="1" applyFill="1">
      <alignment vertical="center"/>
    </xf>
    <xf numFmtId="0" fontId="39" fillId="0" borderId="0" xfId="0" applyFont="1" applyAlignment="1">
      <alignment vertical="top" wrapText="1"/>
    </xf>
    <xf numFmtId="0" fontId="39" fillId="0" borderId="0" xfId="0" applyFont="1" applyFill="1" applyAlignment="1">
      <alignment vertical="top" wrapText="1"/>
    </xf>
    <xf numFmtId="0" fontId="33" fillId="0" borderId="0" xfId="0" applyFont="1" applyAlignment="1">
      <alignment vertical="center"/>
    </xf>
    <xf numFmtId="0" fontId="33" fillId="0" borderId="0" xfId="0" applyFont="1" applyFill="1" applyAlignment="1">
      <alignment vertical="center"/>
    </xf>
    <xf numFmtId="0" fontId="39" fillId="0" borderId="0" xfId="0" applyFont="1" applyAlignment="1">
      <alignment horizontal="left" vertical="distributed" wrapText="1"/>
    </xf>
    <xf numFmtId="0" fontId="39" fillId="0" borderId="0" xfId="0" applyFont="1" applyFill="1" applyAlignment="1">
      <alignment horizontal="left" vertical="distributed" wrapText="1"/>
    </xf>
    <xf numFmtId="0" fontId="39" fillId="0" borderId="0" xfId="0" applyFont="1">
      <alignment vertical="center"/>
    </xf>
    <xf numFmtId="0" fontId="46" fillId="0" borderId="0" xfId="0" applyFont="1" applyFill="1">
      <alignment vertical="center"/>
    </xf>
    <xf numFmtId="0" fontId="46" fillId="0" borderId="0" xfId="0" applyFont="1">
      <alignment vertical="center"/>
    </xf>
    <xf numFmtId="0" fontId="0" fillId="8" borderId="0" xfId="0" applyFill="1" applyAlignment="1">
      <alignment vertical="center"/>
    </xf>
    <xf numFmtId="0" fontId="5" fillId="0" borderId="0" xfId="0" applyFont="1" applyAlignment="1">
      <alignment horizontal="left" vertical="center" wrapText="1"/>
    </xf>
    <xf numFmtId="179"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178" fontId="5" fillId="0" borderId="0" xfId="0" applyNumberFormat="1" applyFont="1" applyFill="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vertical="center" shrinkToFit="1"/>
    </xf>
    <xf numFmtId="0" fontId="0" fillId="0" borderId="0" xfId="0" applyAlignment="1">
      <alignment horizontal="center" vertical="center"/>
    </xf>
    <xf numFmtId="49" fontId="0" fillId="0" borderId="0" xfId="0" applyNumberFormat="1" applyAlignment="1">
      <alignment horizontal="center" vertical="center"/>
    </xf>
    <xf numFmtId="49" fontId="0" fillId="4" borderId="0" xfId="0" applyNumberFormat="1" applyFill="1" applyAlignment="1">
      <alignment horizontal="center" vertical="center"/>
    </xf>
    <xf numFmtId="0" fontId="5" fillId="0" borderId="11" xfId="0" applyFont="1"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8" borderId="0" xfId="0" applyFill="1" applyAlignment="1">
      <alignment horizontal="center" vertical="center"/>
    </xf>
    <xf numFmtId="0" fontId="5" fillId="0" borderId="0" xfId="0" applyFont="1" applyBorder="1" applyAlignment="1">
      <alignment horizontal="justify" vertical="center"/>
    </xf>
    <xf numFmtId="0" fontId="5" fillId="0" borderId="20" xfId="0" applyFont="1" applyBorder="1" applyAlignment="1">
      <alignment vertical="center" shrinkToFit="1"/>
    </xf>
    <xf numFmtId="0" fontId="5" fillId="0" borderId="19" xfId="0" applyFont="1" applyBorder="1" applyAlignment="1">
      <alignment vertical="center" shrinkToFit="1"/>
    </xf>
    <xf numFmtId="0" fontId="39" fillId="0" borderId="0" xfId="0" applyFont="1" applyBorder="1" applyAlignment="1">
      <alignment horizontal="justify" vertical="center"/>
    </xf>
    <xf numFmtId="0" fontId="5" fillId="0" borderId="3" xfId="0" applyFont="1" applyBorder="1" applyAlignment="1">
      <alignment vertical="center"/>
    </xf>
    <xf numFmtId="0" fontId="5" fillId="0" borderId="22" xfId="0" applyFont="1" applyBorder="1" applyAlignment="1">
      <alignment vertical="center"/>
    </xf>
    <xf numFmtId="0" fontId="5" fillId="0" borderId="5" xfId="0" applyFont="1" applyBorder="1" applyAlignment="1">
      <alignment vertical="center"/>
    </xf>
    <xf numFmtId="0" fontId="5" fillId="0" borderId="18" xfId="0" applyFont="1" applyBorder="1" applyAlignment="1">
      <alignment vertical="center"/>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21" xfId="0" applyFont="1" applyBorder="1" applyAlignment="1">
      <alignment horizontal="justify" vertical="center"/>
    </xf>
    <xf numFmtId="0" fontId="5" fillId="0" borderId="20" xfId="0" applyFont="1" applyBorder="1" applyAlignment="1">
      <alignment horizontal="justify" vertical="center"/>
    </xf>
    <xf numFmtId="0" fontId="0" fillId="0" borderId="3" xfId="0" applyFont="1" applyBorder="1" applyAlignment="1">
      <alignment horizontal="justify" vertical="center" wrapText="1"/>
    </xf>
    <xf numFmtId="0" fontId="0" fillId="0" borderId="4" xfId="0" applyFont="1" applyBorder="1" applyAlignment="1">
      <alignment horizontal="justify" vertical="center" wrapText="1"/>
    </xf>
    <xf numFmtId="0" fontId="0" fillId="0" borderId="5" xfId="0" applyFont="1" applyBorder="1" applyAlignment="1">
      <alignment horizontal="justify" vertical="center" wrapText="1"/>
    </xf>
    <xf numFmtId="0" fontId="5" fillId="0" borderId="0" xfId="0" applyFont="1" applyAlignment="1">
      <alignment horizontal="justify" vertical="distributed" wrapText="1"/>
    </xf>
    <xf numFmtId="0" fontId="5" fillId="0" borderId="20" xfId="0" applyFont="1" applyBorder="1" applyAlignment="1">
      <alignment vertical="center"/>
    </xf>
    <xf numFmtId="0" fontId="5" fillId="0" borderId="19" xfId="0" applyFont="1" applyBorder="1" applyAlignment="1">
      <alignment vertical="center"/>
    </xf>
    <xf numFmtId="0" fontId="5" fillId="0" borderId="0" xfId="0" applyFont="1" applyAlignment="1">
      <alignment horizontal="justify" vertical="justify" wrapText="1"/>
    </xf>
    <xf numFmtId="38" fontId="0" fillId="0" borderId="0" xfId="2" applyFont="1" applyBorder="1" applyAlignment="1">
      <alignment horizontal="center" vertical="center"/>
    </xf>
    <xf numFmtId="0" fontId="0" fillId="0" borderId="0" xfId="0" applyBorder="1" applyAlignment="1">
      <alignment horizontal="center" vertical="center"/>
    </xf>
    <xf numFmtId="0" fontId="5" fillId="6" borderId="0" xfId="0" applyFont="1" applyFill="1" applyBorder="1" applyAlignment="1">
      <alignment horizontal="center" vertical="center"/>
    </xf>
    <xf numFmtId="179" fontId="5" fillId="6" borderId="0" xfId="0" applyNumberFormat="1" applyFont="1" applyFill="1" applyBorder="1" applyAlignment="1">
      <alignment horizontal="center" vertical="center"/>
    </xf>
    <xf numFmtId="179" fontId="5" fillId="0" borderId="0" xfId="0" applyNumberFormat="1" applyFont="1" applyBorder="1" applyAlignment="1">
      <alignment horizontal="center" vertical="center"/>
    </xf>
    <xf numFmtId="0" fontId="5" fillId="0" borderId="21"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9" xfId="0" applyFont="1" applyFill="1" applyBorder="1" applyAlignment="1">
      <alignment horizontal="center" vertical="center"/>
    </xf>
    <xf numFmtId="179" fontId="5" fillId="0" borderId="21" xfId="0" applyNumberFormat="1" applyFont="1" applyFill="1" applyBorder="1" applyAlignment="1">
      <alignment horizontal="center" vertical="center"/>
    </xf>
    <xf numFmtId="179" fontId="5" fillId="0" borderId="20" xfId="0" applyNumberFormat="1" applyFont="1" applyFill="1" applyBorder="1" applyAlignment="1">
      <alignment horizontal="center" vertical="center"/>
    </xf>
    <xf numFmtId="179" fontId="5" fillId="0" borderId="19" xfId="0" applyNumberFormat="1" applyFont="1" applyFill="1" applyBorder="1" applyAlignment="1">
      <alignment horizontal="center" vertical="center"/>
    </xf>
    <xf numFmtId="179" fontId="5" fillId="0" borderId="21" xfId="0" applyNumberFormat="1" applyFont="1" applyBorder="1" applyAlignment="1">
      <alignment horizontal="center" vertical="center"/>
    </xf>
    <xf numFmtId="179" fontId="5" fillId="0" borderId="20" xfId="0" applyNumberFormat="1" applyFont="1" applyBorder="1" applyAlignment="1">
      <alignment horizontal="center" vertical="center"/>
    </xf>
    <xf numFmtId="179" fontId="5" fillId="0" borderId="19" xfId="0" applyNumberFormat="1" applyFont="1" applyBorder="1" applyAlignment="1">
      <alignment horizontal="center" vertical="center"/>
    </xf>
    <xf numFmtId="0" fontId="21" fillId="0" borderId="8" xfId="0" applyFont="1" applyBorder="1" applyAlignment="1">
      <alignment horizontal="justify" vertical="distributed" wrapText="1"/>
    </xf>
    <xf numFmtId="0" fontId="21" fillId="0" borderId="9" xfId="0" applyFont="1" applyBorder="1" applyAlignment="1">
      <alignment horizontal="justify" vertical="distributed" wrapText="1"/>
    </xf>
    <xf numFmtId="0" fontId="21" fillId="0" borderId="10" xfId="0" applyFont="1" applyBorder="1" applyAlignment="1">
      <alignment horizontal="justify" vertical="distributed" wrapText="1"/>
    </xf>
    <xf numFmtId="0" fontId="21" fillId="0" borderId="11" xfId="0" applyFont="1" applyBorder="1" applyAlignment="1">
      <alignment horizontal="justify" vertical="distributed" wrapText="1"/>
    </xf>
    <xf numFmtId="0" fontId="21" fillId="0" borderId="0" xfId="0" applyFont="1" applyBorder="1" applyAlignment="1">
      <alignment horizontal="justify" vertical="distributed" wrapText="1"/>
    </xf>
    <xf numFmtId="0" fontId="21" fillId="0" borderId="12" xfId="0" applyFont="1" applyBorder="1" applyAlignment="1">
      <alignment horizontal="justify" vertical="distributed" wrapText="1"/>
    </xf>
    <xf numFmtId="0" fontId="21" fillId="0" borderId="13" xfId="0" applyFont="1" applyBorder="1" applyAlignment="1">
      <alignment horizontal="justify" vertical="distributed" wrapText="1"/>
    </xf>
    <xf numFmtId="0" fontId="21" fillId="0" borderId="14" xfId="0" applyFont="1" applyBorder="1" applyAlignment="1">
      <alignment horizontal="justify" vertical="distributed" wrapText="1"/>
    </xf>
    <xf numFmtId="0" fontId="21" fillId="0" borderId="15" xfId="0" applyFont="1" applyBorder="1" applyAlignment="1">
      <alignment horizontal="justify" vertical="distributed" wrapText="1"/>
    </xf>
    <xf numFmtId="0" fontId="34" fillId="0" borderId="21" xfId="0" applyFont="1" applyFill="1" applyBorder="1" applyAlignment="1">
      <alignment horizontal="center" vertical="center"/>
    </xf>
    <xf numFmtId="0" fontId="34" fillId="0" borderId="20"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4"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3" borderId="18" xfId="0" applyFont="1" applyFill="1" applyBorder="1" applyAlignment="1">
      <alignment horizontal="center" vertical="center" shrinkToFit="1"/>
    </xf>
    <xf numFmtId="0" fontId="5" fillId="0" borderId="0" xfId="0" applyFont="1" applyAlignment="1">
      <alignment horizontal="justify" vertical="center" wrapText="1"/>
    </xf>
    <xf numFmtId="0" fontId="5" fillId="0" borderId="0" xfId="0" applyFont="1" applyAlignment="1">
      <alignment horizontal="justify" vertical="center"/>
    </xf>
    <xf numFmtId="0" fontId="7" fillId="0" borderId="1" xfId="0" applyFont="1" applyBorder="1" applyAlignment="1">
      <alignment horizontal="right" vertical="center"/>
    </xf>
    <xf numFmtId="0" fontId="7" fillId="0" borderId="21" xfId="0" applyFont="1" applyBorder="1" applyAlignment="1">
      <alignment horizontal="right" vertical="center"/>
    </xf>
    <xf numFmtId="0" fontId="7" fillId="4" borderId="20" xfId="0" applyFont="1" applyFill="1" applyBorder="1" applyAlignment="1">
      <alignment horizontal="distributed" vertical="center"/>
    </xf>
    <xf numFmtId="0" fontId="7" fillId="4" borderId="19" xfId="0" applyFont="1" applyFill="1" applyBorder="1" applyAlignment="1">
      <alignment horizontal="distributed" vertical="center"/>
    </xf>
    <xf numFmtId="179" fontId="34" fillId="0" borderId="21" xfId="0" applyNumberFormat="1" applyFont="1" applyFill="1" applyBorder="1" applyAlignment="1">
      <alignment horizontal="center" vertical="center"/>
    </xf>
    <xf numFmtId="179" fontId="34" fillId="0" borderId="20" xfId="0" applyNumberFormat="1" applyFont="1" applyFill="1" applyBorder="1" applyAlignment="1">
      <alignment horizontal="center" vertical="center"/>
    </xf>
    <xf numFmtId="179" fontId="34" fillId="0" borderId="19" xfId="0" applyNumberFormat="1" applyFont="1" applyFill="1" applyBorder="1" applyAlignment="1">
      <alignment horizontal="center" vertical="center"/>
    </xf>
    <xf numFmtId="0" fontId="5" fillId="3" borderId="21"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3" borderId="19" xfId="0" applyFont="1" applyFill="1" applyBorder="1" applyAlignment="1">
      <alignment horizontal="center" vertical="center" shrinkToFi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0"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4" fillId="0" borderId="0" xfId="0" applyFont="1" applyAlignment="1">
      <alignment horizontal="left" vertical="center"/>
    </xf>
    <xf numFmtId="0" fontId="5" fillId="0" borderId="0" xfId="0" applyFont="1" applyFill="1" applyAlignment="1">
      <alignment horizontal="justify" vertical="justify" wrapText="1"/>
    </xf>
    <xf numFmtId="0" fontId="15" fillId="0" borderId="0" xfId="0" applyFont="1" applyAlignment="1">
      <alignment horizontal="justify" vertical="center" wrapText="1"/>
    </xf>
    <xf numFmtId="0" fontId="5" fillId="0" borderId="0" xfId="0" applyFont="1" applyAlignment="1">
      <alignment horizontal="left" vertical="center" wrapText="1"/>
    </xf>
    <xf numFmtId="181" fontId="26" fillId="0" borderId="0" xfId="1" applyNumberFormat="1" applyFont="1" applyBorder="1" applyAlignment="1">
      <alignment horizontal="center" vertical="center"/>
    </xf>
    <xf numFmtId="0" fontId="24" fillId="0" borderId="0" xfId="0" applyFont="1" applyFill="1" applyBorder="1" applyAlignment="1">
      <alignment horizontal="left" vertical="center"/>
    </xf>
    <xf numFmtId="0" fontId="0" fillId="0" borderId="0" xfId="0" applyFont="1" applyFill="1" applyBorder="1" applyAlignment="1">
      <alignment horizontal="center" vertical="center"/>
    </xf>
    <xf numFmtId="38" fontId="24" fillId="0" borderId="0" xfId="2" applyFont="1" applyFill="1" applyBorder="1" applyAlignment="1">
      <alignment horizontal="center" vertical="center"/>
    </xf>
    <xf numFmtId="0" fontId="15" fillId="0" borderId="0" xfId="0" applyFont="1" applyAlignment="1">
      <alignment horizontal="justify" vertical="justify" wrapText="1"/>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15" fillId="0" borderId="0" xfId="0" applyFont="1" applyAlignment="1">
      <alignment horizontal="left" vertical="center"/>
    </xf>
    <xf numFmtId="0" fontId="5" fillId="0" borderId="0" xfId="0" applyFont="1" applyBorder="1" applyAlignment="1">
      <alignment horizontal="justify" vertical="distributed" wrapText="1"/>
    </xf>
    <xf numFmtId="0" fontId="4" fillId="0" borderId="0" xfId="0" applyFont="1" applyAlignment="1">
      <alignment horizontal="center" vertical="center" shrinkToFit="1"/>
    </xf>
    <xf numFmtId="0" fontId="21" fillId="0" borderId="8" xfId="0" applyFont="1" applyBorder="1" applyAlignment="1">
      <alignment horizontal="left" vertical="distributed" wrapText="1"/>
    </xf>
    <xf numFmtId="0" fontId="21" fillId="0" borderId="9" xfId="0" applyFont="1" applyBorder="1" applyAlignment="1">
      <alignment horizontal="left" vertical="distributed" wrapText="1"/>
    </xf>
    <xf numFmtId="0" fontId="21" fillId="0" borderId="10" xfId="0" applyFont="1" applyBorder="1" applyAlignment="1">
      <alignment horizontal="left" vertical="distributed" wrapText="1"/>
    </xf>
    <xf numFmtId="0" fontId="21" fillId="0" borderId="11" xfId="0" applyFont="1" applyBorder="1" applyAlignment="1">
      <alignment horizontal="left" vertical="distributed" wrapText="1"/>
    </xf>
    <xf numFmtId="0" fontId="21" fillId="0" borderId="0" xfId="0" applyFont="1" applyBorder="1" applyAlignment="1">
      <alignment horizontal="left" vertical="distributed" wrapText="1"/>
    </xf>
    <xf numFmtId="0" fontId="21" fillId="0" borderId="12" xfId="0" applyFont="1" applyBorder="1" applyAlignment="1">
      <alignment horizontal="left" vertical="distributed" wrapText="1"/>
    </xf>
    <xf numFmtId="0" fontId="21" fillId="0" borderId="13" xfId="0" applyFont="1" applyBorder="1" applyAlignment="1">
      <alignment horizontal="left" vertical="distributed" wrapText="1"/>
    </xf>
    <xf numFmtId="0" fontId="21" fillId="0" borderId="14" xfId="0" applyFont="1" applyBorder="1" applyAlignment="1">
      <alignment horizontal="left" vertical="distributed" wrapText="1"/>
    </xf>
    <xf numFmtId="0" fontId="21" fillId="0" borderId="15" xfId="0" applyFont="1" applyBorder="1" applyAlignment="1">
      <alignment horizontal="left" vertical="distributed"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5" fillId="0" borderId="0" xfId="0" applyFont="1" applyAlignment="1">
      <alignment horizontal="justify" vertical="distributed"/>
    </xf>
    <xf numFmtId="0" fontId="0" fillId="0" borderId="29" xfId="0" applyFont="1" applyFill="1" applyBorder="1" applyAlignment="1">
      <alignment horizontal="left" vertical="center"/>
    </xf>
    <xf numFmtId="0" fontId="0" fillId="0" borderId="26" xfId="0" applyFont="1" applyFill="1" applyBorder="1" applyAlignment="1">
      <alignment horizontal="left" vertical="center"/>
    </xf>
    <xf numFmtId="0" fontId="5" fillId="3" borderId="21"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9"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19" xfId="0" applyFont="1" applyFill="1" applyBorder="1" applyAlignment="1">
      <alignment horizontal="center" vertical="center"/>
    </xf>
    <xf numFmtId="0" fontId="21" fillId="0" borderId="8" xfId="0" applyFont="1" applyFill="1" applyBorder="1" applyAlignment="1">
      <alignment horizontal="justify" vertical="distributed" wrapText="1"/>
    </xf>
    <xf numFmtId="0" fontId="21" fillId="0" borderId="9" xfId="0" applyFont="1" applyFill="1" applyBorder="1" applyAlignment="1">
      <alignment horizontal="justify" vertical="distributed" wrapText="1"/>
    </xf>
    <xf numFmtId="0" fontId="21" fillId="0" borderId="10" xfId="0" applyFont="1" applyFill="1" applyBorder="1" applyAlignment="1">
      <alignment horizontal="justify" vertical="distributed" wrapText="1"/>
    </xf>
    <xf numFmtId="0" fontId="21" fillId="0" borderId="11" xfId="0" applyFont="1" applyFill="1" applyBorder="1" applyAlignment="1">
      <alignment horizontal="justify" vertical="distributed" wrapText="1"/>
    </xf>
    <xf numFmtId="0" fontId="21" fillId="0" borderId="0" xfId="0" applyFont="1" applyFill="1" applyBorder="1" applyAlignment="1">
      <alignment horizontal="justify" vertical="distributed" wrapText="1"/>
    </xf>
    <xf numFmtId="0" fontId="21" fillId="0" borderId="12" xfId="0" applyFont="1" applyFill="1" applyBorder="1" applyAlignment="1">
      <alignment horizontal="justify" vertical="distributed" wrapText="1"/>
    </xf>
    <xf numFmtId="0" fontId="21" fillId="0" borderId="13" xfId="0" applyFont="1" applyFill="1" applyBorder="1" applyAlignment="1">
      <alignment horizontal="justify" vertical="distributed" wrapText="1"/>
    </xf>
    <xf numFmtId="0" fontId="21" fillId="0" borderId="14" xfId="0" applyFont="1" applyFill="1" applyBorder="1" applyAlignment="1">
      <alignment horizontal="justify" vertical="distributed" wrapText="1"/>
    </xf>
    <xf numFmtId="0" fontId="21" fillId="0" borderId="15" xfId="0" applyFont="1" applyFill="1" applyBorder="1" applyAlignment="1">
      <alignment horizontal="justify" vertical="distributed" wrapText="1"/>
    </xf>
    <xf numFmtId="186" fontId="0" fillId="0" borderId="26" xfId="2" applyNumberFormat="1" applyFont="1" applyFill="1" applyBorder="1" applyAlignment="1">
      <alignment horizontal="right" vertical="center"/>
    </xf>
    <xf numFmtId="0" fontId="0" fillId="0" borderId="29" xfId="0" applyFont="1" applyBorder="1" applyAlignment="1">
      <alignment horizontal="left" vertical="center"/>
    </xf>
    <xf numFmtId="0" fontId="0" fillId="0" borderId="26" xfId="0" applyFont="1" applyBorder="1" applyAlignment="1">
      <alignment horizontal="left" vertical="center"/>
    </xf>
    <xf numFmtId="0" fontId="0" fillId="0" borderId="0" xfId="0" applyBorder="1" applyAlignment="1">
      <alignment horizontal="left" vertical="center"/>
    </xf>
    <xf numFmtId="0" fontId="25" fillId="0" borderId="0" xfId="0" applyFont="1" applyFill="1" applyBorder="1" applyAlignment="1">
      <alignment horizontal="left" vertical="center"/>
    </xf>
    <xf numFmtId="0" fontId="5" fillId="0" borderId="0" xfId="0" applyFont="1" applyBorder="1" applyAlignment="1">
      <alignment horizontal="justify" vertical="center" wrapText="1"/>
    </xf>
    <xf numFmtId="0" fontId="5" fillId="0" borderId="0" xfId="0" applyFont="1" applyAlignment="1">
      <alignment horizontal="justify" vertical="justify"/>
    </xf>
    <xf numFmtId="0" fontId="0" fillId="0" borderId="0" xfId="0" applyAlignment="1">
      <alignment horizontal="justify" vertical="center"/>
    </xf>
    <xf numFmtId="0" fontId="5" fillId="0" borderId="2" xfId="0" applyFont="1" applyBorder="1" applyAlignment="1">
      <alignment horizontal="justify" vertical="distributed" wrapText="1"/>
    </xf>
    <xf numFmtId="0" fontId="5" fillId="0" borderId="3" xfId="0" applyFont="1" applyBorder="1" applyAlignment="1">
      <alignment horizontal="justify" vertical="distributed" wrapText="1"/>
    </xf>
    <xf numFmtId="0" fontId="5" fillId="0" borderId="22" xfId="0" applyFont="1" applyBorder="1" applyAlignment="1">
      <alignment horizontal="justify" vertical="distributed" wrapText="1"/>
    </xf>
    <xf numFmtId="0" fontId="5" fillId="0" borderId="23" xfId="0" applyFont="1" applyBorder="1" applyAlignment="1">
      <alignment horizontal="justify" vertical="distributed" wrapText="1"/>
    </xf>
    <xf numFmtId="0" fontId="5" fillId="0" borderId="24" xfId="0" applyFont="1" applyBorder="1" applyAlignment="1">
      <alignment horizontal="justify" vertical="distributed" wrapText="1"/>
    </xf>
    <xf numFmtId="0" fontId="5" fillId="0" borderId="4" xfId="0" applyFont="1" applyBorder="1" applyAlignment="1">
      <alignment horizontal="justify" vertical="distributed" wrapText="1"/>
    </xf>
    <xf numFmtId="0" fontId="5" fillId="0" borderId="5" xfId="0" applyFont="1" applyBorder="1" applyAlignment="1">
      <alignment horizontal="justify" vertical="distributed" wrapText="1"/>
    </xf>
    <xf numFmtId="0" fontId="5" fillId="0" borderId="18" xfId="0" applyFont="1" applyBorder="1" applyAlignment="1">
      <alignment horizontal="justify" vertical="distributed" wrapText="1"/>
    </xf>
    <xf numFmtId="0" fontId="5" fillId="0" borderId="0" xfId="0" applyFont="1" applyAlignment="1">
      <alignment horizontal="justify" vertical="justify" wrapText="1" shrinkToFit="1"/>
    </xf>
    <xf numFmtId="0" fontId="5" fillId="0" borderId="0" xfId="0" applyFont="1" applyFill="1" applyBorder="1" applyAlignment="1">
      <alignment horizontal="justify" vertical="center" shrinkToFit="1"/>
    </xf>
    <xf numFmtId="0" fontId="15" fillId="0" borderId="0" xfId="0" applyFont="1" applyAlignment="1">
      <alignment vertical="distributed" wrapText="1"/>
    </xf>
    <xf numFmtId="0" fontId="15" fillId="0" borderId="0" xfId="0" applyFont="1" applyAlignment="1">
      <alignment vertical="center" wrapText="1"/>
    </xf>
    <xf numFmtId="0" fontId="15" fillId="0" borderId="0" xfId="0" applyFont="1" applyFill="1" applyAlignment="1">
      <alignment horizontal="justify" vertical="center" wrapText="1"/>
    </xf>
    <xf numFmtId="0" fontId="5" fillId="0" borderId="0" xfId="0" applyFont="1" applyAlignment="1">
      <alignment vertical="distributed" wrapText="1" shrinkToFit="1"/>
    </xf>
    <xf numFmtId="0" fontId="5" fillId="0" borderId="0" xfId="0" applyFont="1" applyAlignment="1">
      <alignment horizontal="left" vertical="distributed" wrapText="1"/>
    </xf>
    <xf numFmtId="0" fontId="0" fillId="3" borderId="19" xfId="0" applyFill="1" applyBorder="1" applyAlignment="1">
      <alignment horizontal="center" vertical="center"/>
    </xf>
    <xf numFmtId="0" fontId="0" fillId="3" borderId="1" xfId="0" applyFill="1" applyBorder="1" applyAlignment="1">
      <alignment horizontal="center" vertical="center"/>
    </xf>
    <xf numFmtId="0" fontId="6" fillId="0" borderId="0" xfId="0" applyFont="1" applyAlignment="1">
      <alignment vertical="center" wrapText="1"/>
    </xf>
    <xf numFmtId="0" fontId="0" fillId="0" borderId="0" xfId="0" applyAlignment="1">
      <alignment vertical="center"/>
    </xf>
    <xf numFmtId="0" fontId="0" fillId="3" borderId="20" xfId="0" applyFill="1" applyBorder="1" applyAlignment="1">
      <alignment horizontal="center" vertical="center"/>
    </xf>
    <xf numFmtId="178" fontId="5" fillId="0" borderId="21" xfId="0" applyNumberFormat="1" applyFont="1" applyFill="1" applyBorder="1" applyAlignment="1">
      <alignment horizontal="center" vertical="center"/>
    </xf>
    <xf numFmtId="178" fontId="5" fillId="0" borderId="20" xfId="0" applyNumberFormat="1" applyFont="1" applyFill="1" applyBorder="1" applyAlignment="1">
      <alignment horizontal="center" vertical="center"/>
    </xf>
    <xf numFmtId="178" fontId="5" fillId="0" borderId="19" xfId="0" applyNumberFormat="1" applyFont="1" applyFill="1" applyBorder="1" applyAlignment="1">
      <alignment horizontal="center" vertical="center"/>
    </xf>
    <xf numFmtId="0" fontId="0" fillId="0" borderId="0" xfId="0" applyAlignment="1">
      <alignment vertical="top" wrapText="1"/>
    </xf>
    <xf numFmtId="0" fontId="5" fillId="0" borderId="0" xfId="0" applyFont="1" applyAlignment="1">
      <alignment vertical="top" wrapText="1"/>
    </xf>
    <xf numFmtId="0" fontId="5" fillId="0" borderId="0" xfId="0" applyFont="1" applyAlignment="1">
      <alignment vertical="center"/>
    </xf>
    <xf numFmtId="0" fontId="36" fillId="0" borderId="8" xfId="0" applyFont="1" applyFill="1" applyBorder="1" applyAlignment="1">
      <alignment horizontal="justify" vertical="distributed" wrapText="1"/>
    </xf>
    <xf numFmtId="0" fontId="36" fillId="0" borderId="9" xfId="0" applyFont="1" applyFill="1" applyBorder="1" applyAlignment="1">
      <alignment horizontal="justify" vertical="distributed" wrapText="1"/>
    </xf>
    <xf numFmtId="0" fontId="36" fillId="0" borderId="10" xfId="0" applyFont="1" applyFill="1" applyBorder="1" applyAlignment="1">
      <alignment horizontal="justify" vertical="distributed" wrapText="1"/>
    </xf>
    <xf numFmtId="0" fontId="36" fillId="0" borderId="11" xfId="0" applyFont="1" applyFill="1" applyBorder="1" applyAlignment="1">
      <alignment horizontal="justify" vertical="distributed" wrapText="1"/>
    </xf>
    <xf numFmtId="0" fontId="36" fillId="0" borderId="0" xfId="0" applyFont="1" applyFill="1" applyBorder="1" applyAlignment="1">
      <alignment horizontal="justify" vertical="distributed" wrapText="1"/>
    </xf>
    <xf numFmtId="0" fontId="36" fillId="0" borderId="12" xfId="0" applyFont="1" applyFill="1" applyBorder="1" applyAlignment="1">
      <alignment horizontal="justify" vertical="distributed" wrapText="1"/>
    </xf>
    <xf numFmtId="0" fontId="36" fillId="0" borderId="13" xfId="0" applyFont="1" applyFill="1" applyBorder="1" applyAlignment="1">
      <alignment horizontal="justify" vertical="distributed" wrapText="1"/>
    </xf>
    <xf numFmtId="0" fontId="36" fillId="0" borderId="14" xfId="0" applyFont="1" applyFill="1" applyBorder="1" applyAlignment="1">
      <alignment horizontal="justify" vertical="distributed" wrapText="1"/>
    </xf>
    <xf numFmtId="0" fontId="36" fillId="0" borderId="15" xfId="0" applyFont="1" applyFill="1" applyBorder="1" applyAlignment="1">
      <alignment horizontal="justify" vertical="distributed" wrapText="1"/>
    </xf>
    <xf numFmtId="0" fontId="4" fillId="0" borderId="0" xfId="0" applyFont="1" applyAlignment="1">
      <alignment vertical="center"/>
    </xf>
    <xf numFmtId="186" fontId="0" fillId="0" borderId="25" xfId="2" applyNumberFormat="1" applyFont="1" applyBorder="1" applyAlignment="1">
      <alignment horizontal="right" vertical="center"/>
    </xf>
    <xf numFmtId="186" fontId="0" fillId="0" borderId="26" xfId="2" applyNumberFormat="1" applyFont="1" applyBorder="1" applyAlignment="1">
      <alignment horizontal="right"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37" fillId="7" borderId="0" xfId="0" applyFont="1" applyFill="1" applyAlignment="1">
      <alignment horizontal="left" vertical="center"/>
    </xf>
    <xf numFmtId="0" fontId="0" fillId="6" borderId="2" xfId="0" applyFont="1" applyFill="1" applyBorder="1" applyAlignment="1">
      <alignment horizontal="left" vertical="center"/>
    </xf>
    <xf numFmtId="0" fontId="0" fillId="6" borderId="3" xfId="0" applyFont="1" applyFill="1" applyBorder="1" applyAlignment="1">
      <alignment horizontal="left" vertical="center"/>
    </xf>
    <xf numFmtId="0" fontId="0" fillId="6" borderId="22" xfId="0" applyFont="1" applyFill="1" applyBorder="1" applyAlignment="1">
      <alignment horizontal="left" vertical="center"/>
    </xf>
    <xf numFmtId="178" fontId="5" fillId="0" borderId="21" xfId="0" applyNumberFormat="1" applyFont="1" applyBorder="1" applyAlignment="1">
      <alignment horizontal="center" vertical="center"/>
    </xf>
    <xf numFmtId="178" fontId="5" fillId="0" borderId="20" xfId="0" applyNumberFormat="1" applyFont="1" applyBorder="1" applyAlignment="1">
      <alignment horizontal="center" vertical="center"/>
    </xf>
    <xf numFmtId="178" fontId="5" fillId="0" borderId="19" xfId="0" applyNumberFormat="1" applyFont="1" applyBorder="1" applyAlignment="1">
      <alignment horizontal="center" vertical="center"/>
    </xf>
    <xf numFmtId="179" fontId="5" fillId="6" borderId="21" xfId="0" applyNumberFormat="1" applyFont="1" applyFill="1" applyBorder="1" applyAlignment="1">
      <alignment horizontal="center" vertical="center"/>
    </xf>
    <xf numFmtId="179" fontId="5" fillId="6" borderId="20" xfId="0" applyNumberFormat="1" applyFont="1" applyFill="1" applyBorder="1" applyAlignment="1">
      <alignment horizontal="center" vertical="center"/>
    </xf>
    <xf numFmtId="179" fontId="5" fillId="6" borderId="19" xfId="0" applyNumberFormat="1" applyFont="1" applyFill="1" applyBorder="1" applyAlignment="1">
      <alignment horizontal="center" vertical="center"/>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0" fontId="0" fillId="0" borderId="27" xfId="0" applyFont="1" applyBorder="1" applyAlignment="1">
      <alignment horizontal="left" vertical="center"/>
    </xf>
    <xf numFmtId="0" fontId="0" fillId="0" borderId="25" xfId="0" applyFont="1" applyBorder="1" applyAlignment="1">
      <alignment horizontal="left" vertical="center"/>
    </xf>
    <xf numFmtId="0" fontId="0" fillId="0" borderId="26" xfId="0" applyFont="1" applyBorder="1" applyAlignment="1">
      <alignment horizontal="right" vertical="center"/>
    </xf>
    <xf numFmtId="189" fontId="0" fillId="0" borderId="25" xfId="0" applyNumberFormat="1" applyFont="1" applyBorder="1" applyAlignment="1">
      <alignment horizontal="right" vertical="center"/>
    </xf>
    <xf numFmtId="186" fontId="0" fillId="9" borderId="25" xfId="2" applyNumberFormat="1" applyFont="1" applyFill="1" applyBorder="1" applyAlignment="1">
      <alignment horizontal="right" vertical="center"/>
    </xf>
    <xf numFmtId="186" fontId="25" fillId="0" borderId="32" xfId="2" applyNumberFormat="1" applyFont="1" applyBorder="1" applyAlignment="1">
      <alignment horizontal="right" vertical="center"/>
    </xf>
    <xf numFmtId="0" fontId="25" fillId="0" borderId="32" xfId="0" applyFont="1" applyBorder="1" applyAlignment="1">
      <alignment horizontal="right" vertical="center"/>
    </xf>
    <xf numFmtId="49" fontId="5" fillId="0" borderId="21" xfId="0" applyNumberFormat="1" applyFont="1" applyFill="1" applyBorder="1" applyAlignment="1">
      <alignment horizontal="center" vertical="center"/>
    </xf>
    <xf numFmtId="49" fontId="5" fillId="0" borderId="20" xfId="0" applyNumberFormat="1" applyFont="1" applyFill="1" applyBorder="1" applyAlignment="1">
      <alignment horizontal="center" vertical="center"/>
    </xf>
    <xf numFmtId="180" fontId="5" fillId="6" borderId="21" xfId="0" applyNumberFormat="1" applyFont="1" applyFill="1" applyBorder="1" applyAlignment="1">
      <alignment horizontal="center" vertical="center"/>
    </xf>
    <xf numFmtId="180" fontId="5" fillId="6" borderId="20" xfId="0" applyNumberFormat="1" applyFont="1" applyFill="1" applyBorder="1" applyAlignment="1">
      <alignment horizontal="center" vertical="center"/>
    </xf>
    <xf numFmtId="180" fontId="5" fillId="6" borderId="19" xfId="0" applyNumberFormat="1" applyFont="1" applyFill="1" applyBorder="1" applyAlignment="1">
      <alignment horizontal="center" vertical="center"/>
    </xf>
    <xf numFmtId="0" fontId="16" fillId="0" borderId="0" xfId="0" applyFont="1" applyAlignment="1">
      <alignment horizontal="center" vertical="center"/>
    </xf>
    <xf numFmtId="0" fontId="16" fillId="0" borderId="0" xfId="0" applyFont="1" applyAlignment="1">
      <alignment vertical="center"/>
    </xf>
    <xf numFmtId="0" fontId="19" fillId="0" borderId="0" xfId="0" applyFont="1" applyFill="1" applyAlignment="1">
      <alignment horizontal="center" vertical="center"/>
    </xf>
    <xf numFmtId="0" fontId="18" fillId="0" borderId="0" xfId="0" applyFont="1" applyFill="1" applyAlignment="1">
      <alignment vertical="center"/>
    </xf>
    <xf numFmtId="0" fontId="0" fillId="0" borderId="29" xfId="0" applyFont="1" applyBorder="1" applyAlignment="1">
      <alignment horizontal="left" vertical="center" shrinkToFit="1"/>
    </xf>
    <xf numFmtId="0" fontId="0" fillId="0" borderId="26" xfId="0" applyFont="1" applyBorder="1" applyAlignment="1">
      <alignment horizontal="left" vertical="center" shrinkToFit="1"/>
    </xf>
    <xf numFmtId="0" fontId="36" fillId="0" borderId="8" xfId="0" applyFont="1" applyBorder="1" applyAlignment="1">
      <alignment horizontal="justify" vertical="distributed" wrapText="1"/>
    </xf>
    <xf numFmtId="0" fontId="36" fillId="0" borderId="9" xfId="0" applyFont="1" applyBorder="1" applyAlignment="1">
      <alignment horizontal="justify" vertical="distributed" wrapText="1"/>
    </xf>
    <xf numFmtId="0" fontId="36" fillId="0" borderId="10" xfId="0" applyFont="1" applyBorder="1" applyAlignment="1">
      <alignment horizontal="justify" vertical="distributed" wrapText="1"/>
    </xf>
    <xf numFmtId="0" fontId="36" fillId="0" borderId="11" xfId="0" applyFont="1" applyBorder="1" applyAlignment="1">
      <alignment horizontal="justify" vertical="distributed" wrapText="1"/>
    </xf>
    <xf numFmtId="0" fontId="36" fillId="0" borderId="0" xfId="0" applyFont="1" applyBorder="1" applyAlignment="1">
      <alignment horizontal="justify" vertical="distributed" wrapText="1"/>
    </xf>
    <xf numFmtId="0" fontId="36" fillId="0" borderId="12" xfId="0" applyFont="1" applyBorder="1" applyAlignment="1">
      <alignment horizontal="justify" vertical="distributed" wrapText="1"/>
    </xf>
    <xf numFmtId="0" fontId="36" fillId="0" borderId="13" xfId="0" applyFont="1" applyBorder="1" applyAlignment="1">
      <alignment horizontal="justify" vertical="distributed" wrapText="1"/>
    </xf>
    <xf numFmtId="0" fontId="36" fillId="0" borderId="14" xfId="0" applyFont="1" applyBorder="1" applyAlignment="1">
      <alignment horizontal="justify" vertical="distributed" wrapText="1"/>
    </xf>
    <xf numFmtId="0" fontId="36" fillId="0" borderId="15" xfId="0" applyFont="1" applyBorder="1" applyAlignment="1">
      <alignment horizontal="justify" vertical="distributed" wrapText="1"/>
    </xf>
    <xf numFmtId="0" fontId="0" fillId="0" borderId="7" xfId="0" applyFont="1" applyBorder="1" applyAlignment="1">
      <alignment horizontal="center"/>
    </xf>
    <xf numFmtId="0" fontId="0" fillId="0" borderId="3" xfId="0" applyFont="1" applyBorder="1" applyAlignment="1">
      <alignment vertical="center"/>
    </xf>
    <xf numFmtId="0" fontId="0" fillId="0" borderId="22" xfId="0" applyFont="1" applyBorder="1" applyAlignment="1">
      <alignment vertical="center"/>
    </xf>
    <xf numFmtId="0" fontId="0" fillId="0" borderId="5" xfId="0" applyFont="1" applyBorder="1" applyAlignment="1">
      <alignment vertical="center"/>
    </xf>
    <xf numFmtId="0" fontId="0" fillId="0" borderId="18" xfId="0" applyFont="1" applyBorder="1" applyAlignment="1">
      <alignment vertical="center"/>
    </xf>
    <xf numFmtId="0" fontId="0" fillId="0" borderId="27" xfId="0" applyFont="1" applyFill="1" applyBorder="1" applyAlignment="1">
      <alignment horizontal="left" vertical="center"/>
    </xf>
    <xf numFmtId="0" fontId="0" fillId="0" borderId="25" xfId="0" applyFont="1" applyFill="1" applyBorder="1" applyAlignment="1">
      <alignment horizontal="left" vertical="center"/>
    </xf>
    <xf numFmtId="186" fontId="0" fillId="0" borderId="25" xfId="2" applyNumberFormat="1" applyFont="1" applyFill="1" applyBorder="1" applyAlignment="1">
      <alignment horizontal="right" vertical="center"/>
    </xf>
    <xf numFmtId="186" fontId="25" fillId="0" borderId="32" xfId="2" applyNumberFormat="1" applyFont="1" applyFill="1" applyBorder="1" applyAlignment="1">
      <alignment horizontal="right" vertical="center"/>
    </xf>
    <xf numFmtId="0" fontId="11" fillId="0" borderId="17" xfId="0" applyFont="1" applyBorder="1" applyAlignment="1">
      <alignment horizontal="left" shrinkToFit="1"/>
    </xf>
    <xf numFmtId="49" fontId="0" fillId="0" borderId="7" xfId="0" applyNumberFormat="1" applyFont="1" applyBorder="1" applyAlignment="1">
      <alignment horizontal="center"/>
    </xf>
    <xf numFmtId="49" fontId="0" fillId="0" borderId="6" xfId="0" applyNumberFormat="1" applyFont="1" applyBorder="1" applyAlignment="1">
      <alignment horizontal="center"/>
    </xf>
    <xf numFmtId="0" fontId="7" fillId="4" borderId="1" xfId="0" applyFont="1" applyFill="1" applyBorder="1" applyAlignment="1">
      <alignment horizontal="distributed" vertical="center"/>
    </xf>
    <xf numFmtId="0" fontId="7" fillId="4" borderId="21" xfId="0" applyFont="1" applyFill="1" applyBorder="1" applyAlignment="1">
      <alignment horizontal="distributed" vertical="center"/>
    </xf>
    <xf numFmtId="0" fontId="7" fillId="0" borderId="3" xfId="0" applyFont="1" applyBorder="1" applyAlignment="1">
      <alignment horizontal="distributed" vertical="center"/>
    </xf>
    <xf numFmtId="0" fontId="7" fillId="0" borderId="22" xfId="0" applyFont="1" applyBorder="1" applyAlignment="1">
      <alignment horizontal="distributed" vertical="center"/>
    </xf>
    <xf numFmtId="0" fontId="7" fillId="0" borderId="5" xfId="0" applyFont="1" applyBorder="1" applyAlignment="1">
      <alignment horizontal="distributed" vertical="center"/>
    </xf>
    <xf numFmtId="0" fontId="7" fillId="0" borderId="18" xfId="0" applyFont="1" applyBorder="1" applyAlignment="1">
      <alignment horizontal="distributed" vertical="center"/>
    </xf>
    <xf numFmtId="0" fontId="7" fillId="0" borderId="2" xfId="0" applyFont="1" applyFill="1" applyBorder="1" applyAlignment="1">
      <alignment vertical="center" shrinkToFit="1"/>
    </xf>
    <xf numFmtId="0" fontId="7" fillId="0" borderId="3" xfId="0" applyFont="1" applyFill="1" applyBorder="1" applyAlignment="1">
      <alignment vertical="center" shrinkToFit="1"/>
    </xf>
    <xf numFmtId="0" fontId="7" fillId="0" borderId="22" xfId="0" applyFont="1" applyFill="1" applyBorder="1" applyAlignment="1">
      <alignment vertical="center" shrinkToFit="1"/>
    </xf>
    <xf numFmtId="0" fontId="7" fillId="0" borderId="4" xfId="0" applyFont="1" applyFill="1" applyBorder="1" applyAlignment="1">
      <alignment vertical="center" shrinkToFit="1"/>
    </xf>
    <xf numFmtId="0" fontId="7" fillId="0" borderId="5" xfId="0" applyFont="1" applyFill="1" applyBorder="1" applyAlignment="1">
      <alignment vertical="center" shrinkToFit="1"/>
    </xf>
    <xf numFmtId="0" fontId="7" fillId="0" borderId="18" xfId="0" applyFont="1" applyFill="1" applyBorder="1" applyAlignment="1">
      <alignment vertical="center" shrinkToFit="1"/>
    </xf>
    <xf numFmtId="0" fontId="11" fillId="0" borderId="0" xfId="0" applyFont="1" applyBorder="1" applyAlignment="1">
      <alignment horizontal="left" shrinkToFit="1"/>
    </xf>
    <xf numFmtId="0" fontId="12" fillId="0" borderId="0" xfId="0" applyFont="1" applyAlignment="1">
      <alignment horizontal="center" vertical="center"/>
    </xf>
    <xf numFmtId="0" fontId="0" fillId="0" borderId="0" xfId="0" applyFont="1" applyAlignment="1">
      <alignment vertical="center"/>
    </xf>
    <xf numFmtId="0" fontId="7" fillId="0" borderId="1" xfId="0" applyFont="1" applyFill="1" applyBorder="1" applyAlignment="1">
      <alignment horizontal="right" vertical="center"/>
    </xf>
    <xf numFmtId="0" fontId="5" fillId="0" borderId="3" xfId="0" applyFont="1" applyBorder="1" applyAlignment="1">
      <alignment horizontal="left" vertical="center"/>
    </xf>
    <xf numFmtId="0" fontId="5" fillId="0" borderId="22"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49" fontId="0" fillId="0" borderId="6" xfId="0" applyNumberFormat="1" applyFont="1" applyFill="1" applyBorder="1" applyAlignment="1">
      <alignment horizontal="center"/>
    </xf>
    <xf numFmtId="49" fontId="0" fillId="0" borderId="17" xfId="0" applyNumberFormat="1" applyFont="1" applyBorder="1" applyAlignment="1">
      <alignment horizontal="center"/>
    </xf>
    <xf numFmtId="49" fontId="0" fillId="0" borderId="17" xfId="0" applyNumberFormat="1" applyFont="1" applyFill="1" applyBorder="1" applyAlignment="1">
      <alignment horizontal="center"/>
    </xf>
    <xf numFmtId="0" fontId="17" fillId="0" borderId="0" xfId="0" applyFont="1" applyFill="1" applyAlignment="1">
      <alignment horizontal="center" vertical="center"/>
    </xf>
    <xf numFmtId="0" fontId="5" fillId="0" borderId="3"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2" xfId="0" applyFont="1" applyBorder="1" applyAlignment="1">
      <alignment horizontal="justify" vertical="center"/>
    </xf>
    <xf numFmtId="0" fontId="5" fillId="0" borderId="3" xfId="0" applyFont="1" applyBorder="1" applyAlignment="1">
      <alignment horizontal="justify" vertical="center"/>
    </xf>
    <xf numFmtId="0" fontId="5" fillId="0" borderId="4" xfId="0" applyFont="1" applyBorder="1" applyAlignment="1">
      <alignment horizontal="justify" vertical="center"/>
    </xf>
    <xf numFmtId="0" fontId="5" fillId="0" borderId="5" xfId="0" applyFont="1" applyBorder="1" applyAlignment="1">
      <alignment horizontal="justify" vertical="center"/>
    </xf>
    <xf numFmtId="0" fontId="0" fillId="0" borderId="1" xfId="0" applyFont="1" applyBorder="1" applyAlignment="1">
      <alignment vertical="center"/>
    </xf>
    <xf numFmtId="0" fontId="0" fillId="0" borderId="19" xfId="0" applyFont="1" applyBorder="1" applyAlignment="1">
      <alignment vertical="center"/>
    </xf>
    <xf numFmtId="0" fontId="39" fillId="0" borderId="19" xfId="0" applyFont="1" applyBorder="1" applyAlignment="1">
      <alignment vertical="center"/>
    </xf>
    <xf numFmtId="0" fontId="33" fillId="0" borderId="1" xfId="0" applyFont="1" applyBorder="1" applyAlignment="1">
      <alignment vertical="center"/>
    </xf>
    <xf numFmtId="0" fontId="33" fillId="0" borderId="19" xfId="0" applyFont="1" applyBorder="1" applyAlignment="1">
      <alignment vertical="center"/>
    </xf>
    <xf numFmtId="0" fontId="7" fillId="0" borderId="20" xfId="0" applyFont="1" applyBorder="1" applyAlignment="1">
      <alignment horizontal="distributed" vertical="center"/>
    </xf>
    <xf numFmtId="0" fontId="7" fillId="0" borderId="19" xfId="0" applyFont="1" applyBorder="1" applyAlignment="1">
      <alignment horizontal="distributed" vertical="center"/>
    </xf>
    <xf numFmtId="0" fontId="5" fillId="2" borderId="0" xfId="0" applyFont="1" applyFill="1" applyAlignment="1">
      <alignment vertical="distributed" wrapText="1"/>
    </xf>
    <xf numFmtId="0" fontId="5" fillId="0" borderId="19" xfId="0" applyFont="1" applyBorder="1" applyAlignment="1">
      <alignment horizontal="left" vertical="center"/>
    </xf>
    <xf numFmtId="0" fontId="5" fillId="0" borderId="1" xfId="0" applyFont="1" applyBorder="1" applyAlignment="1">
      <alignment horizontal="left" vertical="center"/>
    </xf>
    <xf numFmtId="0" fontId="5" fillId="0" borderId="23" xfId="0" applyFont="1" applyBorder="1" applyAlignment="1">
      <alignment horizontal="justify" vertical="center" wrapText="1"/>
    </xf>
    <xf numFmtId="0" fontId="7" fillId="0" borderId="21" xfId="0" applyFont="1" applyFill="1" applyBorder="1" applyAlignment="1">
      <alignment vertical="center" shrinkToFit="1"/>
    </xf>
    <xf numFmtId="0" fontId="7" fillId="0" borderId="20" xfId="0" applyFont="1" applyFill="1" applyBorder="1" applyAlignment="1">
      <alignment vertical="center" shrinkToFit="1"/>
    </xf>
    <xf numFmtId="0" fontId="7" fillId="0" borderId="19" xfId="0" applyFont="1" applyFill="1" applyBorder="1" applyAlignment="1">
      <alignment vertical="center" shrinkToFit="1"/>
    </xf>
    <xf numFmtId="186" fontId="25" fillId="0" borderId="5" xfId="2" applyNumberFormat="1" applyFont="1" applyBorder="1" applyAlignment="1">
      <alignment horizontal="right" vertical="center"/>
    </xf>
    <xf numFmtId="178" fontId="35" fillId="0" borderId="0" xfId="0" applyNumberFormat="1" applyFont="1" applyBorder="1" applyAlignment="1">
      <alignment horizontal="justify" vertical="distributed" wrapText="1"/>
    </xf>
    <xf numFmtId="0" fontId="5" fillId="3" borderId="0" xfId="0" applyFont="1" applyFill="1" applyBorder="1" applyAlignment="1">
      <alignment horizontal="center" vertical="center"/>
    </xf>
    <xf numFmtId="178" fontId="27" fillId="0" borderId="0" xfId="0" applyNumberFormat="1" applyFont="1" applyBorder="1" applyAlignment="1">
      <alignment horizontal="left"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11" borderId="2" xfId="0" applyFont="1" applyFill="1" applyBorder="1" applyAlignment="1">
      <alignment horizontal="center" vertical="center" shrinkToFit="1"/>
    </xf>
    <xf numFmtId="0" fontId="5" fillId="11" borderId="3" xfId="0" applyFont="1" applyFill="1" applyBorder="1" applyAlignment="1">
      <alignment horizontal="center" vertical="center" shrinkToFit="1"/>
    </xf>
    <xf numFmtId="0" fontId="5" fillId="11" borderId="22" xfId="0" applyFont="1" applyFill="1" applyBorder="1" applyAlignment="1">
      <alignment horizontal="center" vertical="center" shrinkToFit="1"/>
    </xf>
    <xf numFmtId="0" fontId="5" fillId="11" borderId="4" xfId="0" applyFont="1" applyFill="1" applyBorder="1" applyAlignment="1">
      <alignment horizontal="center" vertical="center" shrinkToFit="1"/>
    </xf>
    <xf numFmtId="0" fontId="5" fillId="11" borderId="5" xfId="0" applyFont="1" applyFill="1" applyBorder="1" applyAlignment="1">
      <alignment horizontal="center" vertical="center" shrinkToFit="1"/>
    </xf>
    <xf numFmtId="0" fontId="5" fillId="11" borderId="18" xfId="0" applyFont="1" applyFill="1" applyBorder="1" applyAlignment="1">
      <alignment horizontal="center" vertical="center" shrinkToFit="1"/>
    </xf>
    <xf numFmtId="189" fontId="0" fillId="0" borderId="26" xfId="0" applyNumberFormat="1" applyFont="1" applyBorder="1" applyAlignment="1">
      <alignment horizontal="right" vertical="center"/>
    </xf>
    <xf numFmtId="0" fontId="39" fillId="0" borderId="0" xfId="0" applyFont="1" applyFill="1" applyAlignment="1">
      <alignment horizontal="justify" vertical="distributed" wrapText="1"/>
    </xf>
    <xf numFmtId="0" fontId="5" fillId="0" borderId="21" xfId="0" applyFont="1" applyBorder="1" applyAlignment="1">
      <alignment horizontal="justify" vertical="center" wrapText="1"/>
    </xf>
    <xf numFmtId="0" fontId="5" fillId="0" borderId="0" xfId="0" applyFont="1" applyFill="1" applyBorder="1" applyAlignment="1">
      <alignment horizontal="center" vertical="center"/>
    </xf>
    <xf numFmtId="178" fontId="5" fillId="0" borderId="0" xfId="0" applyNumberFormat="1" applyFont="1" applyFill="1" applyBorder="1" applyAlignment="1">
      <alignment horizontal="center" vertical="center"/>
    </xf>
    <xf numFmtId="178" fontId="22" fillId="0" borderId="0" xfId="0" applyNumberFormat="1" applyFont="1" applyBorder="1" applyAlignment="1">
      <alignment horizontal="justify" vertical="distributed" wrapText="1"/>
    </xf>
    <xf numFmtId="178" fontId="5" fillId="0" borderId="0" xfId="0" applyNumberFormat="1" applyFont="1" applyBorder="1" applyAlignment="1">
      <alignment horizontal="center" vertical="center"/>
    </xf>
    <xf numFmtId="0" fontId="22" fillId="0" borderId="3" xfId="0" applyFont="1" applyFill="1" applyBorder="1" applyAlignment="1">
      <alignment horizontal="justify" vertical="distributed" wrapText="1" shrinkToFit="1"/>
    </xf>
    <xf numFmtId="0" fontId="22" fillId="0" borderId="0" xfId="0" applyFont="1" applyFill="1" applyAlignment="1">
      <alignment horizontal="justify" vertical="distributed" wrapText="1" shrinkToFit="1"/>
    </xf>
  </cellXfs>
  <cellStyles count="6">
    <cellStyle name="パーセント" xfId="1" builtinId="5"/>
    <cellStyle name="桁区切り" xfId="2" builtinId="6"/>
    <cellStyle name="桁区切り 2" xfId="5"/>
    <cellStyle name="標準" xfId="0" builtinId="0"/>
    <cellStyle name="標準 2" xfId="4"/>
    <cellStyle name="標準 6_APAHO401200_O-JJ1016-001-3_財政状況資料集(決算状況カード(各会計・関係団体))(Rev2)2" xfId="3"/>
  </cellStyles>
  <dxfs count="0"/>
  <tableStyles count="0" defaultTableStyle="TableStyleMedium2" defaultPivotStyle="PivotStyleLight16"/>
  <colors>
    <mruColors>
      <color rgb="FFAAF307"/>
      <color rgb="FFBFF93D"/>
      <color rgb="FFFFCC99"/>
      <color rgb="FF0033CC"/>
      <color rgb="FFFF3399"/>
      <color rgb="FFFAFD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636388171509385"/>
          <c:y val="0.10322596904291999"/>
          <c:w val="0.3818185207905902"/>
          <c:h val="0.6774204218441624"/>
        </c:manualLayout>
      </c:layout>
      <c:pieChart>
        <c:varyColors val="1"/>
        <c:ser>
          <c:idx val="1"/>
          <c:order val="0"/>
          <c:cat>
            <c:strRef>
              <c:f>グラフデータ!$C$48:$C$54</c:f>
              <c:strCache>
                <c:ptCount val="7"/>
                <c:pt idx="0">
                  <c:v>扶助費</c:v>
                </c:pt>
                <c:pt idx="1">
                  <c:v>物件費</c:v>
                </c:pt>
                <c:pt idx="2">
                  <c:v>人件費</c:v>
                </c:pt>
                <c:pt idx="3">
                  <c:v>補助費等</c:v>
                </c:pt>
                <c:pt idx="4">
                  <c:v>繰出金</c:v>
                </c:pt>
                <c:pt idx="5">
                  <c:v>普通建設事業</c:v>
                </c:pt>
                <c:pt idx="6">
                  <c:v>その他</c:v>
                </c:pt>
              </c:strCache>
            </c:strRef>
          </c:cat>
          <c:val>
            <c:numRef>
              <c:f>グラフデータ!$D$48:$D$54</c:f>
            </c:numRef>
          </c:val>
          <c:extLst>
            <c:ext xmlns:c16="http://schemas.microsoft.com/office/drawing/2014/chart" uri="{C3380CC4-5D6E-409C-BE32-E72D297353CC}">
              <c16:uniqueId val="{00000000-2A50-4490-8123-FBDC5F724E0B}"/>
            </c:ext>
          </c:extLst>
        </c:ser>
        <c:ser>
          <c:idx val="0"/>
          <c:order val="1"/>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1-2A50-4490-8123-FBDC5F724E0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2A50-4490-8123-FBDC5F724E0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2A50-4490-8123-FBDC5F724E0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2A50-4490-8123-FBDC5F724E0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2A50-4490-8123-FBDC5F724E0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B-2A50-4490-8123-FBDC5F724E0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2A50-4490-8123-FBDC5F724E0B}"/>
              </c:ext>
            </c:extLst>
          </c:dPt>
          <c:cat>
            <c:strRef>
              <c:f>グラフデータ!$C$48:$C$54</c:f>
              <c:strCache>
                <c:ptCount val="7"/>
                <c:pt idx="0">
                  <c:v>扶助費</c:v>
                </c:pt>
                <c:pt idx="1">
                  <c:v>物件費</c:v>
                </c:pt>
                <c:pt idx="2">
                  <c:v>人件費</c:v>
                </c:pt>
                <c:pt idx="3">
                  <c:v>補助費等</c:v>
                </c:pt>
                <c:pt idx="4">
                  <c:v>繰出金</c:v>
                </c:pt>
                <c:pt idx="5">
                  <c:v>普通建設事業</c:v>
                </c:pt>
                <c:pt idx="6">
                  <c:v>その他</c:v>
                </c:pt>
              </c:strCache>
            </c:strRef>
          </c:cat>
          <c:val>
            <c:numRef>
              <c:f>グラフデータ!$E$48:$E$54</c:f>
              <c:numCache>
                <c:formatCode>#,##0_);[Red]\(#,##0\)</c:formatCode>
                <c:ptCount val="7"/>
                <c:pt idx="0">
                  <c:v>36903324</c:v>
                </c:pt>
                <c:pt idx="1">
                  <c:v>21089989</c:v>
                </c:pt>
                <c:pt idx="2">
                  <c:v>20060132</c:v>
                </c:pt>
                <c:pt idx="3">
                  <c:v>10803932</c:v>
                </c:pt>
                <c:pt idx="4">
                  <c:v>10786713</c:v>
                </c:pt>
                <c:pt idx="5">
                  <c:v>8552450</c:v>
                </c:pt>
                <c:pt idx="6">
                  <c:v>15031669</c:v>
                </c:pt>
              </c:numCache>
            </c:numRef>
          </c:val>
          <c:extLst>
            <c:ext xmlns:c16="http://schemas.microsoft.com/office/drawing/2014/chart" uri="{C3380CC4-5D6E-409C-BE32-E72D297353CC}">
              <c16:uniqueId val="{0000000E-2A50-4490-8123-FBDC5F724E0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3175">
      <a:no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82425260499881"/>
          <c:y val="0.24242429696287965"/>
          <c:w val="0.39543505898931031"/>
          <c:h val="0.60690963629546302"/>
        </c:manualLayout>
      </c:layout>
      <c:pieChart>
        <c:varyColors val="1"/>
        <c:ser>
          <c:idx val="1"/>
          <c:order val="0"/>
          <c:cat>
            <c:strRef>
              <c:f>グラフデータ!$C$28:$C$34</c:f>
              <c:strCache>
                <c:ptCount val="7"/>
                <c:pt idx="0">
                  <c:v>民生費</c:v>
                </c:pt>
                <c:pt idx="1">
                  <c:v>総務費</c:v>
                </c:pt>
                <c:pt idx="2">
                  <c:v>衛生費</c:v>
                </c:pt>
                <c:pt idx="3">
                  <c:v>教育費</c:v>
                </c:pt>
                <c:pt idx="4">
                  <c:v>土木費</c:v>
                </c:pt>
                <c:pt idx="5">
                  <c:v>公債費</c:v>
                </c:pt>
                <c:pt idx="6">
                  <c:v>その他</c:v>
                </c:pt>
              </c:strCache>
            </c:strRef>
          </c:cat>
          <c:val>
            <c:numRef>
              <c:f>グラフデータ!$D$28:$D$34</c:f>
            </c:numRef>
          </c:val>
          <c:extLst>
            <c:ext xmlns:c16="http://schemas.microsoft.com/office/drawing/2014/chart" uri="{C3380CC4-5D6E-409C-BE32-E72D297353CC}">
              <c16:uniqueId val="{00000000-016A-4FDF-8A2F-E604D997FC39}"/>
            </c:ext>
          </c:extLst>
        </c:ser>
        <c:ser>
          <c:idx val="0"/>
          <c:order val="1"/>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1-016A-4FDF-8A2F-E604D997FC3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016A-4FDF-8A2F-E604D997FC3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016A-4FDF-8A2F-E604D997FC3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016A-4FDF-8A2F-E604D997FC39}"/>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016A-4FDF-8A2F-E604D997FC39}"/>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B-016A-4FDF-8A2F-E604D997FC39}"/>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016A-4FDF-8A2F-E604D997FC39}"/>
              </c:ext>
            </c:extLst>
          </c:dPt>
          <c:cat>
            <c:strRef>
              <c:f>グラフデータ!$C$28:$C$34</c:f>
              <c:strCache>
                <c:ptCount val="7"/>
                <c:pt idx="0">
                  <c:v>民生費</c:v>
                </c:pt>
                <c:pt idx="1">
                  <c:v>総務費</c:v>
                </c:pt>
                <c:pt idx="2">
                  <c:v>衛生費</c:v>
                </c:pt>
                <c:pt idx="3">
                  <c:v>教育費</c:v>
                </c:pt>
                <c:pt idx="4">
                  <c:v>土木費</c:v>
                </c:pt>
                <c:pt idx="5">
                  <c:v>公債費</c:v>
                </c:pt>
                <c:pt idx="6">
                  <c:v>その他</c:v>
                </c:pt>
              </c:strCache>
            </c:strRef>
          </c:cat>
          <c:val>
            <c:numRef>
              <c:f>グラフデータ!$E$28:$E$34</c:f>
              <c:numCache>
                <c:formatCode>#,##0_);[Red]\(#,##0\)</c:formatCode>
                <c:ptCount val="7"/>
                <c:pt idx="0">
                  <c:v>57611171</c:v>
                </c:pt>
                <c:pt idx="1">
                  <c:v>15376731</c:v>
                </c:pt>
                <c:pt idx="2">
                  <c:v>14844263</c:v>
                </c:pt>
                <c:pt idx="3">
                  <c:v>10883226</c:v>
                </c:pt>
                <c:pt idx="4">
                  <c:v>9233088</c:v>
                </c:pt>
                <c:pt idx="5">
                  <c:v>7607632</c:v>
                </c:pt>
                <c:pt idx="6">
                  <c:v>7672098</c:v>
                </c:pt>
              </c:numCache>
            </c:numRef>
          </c:val>
          <c:extLst>
            <c:ext xmlns:c16="http://schemas.microsoft.com/office/drawing/2014/chart" uri="{C3380CC4-5D6E-409C-BE32-E72D297353CC}">
              <c16:uniqueId val="{0000000E-016A-4FDF-8A2F-E604D997FC3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3175">
      <a:noFill/>
      <a:prstDash val="solid"/>
    </a:ln>
  </c:spPr>
  <c:txPr>
    <a:bodyPr/>
    <a:lstStyle/>
    <a:p>
      <a:pPr>
        <a:defRPr sz="1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ＭＳ Ｐゴシック"/>
                <a:ea typeface="ＭＳ Ｐゴシック"/>
                <a:cs typeface="ＭＳ Ｐゴシック"/>
              </a:defRPr>
            </a:pPr>
            <a:r>
              <a:rPr lang="ja-JP" altLang="en-US"/>
              <a:t>市債残高（その他の会計）</a:t>
            </a:r>
          </a:p>
        </c:rich>
      </c:tx>
      <c:layout>
        <c:manualLayout>
          <c:xMode val="edge"/>
          <c:yMode val="edge"/>
          <c:x val="0.42794820953057722"/>
          <c:y val="1.7730496453900711E-2"/>
        </c:manualLayout>
      </c:layout>
      <c:overlay val="0"/>
      <c:spPr>
        <a:noFill/>
        <a:ln w="25400">
          <a:noFill/>
        </a:ln>
      </c:spPr>
    </c:title>
    <c:autoTitleDeleted val="0"/>
    <c:plotArea>
      <c:layout>
        <c:manualLayout>
          <c:layoutTarget val="inner"/>
          <c:xMode val="edge"/>
          <c:yMode val="edge"/>
          <c:x val="0.2211573065226502"/>
          <c:y val="0.18021839551615679"/>
          <c:w val="0.69400267005783645"/>
          <c:h val="0.46052534728727818"/>
        </c:manualLayout>
      </c:layout>
      <c:barChart>
        <c:barDir val="col"/>
        <c:grouping val="clustered"/>
        <c:varyColors val="0"/>
        <c:ser>
          <c:idx val="0"/>
          <c:order val="0"/>
          <c:tx>
            <c:strRef>
              <c:f>'（グラフデータ用）データ'!$A$5</c:f>
              <c:strCache>
                <c:ptCount val="1"/>
                <c:pt idx="0">
                  <c:v>特別会計</c:v>
                </c:pt>
              </c:strCache>
            </c:strRef>
          </c:tx>
          <c:spPr>
            <a:solidFill>
              <a:srgbClr val="99CCFF"/>
            </a:solidFill>
            <a:ln w="12700">
              <a:solidFill>
                <a:srgbClr val="000000"/>
              </a:solidFill>
              <a:prstDash val="solid"/>
            </a:ln>
          </c:spPr>
          <c:invertIfNegative val="0"/>
          <c:cat>
            <c:strRef>
              <c:f>'データ（P25～P26）'!$O$42:$V$42</c:f>
              <c:strCache>
                <c:ptCount val="7"/>
                <c:pt idx="0">
                  <c:v>H28</c:v>
                </c:pt>
                <c:pt idx="1">
                  <c:v>H29</c:v>
                </c:pt>
                <c:pt idx="2">
                  <c:v>H30</c:v>
                </c:pt>
                <c:pt idx="3">
                  <c:v>R1</c:v>
                </c:pt>
                <c:pt idx="4">
                  <c:v>R2</c:v>
                </c:pt>
                <c:pt idx="5">
                  <c:v>R3</c:v>
                </c:pt>
                <c:pt idx="6">
                  <c:v>R4</c:v>
                </c:pt>
              </c:strCache>
            </c:strRef>
          </c:cat>
          <c:val>
            <c:numRef>
              <c:f>'（グラフデータ用）データ'!$N$5:$U$5</c:f>
              <c:numCache>
                <c:formatCode>#,##0_ </c:formatCode>
                <c:ptCount val="7"/>
                <c:pt idx="0">
                  <c:v>44664658</c:v>
                </c:pt>
                <c:pt idx="1">
                  <c:v>42708627</c:v>
                </c:pt>
                <c:pt idx="2">
                  <c:v>40200976</c:v>
                </c:pt>
                <c:pt idx="3">
                  <c:v>37744677</c:v>
                </c:pt>
                <c:pt idx="4">
                  <c:v>7340622</c:v>
                </c:pt>
                <c:pt idx="5">
                  <c:v>6905113</c:v>
                </c:pt>
                <c:pt idx="6">
                  <c:v>6317291</c:v>
                </c:pt>
              </c:numCache>
            </c:numRef>
          </c:val>
          <c:extLst>
            <c:ext xmlns:c16="http://schemas.microsoft.com/office/drawing/2014/chart" uri="{C3380CC4-5D6E-409C-BE32-E72D297353CC}">
              <c16:uniqueId val="{00000000-97A4-47C2-93CE-0E5215CA429E}"/>
            </c:ext>
          </c:extLst>
        </c:ser>
        <c:ser>
          <c:idx val="1"/>
          <c:order val="1"/>
          <c:tx>
            <c:strRef>
              <c:f>'（グラフデータ用）データ'!$A$6</c:f>
              <c:strCache>
                <c:ptCount val="1"/>
                <c:pt idx="0">
                  <c:v>病院事業会計</c:v>
                </c:pt>
              </c:strCache>
            </c:strRef>
          </c:tx>
          <c:spPr>
            <a:solidFill>
              <a:schemeClr val="accent2">
                <a:lumMod val="75000"/>
              </a:schemeClr>
            </a:solidFill>
            <a:ln>
              <a:solidFill>
                <a:schemeClr val="tx1"/>
              </a:solidFill>
            </a:ln>
          </c:spPr>
          <c:invertIfNegative val="0"/>
          <c:cat>
            <c:strRef>
              <c:f>'データ（P25～P26）'!$O$42:$V$42</c:f>
              <c:strCache>
                <c:ptCount val="7"/>
                <c:pt idx="0">
                  <c:v>H28</c:v>
                </c:pt>
                <c:pt idx="1">
                  <c:v>H29</c:v>
                </c:pt>
                <c:pt idx="2">
                  <c:v>H30</c:v>
                </c:pt>
                <c:pt idx="3">
                  <c:v>R1</c:v>
                </c:pt>
                <c:pt idx="4">
                  <c:v>R2</c:v>
                </c:pt>
                <c:pt idx="5">
                  <c:v>R3</c:v>
                </c:pt>
                <c:pt idx="6">
                  <c:v>R4</c:v>
                </c:pt>
              </c:strCache>
            </c:strRef>
          </c:cat>
          <c:val>
            <c:numRef>
              <c:f>'（グラフデータ用）データ'!$N$6:$U$6</c:f>
              <c:numCache>
                <c:formatCode>#,##0_ </c:formatCode>
                <c:ptCount val="7"/>
                <c:pt idx="0">
                  <c:v>3065529</c:v>
                </c:pt>
                <c:pt idx="1">
                  <c:v>2778708</c:v>
                </c:pt>
                <c:pt idx="2">
                  <c:v>2483062</c:v>
                </c:pt>
                <c:pt idx="3">
                  <c:v>2178306</c:v>
                </c:pt>
                <c:pt idx="4">
                  <c:v>2042642</c:v>
                </c:pt>
                <c:pt idx="5">
                  <c:v>3092265</c:v>
                </c:pt>
                <c:pt idx="6">
                  <c:v>2909298</c:v>
                </c:pt>
              </c:numCache>
            </c:numRef>
          </c:val>
          <c:extLst>
            <c:ext xmlns:c16="http://schemas.microsoft.com/office/drawing/2014/chart" uri="{C3380CC4-5D6E-409C-BE32-E72D297353CC}">
              <c16:uniqueId val="{00000006-6DDC-4348-A2FB-63F9A4866701}"/>
            </c:ext>
          </c:extLst>
        </c:ser>
        <c:ser>
          <c:idx val="2"/>
          <c:order val="2"/>
          <c:tx>
            <c:strRef>
              <c:f>'（グラフデータ用）データ'!$A$7</c:f>
              <c:strCache>
                <c:ptCount val="1"/>
                <c:pt idx="0">
                  <c:v>公共下水道事業会計</c:v>
                </c:pt>
              </c:strCache>
            </c:strRef>
          </c:tx>
          <c:spPr>
            <a:ln>
              <a:solidFill>
                <a:schemeClr val="tx1"/>
              </a:solidFill>
            </a:ln>
          </c:spPr>
          <c:invertIfNegative val="0"/>
          <c:cat>
            <c:strRef>
              <c:f>'データ（P25～P26）'!$O$42:$V$42</c:f>
              <c:strCache>
                <c:ptCount val="7"/>
                <c:pt idx="0">
                  <c:v>H28</c:v>
                </c:pt>
                <c:pt idx="1">
                  <c:v>H29</c:v>
                </c:pt>
                <c:pt idx="2">
                  <c:v>H30</c:v>
                </c:pt>
                <c:pt idx="3">
                  <c:v>R1</c:v>
                </c:pt>
                <c:pt idx="4">
                  <c:v>R2</c:v>
                </c:pt>
                <c:pt idx="5">
                  <c:v>R3</c:v>
                </c:pt>
                <c:pt idx="6">
                  <c:v>R4</c:v>
                </c:pt>
              </c:strCache>
            </c:strRef>
          </c:cat>
          <c:val>
            <c:numRef>
              <c:f>'（グラフデータ用）データ'!$N$7:$U$7</c:f>
              <c:numCache>
                <c:formatCode>_(* #,##0_);_(* \(#,##0\);_(* "-"_);_(@_)</c:formatCode>
                <c:ptCount val="7"/>
                <c:pt idx="0">
                  <c:v>0</c:v>
                </c:pt>
                <c:pt idx="1">
                  <c:v>0</c:v>
                </c:pt>
                <c:pt idx="2">
                  <c:v>0</c:v>
                </c:pt>
                <c:pt idx="3">
                  <c:v>0</c:v>
                </c:pt>
                <c:pt idx="4" formatCode="#,##0_ ">
                  <c:v>27437199</c:v>
                </c:pt>
                <c:pt idx="5" formatCode="#,##0_ ">
                  <c:v>25170748</c:v>
                </c:pt>
                <c:pt idx="6" formatCode="#,##0_ ">
                  <c:v>22981942</c:v>
                </c:pt>
              </c:numCache>
            </c:numRef>
          </c:val>
          <c:extLst>
            <c:ext xmlns:c16="http://schemas.microsoft.com/office/drawing/2014/chart" uri="{C3380CC4-5D6E-409C-BE32-E72D297353CC}">
              <c16:uniqueId val="{00000007-6DDC-4348-A2FB-63F9A4866701}"/>
            </c:ext>
          </c:extLst>
        </c:ser>
        <c:dLbls>
          <c:showLegendKey val="0"/>
          <c:showVal val="0"/>
          <c:showCatName val="0"/>
          <c:showSerName val="0"/>
          <c:showPercent val="0"/>
          <c:showBubbleSize val="0"/>
        </c:dLbls>
        <c:gapWidth val="150"/>
        <c:axId val="112065536"/>
        <c:axId val="112354432"/>
      </c:barChart>
      <c:catAx>
        <c:axId val="112065536"/>
        <c:scaling>
          <c:orientation val="minMax"/>
        </c:scaling>
        <c:delete val="0"/>
        <c:axPos val="b"/>
        <c:title>
          <c:tx>
            <c:rich>
              <a:bodyPr/>
              <a:lstStyle/>
              <a:p>
                <a:pPr>
                  <a:defRPr sz="800" b="1" i="0" u="none" strike="noStrike" baseline="0">
                    <a:solidFill>
                      <a:srgbClr val="FFFFFF"/>
                    </a:solidFill>
                    <a:latin typeface="ＭＳ Ｐゴシック"/>
                    <a:ea typeface="ＭＳ Ｐゴシック"/>
                    <a:cs typeface="ＭＳ Ｐゴシック"/>
                  </a:defRPr>
                </a:pPr>
                <a:r>
                  <a:rPr lang="ja-JP" altLang="en-US" sz="800" baseline="0"/>
                  <a:t>年度</a:t>
                </a:r>
              </a:p>
            </c:rich>
          </c:tx>
          <c:layout>
            <c:manualLayout>
              <c:xMode val="edge"/>
              <c:yMode val="edge"/>
              <c:x val="0.92382654421082711"/>
              <c:y val="0.65389008591847109"/>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112354432"/>
        <c:crosses val="autoZero"/>
        <c:auto val="1"/>
        <c:lblAlgn val="ctr"/>
        <c:lblOffset val="100"/>
        <c:tickMarkSkip val="1"/>
        <c:noMultiLvlLbl val="0"/>
      </c:catAx>
      <c:valAx>
        <c:axId val="112354432"/>
        <c:scaling>
          <c:orientation val="minMax"/>
        </c:scaling>
        <c:delete val="0"/>
        <c:axPos val="l"/>
        <c:majorGridlines>
          <c:spPr>
            <a:ln w="3175">
              <a:solidFill>
                <a:srgbClr val="000000"/>
              </a:solidFill>
              <a:prstDash val="solid"/>
            </a:ln>
          </c:spPr>
        </c:majorGridlines>
        <c:title>
          <c:tx>
            <c:rich>
              <a:bodyPr rot="0" vert="horz"/>
              <a:lstStyle/>
              <a:p>
                <a:pPr algn="ctr">
                  <a:defRPr sz="1000" b="1" i="0" u="none" strike="noStrike" baseline="0">
                    <a:solidFill>
                      <a:srgbClr val="FFFFFF"/>
                    </a:solidFill>
                    <a:latin typeface="ＭＳ Ｐゴシック"/>
                    <a:ea typeface="ＭＳ Ｐゴシック"/>
                    <a:cs typeface="ＭＳ Ｐゴシック"/>
                  </a:defRPr>
                </a:pPr>
                <a:r>
                  <a:rPr lang="ja-JP" altLang="en-US"/>
                  <a:t>千円</a:t>
                </a:r>
              </a:p>
            </c:rich>
          </c:tx>
          <c:layout>
            <c:manualLayout>
              <c:xMode val="edge"/>
              <c:yMode val="edge"/>
              <c:x val="0.14766794857432922"/>
              <c:y val="6.1550713056391697E-2"/>
            </c:manualLayout>
          </c:layout>
          <c:overlay val="0"/>
          <c:spPr>
            <a:solidFill>
              <a:srgbClr val="000000"/>
            </a:solid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ＭＳ Ｐゴシック"/>
                <a:ea typeface="ＭＳ Ｐゴシック"/>
                <a:cs typeface="ＭＳ Ｐゴシック"/>
              </a:defRPr>
            </a:pPr>
            <a:endParaRPr lang="ja-JP"/>
          </a:p>
        </c:txPr>
        <c:crossAx val="112065536"/>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ＭＳ Ｐゴシック"/>
                <a:ea typeface="ＭＳ Ｐゴシック"/>
                <a:cs typeface="ＭＳ Ｐゴシック"/>
              </a:defRPr>
            </a:pPr>
            <a:endParaRPr lang="ja-JP"/>
          </a:p>
        </c:txPr>
      </c:dTable>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noFill/>
    <a:ln w="9525">
      <a:noFill/>
    </a:ln>
  </c:spPr>
  <c:txPr>
    <a:bodyPr/>
    <a:lstStyle/>
    <a:p>
      <a:pPr>
        <a:defRPr sz="10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債務負担行為（普通会計）</a:t>
            </a:r>
          </a:p>
        </c:rich>
      </c:tx>
      <c:layout>
        <c:manualLayout>
          <c:xMode val="edge"/>
          <c:yMode val="edge"/>
          <c:x val="0.49377665966028106"/>
          <c:y val="2.5718608169440244E-2"/>
        </c:manualLayout>
      </c:layout>
      <c:overlay val="0"/>
      <c:spPr>
        <a:noFill/>
        <a:ln w="25400">
          <a:noFill/>
        </a:ln>
      </c:spPr>
    </c:title>
    <c:autoTitleDeleted val="0"/>
    <c:plotArea>
      <c:layout>
        <c:manualLayout>
          <c:layoutTarget val="inner"/>
          <c:xMode val="edge"/>
          <c:yMode val="edge"/>
          <c:x val="0.28215805746193362"/>
          <c:y val="8.4720183611614458E-2"/>
          <c:w val="0.63208937382403751"/>
          <c:h val="0.77004595461270997"/>
        </c:manualLayout>
      </c:layout>
      <c:barChart>
        <c:barDir val="col"/>
        <c:grouping val="stacked"/>
        <c:varyColors val="0"/>
        <c:ser>
          <c:idx val="2"/>
          <c:order val="0"/>
          <c:tx>
            <c:strRef>
              <c:f>'（グラフデータ用）データ'!$A$22</c:f>
              <c:strCache>
                <c:ptCount val="1"/>
                <c:pt idx="0">
                  <c:v>債務負担行為（機器賃借等）　　　</c:v>
                </c:pt>
              </c:strCache>
            </c:strRef>
          </c:tx>
          <c:spPr>
            <a:solidFill>
              <a:srgbClr val="FFFFCC"/>
            </a:solidFill>
            <a:ln w="12700">
              <a:solidFill>
                <a:srgbClr val="000000"/>
              </a:solidFill>
              <a:prstDash val="solid"/>
            </a:ln>
          </c:spPr>
          <c:invertIfNegative val="0"/>
          <c:cat>
            <c:strRef>
              <c:f>'データ（P25～P26）'!$K$57:$V$57</c:f>
              <c:strCache>
                <c:ptCount val="7"/>
                <c:pt idx="0">
                  <c:v>H28</c:v>
                </c:pt>
                <c:pt idx="1">
                  <c:v>H29</c:v>
                </c:pt>
                <c:pt idx="2">
                  <c:v>H30</c:v>
                </c:pt>
                <c:pt idx="3">
                  <c:v>R1</c:v>
                </c:pt>
                <c:pt idx="4">
                  <c:v>R2</c:v>
                </c:pt>
                <c:pt idx="5">
                  <c:v>R3</c:v>
                </c:pt>
                <c:pt idx="6">
                  <c:v>R4</c:v>
                </c:pt>
              </c:strCache>
            </c:strRef>
          </c:cat>
          <c:val>
            <c:numRef>
              <c:f>'データ（P25～P26）'!$K$61:$V$61</c:f>
              <c:numCache>
                <c:formatCode>#,##0_ </c:formatCode>
                <c:ptCount val="7"/>
                <c:pt idx="0">
                  <c:v>5816485</c:v>
                </c:pt>
                <c:pt idx="1">
                  <c:v>4485780</c:v>
                </c:pt>
                <c:pt idx="2">
                  <c:v>4070093</c:v>
                </c:pt>
                <c:pt idx="3">
                  <c:v>3534564</c:v>
                </c:pt>
                <c:pt idx="4">
                  <c:v>2413099</c:v>
                </c:pt>
                <c:pt idx="5">
                  <c:v>3925623</c:v>
                </c:pt>
                <c:pt idx="6">
                  <c:v>6970516</c:v>
                </c:pt>
              </c:numCache>
            </c:numRef>
          </c:val>
          <c:extLst>
            <c:ext xmlns:c16="http://schemas.microsoft.com/office/drawing/2014/chart" uri="{C3380CC4-5D6E-409C-BE32-E72D297353CC}">
              <c16:uniqueId val="{00000000-9BE9-4B09-90FC-CC139A0EEB54}"/>
            </c:ext>
          </c:extLst>
        </c:ser>
        <c:ser>
          <c:idx val="0"/>
          <c:order val="1"/>
          <c:tx>
            <c:strRef>
              <c:f>'（グラフデータ用）データ'!$A$20</c:f>
              <c:strCache>
                <c:ptCount val="1"/>
                <c:pt idx="0">
                  <c:v>債務負担行為（PFI）　　　</c:v>
                </c:pt>
              </c:strCache>
            </c:strRef>
          </c:tx>
          <c:spPr>
            <a:solidFill>
              <a:srgbClr val="9999FF"/>
            </a:solidFill>
            <a:ln w="12700">
              <a:solidFill>
                <a:srgbClr val="000000"/>
              </a:solidFill>
              <a:prstDash val="solid"/>
            </a:ln>
          </c:spPr>
          <c:invertIfNegative val="0"/>
          <c:cat>
            <c:strRef>
              <c:f>'データ（P25～P26）'!$K$57:$V$57</c:f>
              <c:strCache>
                <c:ptCount val="7"/>
                <c:pt idx="0">
                  <c:v>H28</c:v>
                </c:pt>
                <c:pt idx="1">
                  <c:v>H29</c:v>
                </c:pt>
                <c:pt idx="2">
                  <c:v>H30</c:v>
                </c:pt>
                <c:pt idx="3">
                  <c:v>R1</c:v>
                </c:pt>
                <c:pt idx="4">
                  <c:v>R2</c:v>
                </c:pt>
                <c:pt idx="5">
                  <c:v>R3</c:v>
                </c:pt>
                <c:pt idx="6">
                  <c:v>R4</c:v>
                </c:pt>
              </c:strCache>
            </c:strRef>
          </c:cat>
          <c:val>
            <c:numRef>
              <c:f>'データ（P25～P26）'!$K$59:$V$59</c:f>
              <c:numCache>
                <c:formatCode>#,##0_ </c:formatCode>
                <c:ptCount val="7"/>
                <c:pt idx="0">
                  <c:v>9568335</c:v>
                </c:pt>
                <c:pt idx="1">
                  <c:v>5869283</c:v>
                </c:pt>
                <c:pt idx="2">
                  <c:v>5241990</c:v>
                </c:pt>
                <c:pt idx="3">
                  <c:v>4659863</c:v>
                </c:pt>
                <c:pt idx="4">
                  <c:v>3961635</c:v>
                </c:pt>
                <c:pt idx="5">
                  <c:v>3355264</c:v>
                </c:pt>
                <c:pt idx="6">
                  <c:v>2729899</c:v>
                </c:pt>
              </c:numCache>
            </c:numRef>
          </c:val>
          <c:extLst>
            <c:ext xmlns:c16="http://schemas.microsoft.com/office/drawing/2014/chart" uri="{C3380CC4-5D6E-409C-BE32-E72D297353CC}">
              <c16:uniqueId val="{00000001-9BE9-4B09-90FC-CC139A0EEB54}"/>
            </c:ext>
          </c:extLst>
        </c:ser>
        <c:ser>
          <c:idx val="1"/>
          <c:order val="2"/>
          <c:tx>
            <c:strRef>
              <c:f>'（グラフデータ用）データ'!$A$21</c:f>
              <c:strCache>
                <c:ptCount val="1"/>
                <c:pt idx="0">
                  <c:v>債務負担行為（指定管理者）　　　</c:v>
                </c:pt>
              </c:strCache>
            </c:strRef>
          </c:tx>
          <c:spPr>
            <a:solidFill>
              <a:srgbClr val="993366"/>
            </a:solidFill>
            <a:ln w="12700">
              <a:solidFill>
                <a:srgbClr val="000000"/>
              </a:solidFill>
              <a:prstDash val="solid"/>
            </a:ln>
          </c:spPr>
          <c:invertIfNegative val="0"/>
          <c:cat>
            <c:strRef>
              <c:f>'データ（P25～P26）'!$K$57:$V$57</c:f>
              <c:strCache>
                <c:ptCount val="7"/>
                <c:pt idx="0">
                  <c:v>H28</c:v>
                </c:pt>
                <c:pt idx="1">
                  <c:v>H29</c:v>
                </c:pt>
                <c:pt idx="2">
                  <c:v>H30</c:v>
                </c:pt>
                <c:pt idx="3">
                  <c:v>R1</c:v>
                </c:pt>
                <c:pt idx="4">
                  <c:v>R2</c:v>
                </c:pt>
                <c:pt idx="5">
                  <c:v>R3</c:v>
                </c:pt>
                <c:pt idx="6">
                  <c:v>R4</c:v>
                </c:pt>
              </c:strCache>
            </c:strRef>
          </c:cat>
          <c:val>
            <c:numRef>
              <c:f>'データ（P25～P26）'!$K$60:$V$60</c:f>
              <c:numCache>
                <c:formatCode>#,##0_ </c:formatCode>
                <c:ptCount val="7"/>
                <c:pt idx="0">
                  <c:v>6362625</c:v>
                </c:pt>
                <c:pt idx="1">
                  <c:v>4674485</c:v>
                </c:pt>
                <c:pt idx="2">
                  <c:v>4538690</c:v>
                </c:pt>
                <c:pt idx="3">
                  <c:v>3286879</c:v>
                </c:pt>
                <c:pt idx="4">
                  <c:v>7663499</c:v>
                </c:pt>
                <c:pt idx="5">
                  <c:v>5797654</c:v>
                </c:pt>
                <c:pt idx="6">
                  <c:v>4039104</c:v>
                </c:pt>
              </c:numCache>
            </c:numRef>
          </c:val>
          <c:extLst>
            <c:ext xmlns:c16="http://schemas.microsoft.com/office/drawing/2014/chart" uri="{C3380CC4-5D6E-409C-BE32-E72D297353CC}">
              <c16:uniqueId val="{00000002-9BE9-4B09-90FC-CC139A0EEB54}"/>
            </c:ext>
          </c:extLst>
        </c:ser>
        <c:dLbls>
          <c:showLegendKey val="0"/>
          <c:showVal val="0"/>
          <c:showCatName val="0"/>
          <c:showSerName val="0"/>
          <c:showPercent val="0"/>
          <c:showBubbleSize val="0"/>
        </c:dLbls>
        <c:gapWidth val="150"/>
        <c:overlap val="100"/>
        <c:axId val="111480832"/>
        <c:axId val="111482752"/>
      </c:barChart>
      <c:catAx>
        <c:axId val="111480832"/>
        <c:scaling>
          <c:orientation val="minMax"/>
        </c:scaling>
        <c:delete val="0"/>
        <c:axPos val="b"/>
        <c:title>
          <c:tx>
            <c:rich>
              <a:bodyPr/>
              <a:lstStyle/>
              <a:p>
                <a:pPr>
                  <a:defRPr sz="1000"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92946188780344363"/>
              <c:y val="0.84720184560893574"/>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1482752"/>
        <c:crosses val="autoZero"/>
        <c:auto val="1"/>
        <c:lblAlgn val="ctr"/>
        <c:lblOffset val="100"/>
        <c:tickMarkSkip val="1"/>
        <c:noMultiLvlLbl val="0"/>
      </c:catAx>
      <c:valAx>
        <c:axId val="111482752"/>
        <c:scaling>
          <c:orientation val="minMax"/>
        </c:scaling>
        <c:delete val="0"/>
        <c:axPos val="l"/>
        <c:majorGridlines>
          <c:spPr>
            <a:ln w="3175">
              <a:solidFill>
                <a:srgbClr val="000000"/>
              </a:solidFill>
              <a:prstDash val="solid"/>
            </a:ln>
          </c:spPr>
        </c:majorGridlines>
        <c:title>
          <c:tx>
            <c:rich>
              <a:bodyPr rot="0" vert="horz"/>
              <a:lstStyle/>
              <a:p>
                <a:pPr algn="ctr">
                  <a:defRPr sz="1000" b="1" i="0" u="none" strike="noStrike" baseline="0">
                    <a:solidFill>
                      <a:srgbClr val="FFFFFF"/>
                    </a:solidFill>
                    <a:latin typeface="ＭＳ Ｐゴシック"/>
                    <a:ea typeface="ＭＳ Ｐゴシック"/>
                    <a:cs typeface="ＭＳ Ｐゴシック"/>
                  </a:defRPr>
                </a:pPr>
                <a:r>
                  <a:rPr lang="ja-JP" altLang="en-US"/>
                  <a:t>千円</a:t>
                </a:r>
              </a:p>
            </c:rich>
          </c:tx>
          <c:layout>
            <c:manualLayout>
              <c:xMode val="edge"/>
              <c:yMode val="edge"/>
              <c:x val="0.20470291835927146"/>
              <c:y val="2.7231467473524961E-2"/>
            </c:manualLayout>
          </c:layout>
          <c:overlay val="0"/>
          <c:spPr>
            <a:solidFill>
              <a:srgbClr val="000000"/>
            </a:solid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480832"/>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ＭＳ Ｐゴシック"/>
                <a:ea typeface="ＭＳ Ｐゴシック"/>
                <a:cs typeface="ＭＳ Ｐゴシック"/>
              </a:defRPr>
            </a:pPr>
            <a:endParaRPr lang="ja-JP"/>
          </a:p>
        </c:txPr>
      </c:dTable>
      <c:spPr>
        <a:gradFill>
          <a:gsLst>
            <a:gs pos="0">
              <a:srgbClr val="FFFFFF"/>
            </a:gs>
            <a:gs pos="100000">
              <a:srgbClr val="C0C0C0"/>
            </a:gs>
          </a:gsLst>
          <a:lin ang="5400000" scaled="1"/>
        </a:gradFill>
        <a:ln w="12700">
          <a:solidFill>
            <a:srgbClr val="808080"/>
          </a:solidFill>
        </a:ln>
      </c:spPr>
    </c:plotArea>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将来負担比率</a:t>
            </a:r>
          </a:p>
        </c:rich>
      </c:tx>
      <c:layout>
        <c:manualLayout>
          <c:xMode val="edge"/>
          <c:yMode val="edge"/>
          <c:x val="0.30757623478883317"/>
          <c:y val="3.3057851239669422E-2"/>
        </c:manualLayout>
      </c:layout>
      <c:overlay val="0"/>
      <c:spPr>
        <a:noFill/>
        <a:ln w="25400">
          <a:noFill/>
        </a:ln>
      </c:spPr>
    </c:title>
    <c:autoTitleDeleted val="0"/>
    <c:plotArea>
      <c:layout>
        <c:manualLayout>
          <c:layoutTarget val="inner"/>
          <c:xMode val="edge"/>
          <c:yMode val="edge"/>
          <c:x val="9.6969840450166392E-2"/>
          <c:y val="0.12121244730449193"/>
          <c:w val="0.66446622641178932"/>
          <c:h val="0.72176502713129287"/>
        </c:manualLayout>
      </c:layout>
      <c:lineChart>
        <c:grouping val="standard"/>
        <c:varyColors val="0"/>
        <c:ser>
          <c:idx val="0"/>
          <c:order val="0"/>
          <c:tx>
            <c:strRef>
              <c:f>'データ（P25～P26）'!$A$86</c:f>
              <c:strCache>
                <c:ptCount val="1"/>
                <c:pt idx="0">
                  <c:v>越谷市</c:v>
                </c:pt>
              </c:strCache>
            </c:strRef>
          </c:tx>
          <c:spPr>
            <a:ln w="12700">
              <a:solidFill>
                <a:srgbClr val="FF3399"/>
              </a:solidFill>
            </a:ln>
          </c:spPr>
          <c:marker>
            <c:symbol val="square"/>
            <c:size val="7"/>
            <c:spPr>
              <a:solidFill>
                <a:srgbClr val="FF00FF"/>
              </a:solidFill>
              <a:ln>
                <a:solidFill>
                  <a:srgbClr val="FF3399"/>
                </a:solidFill>
              </a:ln>
            </c:spPr>
          </c:marker>
          <c:dPt>
            <c:idx val="1"/>
            <c:bubble3D val="0"/>
            <c:extLst>
              <c:ext xmlns:c16="http://schemas.microsoft.com/office/drawing/2014/chart" uri="{C3380CC4-5D6E-409C-BE32-E72D297353CC}">
                <c16:uniqueId val="{00000000-64EE-4E8F-88D1-92F10EC27D9C}"/>
              </c:ext>
            </c:extLst>
          </c:dPt>
          <c:dPt>
            <c:idx val="3"/>
            <c:bubble3D val="0"/>
            <c:extLst>
              <c:ext xmlns:c16="http://schemas.microsoft.com/office/drawing/2014/chart" uri="{C3380CC4-5D6E-409C-BE32-E72D297353CC}">
                <c16:uniqueId val="{00000001-64EE-4E8F-88D1-92F10EC27D9C}"/>
              </c:ext>
            </c:extLst>
          </c:dPt>
          <c:dLbls>
            <c:dLbl>
              <c:idx val="0"/>
              <c:layout>
                <c:manualLayout>
                  <c:x val="-3.9693279206134413E-2"/>
                  <c:y val="-5.10203944987962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4EE-4E8F-88D1-92F10EC27D9C}"/>
                </c:ext>
              </c:extLst>
            </c:dLbl>
            <c:dLbl>
              <c:idx val="1"/>
              <c:layout>
                <c:manualLayout>
                  <c:x val="-2.5679875265930054E-2"/>
                  <c:y val="-3.19709057874267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EE-4E8F-88D1-92F10EC27D9C}"/>
                </c:ext>
              </c:extLst>
            </c:dLbl>
            <c:dLbl>
              <c:idx val="2"/>
              <c:layout>
                <c:manualLayout>
                  <c:x val="-3.692568875439961E-2"/>
                  <c:y val="3.5784445930567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EE-4E8F-88D1-92F10EC27D9C}"/>
                </c:ext>
              </c:extLst>
            </c:dLbl>
            <c:dLbl>
              <c:idx val="3"/>
              <c:layout>
                <c:manualLayout>
                  <c:x val="-5.4127198917456085E-2"/>
                  <c:y val="-2.6405799344956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EE-4E8F-88D1-92F10EC27D9C}"/>
                </c:ext>
              </c:extLst>
            </c:dLbl>
            <c:dLbl>
              <c:idx val="4"/>
              <c:layout>
                <c:manualLayout>
                  <c:x val="-1.2629679747406405E-2"/>
                  <c:y val="9.21795242970902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EE-4E8F-88D1-92F10EC27D9C}"/>
                </c:ext>
              </c:extLst>
            </c:dLbl>
            <c:dLbl>
              <c:idx val="5"/>
              <c:layout>
                <c:manualLayout>
                  <c:x val="-3.5595716742179103E-3"/>
                  <c:y val="3.3814529171288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6D-41CB-A9BA-6E746A6C0EC3}"/>
                </c:ext>
              </c:extLst>
            </c:dLbl>
            <c:spPr>
              <a:noFill/>
              <a:ln>
                <a:noFill/>
              </a:ln>
              <a:effectLst/>
            </c:spPr>
            <c:txPr>
              <a:bodyPr/>
              <a:lstStyle/>
              <a:p>
                <a:pPr>
                  <a:defRPr sz="1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'データ（P25～P26）'!$P$85:$V$85</c15:sqref>
                  </c15:fullRef>
                </c:ext>
              </c:extLst>
              <c:f>'データ（P25～P26）'!$Q$85:$V$85</c:f>
              <c:strCache>
                <c:ptCount val="6"/>
                <c:pt idx="0">
                  <c:v>H29</c:v>
                </c:pt>
                <c:pt idx="1">
                  <c:v>H30</c:v>
                </c:pt>
                <c:pt idx="2">
                  <c:v>R1</c:v>
                </c:pt>
                <c:pt idx="3">
                  <c:v>R2</c:v>
                </c:pt>
                <c:pt idx="4">
                  <c:v>R3</c:v>
                </c:pt>
                <c:pt idx="5">
                  <c:v>R4</c:v>
                </c:pt>
              </c:strCache>
            </c:strRef>
          </c:cat>
          <c:val>
            <c:numRef>
              <c:extLst>
                <c:ext xmlns:c15="http://schemas.microsoft.com/office/drawing/2012/chart" uri="{02D57815-91ED-43cb-92C2-25804820EDAC}">
                  <c15:fullRef>
                    <c15:sqref>'データ（P25～P26）'!$P$86:$V$86</c15:sqref>
                  </c15:fullRef>
                </c:ext>
              </c:extLst>
              <c:f>'データ（P25～P26）'!$Q$86:$V$86</c:f>
              <c:numCache>
                <c:formatCode>0.0_ </c:formatCode>
                <c:ptCount val="6"/>
                <c:pt idx="0">
                  <c:v>37.6</c:v>
                </c:pt>
                <c:pt idx="1">
                  <c:v>23.9</c:v>
                </c:pt>
                <c:pt idx="2">
                  <c:v>15.2</c:v>
                </c:pt>
                <c:pt idx="3">
                  <c:v>20</c:v>
                </c:pt>
                <c:pt idx="4">
                  <c:v>12.9</c:v>
                </c:pt>
                <c:pt idx="5">
                  <c:v>2.1</c:v>
                </c:pt>
              </c:numCache>
            </c:numRef>
          </c:val>
          <c:smooth val="0"/>
          <c:extLst>
            <c:ext xmlns:c15="http://schemas.microsoft.com/office/drawing/2012/chart" uri="{02D57815-91ED-43cb-92C2-25804820EDAC}">
              <c15:categoryFilterExceptions>
                <c15:categoryFilterException>
                  <c15:sqref>'データ（P25～P26）'!$P$86</c15:sqref>
                  <c15:dLbl>
                    <c:idx val="-1"/>
                    <c:layout>
                      <c:manualLayout>
                        <c:x val="-3.6084799278304013E-2"/>
                        <c:y val="-3.4013596332530878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2-1AA1-4FCD-93EC-5349698B7726}"/>
                      </c:ext>
                    </c:extLst>
                  </c15:dLbl>
                </c15:categoryFilterException>
              </c15:categoryFilterExceptions>
            </c:ext>
            <c:ext xmlns:c16="http://schemas.microsoft.com/office/drawing/2014/chart" uri="{C3380CC4-5D6E-409C-BE32-E72D297353CC}">
              <c16:uniqueId val="{00000004-64EE-4E8F-88D1-92F10EC27D9C}"/>
            </c:ext>
          </c:extLst>
        </c:ser>
        <c:ser>
          <c:idx val="3"/>
          <c:order val="1"/>
          <c:tx>
            <c:strRef>
              <c:f>'データ（P25～P26）'!$A$87</c:f>
              <c:strCache>
                <c:ptCount val="1"/>
                <c:pt idx="0">
                  <c:v>県内市町村平均</c:v>
                </c:pt>
              </c:strCache>
            </c:strRef>
          </c:tx>
          <c:spPr>
            <a:ln w="12700"/>
          </c:spPr>
          <c:marker>
            <c:symbol val="triangle"/>
            <c:size val="5"/>
          </c:marker>
          <c:dLbls>
            <c:dLbl>
              <c:idx val="0"/>
              <c:layout>
                <c:manualLayout>
                  <c:x val="-4.0954684453347288E-2"/>
                  <c:y val="-3.22427467344938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EE-4E8F-88D1-92F10EC27D9C}"/>
                </c:ext>
              </c:extLst>
            </c:dLbl>
            <c:dLbl>
              <c:idx val="1"/>
              <c:layout>
                <c:manualLayout>
                  <c:x val="-3.4280559314388878E-2"/>
                  <c:y val="-2.0951571870059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EE-4E8F-88D1-92F10EC27D9C}"/>
                </c:ext>
              </c:extLst>
            </c:dLbl>
            <c:dLbl>
              <c:idx val="2"/>
              <c:layout>
                <c:manualLayout>
                  <c:x val="-3.5541964561601656E-2"/>
                  <c:y val="-3.16990648403597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EE-4E8F-88D1-92F10EC27D9C}"/>
                </c:ext>
              </c:extLst>
            </c:dLbl>
            <c:dLbl>
              <c:idx val="3"/>
              <c:layout>
                <c:manualLayout>
                  <c:x val="-3.7844572540746281E-2"/>
                  <c:y val="3.19891177917623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EE-4E8F-88D1-92F10EC27D9C}"/>
                </c:ext>
              </c:extLst>
            </c:dLbl>
            <c:dLbl>
              <c:idx val="4"/>
              <c:layout>
                <c:manualLayout>
                  <c:x val="-2.5199975848756519E-2"/>
                  <c:y val="2.4600668326994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EE-4E8F-88D1-92F10EC27D9C}"/>
                </c:ext>
              </c:extLst>
            </c:dLbl>
            <c:dLbl>
              <c:idx val="5"/>
              <c:layout>
                <c:manualLayout>
                  <c:x val="-8.8989291855447756E-3"/>
                  <c:y val="-2.02887175027730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6D-41CB-A9BA-6E746A6C0EC3}"/>
                </c:ext>
              </c:extLst>
            </c:dLbl>
            <c:spPr>
              <a:noFill/>
              <a:ln>
                <a:noFill/>
              </a:ln>
              <a:effectLst/>
            </c:spPr>
            <c:txPr>
              <a:bodyPr/>
              <a:lstStyle/>
              <a:p>
                <a:pPr>
                  <a:defRPr sz="1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'データ（P25～P26）'!$P$85:$V$85</c15:sqref>
                  </c15:fullRef>
                </c:ext>
              </c:extLst>
              <c:f>'データ（P25～P26）'!$Q$85:$V$85</c:f>
              <c:strCache>
                <c:ptCount val="6"/>
                <c:pt idx="0">
                  <c:v>H29</c:v>
                </c:pt>
                <c:pt idx="1">
                  <c:v>H30</c:v>
                </c:pt>
                <c:pt idx="2">
                  <c:v>R1</c:v>
                </c:pt>
                <c:pt idx="3">
                  <c:v>R2</c:v>
                </c:pt>
                <c:pt idx="4">
                  <c:v>R3</c:v>
                </c:pt>
                <c:pt idx="5">
                  <c:v>R4</c:v>
                </c:pt>
              </c:strCache>
            </c:strRef>
          </c:cat>
          <c:val>
            <c:numRef>
              <c:extLst>
                <c:ext xmlns:c15="http://schemas.microsoft.com/office/drawing/2012/chart" uri="{02D57815-91ED-43cb-92C2-25804820EDAC}">
                  <c15:fullRef>
                    <c15:sqref>'データ（P25～P26）'!$P$87:$V$87</c15:sqref>
                  </c15:fullRef>
                </c:ext>
              </c:extLst>
              <c:f>'データ（P25～P26）'!$Q$87:$V$87</c:f>
              <c:numCache>
                <c:formatCode>0.0_ </c:formatCode>
                <c:ptCount val="6"/>
                <c:pt idx="0">
                  <c:v>19.899999999999999</c:v>
                </c:pt>
                <c:pt idx="1">
                  <c:v>16.3</c:v>
                </c:pt>
                <c:pt idx="2">
                  <c:v>17.3</c:v>
                </c:pt>
                <c:pt idx="3">
                  <c:v>16</c:v>
                </c:pt>
                <c:pt idx="4">
                  <c:v>8.3000000000000007</c:v>
                </c:pt>
                <c:pt idx="5">
                  <c:v>4.3</c:v>
                </c:pt>
              </c:numCache>
            </c:numRef>
          </c:val>
          <c:smooth val="0"/>
          <c:extLst>
            <c:ext xmlns:c15="http://schemas.microsoft.com/office/drawing/2012/chart" uri="{02D57815-91ED-43cb-92C2-25804820EDAC}">
              <c15:categoryFilterExceptions>
                <c15:categoryFilterException>
                  <c15:sqref>'データ（P25～P26）'!$P$87</c15:sqref>
                  <c15:dLbl>
                    <c:idx val="-1"/>
                    <c:layout>
                      <c:manualLayout>
                        <c:x val="-2.7904488934823623E-2"/>
                        <c:y val="-4.2718398757727045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3-1AA1-4FCD-93EC-5349698B7726}"/>
                      </c:ext>
                    </c:extLst>
                  </c15:dLbl>
                </c15:categoryFilterException>
              </c15:categoryFilterExceptions>
            </c:ext>
            <c:ext xmlns:c16="http://schemas.microsoft.com/office/drawing/2014/chart" uri="{C3380CC4-5D6E-409C-BE32-E72D297353CC}">
              <c16:uniqueId val="{0000000B-64EE-4E8F-88D1-92F10EC27D9C}"/>
            </c:ext>
          </c:extLst>
        </c:ser>
        <c:ser>
          <c:idx val="2"/>
          <c:order val="2"/>
          <c:tx>
            <c:strRef>
              <c:f>'データ（P25～P26）'!$A$88</c:f>
              <c:strCache>
                <c:ptCount val="1"/>
                <c:pt idx="0">
                  <c:v>全国市区町村平均</c:v>
                </c:pt>
              </c:strCache>
            </c:strRef>
          </c:tx>
          <c:spPr>
            <a:ln w="12700"/>
          </c:spPr>
          <c:marker>
            <c:symbol val="x"/>
            <c:size val="7"/>
          </c:marker>
          <c:dLbls>
            <c:dLbl>
              <c:idx val="0"/>
              <c:layout>
                <c:manualLayout>
                  <c:x val="-4.9134994796827695E-2"/>
                  <c:y val="-1.80936263073474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EE-4E8F-88D1-92F10EC27D9C}"/>
                </c:ext>
              </c:extLst>
            </c:dLbl>
            <c:dLbl>
              <c:idx val="1"/>
              <c:layout>
                <c:manualLayout>
                  <c:x val="-3.2476319350473681E-2"/>
                  <c:y val="-4.2174984687186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EE-4E8F-88D1-92F10EC27D9C}"/>
                </c:ext>
              </c:extLst>
            </c:dLbl>
            <c:dLbl>
              <c:idx val="2"/>
              <c:layout>
                <c:manualLayout>
                  <c:x val="-3.3317208826569272E-2"/>
                  <c:y val="-4.70049153664054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EE-4E8F-88D1-92F10EC27D9C}"/>
                </c:ext>
              </c:extLst>
            </c:dLbl>
            <c:dLbl>
              <c:idx val="3"/>
              <c:layout>
                <c:manualLayout>
                  <c:x val="-3.7889039242219279E-2"/>
                  <c:y val="-3.0162828709939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EE-4E8F-88D1-92F10EC27D9C}"/>
                </c:ext>
              </c:extLst>
            </c:dLbl>
            <c:dLbl>
              <c:idx val="4"/>
              <c:layout>
                <c:manualLayout>
                  <c:x val="-4.1497519170049617E-2"/>
                  <c:y val="-3.69655479764455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EE-4E8F-88D1-92F10EC27D9C}"/>
                </c:ext>
              </c:extLst>
            </c:dLbl>
            <c:dLbl>
              <c:idx val="5"/>
              <c:layout>
                <c:manualLayout>
                  <c:x val="-1.4238286696871641E-2"/>
                  <c:y val="-3.7195982088417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6D-41CB-A9BA-6E746A6C0EC3}"/>
                </c:ext>
              </c:extLst>
            </c:dLbl>
            <c:spPr>
              <a:noFill/>
              <a:ln>
                <a:noFill/>
              </a:ln>
              <a:effectLst/>
            </c:spPr>
            <c:txPr>
              <a:bodyPr/>
              <a:lstStyle/>
              <a:p>
                <a:pPr>
                  <a:defRPr sz="1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'データ（P25～P26）'!$P$85:$V$85</c15:sqref>
                  </c15:fullRef>
                </c:ext>
              </c:extLst>
              <c:f>'データ（P25～P26）'!$Q$85:$V$85</c:f>
              <c:strCache>
                <c:ptCount val="6"/>
                <c:pt idx="0">
                  <c:v>H29</c:v>
                </c:pt>
                <c:pt idx="1">
                  <c:v>H30</c:v>
                </c:pt>
                <c:pt idx="2">
                  <c:v>R1</c:v>
                </c:pt>
                <c:pt idx="3">
                  <c:v>R2</c:v>
                </c:pt>
                <c:pt idx="4">
                  <c:v>R3</c:v>
                </c:pt>
                <c:pt idx="5">
                  <c:v>R4</c:v>
                </c:pt>
              </c:strCache>
            </c:strRef>
          </c:cat>
          <c:val>
            <c:numRef>
              <c:extLst>
                <c:ext xmlns:c15="http://schemas.microsoft.com/office/drawing/2012/chart" uri="{02D57815-91ED-43cb-92C2-25804820EDAC}">
                  <c15:fullRef>
                    <c15:sqref>'データ（P25～P26）'!$P$88:$V$88</c15:sqref>
                  </c15:fullRef>
                </c:ext>
              </c:extLst>
              <c:f>'データ（P25～P26）'!$Q$88:$V$88</c:f>
              <c:numCache>
                <c:formatCode>0.0_ </c:formatCode>
                <c:ptCount val="6"/>
                <c:pt idx="0">
                  <c:v>33.700000000000003</c:v>
                </c:pt>
                <c:pt idx="1">
                  <c:v>28.9</c:v>
                </c:pt>
                <c:pt idx="2">
                  <c:v>27.4</c:v>
                </c:pt>
                <c:pt idx="3">
                  <c:v>24.9</c:v>
                </c:pt>
                <c:pt idx="4">
                  <c:v>15.4</c:v>
                </c:pt>
                <c:pt idx="5">
                  <c:v>8.8000000000000007</c:v>
                </c:pt>
              </c:numCache>
            </c:numRef>
          </c:val>
          <c:smooth val="0"/>
          <c:extLst>
            <c:ext xmlns:c15="http://schemas.microsoft.com/office/drawing/2012/chart" uri="{02D57815-91ED-43cb-92C2-25804820EDAC}">
              <c15:categoryFilterExceptions>
                <c15:categoryFilterException>
                  <c15:sqref>'データ（P25～P26）'!$P$88</c15:sqref>
                  <c15:dLbl>
                    <c:idx val="-1"/>
                    <c:layout>
                      <c:manualLayout>
                        <c:x val="-3.1512968862654027E-2"/>
                        <c:y val="-3.9588880071541037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4-1AA1-4FCD-93EC-5349698B7726}"/>
                      </c:ext>
                    </c:extLst>
                  </c15:dLbl>
                </c15:categoryFilterException>
              </c15:categoryFilterExceptions>
            </c:ext>
            <c:ext xmlns:c16="http://schemas.microsoft.com/office/drawing/2014/chart" uri="{C3380CC4-5D6E-409C-BE32-E72D297353CC}">
              <c16:uniqueId val="{00000012-64EE-4E8F-88D1-92F10EC27D9C}"/>
            </c:ext>
          </c:extLst>
        </c:ser>
        <c:dLbls>
          <c:showLegendKey val="0"/>
          <c:showVal val="0"/>
          <c:showCatName val="0"/>
          <c:showSerName val="0"/>
          <c:showPercent val="0"/>
          <c:showBubbleSize val="0"/>
        </c:dLbls>
        <c:marker val="1"/>
        <c:smooth val="0"/>
        <c:axId val="112177920"/>
        <c:axId val="112291840"/>
      </c:lineChart>
      <c:catAx>
        <c:axId val="112177920"/>
        <c:scaling>
          <c:orientation val="minMax"/>
        </c:scaling>
        <c:delete val="0"/>
        <c:axPos val="b"/>
        <c:title>
          <c:tx>
            <c:rich>
              <a:bodyPr/>
              <a:lstStyle/>
              <a:p>
                <a:pPr>
                  <a:defRPr sz="1000"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722561452484204"/>
              <c:y val="0.87603554142888118"/>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2291840"/>
        <c:crosses val="autoZero"/>
        <c:auto val="1"/>
        <c:lblAlgn val="ctr"/>
        <c:lblOffset val="100"/>
        <c:tickLblSkip val="1"/>
        <c:tickMarkSkip val="1"/>
        <c:noMultiLvlLbl val="0"/>
      </c:catAx>
      <c:valAx>
        <c:axId val="112291840"/>
        <c:scaling>
          <c:orientation val="minMax"/>
          <c:max val="50"/>
          <c:min val="0"/>
        </c:scaling>
        <c:delete val="0"/>
        <c:axPos val="l"/>
        <c:majorGridlines>
          <c:spPr>
            <a:ln w="3175">
              <a:solidFill>
                <a:srgbClr val="000000"/>
              </a:solidFill>
              <a:prstDash val="solid"/>
            </a:ln>
          </c:spPr>
        </c:majorGridlines>
        <c:title>
          <c:tx>
            <c:rich>
              <a:bodyPr rot="0" vert="wordArtVertRtl"/>
              <a:lstStyle/>
              <a:p>
                <a:pPr algn="ctr">
                  <a:defRPr sz="1000" b="1" i="0" u="none" strike="noStrike" baseline="0">
                    <a:solidFill>
                      <a:srgbClr val="FFFFFF"/>
                    </a:solidFill>
                    <a:latin typeface="ＭＳ Ｐゴシック"/>
                    <a:ea typeface="ＭＳ Ｐゴシック"/>
                    <a:cs typeface="ＭＳ Ｐゴシック"/>
                  </a:defRPr>
                </a:pPr>
                <a:r>
                  <a:rPr lang="ja-JP" altLang="en-US"/>
                  <a:t>％</a:t>
                </a:r>
              </a:p>
            </c:rich>
          </c:tx>
          <c:layout>
            <c:manualLayout>
              <c:xMode val="edge"/>
              <c:yMode val="edge"/>
              <c:x val="5.9091068161934303E-2"/>
              <c:y val="1.3774104683195593E-2"/>
            </c:manualLayout>
          </c:layout>
          <c:overlay val="0"/>
          <c:spPr>
            <a:solidFill>
              <a:srgbClr val="000000"/>
            </a:solid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2177920"/>
        <c:crosses val="autoZero"/>
        <c:crossBetween val="between"/>
        <c:majorUnit val="10"/>
      </c:valAx>
      <c:spPr>
        <a:solidFill>
          <a:srgbClr val="C0C0C0"/>
        </a:solidFill>
        <a:ln w="12700">
          <a:solidFill>
            <a:srgbClr val="808080"/>
          </a:solidFill>
          <a:prstDash val="solid"/>
        </a:ln>
      </c:spPr>
    </c:plotArea>
    <c:legend>
      <c:legendPos val="r"/>
      <c:layout>
        <c:manualLayout>
          <c:xMode val="edge"/>
          <c:yMode val="edge"/>
          <c:x val="0.76845144356955386"/>
          <c:y val="0.63540969716447782"/>
          <c:w val="0.22943885178909598"/>
          <c:h val="0.18611570247933884"/>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財政力指数の推移</a:t>
            </a:r>
          </a:p>
        </c:rich>
      </c:tx>
      <c:layout>
        <c:manualLayout>
          <c:xMode val="edge"/>
          <c:yMode val="edge"/>
          <c:x val="0.38726331312143775"/>
          <c:y val="8.8659607204271875E-3"/>
        </c:manualLayout>
      </c:layout>
      <c:overlay val="0"/>
      <c:spPr>
        <a:noFill/>
        <a:ln w="25400">
          <a:noFill/>
        </a:ln>
      </c:spPr>
    </c:title>
    <c:autoTitleDeleted val="0"/>
    <c:plotArea>
      <c:layout>
        <c:manualLayout>
          <c:layoutTarget val="inner"/>
          <c:xMode val="edge"/>
          <c:yMode val="edge"/>
          <c:x val="0.11015490533562823"/>
          <c:y val="0.16083943543664539"/>
          <c:w val="0.82788296041308085"/>
          <c:h val="0.63986123228056757"/>
        </c:manualLayout>
      </c:layout>
      <c:lineChart>
        <c:grouping val="standard"/>
        <c:varyColors val="0"/>
        <c:ser>
          <c:idx val="0"/>
          <c:order val="0"/>
          <c:tx>
            <c:strRef>
              <c:f>'データ（P25～P26）'!$A$5</c:f>
              <c:strCache>
                <c:ptCount val="1"/>
                <c:pt idx="0">
                  <c:v>越谷市</c:v>
                </c:pt>
              </c:strCache>
            </c:strRef>
          </c:tx>
          <c:spPr>
            <a:ln w="12700">
              <a:solidFill>
                <a:srgbClr val="000080"/>
              </a:solidFill>
              <a:prstDash val="solid"/>
            </a:ln>
          </c:spPr>
          <c:marker>
            <c:symbol val="x"/>
            <c:size val="5"/>
          </c:marker>
          <c:dLbls>
            <c:dLbl>
              <c:idx val="0"/>
              <c:layout>
                <c:manualLayout>
                  <c:x val="-5.3660113250001557E-2"/>
                  <c:y val="5.82875394217893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07-4BA4-80C9-0908F97FABB4}"/>
                </c:ext>
              </c:extLst>
            </c:dLbl>
            <c:dLbl>
              <c:idx val="1"/>
              <c:layout>
                <c:manualLayout>
                  <c:x val="-5.9479492774246592E-2"/>
                  <c:y val="5.46367133949498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07-4BA4-80C9-0908F97FABB4}"/>
                </c:ext>
              </c:extLst>
            </c:dLbl>
            <c:dLbl>
              <c:idx val="2"/>
              <c:layout>
                <c:manualLayout>
                  <c:x val="-5.3250478759058126E-2"/>
                  <c:y val="5.81627799770237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07-4BA4-80C9-0908F97FABB4}"/>
                </c:ext>
              </c:extLst>
            </c:dLbl>
            <c:dLbl>
              <c:idx val="3"/>
              <c:layout>
                <c:manualLayout>
                  <c:x val="-5.6523055100040291E-2"/>
                  <c:y val="6.26289969573572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07-4BA4-80C9-0908F97FABB4}"/>
                </c:ext>
              </c:extLst>
            </c:dLbl>
            <c:dLbl>
              <c:idx val="4"/>
              <c:layout>
                <c:manualLayout>
                  <c:x val="-5.2156516065672155E-2"/>
                  <c:y val="4.2109056584444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07-4BA4-80C9-0908F97FABB4}"/>
                </c:ext>
              </c:extLst>
            </c:dLbl>
            <c:dLbl>
              <c:idx val="5"/>
              <c:layout>
                <c:manualLayout>
                  <c:x val="-4.6792369449808545E-2"/>
                  <c:y val="5.27154387068921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07-4BA4-80C9-0908F97FABB4}"/>
                </c:ext>
              </c:extLst>
            </c:dLbl>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'データ（P25～P26）'!$P$4:$V$4</c15:sqref>
                  </c15:fullRef>
                </c:ext>
              </c:extLst>
              <c:f>'データ（P25～P26）'!$Q$4:$V$4</c:f>
              <c:strCache>
                <c:ptCount val="6"/>
                <c:pt idx="0">
                  <c:v>H29</c:v>
                </c:pt>
                <c:pt idx="1">
                  <c:v>H30</c:v>
                </c:pt>
                <c:pt idx="2">
                  <c:v>R1</c:v>
                </c:pt>
                <c:pt idx="3">
                  <c:v>R2</c:v>
                </c:pt>
                <c:pt idx="4">
                  <c:v>R3</c:v>
                </c:pt>
                <c:pt idx="5">
                  <c:v>R4</c:v>
                </c:pt>
              </c:strCache>
            </c:strRef>
          </c:cat>
          <c:val>
            <c:numRef>
              <c:extLst>
                <c:ext xmlns:c15="http://schemas.microsoft.com/office/drawing/2012/chart" uri="{02D57815-91ED-43cb-92C2-25804820EDAC}">
                  <c15:fullRef>
                    <c15:sqref>'データ（P25～P26）'!$P$5:$V$5</c15:sqref>
                  </c15:fullRef>
                </c:ext>
              </c:extLst>
              <c:f>'データ（P25～P26）'!$Q$5:$V$5</c:f>
              <c:numCache>
                <c:formatCode>0.000_ </c:formatCode>
                <c:ptCount val="6"/>
                <c:pt idx="0">
                  <c:v>0.92800000000000005</c:v>
                </c:pt>
                <c:pt idx="1">
                  <c:v>0.93200000000000005</c:v>
                </c:pt>
                <c:pt idx="2">
                  <c:v>0.93200000000000005</c:v>
                </c:pt>
                <c:pt idx="3">
                  <c:v>0.92900000000000005</c:v>
                </c:pt>
                <c:pt idx="4">
                  <c:v>0.90800000000000003</c:v>
                </c:pt>
                <c:pt idx="5">
                  <c:v>0.89300000000000002</c:v>
                </c:pt>
              </c:numCache>
            </c:numRef>
          </c:val>
          <c:smooth val="0"/>
          <c:extLst>
            <c:ext xmlns:c15="http://schemas.microsoft.com/office/drawing/2012/chart" uri="{02D57815-91ED-43cb-92C2-25804820EDAC}">
              <c15:categoryFilterExceptions>
                <c15:categoryFilterException>
                  <c15:sqref>'データ（P25～P26）'!$P$5</c15:sqref>
                  <c15:dLbl>
                    <c:idx val="-1"/>
                    <c:layout>
                      <c:manualLayout>
                        <c:x val="-3.9808732974253178E-2"/>
                        <c:y val="5.3435092161009196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0DF9-4D77-8550-4C6CC0D02F81}"/>
                      </c:ext>
                    </c:extLst>
                  </c15:dLbl>
                </c15:categoryFilterException>
              </c15:categoryFilterExceptions>
            </c:ext>
            <c:ext xmlns:c16="http://schemas.microsoft.com/office/drawing/2014/chart" uri="{C3380CC4-5D6E-409C-BE32-E72D297353CC}">
              <c16:uniqueId val="{00000007-0807-4BA4-80C9-0908F97FABB4}"/>
            </c:ext>
          </c:extLst>
        </c:ser>
        <c:ser>
          <c:idx val="1"/>
          <c:order val="1"/>
          <c:tx>
            <c:strRef>
              <c:f>'データ（P25～P26）'!$A$6</c:f>
              <c:strCache>
                <c:ptCount val="1"/>
                <c:pt idx="0">
                  <c:v>県内市町村平均</c:v>
                </c:pt>
              </c:strCache>
            </c:strRef>
          </c:tx>
          <c:spPr>
            <a:ln w="12700">
              <a:solidFill>
                <a:srgbClr val="FF00FF"/>
              </a:solidFill>
              <a:prstDash val="solid"/>
            </a:ln>
          </c:spPr>
          <c:marker>
            <c:symbol val="diamond"/>
            <c:size val="5"/>
            <c:spPr>
              <a:solidFill>
                <a:srgbClr val="FF00FF"/>
              </a:solidFill>
              <a:ln>
                <a:solidFill>
                  <a:srgbClr val="FF00FF"/>
                </a:solidFill>
                <a:prstDash val="solid"/>
              </a:ln>
            </c:spPr>
          </c:marker>
          <c:dLbls>
            <c:dLbl>
              <c:idx val="0"/>
              <c:layout>
                <c:manualLayout>
                  <c:x val="-5.5381209878885625E-2"/>
                  <c:y val="4.87736272403876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07-4BA4-80C9-0908F97FABB4}"/>
                </c:ext>
              </c:extLst>
            </c:dLbl>
            <c:dLbl>
              <c:idx val="1"/>
              <c:layout>
                <c:manualLayout>
                  <c:x val="-5.7184418212783646E-2"/>
                  <c:y val="4.54359272520594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807-4BA4-80C9-0908F97FABB4}"/>
                </c:ext>
              </c:extLst>
            </c:dLbl>
            <c:dLbl>
              <c:idx val="2"/>
              <c:layout>
                <c:manualLayout>
                  <c:x val="-5.611900922023301E-2"/>
                  <c:y val="5.20352067902331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07-4BA4-80C9-0908F97FABB4}"/>
                </c:ext>
              </c:extLst>
            </c:dLbl>
            <c:dLbl>
              <c:idx val="3"/>
              <c:layout>
                <c:manualLayout>
                  <c:x val="-5.085647426601804E-2"/>
                  <c:y val="5.25948732522203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807-4BA4-80C9-0908F97FABB4}"/>
                </c:ext>
              </c:extLst>
            </c:dLbl>
            <c:dLbl>
              <c:idx val="4"/>
              <c:layout>
                <c:manualLayout>
                  <c:x val="-5.6675746856944084E-2"/>
                  <c:y val="4.09042238143879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807-4BA4-80C9-0908F97FABB4}"/>
                </c:ext>
              </c:extLst>
            </c:dLbl>
            <c:dLbl>
              <c:idx val="5"/>
              <c:layout>
                <c:manualLayout>
                  <c:x val="-5.2167816372351045E-2"/>
                  <c:y val="5.27153480563700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807-4BA4-80C9-0908F97FABB4}"/>
                </c:ext>
              </c:extLst>
            </c:dLbl>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'データ（P25～P26）'!$P$4:$V$4</c15:sqref>
                  </c15:fullRef>
                </c:ext>
              </c:extLst>
              <c:f>'データ（P25～P26）'!$Q$4:$V$4</c:f>
              <c:strCache>
                <c:ptCount val="6"/>
                <c:pt idx="0">
                  <c:v>H29</c:v>
                </c:pt>
                <c:pt idx="1">
                  <c:v>H30</c:v>
                </c:pt>
                <c:pt idx="2">
                  <c:v>R1</c:v>
                </c:pt>
                <c:pt idx="3">
                  <c:v>R2</c:v>
                </c:pt>
                <c:pt idx="4">
                  <c:v>R3</c:v>
                </c:pt>
                <c:pt idx="5">
                  <c:v>R4</c:v>
                </c:pt>
              </c:strCache>
            </c:strRef>
          </c:cat>
          <c:val>
            <c:numRef>
              <c:extLst>
                <c:ext xmlns:c15="http://schemas.microsoft.com/office/drawing/2012/chart" uri="{02D57815-91ED-43cb-92C2-25804820EDAC}">
                  <c15:fullRef>
                    <c15:sqref>'データ（P25～P26）'!$P$6:$V$6</c15:sqref>
                  </c15:fullRef>
                </c:ext>
              </c:extLst>
              <c:f>'データ（P25～P26）'!$Q$6:$V$6</c:f>
              <c:numCache>
                <c:formatCode>0.000_ </c:formatCode>
                <c:ptCount val="6"/>
                <c:pt idx="0">
                  <c:v>0.78100000000000003</c:v>
                </c:pt>
                <c:pt idx="1">
                  <c:v>0.78600000000000003</c:v>
                </c:pt>
                <c:pt idx="2">
                  <c:v>0.78700000000000003</c:v>
                </c:pt>
                <c:pt idx="3">
                  <c:v>0.78700000000000003</c:v>
                </c:pt>
                <c:pt idx="4">
                  <c:v>0.76500000000000001</c:v>
                </c:pt>
                <c:pt idx="5">
                  <c:v>0.75</c:v>
                </c:pt>
              </c:numCache>
            </c:numRef>
          </c:val>
          <c:smooth val="0"/>
          <c:extLst>
            <c:ext xmlns:c15="http://schemas.microsoft.com/office/drawing/2012/chart" uri="{02D57815-91ED-43cb-92C2-25804820EDAC}">
              <c15:categoryFilterExceptions>
                <c15:categoryFilterException>
                  <c15:sqref>'データ（P25～P26）'!$P$6</c15:sqref>
                  <c15:dLbl>
                    <c:idx val="-1"/>
                    <c:layout>
                      <c:manualLayout>
                        <c:x val="-5.2823577775669608E-2"/>
                        <c:y val="4.2896404432964358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0DF9-4D77-8550-4C6CC0D02F81}"/>
                      </c:ext>
                    </c:extLst>
                  </c15:dLbl>
                </c15:categoryFilterException>
              </c15:categoryFilterExceptions>
            </c:ext>
            <c:ext xmlns:c16="http://schemas.microsoft.com/office/drawing/2014/chart" uri="{C3380CC4-5D6E-409C-BE32-E72D297353CC}">
              <c16:uniqueId val="{0000000F-0807-4BA4-80C9-0908F97FABB4}"/>
            </c:ext>
          </c:extLst>
        </c:ser>
        <c:ser>
          <c:idx val="2"/>
          <c:order val="2"/>
          <c:tx>
            <c:strRef>
              <c:f>'データ（P25～P26）'!$A$7</c:f>
              <c:strCache>
                <c:ptCount val="1"/>
                <c:pt idx="0">
                  <c:v>全国市町村平均</c:v>
                </c:pt>
              </c:strCache>
            </c:strRef>
          </c:tx>
          <c:spPr>
            <a:ln w="12700"/>
          </c:spPr>
          <c:marker>
            <c:symbol val="square"/>
            <c:size val="5"/>
          </c:marker>
          <c:dLbls>
            <c:dLbl>
              <c:idx val="0"/>
              <c:layout>
                <c:manualLayout>
                  <c:x val="-4.5835753612172181E-2"/>
                  <c:y val="5.11111273717099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807-4BA4-80C9-0908F97FABB4}"/>
                </c:ext>
              </c:extLst>
            </c:dLbl>
            <c:dLbl>
              <c:idx val="1"/>
              <c:layout>
                <c:manualLayout>
                  <c:x val="-4.5835753612172132E-2"/>
                  <c:y val="5.57575934964108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807-4BA4-80C9-0908F97FABB4}"/>
                </c:ext>
              </c:extLst>
            </c:dLbl>
            <c:dLbl>
              <c:idx val="2"/>
              <c:layout>
                <c:manualLayout>
                  <c:x val="-4.8382184368403969E-2"/>
                  <c:y val="6.04040596211117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807-4BA4-80C9-0908F97FABB4}"/>
                </c:ext>
              </c:extLst>
            </c:dLbl>
            <c:dLbl>
              <c:idx val="3"/>
              <c:layout>
                <c:manualLayout>
                  <c:x val="-5.0928615124635757E-2"/>
                  <c:y val="4.64646612470091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807-4BA4-80C9-0908F97FABB4}"/>
                </c:ext>
              </c:extLst>
            </c:dLbl>
            <c:dLbl>
              <c:idx val="4"/>
              <c:layout>
                <c:manualLayout>
                  <c:x val="-4.5835753612172181E-2"/>
                  <c:y val="4.6464661247008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807-4BA4-80C9-0908F97FABB4}"/>
                </c:ext>
              </c:extLst>
            </c:dLbl>
            <c:dLbl>
              <c:idx val="5"/>
              <c:layout>
                <c:manualLayout>
                  <c:x val="-5.856790739333112E-2"/>
                  <c:y val="4.64646612470091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807-4BA4-80C9-0908F97FABB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'データ（P25～P26）'!$P$4:$V$4</c15:sqref>
                  </c15:fullRef>
                </c:ext>
              </c:extLst>
              <c:f>'データ（P25～P26）'!$Q$4:$V$4</c:f>
              <c:strCache>
                <c:ptCount val="6"/>
                <c:pt idx="0">
                  <c:v>H29</c:v>
                </c:pt>
                <c:pt idx="1">
                  <c:v>H30</c:v>
                </c:pt>
                <c:pt idx="2">
                  <c:v>R1</c:v>
                </c:pt>
                <c:pt idx="3">
                  <c:v>R2</c:v>
                </c:pt>
                <c:pt idx="4">
                  <c:v>R3</c:v>
                </c:pt>
                <c:pt idx="5">
                  <c:v>R4</c:v>
                </c:pt>
              </c:strCache>
            </c:strRef>
          </c:cat>
          <c:val>
            <c:numRef>
              <c:extLst>
                <c:ext xmlns:c15="http://schemas.microsoft.com/office/drawing/2012/chart" uri="{02D57815-91ED-43cb-92C2-25804820EDAC}">
                  <c15:fullRef>
                    <c15:sqref>'データ（P25～P26）'!$P$7:$V$7</c15:sqref>
                  </c15:fullRef>
                </c:ext>
              </c:extLst>
              <c:f>'データ（P25～P26）'!$Q$7:$V$7</c:f>
              <c:numCache>
                <c:formatCode>0.00_ </c:formatCode>
                <c:ptCount val="6"/>
                <c:pt idx="0">
                  <c:v>0.51</c:v>
                </c:pt>
                <c:pt idx="1">
                  <c:v>0.51</c:v>
                </c:pt>
                <c:pt idx="2">
                  <c:v>0.51</c:v>
                </c:pt>
                <c:pt idx="3">
                  <c:v>0.51</c:v>
                </c:pt>
                <c:pt idx="4">
                  <c:v>0.5</c:v>
                </c:pt>
                <c:pt idx="5">
                  <c:v>0.49</c:v>
                </c:pt>
              </c:numCache>
            </c:numRef>
          </c:val>
          <c:smooth val="0"/>
          <c:extLst>
            <c:ext xmlns:c15="http://schemas.microsoft.com/office/drawing/2012/chart" uri="{02D57815-91ED-43cb-92C2-25804820EDAC}">
              <c15:categoryFilterExceptions>
                <c15:categoryFilterException>
                  <c15:sqref>'データ（P25～P26）'!$P$7</c15:sqref>
                  <c15:dLbl>
                    <c:idx val="-1"/>
                    <c:layout>
                      <c:manualLayout>
                        <c:x val="-4.8382184368403969E-2"/>
                        <c:y val="6.0404059621111783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2-0DF9-4D77-8550-4C6CC0D02F81}"/>
                      </c:ext>
                    </c:extLst>
                  </c15:dLbl>
                </c15:categoryFilterException>
              </c15:categoryFilterExceptions>
            </c:ext>
            <c:ext xmlns:c16="http://schemas.microsoft.com/office/drawing/2014/chart" uri="{C3380CC4-5D6E-409C-BE32-E72D297353CC}">
              <c16:uniqueId val="{00000017-0807-4BA4-80C9-0908F97FABB4}"/>
            </c:ext>
          </c:extLst>
        </c:ser>
        <c:dLbls>
          <c:showLegendKey val="0"/>
          <c:showVal val="0"/>
          <c:showCatName val="0"/>
          <c:showSerName val="0"/>
          <c:showPercent val="0"/>
          <c:showBubbleSize val="0"/>
        </c:dLbls>
        <c:marker val="1"/>
        <c:smooth val="0"/>
        <c:axId val="111587712"/>
        <c:axId val="111589632"/>
      </c:lineChart>
      <c:catAx>
        <c:axId val="111587712"/>
        <c:scaling>
          <c:orientation val="minMax"/>
        </c:scaling>
        <c:delete val="0"/>
        <c:axPos val="b"/>
        <c:title>
          <c:tx>
            <c:rich>
              <a:bodyPr/>
              <a:lstStyle/>
              <a:p>
                <a:pPr>
                  <a:defRPr sz="1000"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93803786574870918"/>
              <c:y val="0.84615531450177117"/>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1589632"/>
        <c:crosses val="autoZero"/>
        <c:auto val="1"/>
        <c:lblAlgn val="ctr"/>
        <c:lblOffset val="100"/>
        <c:tickLblSkip val="1"/>
        <c:tickMarkSkip val="1"/>
        <c:noMultiLvlLbl val="0"/>
      </c:catAx>
      <c:valAx>
        <c:axId val="111589632"/>
        <c:scaling>
          <c:orientation val="minMax"/>
          <c:max val="1"/>
          <c:min val="0.3"/>
        </c:scaling>
        <c:delete val="0"/>
        <c:axPos val="l"/>
        <c:majorGridlines>
          <c:spPr>
            <a:ln w="3175">
              <a:solidFill>
                <a:srgbClr val="000000"/>
              </a:solidFill>
              <a:prstDash val="solid"/>
            </a:ln>
          </c:spPr>
        </c:majorGridlines>
        <c:numFmt formatCode="0.000_ "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1587712"/>
        <c:crosses val="autoZero"/>
        <c:crossBetween val="between"/>
        <c:majorUnit val="0.2"/>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27868852459017"/>
          <c:y val="0.2902306995069468"/>
          <c:w val="0.35245901639344263"/>
          <c:h val="0.49425426054648364"/>
        </c:manualLayout>
      </c:layout>
      <c:pieChart>
        <c:varyColors val="1"/>
        <c:ser>
          <c:idx val="1"/>
          <c:order val="0"/>
          <c:cat>
            <c:strRef>
              <c:f>グラフデータ!$C$2:$C$6</c:f>
              <c:strCache>
                <c:ptCount val="5"/>
                <c:pt idx="0">
                  <c:v>市税</c:v>
                </c:pt>
                <c:pt idx="1">
                  <c:v>国庫支出金</c:v>
                </c:pt>
                <c:pt idx="2">
                  <c:v>繰越金</c:v>
                </c:pt>
                <c:pt idx="3">
                  <c:v>県支出金</c:v>
                </c:pt>
                <c:pt idx="4">
                  <c:v>その他</c:v>
                </c:pt>
              </c:strCache>
            </c:strRef>
          </c:cat>
          <c:val>
            <c:numRef>
              <c:f>グラフデータ!$D$2:$D$6</c:f>
            </c:numRef>
          </c:val>
          <c:extLst>
            <c:ext xmlns:c16="http://schemas.microsoft.com/office/drawing/2014/chart" uri="{C3380CC4-5D6E-409C-BE32-E72D297353CC}">
              <c16:uniqueId val="{00000000-CAD6-48C9-8269-1C88B8C46274}"/>
            </c:ext>
          </c:extLst>
        </c:ser>
        <c:ser>
          <c:idx val="0"/>
          <c:order val="1"/>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1-CAD6-48C9-8269-1C88B8C4627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CAD6-48C9-8269-1C88B8C4627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CAD6-48C9-8269-1C88B8C4627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CAD6-48C9-8269-1C88B8C4627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CAD6-48C9-8269-1C88B8C46274}"/>
              </c:ext>
            </c:extLst>
          </c:dPt>
          <c:cat>
            <c:strRef>
              <c:f>グラフデータ!$C$2:$C$6</c:f>
              <c:strCache>
                <c:ptCount val="5"/>
                <c:pt idx="0">
                  <c:v>市税</c:v>
                </c:pt>
                <c:pt idx="1">
                  <c:v>国庫支出金</c:v>
                </c:pt>
                <c:pt idx="2">
                  <c:v>繰越金</c:v>
                </c:pt>
                <c:pt idx="3">
                  <c:v>県支出金</c:v>
                </c:pt>
                <c:pt idx="4">
                  <c:v>その他</c:v>
                </c:pt>
              </c:strCache>
            </c:strRef>
          </c:cat>
          <c:val>
            <c:numRef>
              <c:f>グラフデータ!$E$2:$E$6</c:f>
              <c:numCache>
                <c:formatCode>#,##0_);[Red]\(#,##0\)</c:formatCode>
                <c:ptCount val="5"/>
                <c:pt idx="0">
                  <c:v>51041764</c:v>
                </c:pt>
                <c:pt idx="1">
                  <c:v>30216318</c:v>
                </c:pt>
                <c:pt idx="2">
                  <c:v>11412879</c:v>
                </c:pt>
                <c:pt idx="3">
                  <c:v>8248188</c:v>
                </c:pt>
                <c:pt idx="4">
                  <c:v>32273684</c:v>
                </c:pt>
              </c:numCache>
            </c:numRef>
          </c:val>
          <c:extLst>
            <c:ext xmlns:c16="http://schemas.microsoft.com/office/drawing/2014/chart" uri="{C3380CC4-5D6E-409C-BE32-E72D297353CC}">
              <c16:uniqueId val="{0000000A-CAD6-48C9-8269-1C88B8C462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1237191115607"/>
          <c:y val="0.10227286914183065"/>
          <c:w val="0.35657405200881243"/>
          <c:h val="0.50852343267743572"/>
        </c:manualLayout>
      </c:layout>
      <c:pieChart>
        <c:varyColors val="1"/>
        <c:ser>
          <c:idx val="1"/>
          <c:order val="0"/>
          <c:cat>
            <c:strRef>
              <c:f>グラフデータ!$C$28:$C$34</c:f>
              <c:strCache>
                <c:ptCount val="7"/>
                <c:pt idx="0">
                  <c:v>民生費</c:v>
                </c:pt>
                <c:pt idx="1">
                  <c:v>総務費</c:v>
                </c:pt>
                <c:pt idx="2">
                  <c:v>衛生費</c:v>
                </c:pt>
                <c:pt idx="3">
                  <c:v>教育費</c:v>
                </c:pt>
                <c:pt idx="4">
                  <c:v>土木費</c:v>
                </c:pt>
                <c:pt idx="5">
                  <c:v>公債費</c:v>
                </c:pt>
                <c:pt idx="6">
                  <c:v>その他</c:v>
                </c:pt>
              </c:strCache>
            </c:strRef>
          </c:cat>
          <c:val>
            <c:numRef>
              <c:f>グラフデータ!$D$29:$D$34</c:f>
            </c:numRef>
          </c:val>
          <c:extLst>
            <c:ext xmlns:c16="http://schemas.microsoft.com/office/drawing/2014/chart" uri="{C3380CC4-5D6E-409C-BE32-E72D297353CC}">
              <c16:uniqueId val="{00000000-418E-4FDF-8AD1-69EAD7E6C5CA}"/>
            </c:ext>
          </c:extLst>
        </c:ser>
        <c:ser>
          <c:idx val="0"/>
          <c:order val="1"/>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1-418E-4FDF-8AD1-69EAD7E6C5C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418E-4FDF-8AD1-69EAD7E6C5C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418E-4FDF-8AD1-69EAD7E6C5C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418E-4FDF-8AD1-69EAD7E6C5C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418E-4FDF-8AD1-69EAD7E6C5C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B-418E-4FDF-8AD1-69EAD7E6C5CA}"/>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418E-4FDF-8AD1-69EAD7E6C5CA}"/>
              </c:ext>
            </c:extLst>
          </c:dPt>
          <c:cat>
            <c:strRef>
              <c:f>グラフデータ!$C$28:$C$34</c:f>
              <c:strCache>
                <c:ptCount val="7"/>
                <c:pt idx="0">
                  <c:v>民生費</c:v>
                </c:pt>
                <c:pt idx="1">
                  <c:v>総務費</c:v>
                </c:pt>
                <c:pt idx="2">
                  <c:v>衛生費</c:v>
                </c:pt>
                <c:pt idx="3">
                  <c:v>教育費</c:v>
                </c:pt>
                <c:pt idx="4">
                  <c:v>土木費</c:v>
                </c:pt>
                <c:pt idx="5">
                  <c:v>公債費</c:v>
                </c:pt>
                <c:pt idx="6">
                  <c:v>その他</c:v>
                </c:pt>
              </c:strCache>
            </c:strRef>
          </c:cat>
          <c:val>
            <c:numRef>
              <c:f>グラフデータ!$E$28:$E$34</c:f>
              <c:numCache>
                <c:formatCode>#,##0_);[Red]\(#,##0\)</c:formatCode>
                <c:ptCount val="7"/>
                <c:pt idx="0">
                  <c:v>57611171</c:v>
                </c:pt>
                <c:pt idx="1">
                  <c:v>15376731</c:v>
                </c:pt>
                <c:pt idx="2">
                  <c:v>14844263</c:v>
                </c:pt>
                <c:pt idx="3">
                  <c:v>10883226</c:v>
                </c:pt>
                <c:pt idx="4">
                  <c:v>9233088</c:v>
                </c:pt>
                <c:pt idx="5">
                  <c:v>7607632</c:v>
                </c:pt>
                <c:pt idx="6">
                  <c:v>7672098</c:v>
                </c:pt>
              </c:numCache>
            </c:numRef>
          </c:val>
          <c:extLst>
            <c:ext xmlns:c16="http://schemas.microsoft.com/office/drawing/2014/chart" uri="{C3380CC4-5D6E-409C-BE32-E72D297353CC}">
              <c16:uniqueId val="{0000000E-418E-4FDF-8AD1-69EAD7E6C5C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636388171509385"/>
          <c:y val="0.10322596904291999"/>
          <c:w val="0.3818185207905902"/>
          <c:h val="0.6774204218441624"/>
        </c:manualLayout>
      </c:layout>
      <c:pieChart>
        <c:varyColors val="1"/>
        <c:ser>
          <c:idx val="1"/>
          <c:order val="0"/>
          <c:cat>
            <c:strRef>
              <c:f>グラフデータ!$C$48:$C$54</c:f>
              <c:strCache>
                <c:ptCount val="7"/>
                <c:pt idx="0">
                  <c:v>扶助費</c:v>
                </c:pt>
                <c:pt idx="1">
                  <c:v>物件費</c:v>
                </c:pt>
                <c:pt idx="2">
                  <c:v>人件費</c:v>
                </c:pt>
                <c:pt idx="3">
                  <c:v>補助費等</c:v>
                </c:pt>
                <c:pt idx="4">
                  <c:v>繰出金</c:v>
                </c:pt>
                <c:pt idx="5">
                  <c:v>普通建設事業</c:v>
                </c:pt>
                <c:pt idx="6">
                  <c:v>その他</c:v>
                </c:pt>
              </c:strCache>
            </c:strRef>
          </c:cat>
          <c:val>
            <c:numRef>
              <c:f>グラフデータ!$D$52:$D$54</c:f>
            </c:numRef>
          </c:val>
          <c:extLst>
            <c:ext xmlns:c16="http://schemas.microsoft.com/office/drawing/2014/chart" uri="{C3380CC4-5D6E-409C-BE32-E72D297353CC}">
              <c16:uniqueId val="{00000000-253D-42F1-99DE-9963CB23C75F}"/>
            </c:ext>
          </c:extLst>
        </c:ser>
        <c:ser>
          <c:idx val="0"/>
          <c:order val="1"/>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1-253D-42F1-99DE-9963CB23C75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253D-42F1-99DE-9963CB23C75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253D-42F1-99DE-9963CB23C75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253D-42F1-99DE-9963CB23C75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253D-42F1-99DE-9963CB23C75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B-253D-42F1-99DE-9963CB23C75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253D-42F1-99DE-9963CB23C75F}"/>
              </c:ext>
            </c:extLst>
          </c:dPt>
          <c:cat>
            <c:strRef>
              <c:f>グラフデータ!$C$48:$C$54</c:f>
              <c:strCache>
                <c:ptCount val="7"/>
                <c:pt idx="0">
                  <c:v>扶助費</c:v>
                </c:pt>
                <c:pt idx="1">
                  <c:v>物件費</c:v>
                </c:pt>
                <c:pt idx="2">
                  <c:v>人件費</c:v>
                </c:pt>
                <c:pt idx="3">
                  <c:v>補助費等</c:v>
                </c:pt>
                <c:pt idx="4">
                  <c:v>繰出金</c:v>
                </c:pt>
                <c:pt idx="5">
                  <c:v>普通建設事業</c:v>
                </c:pt>
                <c:pt idx="6">
                  <c:v>その他</c:v>
                </c:pt>
              </c:strCache>
            </c:strRef>
          </c:cat>
          <c:val>
            <c:numRef>
              <c:f>グラフデータ!$E$48:$E$54</c:f>
              <c:numCache>
                <c:formatCode>#,##0_);[Red]\(#,##0\)</c:formatCode>
                <c:ptCount val="7"/>
                <c:pt idx="0">
                  <c:v>36903324</c:v>
                </c:pt>
                <c:pt idx="1">
                  <c:v>21089989</c:v>
                </c:pt>
                <c:pt idx="2">
                  <c:v>20060132</c:v>
                </c:pt>
                <c:pt idx="3">
                  <c:v>10803932</c:v>
                </c:pt>
                <c:pt idx="4">
                  <c:v>10786713</c:v>
                </c:pt>
                <c:pt idx="5">
                  <c:v>8552450</c:v>
                </c:pt>
                <c:pt idx="6">
                  <c:v>15031669</c:v>
                </c:pt>
              </c:numCache>
            </c:numRef>
          </c:val>
          <c:extLst>
            <c:ext xmlns:c16="http://schemas.microsoft.com/office/drawing/2014/chart" uri="{C3380CC4-5D6E-409C-BE32-E72D297353CC}">
              <c16:uniqueId val="{0000000E-253D-42F1-99DE-9963CB23C75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75" b="0" i="0" u="none" strike="noStrike" kern="1200" baseline="0">
                <a:solidFill>
                  <a:srgbClr val="000000"/>
                </a:solidFill>
                <a:latin typeface="ＭＳ Ｐゴシック"/>
                <a:ea typeface="ＭＳ Ｐゴシック"/>
                <a:cs typeface="ＭＳ Ｐゴシック"/>
              </a:defRPr>
            </a:pPr>
            <a:r>
              <a:rPr lang="ja-JP" altLang="en-US"/>
              <a:t>市債残高総額</a:t>
            </a:r>
          </a:p>
        </c:rich>
      </c:tx>
      <c:layout>
        <c:manualLayout>
          <c:xMode val="edge"/>
          <c:yMode val="edge"/>
          <c:x val="0.52692943949691884"/>
          <c:y val="1.3192612137203167E-2"/>
        </c:manualLayout>
      </c:layout>
      <c:overlay val="0"/>
      <c:spPr>
        <a:noFill/>
        <a:ln w="25400">
          <a:noFill/>
        </a:ln>
        <a:effectLst/>
      </c:spPr>
      <c:txPr>
        <a:bodyPr rot="0" spcFirstLastPara="1" vertOverflow="ellipsis" vert="horz" wrap="square" anchor="ctr" anchorCtr="1"/>
        <a:lstStyle/>
        <a:p>
          <a:pPr>
            <a:defRPr sz="1075" b="0" i="0" u="none" strike="noStrike" kern="1200"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0.24017507927116047"/>
          <c:y val="0.10290265168041329"/>
          <c:w val="0.69432413107847057"/>
          <c:h val="0.58047568188757659"/>
        </c:manualLayout>
      </c:layout>
      <c:barChart>
        <c:barDir val="col"/>
        <c:grouping val="stacked"/>
        <c:varyColors val="0"/>
        <c:ser>
          <c:idx val="3"/>
          <c:order val="0"/>
          <c:tx>
            <c:strRef>
              <c:f>'（グラフデータ用）データ'!$A$11</c:f>
              <c:strCache>
                <c:ptCount val="1"/>
                <c:pt idx="0">
                  <c:v>一般会計（通常債）</c:v>
                </c:pt>
              </c:strCache>
            </c:strRef>
          </c:tx>
          <c:spPr>
            <a:solidFill>
              <a:schemeClr val="accent4"/>
            </a:solidFill>
            <a:ln>
              <a:solidFill>
                <a:schemeClr val="tx1"/>
              </a:solidFill>
            </a:ln>
            <a:effectLst/>
          </c:spPr>
          <c:invertIfNegative val="0"/>
          <c:cat>
            <c:strRef>
              <c:f>'（グラフデータ用）データ'!$B$9:$U$9</c:f>
              <c:strCache>
                <c:ptCount val="7"/>
                <c:pt idx="0">
                  <c:v>H28</c:v>
                </c:pt>
                <c:pt idx="1">
                  <c:v>H29</c:v>
                </c:pt>
                <c:pt idx="2">
                  <c:v>H30</c:v>
                </c:pt>
                <c:pt idx="3">
                  <c:v>R1</c:v>
                </c:pt>
                <c:pt idx="4">
                  <c:v>R2</c:v>
                </c:pt>
                <c:pt idx="5">
                  <c:v>R3</c:v>
                </c:pt>
                <c:pt idx="6">
                  <c:v>R4</c:v>
                </c:pt>
              </c:strCache>
            </c:strRef>
          </c:cat>
          <c:val>
            <c:numRef>
              <c:f>'（グラフデータ用）データ'!$B$11:$U$11</c:f>
              <c:numCache>
                <c:formatCode>#,##0_ </c:formatCode>
                <c:ptCount val="7"/>
                <c:pt idx="0">
                  <c:v>26554209</c:v>
                </c:pt>
                <c:pt idx="1">
                  <c:v>27965187</c:v>
                </c:pt>
                <c:pt idx="2">
                  <c:v>26090175</c:v>
                </c:pt>
                <c:pt idx="3">
                  <c:v>25608165</c:v>
                </c:pt>
                <c:pt idx="4">
                  <c:v>30701223</c:v>
                </c:pt>
                <c:pt idx="5">
                  <c:v>30622500</c:v>
                </c:pt>
                <c:pt idx="6">
                  <c:v>30219088</c:v>
                </c:pt>
              </c:numCache>
            </c:numRef>
          </c:val>
          <c:extLst>
            <c:ext xmlns:c16="http://schemas.microsoft.com/office/drawing/2014/chart" uri="{C3380CC4-5D6E-409C-BE32-E72D297353CC}">
              <c16:uniqueId val="{00000000-3005-48CB-BE1E-02293FF785C5}"/>
            </c:ext>
          </c:extLst>
        </c:ser>
        <c:ser>
          <c:idx val="0"/>
          <c:order val="1"/>
          <c:tx>
            <c:strRef>
              <c:f>'（グラフデータ用）データ'!$A$12</c:f>
              <c:strCache>
                <c:ptCount val="1"/>
                <c:pt idx="0">
                  <c:v>内訳：一般会計（特例債）</c:v>
                </c:pt>
              </c:strCache>
            </c:strRef>
          </c:tx>
          <c:spPr>
            <a:solidFill>
              <a:schemeClr val="accent1"/>
            </a:solidFill>
            <a:ln>
              <a:solidFill>
                <a:schemeClr val="tx1"/>
              </a:solidFill>
            </a:ln>
            <a:effectLst/>
          </c:spPr>
          <c:invertIfNegative val="0"/>
          <c:cat>
            <c:strRef>
              <c:f>'（グラフデータ用）データ'!$B$9:$U$9</c:f>
              <c:strCache>
                <c:ptCount val="7"/>
                <c:pt idx="0">
                  <c:v>H28</c:v>
                </c:pt>
                <c:pt idx="1">
                  <c:v>H29</c:v>
                </c:pt>
                <c:pt idx="2">
                  <c:v>H30</c:v>
                </c:pt>
                <c:pt idx="3">
                  <c:v>R1</c:v>
                </c:pt>
                <c:pt idx="4">
                  <c:v>R2</c:v>
                </c:pt>
                <c:pt idx="5">
                  <c:v>R3</c:v>
                </c:pt>
                <c:pt idx="6">
                  <c:v>R4</c:v>
                </c:pt>
              </c:strCache>
            </c:strRef>
          </c:cat>
          <c:val>
            <c:numRef>
              <c:f>'（グラフデータ用）データ'!$B$12:$U$12</c:f>
              <c:numCache>
                <c:formatCode>#,##0_ </c:formatCode>
                <c:ptCount val="7"/>
                <c:pt idx="0">
                  <c:v>42134969</c:v>
                </c:pt>
                <c:pt idx="1">
                  <c:v>43093947</c:v>
                </c:pt>
                <c:pt idx="2">
                  <c:v>44167287</c:v>
                </c:pt>
                <c:pt idx="3">
                  <c:v>44576373</c:v>
                </c:pt>
                <c:pt idx="4">
                  <c:v>45295141</c:v>
                </c:pt>
                <c:pt idx="5">
                  <c:v>47812439</c:v>
                </c:pt>
                <c:pt idx="6">
                  <c:v>46262869</c:v>
                </c:pt>
              </c:numCache>
            </c:numRef>
          </c:val>
          <c:extLst>
            <c:ext xmlns:c16="http://schemas.microsoft.com/office/drawing/2014/chart" uri="{C3380CC4-5D6E-409C-BE32-E72D297353CC}">
              <c16:uniqueId val="{00000005-0A3B-429B-B204-227B9A8A8336}"/>
            </c:ext>
          </c:extLst>
        </c:ser>
        <c:ser>
          <c:idx val="1"/>
          <c:order val="2"/>
          <c:tx>
            <c:strRef>
              <c:f>'（グラフデータ用）データ'!$A$13</c:f>
              <c:strCache>
                <c:ptCount val="1"/>
                <c:pt idx="0">
                  <c:v>内訳：特別会計</c:v>
                </c:pt>
              </c:strCache>
            </c:strRef>
          </c:tx>
          <c:spPr>
            <a:solidFill>
              <a:schemeClr val="accent2"/>
            </a:solidFill>
            <a:ln>
              <a:solidFill>
                <a:schemeClr val="tx1"/>
              </a:solidFill>
            </a:ln>
            <a:effectLst/>
          </c:spPr>
          <c:invertIfNegative val="0"/>
          <c:cat>
            <c:strRef>
              <c:f>'（グラフデータ用）データ'!$B$9:$U$9</c:f>
              <c:strCache>
                <c:ptCount val="7"/>
                <c:pt idx="0">
                  <c:v>H28</c:v>
                </c:pt>
                <c:pt idx="1">
                  <c:v>H29</c:v>
                </c:pt>
                <c:pt idx="2">
                  <c:v>H30</c:v>
                </c:pt>
                <c:pt idx="3">
                  <c:v>R1</c:v>
                </c:pt>
                <c:pt idx="4">
                  <c:v>R2</c:v>
                </c:pt>
                <c:pt idx="5">
                  <c:v>R3</c:v>
                </c:pt>
                <c:pt idx="6">
                  <c:v>R4</c:v>
                </c:pt>
              </c:strCache>
            </c:strRef>
          </c:cat>
          <c:val>
            <c:numRef>
              <c:f>'（グラフデータ用）データ'!$B$13:$U$13</c:f>
              <c:numCache>
                <c:formatCode>#,##0_ </c:formatCode>
                <c:ptCount val="7"/>
                <c:pt idx="0">
                  <c:v>44664658</c:v>
                </c:pt>
                <c:pt idx="1">
                  <c:v>42708627</c:v>
                </c:pt>
                <c:pt idx="2">
                  <c:v>40200976</c:v>
                </c:pt>
                <c:pt idx="3">
                  <c:v>37744677</c:v>
                </c:pt>
                <c:pt idx="4">
                  <c:v>7340622</c:v>
                </c:pt>
                <c:pt idx="5">
                  <c:v>6905113</c:v>
                </c:pt>
                <c:pt idx="6">
                  <c:v>6317291</c:v>
                </c:pt>
              </c:numCache>
            </c:numRef>
          </c:val>
          <c:extLst>
            <c:ext xmlns:c16="http://schemas.microsoft.com/office/drawing/2014/chart" uri="{C3380CC4-5D6E-409C-BE32-E72D297353CC}">
              <c16:uniqueId val="{00000006-0A3B-429B-B204-227B9A8A8336}"/>
            </c:ext>
          </c:extLst>
        </c:ser>
        <c:ser>
          <c:idx val="2"/>
          <c:order val="3"/>
          <c:tx>
            <c:strRef>
              <c:f>'（グラフデータ用）データ'!$A$14</c:f>
              <c:strCache>
                <c:ptCount val="1"/>
                <c:pt idx="0">
                  <c:v>内訳：病院事業</c:v>
                </c:pt>
              </c:strCache>
            </c:strRef>
          </c:tx>
          <c:spPr>
            <a:solidFill>
              <a:schemeClr val="accent3"/>
            </a:solidFill>
            <a:ln>
              <a:solidFill>
                <a:schemeClr val="tx1"/>
              </a:solidFill>
            </a:ln>
            <a:effectLst/>
          </c:spPr>
          <c:invertIfNegative val="0"/>
          <c:cat>
            <c:strRef>
              <c:f>'（グラフデータ用）データ'!$B$9:$U$9</c:f>
              <c:strCache>
                <c:ptCount val="7"/>
                <c:pt idx="0">
                  <c:v>H28</c:v>
                </c:pt>
                <c:pt idx="1">
                  <c:v>H29</c:v>
                </c:pt>
                <c:pt idx="2">
                  <c:v>H30</c:v>
                </c:pt>
                <c:pt idx="3">
                  <c:v>R1</c:v>
                </c:pt>
                <c:pt idx="4">
                  <c:v>R2</c:v>
                </c:pt>
                <c:pt idx="5">
                  <c:v>R3</c:v>
                </c:pt>
                <c:pt idx="6">
                  <c:v>R4</c:v>
                </c:pt>
              </c:strCache>
            </c:strRef>
          </c:cat>
          <c:val>
            <c:numRef>
              <c:f>'（グラフデータ用）データ'!$B$14:$U$14</c:f>
              <c:numCache>
                <c:formatCode>#,##0_ </c:formatCode>
                <c:ptCount val="7"/>
                <c:pt idx="0">
                  <c:v>3065529</c:v>
                </c:pt>
                <c:pt idx="1">
                  <c:v>2778708</c:v>
                </c:pt>
                <c:pt idx="2">
                  <c:v>2483062</c:v>
                </c:pt>
                <c:pt idx="3">
                  <c:v>2178306</c:v>
                </c:pt>
                <c:pt idx="4">
                  <c:v>2042642</c:v>
                </c:pt>
                <c:pt idx="5">
                  <c:v>3092265</c:v>
                </c:pt>
                <c:pt idx="6">
                  <c:v>2909298</c:v>
                </c:pt>
              </c:numCache>
            </c:numRef>
          </c:val>
          <c:extLst>
            <c:ext xmlns:c16="http://schemas.microsoft.com/office/drawing/2014/chart" uri="{C3380CC4-5D6E-409C-BE32-E72D297353CC}">
              <c16:uniqueId val="{00000007-0A3B-429B-B204-227B9A8A8336}"/>
            </c:ext>
          </c:extLst>
        </c:ser>
        <c:ser>
          <c:idx val="4"/>
          <c:order val="4"/>
          <c:tx>
            <c:strRef>
              <c:f>'（グラフデータ用）データ'!$A$15</c:f>
              <c:strCache>
                <c:ptCount val="1"/>
                <c:pt idx="0">
                  <c:v>内訳：公共下水道事業</c:v>
                </c:pt>
              </c:strCache>
            </c:strRef>
          </c:tx>
          <c:spPr>
            <a:solidFill>
              <a:schemeClr val="accent5"/>
            </a:solidFill>
            <a:ln>
              <a:solidFill>
                <a:schemeClr val="tx1"/>
              </a:solidFill>
            </a:ln>
            <a:effectLst/>
          </c:spPr>
          <c:invertIfNegative val="0"/>
          <c:cat>
            <c:strRef>
              <c:f>'（グラフデータ用）データ'!$B$9:$U$9</c:f>
              <c:strCache>
                <c:ptCount val="7"/>
                <c:pt idx="0">
                  <c:v>H28</c:v>
                </c:pt>
                <c:pt idx="1">
                  <c:v>H29</c:v>
                </c:pt>
                <c:pt idx="2">
                  <c:v>H30</c:v>
                </c:pt>
                <c:pt idx="3">
                  <c:v>R1</c:v>
                </c:pt>
                <c:pt idx="4">
                  <c:v>R2</c:v>
                </c:pt>
                <c:pt idx="5">
                  <c:v>R3</c:v>
                </c:pt>
                <c:pt idx="6">
                  <c:v>R4</c:v>
                </c:pt>
              </c:strCache>
            </c:strRef>
          </c:cat>
          <c:val>
            <c:numRef>
              <c:f>'（グラフデータ用）データ'!$B$15:$U$15</c:f>
              <c:numCache>
                <c:formatCode>_(* #,##0_);_(* \(#,##0\);_(* "-"_);_(@_)</c:formatCode>
                <c:ptCount val="7"/>
                <c:pt idx="0">
                  <c:v>0</c:v>
                </c:pt>
                <c:pt idx="1">
                  <c:v>0</c:v>
                </c:pt>
                <c:pt idx="2">
                  <c:v>0</c:v>
                </c:pt>
                <c:pt idx="3">
                  <c:v>0</c:v>
                </c:pt>
                <c:pt idx="4" formatCode="#,##0_ ">
                  <c:v>27437199</c:v>
                </c:pt>
                <c:pt idx="5" formatCode="#,##0_ ">
                  <c:v>25170748</c:v>
                </c:pt>
                <c:pt idx="6" formatCode="#,##0_ ">
                  <c:v>22981942</c:v>
                </c:pt>
              </c:numCache>
            </c:numRef>
          </c:val>
          <c:extLst>
            <c:ext xmlns:c16="http://schemas.microsoft.com/office/drawing/2014/chart" uri="{C3380CC4-5D6E-409C-BE32-E72D297353CC}">
              <c16:uniqueId val="{00000008-0A3B-429B-B204-227B9A8A8336}"/>
            </c:ext>
          </c:extLst>
        </c:ser>
        <c:dLbls>
          <c:showLegendKey val="0"/>
          <c:showVal val="0"/>
          <c:showCatName val="0"/>
          <c:showSerName val="0"/>
          <c:showPercent val="0"/>
          <c:showBubbleSize val="0"/>
        </c:dLbls>
        <c:gapWidth val="150"/>
        <c:overlap val="100"/>
        <c:axId val="111523712"/>
        <c:axId val="111546368"/>
      </c:barChart>
      <c:catAx>
        <c:axId val="111523712"/>
        <c:scaling>
          <c:orientation val="minMax"/>
        </c:scaling>
        <c:delete val="0"/>
        <c:axPos val="b"/>
        <c:title>
          <c:tx>
            <c:rich>
              <a:bodyPr rot="0" spcFirstLastPara="1" vertOverflow="ellipsis" vert="horz" wrap="square" anchor="ctr" anchorCtr="1"/>
              <a:lstStyle/>
              <a:p>
                <a:pPr>
                  <a:defRPr sz="800" b="1" i="0" u="none" strike="noStrike" kern="1200" baseline="0">
                    <a:solidFill>
                      <a:srgbClr val="FFFFFF"/>
                    </a:solidFill>
                    <a:latin typeface="ＭＳ Ｐゴシック"/>
                    <a:ea typeface="ＭＳ Ｐゴシック"/>
                    <a:cs typeface="ＭＳ Ｐゴシック"/>
                  </a:defRPr>
                </a:pPr>
                <a:r>
                  <a:rPr lang="ja-JP" altLang="en-US" sz="800" baseline="0"/>
                  <a:t>年度</a:t>
                </a:r>
              </a:p>
            </c:rich>
          </c:tx>
          <c:layout>
            <c:manualLayout>
              <c:xMode val="edge"/>
              <c:yMode val="edge"/>
              <c:x val="0.94323274619574282"/>
              <c:y val="0.6895346920685046"/>
            </c:manualLayout>
          </c:layout>
          <c:overlay val="0"/>
          <c:spPr>
            <a:solidFill>
              <a:srgbClr val="000000"/>
            </a:solidFill>
            <a:ln w="25400">
              <a:noFill/>
            </a:ln>
            <a:effectLst/>
          </c:spPr>
          <c:txPr>
            <a:bodyPr rot="0" spcFirstLastPara="1" vertOverflow="ellipsis" vert="horz" wrap="square" anchor="ctr" anchorCtr="1"/>
            <a:lstStyle/>
            <a:p>
              <a:pPr>
                <a:defRPr sz="800" b="1" i="0" u="none" strike="noStrike" kern="1200" baseline="0">
                  <a:solidFill>
                    <a:srgbClr val="FFFFFF"/>
                  </a:solidFill>
                  <a:latin typeface="ＭＳ Ｐゴシック"/>
                  <a:ea typeface="ＭＳ Ｐゴシック"/>
                  <a:cs typeface="ＭＳ Ｐゴシック"/>
                </a:defRPr>
              </a:pPr>
              <a:endParaRPr lang="ja-JP"/>
            </a:p>
          </c:txPr>
        </c:title>
        <c:numFmt formatCode="General" sourceLinked="1"/>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200" b="0" i="0" u="none" strike="noStrike" kern="1200" baseline="0">
                <a:solidFill>
                  <a:srgbClr val="000000"/>
                </a:solidFill>
                <a:latin typeface="ＭＳ Ｐゴシック"/>
                <a:ea typeface="ＭＳ Ｐゴシック"/>
                <a:cs typeface="ＭＳ Ｐゴシック"/>
              </a:defRPr>
            </a:pPr>
            <a:endParaRPr lang="ja-JP"/>
          </a:p>
        </c:txPr>
        <c:crossAx val="111546368"/>
        <c:crosses val="autoZero"/>
        <c:auto val="1"/>
        <c:lblAlgn val="ctr"/>
        <c:lblOffset val="100"/>
        <c:tickMarkSkip val="1"/>
        <c:noMultiLvlLbl val="0"/>
      </c:catAx>
      <c:valAx>
        <c:axId val="111546368"/>
        <c:scaling>
          <c:orientation val="minMax"/>
          <c:max val="140000000"/>
          <c:min val="0"/>
        </c:scaling>
        <c:delete val="0"/>
        <c:axPos val="l"/>
        <c:majorGridlines>
          <c:spPr>
            <a:ln w="3175" cap="flat" cmpd="sng" algn="ctr">
              <a:solidFill>
                <a:srgbClr val="000000"/>
              </a:solidFill>
              <a:prstDash val="solid"/>
              <a:round/>
            </a:ln>
            <a:effectLst/>
          </c:spPr>
        </c:majorGridlines>
        <c:title>
          <c:tx>
            <c:rich>
              <a:bodyPr rot="0" spcFirstLastPara="1" vertOverflow="ellipsis" wrap="square" anchor="ctr" anchorCtr="1"/>
              <a:lstStyle/>
              <a:p>
                <a:pPr algn="ctr">
                  <a:defRPr sz="1000" b="1" i="0" u="none" strike="noStrike" kern="1200" baseline="0">
                    <a:solidFill>
                      <a:srgbClr val="FFFFFF"/>
                    </a:solidFill>
                    <a:latin typeface="ＭＳ Ｐゴシック"/>
                    <a:ea typeface="ＭＳ Ｐゴシック"/>
                    <a:cs typeface="ＭＳ Ｐゴシック"/>
                  </a:defRPr>
                </a:pPr>
                <a:r>
                  <a:rPr lang="ja-JP" altLang="en-US"/>
                  <a:t>千円</a:t>
                </a:r>
              </a:p>
            </c:rich>
          </c:tx>
          <c:layout>
            <c:manualLayout>
              <c:xMode val="edge"/>
              <c:yMode val="edge"/>
              <c:x val="0.16876610076919579"/>
              <c:y val="1.1433597185576077E-2"/>
            </c:manualLayout>
          </c:layout>
          <c:overlay val="0"/>
          <c:spPr>
            <a:solidFill>
              <a:srgbClr val="000000"/>
            </a:solidFill>
            <a:ln w="25400">
              <a:noFill/>
            </a:ln>
            <a:effectLst/>
          </c:spPr>
          <c:txPr>
            <a:bodyPr rot="0" spcFirstLastPara="1" vertOverflow="ellipsis" wrap="square" anchor="ctr" anchorCtr="1"/>
            <a:lstStyle/>
            <a:p>
              <a:pPr algn="ctr">
                <a:defRPr sz="1000" b="1" i="0" u="none" strike="noStrike" kern="1200" baseline="0">
                  <a:solidFill>
                    <a:srgbClr val="FFFFFF"/>
                  </a:solidFill>
                  <a:latin typeface="ＭＳ Ｐゴシック"/>
                  <a:ea typeface="ＭＳ Ｐゴシック"/>
                  <a:cs typeface="ＭＳ Ｐゴシック"/>
                </a:defRPr>
              </a:pPr>
              <a:endParaRPr lang="ja-JP"/>
            </a:p>
          </c:txPr>
        </c:title>
        <c:numFmt formatCode="#,##0_ " sourceLinked="1"/>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125" b="0" i="0" u="none" strike="noStrike" kern="1200" baseline="0">
                <a:solidFill>
                  <a:srgbClr val="000000"/>
                </a:solidFill>
                <a:latin typeface="ＭＳ Ｐゴシック"/>
                <a:ea typeface="ＭＳ Ｐゴシック"/>
                <a:cs typeface="ＭＳ Ｐゴシック"/>
              </a:defRPr>
            </a:pPr>
            <a:endParaRPr lang="ja-JP"/>
          </a:p>
        </c:txPr>
        <c:crossAx val="111523712"/>
        <c:crosses val="autoZero"/>
        <c:crossBetween val="between"/>
      </c:valAx>
      <c:dTable>
        <c:showHorzBorder val="1"/>
        <c:showVertBorder val="1"/>
        <c:showOutline val="1"/>
        <c:showKeys val="1"/>
        <c:spPr>
          <a:noFill/>
          <a:ln w="3175" cap="flat" cmpd="sng" algn="ctr">
            <a:solidFill>
              <a:srgbClr val="000000"/>
            </a:solidFill>
            <a:prstDash val="solid"/>
            <a:round/>
          </a:ln>
          <a:effectLst/>
        </c:spPr>
        <c:txPr>
          <a:bodyPr rot="0" spcFirstLastPara="1" vertOverflow="ellipsis" vert="horz" wrap="square" anchor="ctr" anchorCtr="1"/>
          <a:lstStyle/>
          <a:p>
            <a:pPr rtl="0">
              <a:defRPr sz="800" b="0" i="0" u="none" strike="noStrike" kern="1200" baseline="0">
                <a:solidFill>
                  <a:srgbClr val="000000"/>
                </a:solidFill>
                <a:latin typeface="ＭＳ Ｐゴシック"/>
                <a:ea typeface="ＭＳ Ｐゴシック"/>
                <a:cs typeface="ＭＳ Ｐゴシック"/>
              </a:defRPr>
            </a:pPr>
            <a:endParaRPr lang="ja-JP"/>
          </a:p>
        </c:txPr>
      </c:dTable>
      <c:spPr>
        <a:gradFill rotWithShape="0">
          <a:gsLst>
            <a:gs pos="0">
              <a:srgbClr val="FFFFFF"/>
            </a:gs>
            <a:gs pos="100000">
              <a:srgbClr val="C0C0C0"/>
            </a:gs>
          </a:gsLst>
          <a:lin ang="5400000" scaled="1"/>
        </a:gradFill>
        <a:ln w="12700">
          <a:solidFill>
            <a:srgbClr val="808080"/>
          </a:solidFill>
          <a:prstDash val="solid"/>
        </a:ln>
        <a:effectLst/>
      </c:spPr>
    </c:plotArea>
    <c:plotVisOnly val="1"/>
    <c:dispBlanksAs val="gap"/>
    <c:showDLblsOverMax val="0"/>
  </c:chart>
  <c:spPr>
    <a:noFill/>
    <a:ln w="9525" cap="flat" cmpd="sng" algn="ctr">
      <a:noFill/>
      <a:prstDash val="solid"/>
      <a:round/>
    </a:ln>
    <a:effectLst/>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0" i="0" u="none" strike="noStrike" baseline="0">
                <a:solidFill>
                  <a:srgbClr val="000000"/>
                </a:solidFill>
                <a:latin typeface="ＭＳ Ｐゴシック"/>
                <a:ea typeface="ＭＳ Ｐゴシック"/>
                <a:cs typeface="ＭＳ Ｐゴシック"/>
              </a:defRPr>
            </a:pPr>
            <a:r>
              <a:rPr lang="ja-JP" altLang="en-US"/>
              <a:t>経常収支比率の推移</a:t>
            </a:r>
          </a:p>
        </c:rich>
      </c:tx>
      <c:layout>
        <c:manualLayout>
          <c:xMode val="edge"/>
          <c:yMode val="edge"/>
          <c:x val="0.35725728063896317"/>
          <c:y val="4.2056074766355138E-2"/>
        </c:manualLayout>
      </c:layout>
      <c:overlay val="0"/>
      <c:spPr>
        <a:noFill/>
        <a:ln w="25400">
          <a:noFill/>
        </a:ln>
      </c:spPr>
    </c:title>
    <c:autoTitleDeleted val="0"/>
    <c:plotArea>
      <c:layout>
        <c:manualLayout>
          <c:layoutTarget val="inner"/>
          <c:xMode val="edge"/>
          <c:yMode val="edge"/>
          <c:x val="0.12599700644968359"/>
          <c:y val="0.1425233644859813"/>
          <c:w val="0.78947491383029589"/>
          <c:h val="0.62149532710280375"/>
        </c:manualLayout>
      </c:layout>
      <c:lineChart>
        <c:grouping val="standard"/>
        <c:varyColors val="0"/>
        <c:ser>
          <c:idx val="3"/>
          <c:order val="0"/>
          <c:tx>
            <c:strRef>
              <c:f>'データ（P25～P26）'!$A$11</c:f>
              <c:strCache>
                <c:ptCount val="1"/>
                <c:pt idx="0">
                  <c:v>越谷市</c:v>
                </c:pt>
              </c:strCache>
            </c:strRef>
          </c:tx>
          <c:spPr>
            <a:ln w="12700">
              <a:solidFill>
                <a:srgbClr val="00B050"/>
              </a:solidFill>
              <a:prstDash val="solid"/>
            </a:ln>
          </c:spPr>
          <c:marker>
            <c:symbol val="triangle"/>
            <c:size val="5"/>
            <c:spPr>
              <a:solidFill>
                <a:srgbClr val="00B050"/>
              </a:solidFill>
              <a:ln>
                <a:noFill/>
                <a:prstDash val="solid"/>
              </a:ln>
            </c:spPr>
          </c:marker>
          <c:dLbls>
            <c:dLbl>
              <c:idx val="0"/>
              <c:layout>
                <c:manualLayout>
                  <c:x val="-6.2846463960821677E-2"/>
                  <c:y val="1.48315657417893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CD-4094-80A5-AACFE7C557EE}"/>
                </c:ext>
              </c:extLst>
            </c:dLbl>
            <c:dLbl>
              <c:idx val="1"/>
              <c:layout>
                <c:manualLayout>
                  <c:x val="-3.0904247231339263E-2"/>
                  <c:y val="3.70941658863981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D-4094-80A5-AACFE7C557EE}"/>
                </c:ext>
              </c:extLst>
            </c:dLbl>
            <c:dLbl>
              <c:idx val="2"/>
              <c:layout>
                <c:manualLayout>
                  <c:x val="-4.1349713645616508E-2"/>
                  <c:y val="3.95858264570451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CD-4094-80A5-AACFE7C557EE}"/>
                </c:ext>
              </c:extLst>
            </c:dLbl>
            <c:dLbl>
              <c:idx val="3"/>
              <c:layout>
                <c:manualLayout>
                  <c:x val="-4.5532789710414097E-4"/>
                  <c:y val="1.32129511616664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D-4094-80A5-AACFE7C557EE}"/>
                </c:ext>
              </c:extLst>
            </c:dLbl>
            <c:dLbl>
              <c:idx val="4"/>
              <c:layout>
                <c:manualLayout>
                  <c:x val="-3.9014764302787511E-2"/>
                  <c:y val="3.79189049966884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CD-4094-80A5-AACFE7C557EE}"/>
                </c:ext>
              </c:extLst>
            </c:dLbl>
            <c:dLbl>
              <c:idx val="5"/>
              <c:layout>
                <c:manualLayout>
                  <c:x val="-3.8116106799706187E-2"/>
                  <c:y val="4.03028441788806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D-4094-80A5-AACFE7C557EE}"/>
                </c:ext>
              </c:extLst>
            </c:dLbl>
            <c:dLbl>
              <c:idx val="6"/>
              <c:layout>
                <c:manualLayout>
                  <c:x val="-1.7420126317622624E-2"/>
                  <c:y val="2.9747327198881002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7.1539252365115907E-2"/>
                      <c:h val="5.5485330706978225E-2"/>
                    </c:manualLayout>
                  </c15:layout>
                </c:ext>
                <c:ext xmlns:c16="http://schemas.microsoft.com/office/drawing/2014/chart" uri="{C3380CC4-5D6E-409C-BE32-E72D297353CC}">
                  <c16:uniqueId val="{00000006-8FCD-4094-80A5-AACFE7C557EE}"/>
                </c:ext>
              </c:extLst>
            </c:dLbl>
            <c:spPr>
              <a:noFill/>
              <a:ln w="25400">
                <a:noFill/>
              </a:ln>
            </c:spPr>
            <c:txPr>
              <a:bodyPr/>
              <a:lstStyle/>
              <a:p>
                <a:pPr>
                  <a:defRPr sz="1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'データ（P25～P26）'!$O$10:$V$10</c:f>
              <c:strCache>
                <c:ptCount val="7"/>
                <c:pt idx="0">
                  <c:v>H28</c:v>
                </c:pt>
                <c:pt idx="1">
                  <c:v>H29</c:v>
                </c:pt>
                <c:pt idx="2">
                  <c:v>H30</c:v>
                </c:pt>
                <c:pt idx="3">
                  <c:v>R1</c:v>
                </c:pt>
                <c:pt idx="4">
                  <c:v>R2</c:v>
                </c:pt>
                <c:pt idx="5">
                  <c:v>R3</c:v>
                </c:pt>
                <c:pt idx="6">
                  <c:v>R4</c:v>
                </c:pt>
              </c:strCache>
            </c:strRef>
          </c:cat>
          <c:val>
            <c:numRef>
              <c:f>'データ（P25～P26）'!$O$11:$V$11</c:f>
              <c:numCache>
                <c:formatCode>#,##0.0_ </c:formatCode>
                <c:ptCount val="7"/>
                <c:pt idx="0">
                  <c:v>89.2</c:v>
                </c:pt>
                <c:pt idx="1">
                  <c:v>89.5</c:v>
                </c:pt>
                <c:pt idx="2">
                  <c:v>90.2</c:v>
                </c:pt>
                <c:pt idx="3">
                  <c:v>90.996119150796687</c:v>
                </c:pt>
                <c:pt idx="4">
                  <c:v>89.9</c:v>
                </c:pt>
                <c:pt idx="5">
                  <c:v>84.5</c:v>
                </c:pt>
                <c:pt idx="6">
                  <c:v>89</c:v>
                </c:pt>
              </c:numCache>
            </c:numRef>
          </c:val>
          <c:smooth val="0"/>
          <c:extLst>
            <c:ext xmlns:c16="http://schemas.microsoft.com/office/drawing/2014/chart" uri="{C3380CC4-5D6E-409C-BE32-E72D297353CC}">
              <c16:uniqueId val="{00000007-8FCD-4094-80A5-AACFE7C557EE}"/>
            </c:ext>
          </c:extLst>
        </c:ser>
        <c:ser>
          <c:idx val="0"/>
          <c:order val="1"/>
          <c:tx>
            <c:strRef>
              <c:f>'データ（P25～P26）'!$A$12</c:f>
              <c:strCache>
                <c:ptCount val="1"/>
                <c:pt idx="0">
                  <c:v>県内市町村平均</c:v>
                </c:pt>
              </c:strCache>
            </c:strRef>
          </c:tx>
          <c:spPr>
            <a:ln w="12700">
              <a:solidFill>
                <a:srgbClr val="0070C0"/>
              </a:solidFill>
              <a:prstDash val="solid"/>
            </a:ln>
          </c:spPr>
          <c:marker>
            <c:symbol val="x"/>
            <c:size val="5"/>
            <c:spPr>
              <a:ln>
                <a:solidFill>
                  <a:srgbClr val="0070C0"/>
                </a:solidFill>
              </a:ln>
            </c:spPr>
          </c:marker>
          <c:dLbls>
            <c:dLbl>
              <c:idx val="0"/>
              <c:layout>
                <c:manualLayout>
                  <c:x val="-3.7617116042312909E-2"/>
                  <c:y val="-3.62700223219761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CD-4094-80A5-AACFE7C557EE}"/>
                </c:ext>
              </c:extLst>
            </c:dLbl>
            <c:dLbl>
              <c:idx val="1"/>
              <c:layout>
                <c:manualLayout>
                  <c:x val="-3.9928348111288009E-2"/>
                  <c:y val="-4.76011292478262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CD-4094-80A5-AACFE7C557EE}"/>
                </c:ext>
              </c:extLst>
            </c:dLbl>
            <c:dLbl>
              <c:idx val="2"/>
              <c:layout>
                <c:manualLayout>
                  <c:x val="-4.7148819316245753E-2"/>
                  <c:y val="-2.97858562072264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CD-4094-80A5-AACFE7C557EE}"/>
                </c:ext>
              </c:extLst>
            </c:dLbl>
            <c:dLbl>
              <c:idx val="3"/>
              <c:layout>
                <c:manualLayout>
                  <c:x val="-3.4962639239473056E-2"/>
                  <c:y val="-3.8597394951799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CD-4094-80A5-AACFE7C557EE}"/>
                </c:ext>
              </c:extLst>
            </c:dLbl>
            <c:dLbl>
              <c:idx val="4"/>
              <c:layout>
                <c:manualLayout>
                  <c:x val="-3.7081800181675853E-2"/>
                  <c:y val="-3.213555081315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CD-4094-80A5-AACFE7C557EE}"/>
                </c:ext>
              </c:extLst>
            </c:dLbl>
            <c:dLbl>
              <c:idx val="5"/>
              <c:layout>
                <c:manualLayout>
                  <c:x val="-4.5606332701235312E-2"/>
                  <c:y val="-2.95174003688656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CD-4094-80A5-AACFE7C557EE}"/>
                </c:ext>
              </c:extLst>
            </c:dLbl>
            <c:dLbl>
              <c:idx val="6"/>
              <c:layout>
                <c:manualLayout>
                  <c:x val="-2.4140953672657103E-2"/>
                  <c:y val="-2.8978340324281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CD-4094-80A5-AACFE7C557EE}"/>
                </c:ext>
              </c:extLst>
            </c:dLbl>
            <c:spPr>
              <a:noFill/>
              <a:ln w="25400">
                <a:noFill/>
              </a:ln>
            </c:spPr>
            <c:txPr>
              <a:bodyPr/>
              <a:lstStyle/>
              <a:p>
                <a:pPr>
                  <a:defRPr sz="1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'データ（P25～P26）'!$O$10:$V$10</c:f>
              <c:strCache>
                <c:ptCount val="7"/>
                <c:pt idx="0">
                  <c:v>H28</c:v>
                </c:pt>
                <c:pt idx="1">
                  <c:v>H29</c:v>
                </c:pt>
                <c:pt idx="2">
                  <c:v>H30</c:v>
                </c:pt>
                <c:pt idx="3">
                  <c:v>R1</c:v>
                </c:pt>
                <c:pt idx="4">
                  <c:v>R2</c:v>
                </c:pt>
                <c:pt idx="5">
                  <c:v>R3</c:v>
                </c:pt>
                <c:pt idx="6">
                  <c:v>R4</c:v>
                </c:pt>
              </c:strCache>
            </c:strRef>
          </c:cat>
          <c:val>
            <c:numRef>
              <c:f>'データ（P25～P26）'!$O$12:$V$12</c:f>
              <c:numCache>
                <c:formatCode>#,##0.0_ </c:formatCode>
                <c:ptCount val="7"/>
                <c:pt idx="0">
                  <c:v>92.8</c:v>
                </c:pt>
                <c:pt idx="1">
                  <c:v>93.1</c:v>
                </c:pt>
                <c:pt idx="2">
                  <c:v>93.9</c:v>
                </c:pt>
                <c:pt idx="3">
                  <c:v>94.5</c:v>
                </c:pt>
                <c:pt idx="4">
                  <c:v>93.7</c:v>
                </c:pt>
                <c:pt idx="5">
                  <c:v>88.9</c:v>
                </c:pt>
                <c:pt idx="6">
                  <c:v>93</c:v>
                </c:pt>
              </c:numCache>
            </c:numRef>
          </c:val>
          <c:smooth val="0"/>
          <c:extLst>
            <c:ext xmlns:c16="http://schemas.microsoft.com/office/drawing/2014/chart" uri="{C3380CC4-5D6E-409C-BE32-E72D297353CC}">
              <c16:uniqueId val="{0000000F-8FCD-4094-80A5-AACFE7C557EE}"/>
            </c:ext>
          </c:extLst>
        </c:ser>
        <c:ser>
          <c:idx val="1"/>
          <c:order val="2"/>
          <c:tx>
            <c:strRef>
              <c:f>'データ（P25～P26）'!$A$13</c:f>
              <c:strCache>
                <c:ptCount val="1"/>
                <c:pt idx="0">
                  <c:v>全国市町村平均</c:v>
                </c:pt>
              </c:strCache>
            </c:strRef>
          </c:tx>
          <c:spPr>
            <a:ln w="12700"/>
          </c:spPr>
          <c:marker>
            <c:symbol val="diamond"/>
            <c:size val="5"/>
          </c:marker>
          <c:dLbls>
            <c:dLbl>
              <c:idx val="0"/>
              <c:layout>
                <c:manualLayout>
                  <c:x val="-2.9776756374352748E-2"/>
                  <c:y val="2.1878970736134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CD-4094-80A5-AACFE7C557EE}"/>
                </c:ext>
              </c:extLst>
            </c:dLbl>
            <c:dLbl>
              <c:idx val="1"/>
              <c:layout>
                <c:manualLayout>
                  <c:x val="-3.0066600526608853E-2"/>
                  <c:y val="3.7035347217111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CD-4094-80A5-AACFE7C557EE}"/>
                </c:ext>
              </c:extLst>
            </c:dLbl>
            <c:dLbl>
              <c:idx val="2"/>
              <c:layout>
                <c:manualLayout>
                  <c:x val="-3.6837197766007308E-2"/>
                  <c:y val="3.2755898133432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FCD-4094-80A5-AACFE7C557EE}"/>
                </c:ext>
              </c:extLst>
            </c:dLbl>
            <c:dLbl>
              <c:idx val="3"/>
              <c:layout>
                <c:manualLayout>
                  <c:x val="-3.0064423765211165E-2"/>
                  <c:y val="3.4376579095837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FCD-4094-80A5-AACFE7C557EE}"/>
                </c:ext>
              </c:extLst>
            </c:dLbl>
            <c:dLbl>
              <c:idx val="4"/>
              <c:layout>
                <c:manualLayout>
                  <c:x val="-2.7778629834086573E-2"/>
                  <c:y val="2.4949798057516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FCD-4094-80A5-AACFE7C557EE}"/>
                </c:ext>
              </c:extLst>
            </c:dLbl>
            <c:dLbl>
              <c:idx val="5"/>
              <c:layout>
                <c:manualLayout>
                  <c:x val="-3.3581567854257449E-2"/>
                  <c:y val="3.4219834670198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FCD-4094-80A5-AACFE7C557EE}"/>
                </c:ext>
              </c:extLst>
            </c:dLbl>
            <c:dLbl>
              <c:idx val="6"/>
              <c:layout>
                <c:manualLayout>
                  <c:x val="-3.1396099117215644E-2"/>
                  <c:y val="4.0329711706707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FCD-4094-80A5-AACFE7C557EE}"/>
                </c:ext>
              </c:extLst>
            </c:dLbl>
            <c:spPr>
              <a:noFill/>
              <a:ln>
                <a:noFill/>
              </a:ln>
              <a:effectLst/>
            </c:spPr>
            <c:txPr>
              <a:bodyPr/>
              <a:lstStyle/>
              <a:p>
                <a:pPr>
                  <a:defRPr sz="11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'データ（P25～P26）'!$O$10:$V$10</c:f>
              <c:strCache>
                <c:ptCount val="7"/>
                <c:pt idx="0">
                  <c:v>H28</c:v>
                </c:pt>
                <c:pt idx="1">
                  <c:v>H29</c:v>
                </c:pt>
                <c:pt idx="2">
                  <c:v>H30</c:v>
                </c:pt>
                <c:pt idx="3">
                  <c:v>R1</c:v>
                </c:pt>
                <c:pt idx="4">
                  <c:v>R2</c:v>
                </c:pt>
                <c:pt idx="5">
                  <c:v>R3</c:v>
                </c:pt>
                <c:pt idx="6">
                  <c:v>R4</c:v>
                </c:pt>
              </c:strCache>
            </c:strRef>
          </c:cat>
          <c:val>
            <c:numRef>
              <c:f>'データ（P25～P26）'!$O$13:$V$13</c:f>
              <c:numCache>
                <c:formatCode>#,##0.0_ </c:formatCode>
                <c:ptCount val="7"/>
                <c:pt idx="0">
                  <c:v>92.5</c:v>
                </c:pt>
                <c:pt idx="1">
                  <c:v>92.8</c:v>
                </c:pt>
                <c:pt idx="2">
                  <c:v>93</c:v>
                </c:pt>
                <c:pt idx="3">
                  <c:v>93.6</c:v>
                </c:pt>
                <c:pt idx="4">
                  <c:v>93.1</c:v>
                </c:pt>
                <c:pt idx="5">
                  <c:v>88.9</c:v>
                </c:pt>
                <c:pt idx="6">
                  <c:v>92.2</c:v>
                </c:pt>
              </c:numCache>
            </c:numRef>
          </c:val>
          <c:smooth val="0"/>
          <c:extLst>
            <c:ext xmlns:c16="http://schemas.microsoft.com/office/drawing/2014/chart" uri="{C3380CC4-5D6E-409C-BE32-E72D297353CC}">
              <c16:uniqueId val="{00000017-8FCD-4094-80A5-AACFE7C557EE}"/>
            </c:ext>
          </c:extLst>
        </c:ser>
        <c:dLbls>
          <c:showLegendKey val="0"/>
          <c:showVal val="0"/>
          <c:showCatName val="0"/>
          <c:showSerName val="0"/>
          <c:showPercent val="0"/>
          <c:showBubbleSize val="0"/>
        </c:dLbls>
        <c:marker val="1"/>
        <c:smooth val="0"/>
        <c:axId val="111671936"/>
        <c:axId val="111698688"/>
      </c:lineChart>
      <c:catAx>
        <c:axId val="111671936"/>
        <c:scaling>
          <c:orientation val="minMax"/>
        </c:scaling>
        <c:delete val="0"/>
        <c:axPos val="b"/>
        <c:title>
          <c:tx>
            <c:rich>
              <a:bodyPr/>
              <a:lstStyle/>
              <a:p>
                <a:pPr>
                  <a:defRPr sz="1000"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92185158673347645"/>
              <c:y val="0.78037383177570097"/>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Ｐゴシック"/>
                <a:ea typeface="ＭＳ Ｐゴシック"/>
                <a:cs typeface="ＭＳ Ｐゴシック"/>
              </a:defRPr>
            </a:pPr>
            <a:endParaRPr lang="ja-JP"/>
          </a:p>
        </c:txPr>
        <c:crossAx val="111698688"/>
        <c:crosses val="autoZero"/>
        <c:auto val="1"/>
        <c:lblAlgn val="ctr"/>
        <c:lblOffset val="100"/>
        <c:tickLblSkip val="1"/>
        <c:tickMarkSkip val="1"/>
        <c:noMultiLvlLbl val="0"/>
      </c:catAx>
      <c:valAx>
        <c:axId val="111698688"/>
        <c:scaling>
          <c:orientation val="minMax"/>
          <c:max val="95"/>
          <c:min val="83"/>
        </c:scaling>
        <c:delete val="0"/>
        <c:axPos val="l"/>
        <c:majorGridlines>
          <c:spPr>
            <a:ln w="3175">
              <a:solidFill>
                <a:srgbClr val="000000"/>
              </a:solidFill>
              <a:prstDash val="solid"/>
            </a:ln>
          </c:spPr>
        </c:majorGridlines>
        <c:minorGridlines/>
        <c:title>
          <c:tx>
            <c:rich>
              <a:bodyPr rot="0" vert="wordArtVertRtl"/>
              <a:lstStyle/>
              <a:p>
                <a:pPr algn="ctr">
                  <a:defRPr sz="1000" b="1" i="0" u="none" strike="noStrike" baseline="0">
                    <a:solidFill>
                      <a:srgbClr val="FFFFFF"/>
                    </a:solidFill>
                    <a:latin typeface="ＭＳ Ｐゴシック"/>
                    <a:ea typeface="ＭＳ Ｐゴシック"/>
                    <a:cs typeface="ＭＳ Ｐゴシック"/>
                  </a:defRPr>
                </a:pPr>
                <a:r>
                  <a:rPr lang="ja-JP" altLang="en-US"/>
                  <a:t>％</a:t>
                </a:r>
              </a:p>
            </c:rich>
          </c:tx>
          <c:layout>
            <c:manualLayout>
              <c:xMode val="edge"/>
              <c:yMode val="edge"/>
              <c:x val="5.9011331717506603E-2"/>
              <c:y val="6.5420560747663545E-2"/>
            </c:manualLayout>
          </c:layout>
          <c:overlay val="0"/>
          <c:spPr>
            <a:solidFill>
              <a:srgbClr val="000000"/>
            </a:solid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Ｐゴシック"/>
                <a:ea typeface="ＭＳ Ｐゴシック"/>
                <a:cs typeface="ＭＳ Ｐゴシック"/>
              </a:defRPr>
            </a:pPr>
            <a:endParaRPr lang="ja-JP"/>
          </a:p>
        </c:txPr>
        <c:crossAx val="111671936"/>
        <c:crosses val="autoZero"/>
        <c:crossBetween val="between"/>
        <c:majorUnit val="1"/>
      </c:valAx>
      <c:spPr>
        <a:solidFill>
          <a:srgbClr val="C0C0C0"/>
        </a:solidFill>
        <a:ln w="12700">
          <a:solidFill>
            <a:srgbClr val="808080"/>
          </a:solidFill>
          <a:prstDash val="solid"/>
        </a:ln>
      </c:spPr>
    </c:plotArea>
    <c:legend>
      <c:legendPos val="b"/>
      <c:layout>
        <c:manualLayout>
          <c:xMode val="edge"/>
          <c:yMode val="edge"/>
          <c:x val="0.18022362037281223"/>
          <c:y val="0.85981308411214952"/>
          <c:w val="0.67432612107079848"/>
          <c:h val="5.577690227327379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公債費負担比率の推移</a:t>
            </a:r>
          </a:p>
        </c:rich>
      </c:tx>
      <c:layout>
        <c:manualLayout>
          <c:xMode val="edge"/>
          <c:yMode val="edge"/>
          <c:x val="0.34923076923076923"/>
          <c:y val="2.8985507246376812E-2"/>
        </c:manualLayout>
      </c:layout>
      <c:overlay val="0"/>
      <c:spPr>
        <a:noFill/>
        <a:ln w="25400">
          <a:noFill/>
        </a:ln>
      </c:spPr>
    </c:title>
    <c:autoTitleDeleted val="0"/>
    <c:plotArea>
      <c:layout>
        <c:manualLayout>
          <c:layoutTarget val="inner"/>
          <c:xMode val="edge"/>
          <c:yMode val="edge"/>
          <c:x val="0.10923076923076923"/>
          <c:y val="0.1376816465751195"/>
          <c:w val="0.6415384615384615"/>
          <c:h val="0.63406021449068195"/>
        </c:manualLayout>
      </c:layout>
      <c:lineChart>
        <c:grouping val="standard"/>
        <c:varyColors val="0"/>
        <c:ser>
          <c:idx val="3"/>
          <c:order val="0"/>
          <c:tx>
            <c:strRef>
              <c:f>'データ（P25～P26）'!$A$23</c:f>
              <c:strCache>
                <c:ptCount val="1"/>
                <c:pt idx="0">
                  <c:v>越谷市</c:v>
                </c:pt>
              </c:strCache>
            </c:strRef>
          </c:tx>
          <c:spPr>
            <a:ln w="12700">
              <a:solidFill>
                <a:srgbClr val="0070C0"/>
              </a:solidFill>
              <a:prstDash val="solid"/>
            </a:ln>
          </c:spPr>
          <c:marker>
            <c:symbol val="triangle"/>
            <c:size val="5"/>
            <c:spPr>
              <a:solidFill>
                <a:srgbClr val="0070C0"/>
              </a:solidFill>
              <a:ln>
                <a:solidFill>
                  <a:srgbClr val="0070C0"/>
                </a:solidFill>
                <a:prstDash val="solid"/>
              </a:ln>
            </c:spPr>
          </c:marker>
          <c:dLbls>
            <c:dLbl>
              <c:idx val="5"/>
              <c:layout>
                <c:manualLayout>
                  <c:x val="-3.175059606098856E-2"/>
                  <c:y val="4.6714975845410539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8D99-4C2A-9F8F-635298C1748E}"/>
                </c:ext>
              </c:extLst>
            </c:dLbl>
            <c:dLbl>
              <c:idx val="6"/>
              <c:layout>
                <c:manualLayout>
                  <c:x val="-3.1952455221510537E-2"/>
                  <c:y val="4.63731351568319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FD-4F27-AFB2-4493EF4ACDCF}"/>
                </c:ext>
              </c:extLst>
            </c:dLbl>
            <c:spPr>
              <a:noFill/>
              <a:ln w="25400">
                <a:noFill/>
              </a:ln>
            </c:spPr>
            <c:txPr>
              <a:bodyPr/>
              <a:lstStyle/>
              <a:p>
                <a:pPr>
                  <a:defRPr sz="118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'データ（P25～P26）'!$P$22:$V$22</c:f>
              <c:strCache>
                <c:ptCount val="7"/>
                <c:pt idx="0">
                  <c:v>H28</c:v>
                </c:pt>
                <c:pt idx="1">
                  <c:v>H29</c:v>
                </c:pt>
                <c:pt idx="2">
                  <c:v>H30</c:v>
                </c:pt>
                <c:pt idx="3">
                  <c:v>R1</c:v>
                </c:pt>
                <c:pt idx="4">
                  <c:v>R2</c:v>
                </c:pt>
                <c:pt idx="5">
                  <c:v>R3</c:v>
                </c:pt>
                <c:pt idx="6">
                  <c:v>R4</c:v>
                </c:pt>
              </c:strCache>
            </c:strRef>
          </c:cat>
          <c:val>
            <c:numRef>
              <c:f>'データ（P25～P26）'!$P$23:$V$23</c:f>
              <c:numCache>
                <c:formatCode>0.0_);[Red]\(0.0\)</c:formatCode>
                <c:ptCount val="7"/>
                <c:pt idx="0">
                  <c:v>11</c:v>
                </c:pt>
                <c:pt idx="1">
                  <c:v>11.1</c:v>
                </c:pt>
                <c:pt idx="2">
                  <c:v>10.6</c:v>
                </c:pt>
                <c:pt idx="3">
                  <c:v>11.1</c:v>
                </c:pt>
                <c:pt idx="4">
                  <c:v>10.1</c:v>
                </c:pt>
                <c:pt idx="5">
                  <c:v>9.5</c:v>
                </c:pt>
                <c:pt idx="6">
                  <c:v>9.5</c:v>
                </c:pt>
              </c:numCache>
            </c:numRef>
          </c:val>
          <c:smooth val="0"/>
          <c:extLst xmlns:c15="http://schemas.microsoft.com/office/drawing/2012/chart">
            <c:ext xmlns:c16="http://schemas.microsoft.com/office/drawing/2014/chart" uri="{C3380CC4-5D6E-409C-BE32-E72D297353CC}">
              <c16:uniqueId val="{00000007-1652-4017-A480-52EF4B617FB0}"/>
            </c:ext>
          </c:extLst>
        </c:ser>
        <c:ser>
          <c:idx val="0"/>
          <c:order val="1"/>
          <c:tx>
            <c:strRef>
              <c:f>'データ（P25～P26）'!$A$24</c:f>
              <c:strCache>
                <c:ptCount val="1"/>
                <c:pt idx="0">
                  <c:v>県内市町村平均</c:v>
                </c:pt>
              </c:strCache>
            </c:strRef>
          </c:tx>
          <c:spPr>
            <a:ln w="12700">
              <a:solidFill>
                <a:srgbClr val="FF3399"/>
              </a:solidFill>
            </a:ln>
          </c:spPr>
          <c:marker>
            <c:symbol val="x"/>
            <c:size val="5"/>
            <c:spPr>
              <a:noFill/>
              <a:ln>
                <a:solidFill>
                  <a:srgbClr val="FF3399"/>
                </a:solidFill>
              </a:ln>
            </c:spPr>
          </c:marker>
          <c:dLbls>
            <c:dLbl>
              <c:idx val="3"/>
              <c:layout>
                <c:manualLayout>
                  <c:x val="-3.8106870229007633E-2"/>
                  <c:y val="-5.7017003309368937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8D99-4C2A-9F8F-635298C1748E}"/>
                </c:ext>
              </c:extLst>
            </c:dLbl>
            <c:dLbl>
              <c:idx val="4"/>
              <c:layout>
                <c:manualLayout>
                  <c:x val="-3.8106870229007633E-2"/>
                  <c:y val="-5.7017003309368958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B846-4E72-8598-85BA1555BFA4}"/>
                </c:ext>
              </c:extLst>
            </c:dLbl>
            <c:spPr>
              <a:noFill/>
              <a:ln>
                <a:noFill/>
              </a:ln>
              <a:effectLst/>
            </c:sp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'データ（P25～P26）'!$P$22:$V$22</c:f>
              <c:strCache>
                <c:ptCount val="7"/>
                <c:pt idx="0">
                  <c:v>H28</c:v>
                </c:pt>
                <c:pt idx="1">
                  <c:v>H29</c:v>
                </c:pt>
                <c:pt idx="2">
                  <c:v>H30</c:v>
                </c:pt>
                <c:pt idx="3">
                  <c:v>R1</c:v>
                </c:pt>
                <c:pt idx="4">
                  <c:v>R2</c:v>
                </c:pt>
                <c:pt idx="5">
                  <c:v>R3</c:v>
                </c:pt>
                <c:pt idx="6">
                  <c:v>R4</c:v>
                </c:pt>
              </c:strCache>
            </c:strRef>
          </c:cat>
          <c:val>
            <c:numRef>
              <c:f>'データ（P25～P26）'!$P$24:$V$24</c:f>
              <c:numCache>
                <c:formatCode>0.0_ </c:formatCode>
                <c:ptCount val="7"/>
                <c:pt idx="0">
                  <c:v>12.4</c:v>
                </c:pt>
                <c:pt idx="1">
                  <c:v>12.4</c:v>
                </c:pt>
                <c:pt idx="2">
                  <c:v>12.4</c:v>
                </c:pt>
                <c:pt idx="3">
                  <c:v>12.5</c:v>
                </c:pt>
                <c:pt idx="4">
                  <c:v>12</c:v>
                </c:pt>
                <c:pt idx="5">
                  <c:v>11.5</c:v>
                </c:pt>
                <c:pt idx="6">
                  <c:v>11.4</c:v>
                </c:pt>
              </c:numCache>
            </c:numRef>
          </c:val>
          <c:smooth val="0"/>
          <c:extLst xmlns:c15="http://schemas.microsoft.com/office/drawing/2012/chart">
            <c:ext xmlns:c16="http://schemas.microsoft.com/office/drawing/2014/chart" uri="{C3380CC4-5D6E-409C-BE32-E72D297353CC}">
              <c16:uniqueId val="{0000000B-1652-4017-A480-52EF4B617FB0}"/>
            </c:ext>
          </c:extLst>
        </c:ser>
        <c:dLbls>
          <c:showLegendKey val="0"/>
          <c:showVal val="0"/>
          <c:showCatName val="0"/>
          <c:showSerName val="0"/>
          <c:showPercent val="0"/>
          <c:showBubbleSize val="0"/>
        </c:dLbls>
        <c:marker val="1"/>
        <c:smooth val="0"/>
        <c:axId val="111802624"/>
        <c:axId val="111890816"/>
        <c:extLst/>
      </c:lineChart>
      <c:catAx>
        <c:axId val="111802624"/>
        <c:scaling>
          <c:orientation val="minMax"/>
        </c:scaling>
        <c:delete val="0"/>
        <c:axPos val="b"/>
        <c:title>
          <c:tx>
            <c:rich>
              <a:bodyPr/>
              <a:lstStyle/>
              <a:p>
                <a:pPr>
                  <a:defRPr sz="800"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74153846153846159"/>
              <c:y val="0.81159724599642435"/>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11890816"/>
        <c:crosses val="autoZero"/>
        <c:auto val="1"/>
        <c:lblAlgn val="ctr"/>
        <c:lblOffset val="100"/>
        <c:tickLblSkip val="1"/>
        <c:tickMarkSkip val="1"/>
        <c:noMultiLvlLbl val="0"/>
      </c:catAx>
      <c:valAx>
        <c:axId val="111890816"/>
        <c:scaling>
          <c:orientation val="minMax"/>
          <c:min val="9"/>
        </c:scaling>
        <c:delete val="0"/>
        <c:axPos val="l"/>
        <c:majorGridlines>
          <c:spPr>
            <a:ln w="3175">
              <a:solidFill>
                <a:srgbClr val="000000"/>
              </a:solidFill>
              <a:prstDash val="solid"/>
            </a:ln>
          </c:spPr>
        </c:majorGridlines>
        <c:title>
          <c:tx>
            <c:rich>
              <a:bodyPr rot="0" vert="wordArtVertRtl"/>
              <a:lstStyle/>
              <a:p>
                <a:pPr algn="ctr">
                  <a:defRPr sz="800" b="1" i="0" u="none" strike="noStrike" baseline="0">
                    <a:solidFill>
                      <a:srgbClr val="FFFFFF"/>
                    </a:solidFill>
                    <a:latin typeface="ＭＳ Ｐゴシック"/>
                    <a:ea typeface="ＭＳ Ｐゴシック"/>
                    <a:cs typeface="ＭＳ Ｐゴシック"/>
                  </a:defRPr>
                </a:pPr>
                <a:r>
                  <a:rPr lang="ja-JP" altLang="en-US"/>
                  <a:t>％</a:t>
                </a:r>
              </a:p>
            </c:rich>
          </c:tx>
          <c:layout>
            <c:manualLayout>
              <c:xMode val="edge"/>
              <c:yMode val="edge"/>
              <c:x val="4.7692307692307694E-2"/>
              <c:y val="1.8115942028985508E-2"/>
            </c:manualLayout>
          </c:layout>
          <c:overlay val="0"/>
          <c:spPr>
            <a:solidFill>
              <a:srgbClr val="000000"/>
            </a:solidFill>
            <a:ln w="25400">
              <a:noFill/>
            </a:ln>
          </c:spPr>
        </c:title>
        <c:numFmt formatCode="0.0_);[Red]\(0.0\)"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111802624"/>
        <c:crosses val="autoZero"/>
        <c:crossBetween val="between"/>
      </c:valAx>
      <c:spPr>
        <a:solidFill>
          <a:srgbClr val="C0C0C0"/>
        </a:solidFill>
        <a:ln w="12700">
          <a:solidFill>
            <a:srgbClr val="808080"/>
          </a:solidFill>
          <a:prstDash val="solid"/>
        </a:ln>
      </c:spPr>
    </c:plotArea>
    <c:legend>
      <c:legendPos val="r"/>
      <c:layout>
        <c:manualLayout>
          <c:xMode val="edge"/>
          <c:yMode val="edge"/>
          <c:x val="0.76914093206064005"/>
          <c:y val="0.55072653961733042"/>
          <c:w val="0.21219888725146438"/>
          <c:h val="0.1552621932420392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25" b="0" i="0" u="none" strike="noStrike" baseline="0">
                <a:solidFill>
                  <a:srgbClr val="000000"/>
                </a:solidFill>
                <a:latin typeface="ＭＳ Ｐゴシック"/>
                <a:ea typeface="ＭＳ Ｐゴシック"/>
                <a:cs typeface="ＭＳ Ｐゴシック"/>
              </a:defRPr>
            </a:pPr>
            <a:r>
              <a:rPr lang="ja-JP" altLang="en-US"/>
              <a:t>実質収支比率の推移</a:t>
            </a:r>
          </a:p>
        </c:rich>
      </c:tx>
      <c:layout>
        <c:manualLayout>
          <c:xMode val="edge"/>
          <c:yMode val="edge"/>
          <c:x val="0.27893175074183979"/>
          <c:y val="1.2376237623762377E-2"/>
        </c:manualLayout>
      </c:layout>
      <c:overlay val="0"/>
      <c:spPr>
        <a:noFill/>
        <a:ln w="25400">
          <a:noFill/>
        </a:ln>
      </c:spPr>
    </c:title>
    <c:autoTitleDeleted val="0"/>
    <c:plotArea>
      <c:layout>
        <c:manualLayout>
          <c:layoutTarget val="inner"/>
          <c:xMode val="edge"/>
          <c:yMode val="edge"/>
          <c:x val="0.12166172106824925"/>
          <c:y val="9.1584158415841582E-2"/>
          <c:w val="0.58456973293768544"/>
          <c:h val="0.72029702970297027"/>
        </c:manualLayout>
      </c:layout>
      <c:lineChart>
        <c:grouping val="standard"/>
        <c:varyColors val="0"/>
        <c:ser>
          <c:idx val="0"/>
          <c:order val="0"/>
          <c:tx>
            <c:strRef>
              <c:f>'データ（P25～P26）'!$A$29</c:f>
              <c:strCache>
                <c:ptCount val="1"/>
                <c:pt idx="0">
                  <c:v>越谷市</c:v>
                </c:pt>
              </c:strCache>
            </c:strRef>
          </c:tx>
          <c:spPr>
            <a:ln w="12700"/>
          </c:spPr>
          <c:marker>
            <c:symbol val="triangle"/>
            <c:size val="5"/>
          </c:marker>
          <c:dLbls>
            <c:dLbl>
              <c:idx val="0"/>
              <c:layout>
                <c:manualLayout>
                  <c:x val="-3.2877823261782999E-2"/>
                  <c:y val="-5.5354096248351144E-2"/>
                </c:manualLayout>
              </c:layout>
              <c:spPr>
                <a:noFill/>
                <a:ln>
                  <a:noFill/>
                </a:ln>
                <a:effectLst/>
              </c:spPr>
              <c:txPr>
                <a:bodyPr wrap="square" lIns="38100" tIns="19050" rIns="38100" bIns="19050" anchor="ctr">
                  <a:noAutofit/>
                </a:bodyPr>
                <a:lstStyle/>
                <a:p>
                  <a:pPr>
                    <a:defRPr/>
                  </a:pPr>
                  <a:endParaRPr lang="ja-JP"/>
                </a:p>
              </c:txPr>
              <c:showLegendKey val="0"/>
              <c:showVal val="1"/>
              <c:showCatName val="0"/>
              <c:showSerName val="0"/>
              <c:showPercent val="0"/>
              <c:showBubbleSize val="0"/>
              <c:extLst xmlns:c15="http://schemas.microsoft.com/office/drawing/2012/chart">
                <c:ext xmlns:c15="http://schemas.microsoft.com/office/drawing/2012/chart" uri="{CE6537A1-D6FC-4f65-9D91-7224C49458BB}">
                  <c15:layout>
                    <c:manualLayout>
                      <c:w val="6.1561119293078045E-2"/>
                      <c:h val="8.1773604853251941E-2"/>
                    </c:manualLayout>
                  </c15:layout>
                </c:ext>
                <c:ext xmlns:c16="http://schemas.microsoft.com/office/drawing/2014/chart" uri="{C3380CC4-5D6E-409C-BE32-E72D297353CC}">
                  <c16:uniqueId val="{00000001-46F4-43F7-A55E-4471DE85046C}"/>
                </c:ext>
              </c:extLst>
            </c:dLbl>
            <c:dLbl>
              <c:idx val="1"/>
              <c:layout>
                <c:manualLayout>
                  <c:x val="-3.1257020707463147E-2"/>
                  <c:y val="-3.9579791390545439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46F4-43F7-A55E-4471DE85046C}"/>
                </c:ext>
              </c:extLst>
            </c:dLbl>
            <c:dLbl>
              <c:idx val="2"/>
              <c:layout>
                <c:manualLayout>
                  <c:x val="-3.7386769952724982E-2"/>
                  <c:y val="-3.3065655874901491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46F4-43F7-A55E-4471DE85046C}"/>
                </c:ext>
              </c:extLst>
            </c:dLbl>
            <c:dLbl>
              <c:idx val="3"/>
              <c:layout>
                <c:manualLayout>
                  <c:x val="-3.6786226463960049E-2"/>
                  <c:y val="-2.9515764570442089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4-46F4-43F7-A55E-4471DE85046C}"/>
                </c:ext>
              </c:extLst>
            </c:dLbl>
            <c:dLbl>
              <c:idx val="4"/>
              <c:layout>
                <c:manualLayout>
                  <c:x val="-3.0294357535205006E-2"/>
                  <c:y val="4.2988609054141189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5-46F4-43F7-A55E-4471DE85046C}"/>
                </c:ext>
              </c:extLst>
            </c:dLbl>
            <c:dLbl>
              <c:idx val="5"/>
              <c:layout>
                <c:manualLayout>
                  <c:x val="-2.9455081001472753E-2"/>
                  <c:y val="-3.235943329714342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8CE1-4A8A-8C70-1DEFC7B10A8B}"/>
                </c:ext>
              </c:extLst>
            </c:dLbl>
            <c:dLbl>
              <c:idx val="6"/>
              <c:layout>
                <c:manualLayout>
                  <c:x val="-3.1611398833956451E-2"/>
                  <c:y val="3.5662527822260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5E-4AFC-A1A9-A23CFCE2F86A}"/>
                </c:ext>
              </c:extLst>
            </c:dLbl>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'データ（P25～P26）'!$P$28:$V$28</c:f>
              <c:strCache>
                <c:ptCount val="7"/>
                <c:pt idx="0">
                  <c:v>H28</c:v>
                </c:pt>
                <c:pt idx="1">
                  <c:v>H29</c:v>
                </c:pt>
                <c:pt idx="2">
                  <c:v>H30</c:v>
                </c:pt>
                <c:pt idx="3">
                  <c:v>R1</c:v>
                </c:pt>
                <c:pt idx="4">
                  <c:v>R2</c:v>
                </c:pt>
                <c:pt idx="5">
                  <c:v>R3</c:v>
                </c:pt>
                <c:pt idx="6">
                  <c:v>R4</c:v>
                </c:pt>
              </c:strCache>
            </c:strRef>
          </c:cat>
          <c:val>
            <c:numRef>
              <c:f>'データ（P25～P26）'!$P$29:$V$29</c:f>
              <c:numCache>
                <c:formatCode>#,##0.0_ </c:formatCode>
                <c:ptCount val="7"/>
                <c:pt idx="0">
                  <c:v>8</c:v>
                </c:pt>
                <c:pt idx="1">
                  <c:v>8.6999999999999993</c:v>
                </c:pt>
                <c:pt idx="2">
                  <c:v>8.5</c:v>
                </c:pt>
                <c:pt idx="3">
                  <c:v>8.6999999999999993</c:v>
                </c:pt>
                <c:pt idx="4">
                  <c:v>10.3</c:v>
                </c:pt>
                <c:pt idx="5">
                  <c:v>17.100000000000001</c:v>
                </c:pt>
                <c:pt idx="6">
                  <c:v>15.1</c:v>
                </c:pt>
              </c:numCache>
            </c:numRef>
          </c:val>
          <c:smooth val="0"/>
          <c:extLst xmlns:c15="http://schemas.microsoft.com/office/drawing/2012/chart">
            <c:ext xmlns:c16="http://schemas.microsoft.com/office/drawing/2014/chart" uri="{C3380CC4-5D6E-409C-BE32-E72D297353CC}">
              <c16:uniqueId val="{00000006-46F4-43F7-A55E-4471DE85046C}"/>
            </c:ext>
          </c:extLst>
        </c:ser>
        <c:ser>
          <c:idx val="1"/>
          <c:order val="1"/>
          <c:tx>
            <c:strRef>
              <c:f>'データ（P25～P26）'!$A$30</c:f>
              <c:strCache>
                <c:ptCount val="1"/>
                <c:pt idx="0">
                  <c:v>県内市町村平均</c:v>
                </c:pt>
              </c:strCache>
            </c:strRef>
          </c:tx>
          <c:spPr>
            <a:ln w="12700"/>
          </c:spPr>
          <c:marker>
            <c:symbol val="x"/>
            <c:size val="5"/>
          </c:marker>
          <c:dLbls>
            <c:dLbl>
              <c:idx val="0"/>
              <c:layout>
                <c:manualLayout>
                  <c:x val="-3.4204229625935931E-2"/>
                  <c:y val="-3.0113445113176509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A914-42C1-8F35-7648258E6327}"/>
                </c:ext>
              </c:extLst>
            </c:dLbl>
            <c:dLbl>
              <c:idx val="1"/>
              <c:layout>
                <c:manualLayout>
                  <c:x val="-3.2744309023227766E-2"/>
                  <c:y val="-5.3217404896348255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7-46F4-43F7-A55E-4471DE85046C}"/>
                </c:ext>
              </c:extLst>
            </c:dLbl>
            <c:dLbl>
              <c:idx val="2"/>
              <c:layout>
                <c:manualLayout>
                  <c:x val="-3.2744309023227766E-2"/>
                  <c:y val="-4.561629201745727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3C02-426E-AB03-0B244C63FDC4}"/>
                </c:ext>
              </c:extLst>
            </c:dLbl>
            <c:dLbl>
              <c:idx val="3"/>
              <c:layout>
                <c:manualLayout>
                  <c:x val="-3.4707981089992616E-2"/>
                  <c:y val="-4.208073899688267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46F4-43F7-A55E-4471DE85046C}"/>
                </c:ext>
              </c:extLst>
            </c:dLbl>
            <c:dLbl>
              <c:idx val="4"/>
              <c:layout>
                <c:manualLayout>
                  <c:x val="-3.4707981089992616E-2"/>
                  <c:y val="3.9421139355099222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9-46F4-43F7-A55E-4471DE85046C}"/>
                </c:ext>
              </c:extLst>
            </c:dLbl>
            <c:spPr>
              <a:noFill/>
              <a:ln>
                <a:noFill/>
              </a:ln>
              <a:effectLst/>
            </c:spPr>
            <c:dLblPos val="b"/>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'データ（P25～P26）'!$P$28:$V$28</c:f>
              <c:strCache>
                <c:ptCount val="7"/>
                <c:pt idx="0">
                  <c:v>H28</c:v>
                </c:pt>
                <c:pt idx="1">
                  <c:v>H29</c:v>
                </c:pt>
                <c:pt idx="2">
                  <c:v>H30</c:v>
                </c:pt>
                <c:pt idx="3">
                  <c:v>R1</c:v>
                </c:pt>
                <c:pt idx="4">
                  <c:v>R2</c:v>
                </c:pt>
                <c:pt idx="5">
                  <c:v>R3</c:v>
                </c:pt>
                <c:pt idx="6">
                  <c:v>R4</c:v>
                </c:pt>
              </c:strCache>
            </c:strRef>
          </c:cat>
          <c:val>
            <c:numRef>
              <c:f>'データ（P25～P26）'!$P$30:$V$30</c:f>
              <c:numCache>
                <c:formatCode>#,##0.0_ </c:formatCode>
                <c:ptCount val="7"/>
                <c:pt idx="0">
                  <c:v>6</c:v>
                </c:pt>
                <c:pt idx="1">
                  <c:v>6.6</c:v>
                </c:pt>
                <c:pt idx="2">
                  <c:v>5.9</c:v>
                </c:pt>
                <c:pt idx="3">
                  <c:v>5.8</c:v>
                </c:pt>
                <c:pt idx="4">
                  <c:v>7.4</c:v>
                </c:pt>
                <c:pt idx="5">
                  <c:v>9.8000000000000007</c:v>
                </c:pt>
                <c:pt idx="6">
                  <c:v>9.1</c:v>
                </c:pt>
              </c:numCache>
            </c:numRef>
          </c:val>
          <c:smooth val="0"/>
          <c:extLst xmlns:c15="http://schemas.microsoft.com/office/drawing/2012/chart">
            <c:ext xmlns:c16="http://schemas.microsoft.com/office/drawing/2014/chart" uri="{C3380CC4-5D6E-409C-BE32-E72D297353CC}">
              <c16:uniqueId val="{0000000A-46F4-43F7-A55E-4471DE85046C}"/>
            </c:ext>
          </c:extLst>
        </c:ser>
        <c:dLbls>
          <c:showLegendKey val="0"/>
          <c:showVal val="0"/>
          <c:showCatName val="0"/>
          <c:showSerName val="0"/>
          <c:showPercent val="0"/>
          <c:showBubbleSize val="0"/>
        </c:dLbls>
        <c:marker val="1"/>
        <c:smooth val="0"/>
        <c:axId val="111921408"/>
        <c:axId val="111952256"/>
        <c:extLst/>
      </c:lineChart>
      <c:catAx>
        <c:axId val="111921408"/>
        <c:scaling>
          <c:orientation val="minMax"/>
        </c:scaling>
        <c:delete val="0"/>
        <c:axPos val="b"/>
        <c:title>
          <c:tx>
            <c:rich>
              <a:bodyPr/>
              <a:lstStyle/>
              <a:p>
                <a:pPr>
                  <a:defRPr sz="1175"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70029673590504449"/>
              <c:y val="0.86881188118811881"/>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525" b="0" i="0" u="none" strike="noStrike" baseline="0">
                <a:solidFill>
                  <a:srgbClr val="000000"/>
                </a:solidFill>
                <a:latin typeface="ＭＳ Ｐゴシック"/>
                <a:ea typeface="ＭＳ Ｐゴシック"/>
                <a:cs typeface="ＭＳ Ｐゴシック"/>
              </a:defRPr>
            </a:pPr>
            <a:endParaRPr lang="ja-JP"/>
          </a:p>
        </c:txPr>
        <c:crossAx val="111952256"/>
        <c:crosses val="autoZero"/>
        <c:auto val="1"/>
        <c:lblAlgn val="ctr"/>
        <c:lblOffset val="100"/>
        <c:tickLblSkip val="1"/>
        <c:tickMarkSkip val="1"/>
        <c:noMultiLvlLbl val="0"/>
      </c:catAx>
      <c:valAx>
        <c:axId val="111952256"/>
        <c:scaling>
          <c:orientation val="minMax"/>
          <c:max val="18"/>
          <c:min val="5"/>
        </c:scaling>
        <c:delete val="0"/>
        <c:axPos val="l"/>
        <c:majorGridlines>
          <c:spPr>
            <a:ln w="3175">
              <a:solidFill>
                <a:srgbClr val="000000"/>
              </a:solidFill>
              <a:prstDash val="solid"/>
            </a:ln>
          </c:spPr>
        </c:majorGridlines>
        <c:minorGridlines/>
        <c:title>
          <c:tx>
            <c:rich>
              <a:bodyPr rot="0" vert="wordArtVertRtl"/>
              <a:lstStyle/>
              <a:p>
                <a:pPr algn="ctr">
                  <a:defRPr sz="1175" b="1" i="0" u="none" strike="noStrike" baseline="0">
                    <a:solidFill>
                      <a:srgbClr val="FFFFFF"/>
                    </a:solidFill>
                    <a:latin typeface="ＭＳ Ｐゴシック"/>
                    <a:ea typeface="ＭＳ Ｐゴシック"/>
                    <a:cs typeface="ＭＳ Ｐゴシック"/>
                  </a:defRPr>
                </a:pPr>
                <a:r>
                  <a:rPr lang="ja-JP" altLang="en-US" sz="1050"/>
                  <a:t>％</a:t>
                </a:r>
              </a:p>
            </c:rich>
          </c:tx>
          <c:layout>
            <c:manualLayout>
              <c:xMode val="edge"/>
              <c:yMode val="edge"/>
              <c:x val="4.4058984644335997E-2"/>
              <c:y val="2.5314722891640112E-3"/>
            </c:manualLayout>
          </c:layout>
          <c:overlay val="0"/>
          <c:spPr>
            <a:solidFill>
              <a:srgbClr val="000000"/>
            </a:solid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1525" b="0" i="0" u="none" strike="noStrike" baseline="0">
                <a:solidFill>
                  <a:srgbClr val="000000"/>
                </a:solidFill>
                <a:latin typeface="ＭＳ Ｐゴシック"/>
                <a:ea typeface="ＭＳ Ｐゴシック"/>
                <a:cs typeface="ＭＳ Ｐゴシック"/>
              </a:defRPr>
            </a:pPr>
            <a:endParaRPr lang="ja-JP"/>
          </a:p>
        </c:txPr>
        <c:crossAx val="111921408"/>
        <c:crosses val="autoZero"/>
        <c:crossBetween val="between"/>
        <c:majorUnit val="1"/>
      </c:valAx>
      <c:spPr>
        <a:solidFill>
          <a:srgbClr val="C0C0C0"/>
        </a:solidFill>
        <a:ln w="12700">
          <a:solidFill>
            <a:srgbClr val="808080"/>
          </a:solidFill>
          <a:prstDash val="solid"/>
        </a:ln>
      </c:spPr>
    </c:plotArea>
    <c:legend>
      <c:legendPos val="r"/>
      <c:layout>
        <c:manualLayout>
          <c:xMode val="edge"/>
          <c:yMode val="edge"/>
          <c:x val="0.76706231454005935"/>
          <c:y val="0.55693069306930698"/>
          <c:w val="0.2243631508878105"/>
          <c:h val="0.11521516540405992"/>
        </c:manualLayout>
      </c:layout>
      <c:overlay val="0"/>
      <c:spPr>
        <a:solidFill>
          <a:srgbClr val="FFFFFF"/>
        </a:solidFill>
        <a:ln w="3175">
          <a:solidFill>
            <a:srgbClr val="000000"/>
          </a:solidFill>
          <a:prstDash val="solid"/>
        </a:ln>
      </c:spPr>
      <c:txPr>
        <a:bodyPr/>
        <a:lstStyle/>
        <a:p>
          <a:pPr>
            <a:defRPr sz="10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925" b="0" i="0" u="none" strike="noStrike" baseline="0">
                <a:solidFill>
                  <a:srgbClr val="000000"/>
                </a:solidFill>
                <a:latin typeface="ＭＳ Ｐゴシック"/>
                <a:ea typeface="ＭＳ Ｐゴシック"/>
              </a:rPr>
              <a:t>市債残高（一般会計</a:t>
            </a:r>
            <a:r>
              <a:rPr lang="en-US" altLang="ja-JP" sz="925" b="0" i="0" u="none" strike="noStrike" baseline="0">
                <a:solidFill>
                  <a:srgbClr val="000000"/>
                </a:solidFill>
                <a:latin typeface="ＭＳ Ｐゴシック"/>
                <a:ea typeface="ＭＳ Ｐゴシック"/>
              </a:rPr>
              <a:t>【</a:t>
            </a:r>
            <a:r>
              <a:rPr lang="ja-JP" altLang="en-US" sz="925" b="0" i="0" u="none" strike="noStrike" baseline="0">
                <a:solidFill>
                  <a:srgbClr val="000000"/>
                </a:solidFill>
                <a:latin typeface="ＭＳ Ｐゴシック"/>
                <a:ea typeface="ＭＳ Ｐゴシック"/>
              </a:rPr>
              <a:t>特例債</a:t>
            </a:r>
            <a:r>
              <a:rPr lang="en-US" altLang="ja-JP" sz="925" b="0" i="0" u="none" strike="noStrike" baseline="0">
                <a:solidFill>
                  <a:srgbClr val="000000"/>
                </a:solidFill>
                <a:latin typeface="ＭＳ Ｐゴシック"/>
                <a:ea typeface="ＭＳ Ｐゴシック"/>
              </a:rPr>
              <a:t>】</a:t>
            </a:r>
            <a:r>
              <a:rPr lang="ja-JP" altLang="en-US" sz="925" b="0" i="0" u="none" strike="noStrike" baseline="0">
                <a:solidFill>
                  <a:srgbClr val="000000"/>
                </a:solidFill>
                <a:latin typeface="ＭＳ Ｐゴシック"/>
                <a:ea typeface="ＭＳ Ｐゴシック"/>
              </a:rPr>
              <a:t>）</a:t>
            </a:r>
          </a:p>
        </c:rich>
      </c:tx>
      <c:layout>
        <c:manualLayout>
          <c:xMode val="edge"/>
          <c:yMode val="edge"/>
          <c:x val="0.44992743105950656"/>
          <c:y val="8.8435731247879734E-2"/>
        </c:manualLayout>
      </c:layout>
      <c:overlay val="0"/>
      <c:spPr>
        <a:noFill/>
        <a:ln w="25400">
          <a:noFill/>
        </a:ln>
      </c:spPr>
    </c:title>
    <c:autoTitleDeleted val="0"/>
    <c:plotArea>
      <c:layout>
        <c:manualLayout>
          <c:layoutTarget val="inner"/>
          <c:xMode val="edge"/>
          <c:yMode val="edge"/>
          <c:x val="0.20899854862119013"/>
          <c:y val="0.1836740794871369"/>
          <c:w val="0.72859216255442671"/>
          <c:h val="0.59183870056966337"/>
        </c:manualLayout>
      </c:layout>
      <c:barChart>
        <c:barDir val="col"/>
        <c:grouping val="clustered"/>
        <c:varyColors val="0"/>
        <c:ser>
          <c:idx val="1"/>
          <c:order val="0"/>
          <c:tx>
            <c:strRef>
              <c:f>'データ（P25～P26）'!$A$39</c:f>
              <c:strCache>
                <c:ptCount val="1"/>
                <c:pt idx="0">
                  <c:v>一般会計（特例債）</c:v>
                </c:pt>
              </c:strCache>
            </c:strRef>
          </c:tx>
          <c:spPr>
            <a:solidFill>
              <a:srgbClr val="99CCFF"/>
            </a:solidFill>
            <a:ln w="12700">
              <a:solidFill>
                <a:srgbClr val="000000"/>
              </a:solidFill>
              <a:prstDash val="solid"/>
            </a:ln>
          </c:spPr>
          <c:invertIfNegative val="0"/>
          <c:cat>
            <c:strRef>
              <c:f>'データ（P25～P26）'!$O$38:$V$38</c:f>
              <c:strCache>
                <c:ptCount val="7"/>
                <c:pt idx="0">
                  <c:v>H28</c:v>
                </c:pt>
                <c:pt idx="1">
                  <c:v>H29</c:v>
                </c:pt>
                <c:pt idx="2">
                  <c:v>H30</c:v>
                </c:pt>
                <c:pt idx="3">
                  <c:v>R1</c:v>
                </c:pt>
                <c:pt idx="4">
                  <c:v>R2</c:v>
                </c:pt>
                <c:pt idx="5">
                  <c:v>R3</c:v>
                </c:pt>
                <c:pt idx="6">
                  <c:v>R4</c:v>
                </c:pt>
              </c:strCache>
            </c:strRef>
          </c:cat>
          <c:val>
            <c:numRef>
              <c:f>'データ（P25～P26）'!$O$39:$V$39</c:f>
              <c:numCache>
                <c:formatCode>#,##0_ </c:formatCode>
                <c:ptCount val="7"/>
                <c:pt idx="0">
                  <c:v>42134969</c:v>
                </c:pt>
                <c:pt idx="1">
                  <c:v>43093947</c:v>
                </c:pt>
                <c:pt idx="2">
                  <c:v>44167287</c:v>
                </c:pt>
                <c:pt idx="3">
                  <c:v>44576373</c:v>
                </c:pt>
                <c:pt idx="4">
                  <c:v>45295141</c:v>
                </c:pt>
                <c:pt idx="5">
                  <c:v>47812439</c:v>
                </c:pt>
                <c:pt idx="6">
                  <c:v>46262869</c:v>
                </c:pt>
              </c:numCache>
            </c:numRef>
          </c:val>
          <c:extLst>
            <c:ext xmlns:c16="http://schemas.microsoft.com/office/drawing/2014/chart" uri="{C3380CC4-5D6E-409C-BE32-E72D297353CC}">
              <c16:uniqueId val="{00000000-C48C-4CF3-82B2-0B9C220E8525}"/>
            </c:ext>
          </c:extLst>
        </c:ser>
        <c:dLbls>
          <c:showLegendKey val="0"/>
          <c:showVal val="0"/>
          <c:showCatName val="0"/>
          <c:showSerName val="0"/>
          <c:showPercent val="0"/>
          <c:showBubbleSize val="0"/>
        </c:dLbls>
        <c:gapWidth val="150"/>
        <c:axId val="111963136"/>
        <c:axId val="112006272"/>
      </c:barChart>
      <c:catAx>
        <c:axId val="111963136"/>
        <c:scaling>
          <c:orientation val="minMax"/>
        </c:scaling>
        <c:delete val="0"/>
        <c:axPos val="b"/>
        <c:title>
          <c:tx>
            <c:rich>
              <a:bodyPr/>
              <a:lstStyle/>
              <a:p>
                <a:pPr>
                  <a:defRPr sz="1050"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94194484760522501"/>
              <c:y val="0.78571678540182477"/>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2006272"/>
        <c:crosses val="autoZero"/>
        <c:auto val="1"/>
        <c:lblAlgn val="ctr"/>
        <c:lblOffset val="100"/>
        <c:tickMarkSkip val="1"/>
        <c:noMultiLvlLbl val="0"/>
      </c:catAx>
      <c:valAx>
        <c:axId val="112006272"/>
        <c:scaling>
          <c:orientation val="minMax"/>
          <c:max val="48000000"/>
          <c:min val="39000000"/>
        </c:scaling>
        <c:delete val="0"/>
        <c:axPos val="l"/>
        <c:majorGridlines>
          <c:spPr>
            <a:ln w="3175">
              <a:solidFill>
                <a:srgbClr val="000000"/>
              </a:solidFill>
              <a:prstDash val="solid"/>
            </a:ln>
          </c:spPr>
        </c:majorGridlines>
        <c:title>
          <c:tx>
            <c:rich>
              <a:bodyPr rot="0" vert="horz"/>
              <a:lstStyle/>
              <a:p>
                <a:pPr algn="ctr">
                  <a:defRPr sz="1050" b="1" i="0" u="none" strike="noStrike" baseline="0">
                    <a:solidFill>
                      <a:srgbClr val="FFFFFF"/>
                    </a:solidFill>
                    <a:latin typeface="ＭＳ Ｐゴシック"/>
                    <a:ea typeface="ＭＳ Ｐゴシック"/>
                    <a:cs typeface="ＭＳ Ｐゴシック"/>
                  </a:defRPr>
                </a:pPr>
                <a:r>
                  <a:rPr lang="ja-JP" altLang="en-US">
                    <a:solidFill>
                      <a:schemeClr val="bg1"/>
                    </a:solidFill>
                  </a:rPr>
                  <a:t>千円</a:t>
                </a:r>
              </a:p>
            </c:rich>
          </c:tx>
          <c:layout>
            <c:manualLayout>
              <c:xMode val="edge"/>
              <c:yMode val="edge"/>
              <c:x val="0.13691036453131522"/>
              <c:y val="7.4620804612852878E-2"/>
            </c:manualLayout>
          </c:layout>
          <c:overlay val="0"/>
          <c:spPr>
            <a:solidFill>
              <a:schemeClr val="tx1"/>
            </a:solid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963136"/>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ＭＳ Ｐゴシック"/>
                <a:ea typeface="ＭＳ Ｐゴシック"/>
                <a:cs typeface="ＭＳ Ｐゴシック"/>
              </a:defRPr>
            </a:pPr>
            <a:endParaRPr lang="ja-JP"/>
          </a:p>
        </c:txPr>
      </c:dTable>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0" i="0" u="none" strike="noStrike" baseline="0">
                <a:solidFill>
                  <a:srgbClr val="000000"/>
                </a:solidFill>
                <a:latin typeface="ＭＳ Ｐゴシック"/>
                <a:ea typeface="ＭＳ Ｐゴシック"/>
                <a:cs typeface="ＭＳ Ｐゴシック"/>
              </a:defRPr>
            </a:pPr>
            <a:r>
              <a:rPr lang="ja-JP" altLang="en-US" sz="950" b="0" i="0" u="none" strike="noStrike" baseline="0">
                <a:solidFill>
                  <a:srgbClr val="000000"/>
                </a:solidFill>
                <a:latin typeface="ＭＳ Ｐゴシック"/>
                <a:ea typeface="ＭＳ Ｐゴシック"/>
              </a:rPr>
              <a:t>市債残高（一般会計</a:t>
            </a: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通常債</a:t>
            </a: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a:t>
            </a:r>
          </a:p>
        </c:rich>
      </c:tx>
      <c:layout>
        <c:manualLayout>
          <c:xMode val="edge"/>
          <c:yMode val="edge"/>
          <c:x val="0.46098265895953755"/>
          <c:y val="1.6891891891891893E-2"/>
        </c:manualLayout>
      </c:layout>
      <c:overlay val="0"/>
      <c:spPr>
        <a:noFill/>
        <a:ln w="25400">
          <a:noFill/>
        </a:ln>
      </c:spPr>
    </c:title>
    <c:autoTitleDeleted val="0"/>
    <c:plotArea>
      <c:layout>
        <c:manualLayout>
          <c:layoutTarget val="inner"/>
          <c:xMode val="edge"/>
          <c:yMode val="edge"/>
          <c:x val="0.2052022866556906"/>
          <c:y val="0.15767357676121524"/>
          <c:w val="0.7225433526011561"/>
          <c:h val="0.6216216216216216"/>
        </c:manualLayout>
      </c:layout>
      <c:barChart>
        <c:barDir val="col"/>
        <c:grouping val="clustered"/>
        <c:varyColors val="0"/>
        <c:ser>
          <c:idx val="0"/>
          <c:order val="0"/>
          <c:tx>
            <c:strRef>
              <c:f>'データ（P25～P26）'!$A$35</c:f>
              <c:strCache>
                <c:ptCount val="1"/>
                <c:pt idx="0">
                  <c:v>一般会計（通常債）</c:v>
                </c:pt>
              </c:strCache>
            </c:strRef>
          </c:tx>
          <c:spPr>
            <a:solidFill>
              <a:srgbClr val="99CCFF"/>
            </a:solidFill>
            <a:ln w="12700">
              <a:solidFill>
                <a:srgbClr val="000000"/>
              </a:solidFill>
              <a:prstDash val="solid"/>
            </a:ln>
          </c:spPr>
          <c:invertIfNegative val="0"/>
          <c:cat>
            <c:strRef>
              <c:f>'データ（P25～P26）'!$O$34:$V$34</c:f>
              <c:strCache>
                <c:ptCount val="7"/>
                <c:pt idx="0">
                  <c:v>H28</c:v>
                </c:pt>
                <c:pt idx="1">
                  <c:v>H29</c:v>
                </c:pt>
                <c:pt idx="2">
                  <c:v>H30</c:v>
                </c:pt>
                <c:pt idx="3">
                  <c:v>R1</c:v>
                </c:pt>
                <c:pt idx="4">
                  <c:v>R2</c:v>
                </c:pt>
                <c:pt idx="5">
                  <c:v>R3</c:v>
                </c:pt>
                <c:pt idx="6">
                  <c:v>R4</c:v>
                </c:pt>
              </c:strCache>
            </c:strRef>
          </c:cat>
          <c:val>
            <c:numRef>
              <c:f>'データ（P25～P26）'!$O$35:$V$35</c:f>
              <c:numCache>
                <c:formatCode>#,##0_ </c:formatCode>
                <c:ptCount val="7"/>
                <c:pt idx="0">
                  <c:v>26554209</c:v>
                </c:pt>
                <c:pt idx="1">
                  <c:v>27965187</c:v>
                </c:pt>
                <c:pt idx="2">
                  <c:v>26090175</c:v>
                </c:pt>
                <c:pt idx="3">
                  <c:v>25608165</c:v>
                </c:pt>
                <c:pt idx="4">
                  <c:v>30701223</c:v>
                </c:pt>
                <c:pt idx="5">
                  <c:v>30622500</c:v>
                </c:pt>
                <c:pt idx="6">
                  <c:v>30219088</c:v>
                </c:pt>
              </c:numCache>
            </c:numRef>
          </c:val>
          <c:extLst>
            <c:ext xmlns:c16="http://schemas.microsoft.com/office/drawing/2014/chart" uri="{C3380CC4-5D6E-409C-BE32-E72D297353CC}">
              <c16:uniqueId val="{00000000-915E-4F24-BD8B-A10AA067C41E}"/>
            </c:ext>
          </c:extLst>
        </c:ser>
        <c:dLbls>
          <c:showLegendKey val="0"/>
          <c:showVal val="0"/>
          <c:showCatName val="0"/>
          <c:showSerName val="0"/>
          <c:showPercent val="0"/>
          <c:showBubbleSize val="0"/>
        </c:dLbls>
        <c:gapWidth val="150"/>
        <c:axId val="112040576"/>
        <c:axId val="112042752"/>
      </c:barChart>
      <c:catAx>
        <c:axId val="112040576"/>
        <c:scaling>
          <c:orientation val="minMax"/>
        </c:scaling>
        <c:delete val="0"/>
        <c:axPos val="b"/>
        <c:title>
          <c:tx>
            <c:rich>
              <a:bodyPr/>
              <a:lstStyle/>
              <a:p>
                <a:pPr>
                  <a:defRPr sz="1050"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93352601156069359"/>
              <c:y val="0.79391891891891897"/>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ＭＳ Ｐゴシック"/>
                <a:ea typeface="ＭＳ Ｐゴシック"/>
                <a:cs typeface="ＭＳ Ｐゴシック"/>
              </a:defRPr>
            </a:pPr>
            <a:endParaRPr lang="ja-JP"/>
          </a:p>
        </c:txPr>
        <c:crossAx val="112042752"/>
        <c:crosses val="autoZero"/>
        <c:auto val="1"/>
        <c:lblAlgn val="ctr"/>
        <c:lblOffset val="100"/>
        <c:tickMarkSkip val="1"/>
        <c:noMultiLvlLbl val="0"/>
      </c:catAx>
      <c:valAx>
        <c:axId val="112042752"/>
        <c:scaling>
          <c:orientation val="minMax"/>
        </c:scaling>
        <c:delete val="0"/>
        <c:axPos val="l"/>
        <c:majorGridlines>
          <c:spPr>
            <a:ln w="3175">
              <a:solidFill>
                <a:srgbClr val="000000"/>
              </a:solidFill>
              <a:prstDash val="solid"/>
            </a:ln>
          </c:spPr>
        </c:majorGridlines>
        <c:title>
          <c:tx>
            <c:rich>
              <a:bodyPr rot="0" vert="horz"/>
              <a:lstStyle/>
              <a:p>
                <a:pPr algn="ctr">
                  <a:defRPr sz="1050" b="1" i="0" u="none" strike="noStrike" baseline="0">
                    <a:solidFill>
                      <a:srgbClr val="FFFFFF"/>
                    </a:solidFill>
                    <a:latin typeface="ＭＳ Ｐゴシック"/>
                    <a:ea typeface="ＭＳ Ｐゴシック"/>
                    <a:cs typeface="ＭＳ Ｐゴシック"/>
                  </a:defRPr>
                </a:pPr>
                <a:r>
                  <a:rPr lang="ja-JP" altLang="en-US"/>
                  <a:t>千円</a:t>
                </a:r>
              </a:p>
            </c:rich>
          </c:tx>
          <c:layout>
            <c:manualLayout>
              <c:xMode val="edge"/>
              <c:yMode val="edge"/>
              <c:x val="0.13728323699421965"/>
              <c:y val="2.0270270270270271E-2"/>
            </c:manualLayout>
          </c:layout>
          <c:overlay val="0"/>
          <c:spPr>
            <a:solidFill>
              <a:srgbClr val="000000"/>
            </a:solid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ＭＳ Ｐゴシック"/>
                <a:ea typeface="ＭＳ Ｐゴシック"/>
                <a:cs typeface="ＭＳ Ｐゴシック"/>
              </a:defRPr>
            </a:pPr>
            <a:endParaRPr lang="ja-JP"/>
          </a:p>
        </c:txPr>
        <c:crossAx val="112040576"/>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ＭＳ Ｐゴシック"/>
                <a:ea typeface="ＭＳ Ｐゴシック"/>
                <a:cs typeface="ＭＳ Ｐゴシック"/>
              </a:defRPr>
            </a:pPr>
            <a:endParaRPr lang="ja-JP"/>
          </a:p>
        </c:txPr>
      </c:dTable>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noFill/>
    <a:ln w="9525">
      <a:noFill/>
    </a:ln>
  </c:spPr>
  <c:txPr>
    <a:bodyPr/>
    <a:lstStyle/>
    <a:p>
      <a:pPr>
        <a:defRPr sz="1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a:t>実質公債費比率</a:t>
            </a:r>
          </a:p>
        </c:rich>
      </c:tx>
      <c:layout>
        <c:manualLayout>
          <c:xMode val="edge"/>
          <c:yMode val="edge"/>
          <c:x val="0.34509234658551113"/>
          <c:y val="7.8616682348668684E-2"/>
        </c:manualLayout>
      </c:layout>
      <c:overlay val="0"/>
      <c:spPr>
        <a:noFill/>
        <a:ln w="25400">
          <a:noFill/>
        </a:ln>
      </c:spPr>
    </c:title>
    <c:autoTitleDeleted val="0"/>
    <c:plotArea>
      <c:layout>
        <c:manualLayout>
          <c:layoutTarget val="inner"/>
          <c:xMode val="edge"/>
          <c:yMode val="edge"/>
          <c:x val="0.12269947839241516"/>
          <c:y val="0.15408852351281052"/>
          <c:w val="0.56375327715756385"/>
          <c:h val="0.64780073150283601"/>
        </c:manualLayout>
      </c:layout>
      <c:lineChart>
        <c:grouping val="standard"/>
        <c:varyColors val="0"/>
        <c:ser>
          <c:idx val="1"/>
          <c:order val="0"/>
          <c:tx>
            <c:strRef>
              <c:f>'データ（P25～P26）'!$A$73</c:f>
              <c:strCache>
                <c:ptCount val="1"/>
                <c:pt idx="0">
                  <c:v>越谷市</c:v>
                </c:pt>
              </c:strCache>
            </c:strRef>
          </c:tx>
          <c:spPr>
            <a:ln w="12700">
              <a:solidFill>
                <a:srgbClr val="FF3399"/>
              </a:solidFill>
            </a:ln>
          </c:spPr>
          <c:dLbls>
            <c:dLbl>
              <c:idx val="0"/>
              <c:layout>
                <c:manualLayout>
                  <c:x val="-3.2231780021055825E-2"/>
                  <c:y val="-4.51454313910671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0582-45ED-822E-CB8454C9B5DE}"/>
                </c:ext>
              </c:extLst>
            </c:dLbl>
            <c:dLbl>
              <c:idx val="1"/>
              <c:layout>
                <c:manualLayout>
                  <c:x val="-3.2231780021055784E-2"/>
                  <c:y val="-4.93245889123989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0582-45ED-822E-CB8454C9B5DE}"/>
                </c:ext>
              </c:extLst>
            </c:dLbl>
            <c:dLbl>
              <c:idx val="2"/>
              <c:layout>
                <c:manualLayout>
                  <c:x val="-3.6332515392691424E-2"/>
                  <c:y val="-4.09662738697353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0582-45ED-822E-CB8454C9B5DE}"/>
                </c:ext>
              </c:extLst>
            </c:dLbl>
            <c:dLbl>
              <c:idx val="3"/>
              <c:layout>
                <c:manualLayout>
                  <c:x val="-3.2231780021055825E-2"/>
                  <c:y val="-3.2607958827071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C-0582-45ED-822E-CB8454C9B5DE}"/>
                </c:ext>
              </c:extLst>
            </c:dLbl>
            <c:dLbl>
              <c:idx val="4"/>
              <c:layout>
                <c:manualLayout>
                  <c:x val="-3.8382883078509226E-2"/>
                  <c:y val="-6.18620614763943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0582-45ED-822E-CB8454C9B5DE}"/>
                </c:ext>
              </c:extLst>
            </c:dLbl>
            <c:spPr>
              <a:noFill/>
              <a:ln>
                <a:noFill/>
              </a:ln>
              <a:effectLst/>
            </c:spPr>
            <c:txPr>
              <a:bodyPr/>
              <a:lstStyle/>
              <a:p>
                <a:pPr>
                  <a:defRPr sz="1200" baseline="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'データ（P25～P26）'!$P$79:$V$79</c15:sqref>
                  </c15:fullRef>
                </c:ext>
              </c:extLst>
              <c:f>'データ（P25～P26）'!$Q$79:$V$79</c:f>
              <c:strCache>
                <c:ptCount val="6"/>
                <c:pt idx="0">
                  <c:v>H29</c:v>
                </c:pt>
                <c:pt idx="1">
                  <c:v>H30</c:v>
                </c:pt>
                <c:pt idx="2">
                  <c:v>R1</c:v>
                </c:pt>
                <c:pt idx="3">
                  <c:v>R2</c:v>
                </c:pt>
                <c:pt idx="4">
                  <c:v>R3</c:v>
                </c:pt>
                <c:pt idx="5">
                  <c:v>R4</c:v>
                </c:pt>
              </c:strCache>
            </c:strRef>
          </c:cat>
          <c:val>
            <c:numRef>
              <c:extLst>
                <c:ext xmlns:c15="http://schemas.microsoft.com/office/drawing/2012/chart" uri="{02D57815-91ED-43cb-92C2-25804820EDAC}">
                  <c15:fullRef>
                    <c15:sqref>'データ（P25～P26）'!$P$80:$V$80</c15:sqref>
                  </c15:fullRef>
                </c:ext>
              </c:extLst>
              <c:f>'データ（P25～P26）'!$Q$80:$V$80</c:f>
              <c:numCache>
                <c:formatCode>0.0_ </c:formatCode>
                <c:ptCount val="6"/>
                <c:pt idx="0">
                  <c:v>7</c:v>
                </c:pt>
                <c:pt idx="1">
                  <c:v>7.2</c:v>
                </c:pt>
                <c:pt idx="2">
                  <c:v>7.2</c:v>
                </c:pt>
                <c:pt idx="3">
                  <c:v>7.6</c:v>
                </c:pt>
                <c:pt idx="4">
                  <c:v>6.7</c:v>
                </c:pt>
                <c:pt idx="5">
                  <c:v>6</c:v>
                </c:pt>
              </c:numCache>
            </c:numRef>
          </c:val>
          <c:smooth val="0"/>
          <c:extLst>
            <c:ext xmlns:c15="http://schemas.microsoft.com/office/drawing/2012/chart" uri="{02D57815-91ED-43cb-92C2-25804820EDAC}">
              <c15:categoryFilterExceptions>
                <c15:categoryFilterException>
                  <c15:sqref>'データ（P25～P26）'!$P$80</c15:sqref>
                  <c15:dLbl>
                    <c:idx val="-1"/>
                    <c:layout>
                      <c:manualLayout>
                        <c:x val="-3.0392584062249827E-2"/>
                        <c:y val="-3.260795882707173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2-C7AD-4F6B-8685-E04AB0853E66}"/>
                      </c:ext>
                    </c:extLst>
                  </c15:dLbl>
                </c15:categoryFilterException>
              </c15:categoryFilterExceptions>
            </c:ext>
            <c:ext xmlns:c16="http://schemas.microsoft.com/office/drawing/2014/chart" uri="{C3380CC4-5D6E-409C-BE32-E72D297353CC}">
              <c16:uniqueId val="{0000005E-0582-45ED-822E-CB8454C9B5DE}"/>
            </c:ext>
          </c:extLst>
        </c:ser>
        <c:ser>
          <c:idx val="2"/>
          <c:order val="1"/>
          <c:tx>
            <c:strRef>
              <c:f>'データ（P25～P26）'!$A$81</c:f>
              <c:strCache>
                <c:ptCount val="1"/>
                <c:pt idx="0">
                  <c:v>県内市町村平均</c:v>
                </c:pt>
              </c:strCache>
            </c:strRef>
          </c:tx>
          <c:spPr>
            <a:ln w="12700"/>
          </c:spPr>
          <c:dLbls>
            <c:dLbl>
              <c:idx val="0"/>
              <c:layout>
                <c:manualLayout>
                  <c:x val="-3.2231780021055825E-2"/>
                  <c:y val="3.26079588270716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E-0582-45ED-822E-CB8454C9B5DE}"/>
                </c:ext>
              </c:extLst>
            </c:dLbl>
            <c:dLbl>
              <c:idx val="1"/>
              <c:layout>
                <c:manualLayout>
                  <c:x val="-3.2231780021055784E-2"/>
                  <c:y val="3.6787116348403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F-0582-45ED-822E-CB8454C9B5DE}"/>
                </c:ext>
              </c:extLst>
            </c:dLbl>
            <c:dLbl>
              <c:idx val="2"/>
              <c:layout>
                <c:manualLayout>
                  <c:x val="-3.6332515392691424E-2"/>
                  <c:y val="4.5145431391067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0-0582-45ED-822E-CB8454C9B5DE}"/>
                </c:ext>
              </c:extLst>
            </c:dLbl>
            <c:dLbl>
              <c:idx val="3"/>
              <c:layout>
                <c:manualLayout>
                  <c:x val="-4.0433250764327099E-2"/>
                  <c:y val="6.18620614763942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1-0582-45ED-822E-CB8454C9B5DE}"/>
                </c:ext>
              </c:extLst>
            </c:dLbl>
            <c:dLbl>
              <c:idx val="4"/>
              <c:layout>
                <c:manualLayout>
                  <c:x val="-3.8382883078509226E-2"/>
                  <c:y val="5.35037464337307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0582-45ED-822E-CB8454C9B5DE}"/>
                </c:ext>
              </c:extLst>
            </c:dLbl>
            <c:dLbl>
              <c:idx val="5"/>
              <c:layout>
                <c:manualLayout>
                  <c:x val="-3.8382883078509226E-2"/>
                  <c:y val="5.35037464337307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A6-4F58-A1F9-D2CFA28824A8}"/>
                </c:ext>
              </c:extLst>
            </c:dLbl>
            <c:spPr>
              <a:noFill/>
              <a:ln>
                <a:noFill/>
              </a:ln>
              <a:effectLst/>
            </c:spPr>
            <c:txPr>
              <a:bodyPr/>
              <a:lstStyle/>
              <a:p>
                <a:pPr>
                  <a:defRPr sz="12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'データ（P25～P26）'!$P$79:$V$79</c15:sqref>
                  </c15:fullRef>
                </c:ext>
              </c:extLst>
              <c:f>'データ（P25～P26）'!$Q$79:$V$79</c:f>
              <c:strCache>
                <c:ptCount val="6"/>
                <c:pt idx="0">
                  <c:v>H29</c:v>
                </c:pt>
                <c:pt idx="1">
                  <c:v>H30</c:v>
                </c:pt>
                <c:pt idx="2">
                  <c:v>R1</c:v>
                </c:pt>
                <c:pt idx="3">
                  <c:v>R2</c:v>
                </c:pt>
                <c:pt idx="4">
                  <c:v>R3</c:v>
                </c:pt>
                <c:pt idx="5">
                  <c:v>R4</c:v>
                </c:pt>
              </c:strCache>
            </c:strRef>
          </c:cat>
          <c:val>
            <c:numRef>
              <c:extLst>
                <c:ext xmlns:c15="http://schemas.microsoft.com/office/drawing/2012/chart" uri="{02D57815-91ED-43cb-92C2-25804820EDAC}">
                  <c15:fullRef>
                    <c15:sqref>'データ（P25～P26）'!$P$81:$V$81</c15:sqref>
                  </c15:fullRef>
                </c:ext>
              </c:extLst>
              <c:f>'データ（P25～P26）'!$Q$81:$V$81</c:f>
              <c:numCache>
                <c:formatCode>0.0_ </c:formatCode>
                <c:ptCount val="6"/>
                <c:pt idx="0">
                  <c:v>4.7</c:v>
                </c:pt>
                <c:pt idx="1">
                  <c:v>4.8</c:v>
                </c:pt>
                <c:pt idx="2">
                  <c:v>4.8</c:v>
                </c:pt>
                <c:pt idx="3">
                  <c:v>5</c:v>
                </c:pt>
                <c:pt idx="4">
                  <c:v>5</c:v>
                </c:pt>
                <c:pt idx="5">
                  <c:v>5.0999999999999996</c:v>
                </c:pt>
              </c:numCache>
            </c:numRef>
          </c:val>
          <c:smooth val="0"/>
          <c:extLst>
            <c:ext xmlns:c15="http://schemas.microsoft.com/office/drawing/2012/chart" uri="{02D57815-91ED-43cb-92C2-25804820EDAC}">
              <c15:categoryFilterExceptions>
                <c15:categoryFilterException>
                  <c15:sqref>'データ（P25～P26）'!$P$81</c15:sqref>
                  <c15:dLbl>
                    <c:idx val="-1"/>
                    <c:layout>
                      <c:manualLayout>
                        <c:x val="-3.0181412335238023E-2"/>
                        <c:y val="7.4399534040389667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3-C7AD-4F6B-8685-E04AB0853E66}"/>
                      </c:ext>
                    </c:extLst>
                  </c15:dLbl>
                </c15:categoryFilterException>
              </c15:categoryFilterExceptions>
            </c:ext>
            <c:ext xmlns:c16="http://schemas.microsoft.com/office/drawing/2014/chart" uri="{C3380CC4-5D6E-409C-BE32-E72D297353CC}">
              <c16:uniqueId val="{00000060-0582-45ED-822E-CB8454C9B5DE}"/>
            </c:ext>
          </c:extLst>
        </c:ser>
        <c:ser>
          <c:idx val="3"/>
          <c:order val="2"/>
          <c:tx>
            <c:strRef>
              <c:f>'データ（P25～P26）'!$A$82</c:f>
              <c:strCache>
                <c:ptCount val="1"/>
                <c:pt idx="0">
                  <c:v>全国市区町村平均</c:v>
                </c:pt>
              </c:strCache>
            </c:strRef>
          </c:tx>
          <c:spPr>
            <a:ln w="12700">
              <a:solidFill>
                <a:schemeClr val="accent4">
                  <a:lumMod val="75000"/>
                </a:schemeClr>
              </a:solidFill>
            </a:ln>
          </c:spPr>
          <c:marker>
            <c:symbol val="x"/>
            <c:size val="5"/>
            <c:spPr>
              <a:noFill/>
              <a:ln>
                <a:solidFill>
                  <a:schemeClr val="accent4">
                    <a:lumMod val="75000"/>
                  </a:schemeClr>
                </a:solidFill>
              </a:ln>
            </c:spPr>
          </c:marker>
          <c:dPt>
            <c:idx val="0"/>
            <c:marker>
              <c:spPr>
                <a:noFill/>
                <a:ln>
                  <a:solidFill>
                    <a:schemeClr val="accent4">
                      <a:lumMod val="75000"/>
                    </a:schemeClr>
                  </a:solidFill>
                </a:ln>
                <a:effectLst/>
              </c:spPr>
            </c:marker>
            <c:bubble3D val="0"/>
            <c:spPr>
              <a:ln w="12700">
                <a:solidFill>
                  <a:schemeClr val="accent4">
                    <a:lumMod val="75000"/>
                  </a:schemeClr>
                </a:solidFill>
              </a:ln>
              <a:effectLst/>
            </c:spPr>
            <c:extLst>
              <c:ext xmlns:c16="http://schemas.microsoft.com/office/drawing/2014/chart" uri="{C3380CC4-5D6E-409C-BE32-E72D297353CC}">
                <c16:uniqueId val="{00000063-0582-45ED-822E-CB8454C9B5DE}"/>
              </c:ext>
            </c:extLst>
          </c:dPt>
          <c:dLbls>
            <c:dLbl>
              <c:idx val="0"/>
              <c:layout>
                <c:manualLayout>
                  <c:x val="-3.2291192250062196E-2"/>
                  <c:y val="4.93245889123988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3-0582-45ED-822E-CB8454C9B5DE}"/>
                </c:ext>
              </c:extLst>
            </c:dLbl>
            <c:dLbl>
              <c:idx val="1"/>
              <c:layout>
                <c:manualLayout>
                  <c:x val="-3.4341559935879958E-2"/>
                  <c:y val="4.51454313910670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5-0582-45ED-822E-CB8454C9B5DE}"/>
                </c:ext>
              </c:extLst>
            </c:dLbl>
            <c:dLbl>
              <c:idx val="2"/>
              <c:layout>
                <c:manualLayout>
                  <c:x val="-3.7809425911578133E-2"/>
                  <c:y val="3.26079588270716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6-0582-45ED-822E-CB8454C9B5DE}"/>
                </c:ext>
              </c:extLst>
            </c:dLbl>
            <c:dLbl>
              <c:idx val="3"/>
              <c:layout>
                <c:manualLayout>
                  <c:x val="-5.0111632026485012E-2"/>
                  <c:y val="2.42496437844081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7-0582-45ED-822E-CB8454C9B5DE}"/>
                </c:ext>
              </c:extLst>
            </c:dLbl>
            <c:dLbl>
              <c:idx val="4"/>
              <c:layout>
                <c:manualLayout>
                  <c:x val="-5.4785824565051551E-2"/>
                  <c:y val="1.58913287417444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0582-45ED-822E-CB8454C9B5DE}"/>
                </c:ext>
              </c:extLst>
            </c:dLbl>
            <c:dLbl>
              <c:idx val="5"/>
              <c:layout>
                <c:manualLayout>
                  <c:x val="-1.1728103162877819E-2"/>
                  <c:y val="1.58913287417444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CA6-4F58-A1F9-D2CFA28824A8}"/>
                </c:ext>
              </c:extLst>
            </c:dLbl>
            <c:spPr>
              <a:noFill/>
              <a:ln>
                <a:noFill/>
              </a:ln>
              <a:effectLst/>
            </c:spPr>
            <c:txPr>
              <a:bodyPr/>
              <a:lstStyle/>
              <a:p>
                <a:pPr>
                  <a:defRPr sz="12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'データ（P25～P26）'!$P$79:$V$79</c15:sqref>
                  </c15:fullRef>
                </c:ext>
              </c:extLst>
              <c:f>'データ（P25～P26）'!$Q$79:$V$79</c:f>
              <c:strCache>
                <c:ptCount val="6"/>
                <c:pt idx="0">
                  <c:v>H29</c:v>
                </c:pt>
                <c:pt idx="1">
                  <c:v>H30</c:v>
                </c:pt>
                <c:pt idx="2">
                  <c:v>R1</c:v>
                </c:pt>
                <c:pt idx="3">
                  <c:v>R2</c:v>
                </c:pt>
                <c:pt idx="4">
                  <c:v>R3</c:v>
                </c:pt>
                <c:pt idx="5">
                  <c:v>R4</c:v>
                </c:pt>
              </c:strCache>
            </c:strRef>
          </c:cat>
          <c:val>
            <c:numRef>
              <c:extLst>
                <c:ext xmlns:c15="http://schemas.microsoft.com/office/drawing/2012/chart" uri="{02D57815-91ED-43cb-92C2-25804820EDAC}">
                  <c15:fullRef>
                    <c15:sqref>'データ（P25～P26）'!$P$82:$V$82</c15:sqref>
                  </c15:fullRef>
                </c:ext>
              </c:extLst>
              <c:f>'データ（P25～P26）'!$Q$82:$V$82</c:f>
              <c:numCache>
                <c:formatCode>0.0_ </c:formatCode>
                <c:ptCount val="6"/>
                <c:pt idx="0">
                  <c:v>6.4</c:v>
                </c:pt>
                <c:pt idx="1">
                  <c:v>6.1</c:v>
                </c:pt>
                <c:pt idx="2">
                  <c:v>5.8</c:v>
                </c:pt>
                <c:pt idx="3">
                  <c:v>5.7</c:v>
                </c:pt>
                <c:pt idx="4">
                  <c:v>5.5</c:v>
                </c:pt>
                <c:pt idx="5">
                  <c:v>5.5</c:v>
                </c:pt>
              </c:numCache>
            </c:numRef>
          </c:val>
          <c:smooth val="0"/>
          <c:extLst>
            <c:ext xmlns:c15="http://schemas.microsoft.com/office/drawing/2012/chart" uri="{02D57815-91ED-43cb-92C2-25804820EDAC}">
              <c15:categoryFilterExceptions>
                <c15:categoryFilterException>
                  <c15:sqref>'データ（P25～P26）'!$P$82</c15:sqref>
                  <c15:dLbl>
                    <c:idx val="-1"/>
                    <c:layout>
                      <c:manualLayout>
                        <c:x val="-3.0240824564244415E-2"/>
                        <c:y val="4.514543139106713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4-C7AD-4F6B-8685-E04AB0853E66}"/>
                      </c:ext>
                    </c:extLst>
                  </c15:dLbl>
                </c15:categoryFilterException>
              </c15:categoryFilterExceptions>
            </c:ext>
            <c:ext xmlns:c16="http://schemas.microsoft.com/office/drawing/2014/chart" uri="{C3380CC4-5D6E-409C-BE32-E72D297353CC}">
              <c16:uniqueId val="{00000069-0582-45ED-822E-CB8454C9B5DE}"/>
            </c:ext>
          </c:extLst>
        </c:ser>
        <c:dLbls>
          <c:showLegendKey val="0"/>
          <c:showVal val="0"/>
          <c:showCatName val="0"/>
          <c:showSerName val="0"/>
          <c:showPercent val="0"/>
          <c:showBubbleSize val="0"/>
        </c:dLbls>
        <c:marker val="1"/>
        <c:smooth val="0"/>
        <c:axId val="112467968"/>
        <c:axId val="112469888"/>
      </c:lineChart>
      <c:catAx>
        <c:axId val="112467968"/>
        <c:scaling>
          <c:orientation val="minMax"/>
        </c:scaling>
        <c:delete val="0"/>
        <c:axPos val="b"/>
        <c:title>
          <c:tx>
            <c:rich>
              <a:bodyPr/>
              <a:lstStyle/>
              <a:p>
                <a:pPr>
                  <a:defRPr sz="1000"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66499571504449395"/>
              <c:y val="0.818605806725482"/>
            </c:manualLayout>
          </c:layout>
          <c:overlay val="0"/>
          <c:spPr>
            <a:solidFill>
              <a:schemeClr val="tx1"/>
            </a:solidFill>
            <a:ln w="3175">
              <a:solidFill>
                <a:srgbClr val="FFFFFF"/>
              </a:solidFill>
              <a:prstDash val="solid"/>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2469888"/>
        <c:crosses val="autoZero"/>
        <c:auto val="1"/>
        <c:lblAlgn val="ctr"/>
        <c:lblOffset val="100"/>
        <c:tickLblSkip val="1"/>
        <c:tickMarkSkip val="1"/>
        <c:noMultiLvlLbl val="0"/>
      </c:catAx>
      <c:valAx>
        <c:axId val="112469888"/>
        <c:scaling>
          <c:orientation val="minMax"/>
        </c:scaling>
        <c:delete val="0"/>
        <c:axPos val="l"/>
        <c:majorGridlines>
          <c:spPr>
            <a:ln w="3175">
              <a:solidFill>
                <a:srgbClr val="000000"/>
              </a:solidFill>
              <a:prstDash val="solid"/>
            </a:ln>
          </c:spPr>
        </c:majorGridlines>
        <c:title>
          <c:tx>
            <c:rich>
              <a:bodyPr rot="0" vert="wordArtVertRtl"/>
              <a:lstStyle/>
              <a:p>
                <a:pPr algn="ctr">
                  <a:defRPr sz="1000" b="1" i="0" u="none" strike="noStrike" baseline="0">
                    <a:solidFill>
                      <a:srgbClr val="FFFFFF"/>
                    </a:solidFill>
                    <a:latin typeface="ＭＳ Ｐゴシック"/>
                    <a:ea typeface="ＭＳ Ｐゴシック"/>
                    <a:cs typeface="ＭＳ Ｐゴシック"/>
                  </a:defRPr>
                </a:pPr>
                <a:r>
                  <a:rPr lang="ja-JP" altLang="en-US"/>
                  <a:t>％</a:t>
                </a:r>
              </a:p>
            </c:rich>
          </c:tx>
          <c:layout>
            <c:manualLayout>
              <c:xMode val="edge"/>
              <c:yMode val="edge"/>
              <c:x val="6.8861273741974274E-2"/>
              <c:y val="2.4081490280990756E-2"/>
            </c:manualLayout>
          </c:layout>
          <c:overlay val="0"/>
          <c:spPr>
            <a:solidFill>
              <a:srgbClr val="000000"/>
            </a:solid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2467968"/>
        <c:crosses val="autoZero"/>
        <c:crossBetween val="between"/>
      </c:valAx>
      <c:spPr>
        <a:solidFill>
          <a:srgbClr val="C0C0C0"/>
        </a:solidFill>
        <a:ln w="12700">
          <a:solidFill>
            <a:srgbClr val="808080"/>
          </a:solidFill>
          <a:prstDash val="solid"/>
        </a:ln>
      </c:spPr>
    </c:plotArea>
    <c:legend>
      <c:legendPos val="r"/>
      <c:layout>
        <c:manualLayout>
          <c:xMode val="edge"/>
          <c:yMode val="edge"/>
          <c:x val="0.72076049814098986"/>
          <c:y val="0.57472728529166894"/>
          <c:w val="0.27066758518833756"/>
          <c:h val="0.2117579116058824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27868852459017"/>
          <c:y val="0.27615683504062172"/>
          <c:w val="0.33978203703703708"/>
          <c:h val="0.50832810411342222"/>
        </c:manualLayout>
      </c:layout>
      <c:pieChart>
        <c:varyColors val="1"/>
        <c:ser>
          <c:idx val="1"/>
          <c:order val="0"/>
          <c:cat>
            <c:strRef>
              <c:f>グラフデータ!$C$2:$C$6</c:f>
              <c:strCache>
                <c:ptCount val="5"/>
                <c:pt idx="0">
                  <c:v>市税</c:v>
                </c:pt>
                <c:pt idx="1">
                  <c:v>国庫支出金</c:v>
                </c:pt>
                <c:pt idx="2">
                  <c:v>繰越金</c:v>
                </c:pt>
                <c:pt idx="3">
                  <c:v>県支出金</c:v>
                </c:pt>
                <c:pt idx="4">
                  <c:v>その他</c:v>
                </c:pt>
              </c:strCache>
            </c:strRef>
          </c:cat>
          <c:val>
            <c:numRef>
              <c:f>グラフデータ!$D$2:$D$6</c:f>
            </c:numRef>
          </c:val>
          <c:extLst>
            <c:ext xmlns:c16="http://schemas.microsoft.com/office/drawing/2014/chart" uri="{C3380CC4-5D6E-409C-BE32-E72D297353CC}">
              <c16:uniqueId val="{00000000-85C2-4278-A907-105C2E5683B5}"/>
            </c:ext>
          </c:extLst>
        </c:ser>
        <c:ser>
          <c:idx val="0"/>
          <c:order val="1"/>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1-85C2-4278-A907-105C2E5683B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85C2-4278-A907-105C2E5683B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85C2-4278-A907-105C2E5683B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85C2-4278-A907-105C2E5683B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85C2-4278-A907-105C2E5683B5}"/>
              </c:ext>
            </c:extLst>
          </c:dPt>
          <c:cat>
            <c:strRef>
              <c:f>グラフデータ!$C$2:$C$6</c:f>
              <c:strCache>
                <c:ptCount val="5"/>
                <c:pt idx="0">
                  <c:v>市税</c:v>
                </c:pt>
                <c:pt idx="1">
                  <c:v>国庫支出金</c:v>
                </c:pt>
                <c:pt idx="2">
                  <c:v>繰越金</c:v>
                </c:pt>
                <c:pt idx="3">
                  <c:v>県支出金</c:v>
                </c:pt>
                <c:pt idx="4">
                  <c:v>その他</c:v>
                </c:pt>
              </c:strCache>
            </c:strRef>
          </c:cat>
          <c:val>
            <c:numRef>
              <c:f>グラフデータ!$E$2:$E$6</c:f>
              <c:numCache>
                <c:formatCode>#,##0_);[Red]\(#,##0\)</c:formatCode>
                <c:ptCount val="5"/>
                <c:pt idx="0">
                  <c:v>51041764</c:v>
                </c:pt>
                <c:pt idx="1">
                  <c:v>30216318</c:v>
                </c:pt>
                <c:pt idx="2">
                  <c:v>11412879</c:v>
                </c:pt>
                <c:pt idx="3">
                  <c:v>8248188</c:v>
                </c:pt>
                <c:pt idx="4">
                  <c:v>32273684</c:v>
                </c:pt>
              </c:numCache>
            </c:numRef>
          </c:val>
          <c:extLst>
            <c:ext xmlns:c16="http://schemas.microsoft.com/office/drawing/2014/chart" uri="{C3380CC4-5D6E-409C-BE32-E72D297353CC}">
              <c16:uniqueId val="{0000000A-85C2-4278-A907-105C2E5683B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image" Target="../media/image5.emf"/><Relationship Id="rId18" Type="http://schemas.openxmlformats.org/officeDocument/2006/relationships/image" Target="../media/image8.emf"/><Relationship Id="rId26" Type="http://schemas.openxmlformats.org/officeDocument/2006/relationships/image" Target="../media/image14.emf"/><Relationship Id="rId3" Type="http://schemas.openxmlformats.org/officeDocument/2006/relationships/chart" Target="../charts/chart3.xml"/><Relationship Id="rId21" Type="http://schemas.openxmlformats.org/officeDocument/2006/relationships/image" Target="../media/image9.png"/><Relationship Id="rId7" Type="http://schemas.openxmlformats.org/officeDocument/2006/relationships/chart" Target="../charts/chart6.xml"/><Relationship Id="rId12" Type="http://schemas.openxmlformats.org/officeDocument/2006/relationships/chart" Target="../charts/chart10.xml"/><Relationship Id="rId17" Type="http://schemas.openxmlformats.org/officeDocument/2006/relationships/chart" Target="../charts/chart12.xml"/><Relationship Id="rId25" Type="http://schemas.openxmlformats.org/officeDocument/2006/relationships/image" Target="../media/image13.emf"/><Relationship Id="rId2" Type="http://schemas.openxmlformats.org/officeDocument/2006/relationships/chart" Target="../charts/chart2.xml"/><Relationship Id="rId16" Type="http://schemas.openxmlformats.org/officeDocument/2006/relationships/image" Target="../media/image7.emf"/><Relationship Id="rId20" Type="http://schemas.openxmlformats.org/officeDocument/2006/relationships/chart" Target="../charts/chart14.xml"/><Relationship Id="rId29" Type="http://schemas.openxmlformats.org/officeDocument/2006/relationships/image" Target="../media/image17.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9.xml"/><Relationship Id="rId24" Type="http://schemas.openxmlformats.org/officeDocument/2006/relationships/image" Target="../media/image12.emf"/><Relationship Id="rId5" Type="http://schemas.openxmlformats.org/officeDocument/2006/relationships/chart" Target="../charts/chart5.xml"/><Relationship Id="rId15" Type="http://schemas.openxmlformats.org/officeDocument/2006/relationships/chart" Target="../charts/chart11.xml"/><Relationship Id="rId23" Type="http://schemas.openxmlformats.org/officeDocument/2006/relationships/image" Target="../media/image11.emf"/><Relationship Id="rId28" Type="http://schemas.openxmlformats.org/officeDocument/2006/relationships/image" Target="../media/image16.emf"/><Relationship Id="rId10" Type="http://schemas.openxmlformats.org/officeDocument/2006/relationships/chart" Target="../charts/chart8.xml"/><Relationship Id="rId19" Type="http://schemas.openxmlformats.org/officeDocument/2006/relationships/chart" Target="../charts/chart13.xml"/><Relationship Id="rId4" Type="http://schemas.openxmlformats.org/officeDocument/2006/relationships/chart" Target="../charts/chart4.xml"/><Relationship Id="rId9" Type="http://schemas.openxmlformats.org/officeDocument/2006/relationships/image" Target="../media/image4.png"/><Relationship Id="rId14" Type="http://schemas.openxmlformats.org/officeDocument/2006/relationships/image" Target="../media/image6.emf"/><Relationship Id="rId22" Type="http://schemas.openxmlformats.org/officeDocument/2006/relationships/image" Target="../media/image10.png"/><Relationship Id="rId27" Type="http://schemas.openxmlformats.org/officeDocument/2006/relationships/image" Target="../media/image15.emf"/></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161925</xdr:colOff>
      <xdr:row>175</xdr:row>
      <xdr:rowOff>238125</xdr:rowOff>
    </xdr:from>
    <xdr:to>
      <xdr:col>26</xdr:col>
      <xdr:colOff>161925</xdr:colOff>
      <xdr:row>187</xdr:row>
      <xdr:rowOff>219075</xdr:rowOff>
    </xdr:to>
    <xdr:graphicFrame macro="">
      <xdr:nvGraphicFramePr>
        <xdr:cNvPr id="404" name="グラフ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241788</xdr:colOff>
      <xdr:row>663</xdr:row>
      <xdr:rowOff>38099</xdr:rowOff>
    </xdr:from>
    <xdr:to>
      <xdr:col>28</xdr:col>
      <xdr:colOff>9525</xdr:colOff>
      <xdr:row>677</xdr:row>
      <xdr:rowOff>249115</xdr:rowOff>
    </xdr:to>
    <xdr:graphicFrame macro="">
      <xdr:nvGraphicFramePr>
        <xdr:cNvPr id="2159065" name="グラフ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19050</xdr:colOff>
      <xdr:row>495</xdr:row>
      <xdr:rowOff>0</xdr:rowOff>
    </xdr:from>
    <xdr:to>
      <xdr:col>27</xdr:col>
      <xdr:colOff>38100</xdr:colOff>
      <xdr:row>511</xdr:row>
      <xdr:rowOff>9525</xdr:rowOff>
    </xdr:to>
    <xdr:graphicFrame macro="">
      <xdr:nvGraphicFramePr>
        <xdr:cNvPr id="2159073"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142875</xdr:colOff>
      <xdr:row>539</xdr:row>
      <xdr:rowOff>38100</xdr:rowOff>
    </xdr:from>
    <xdr:to>
      <xdr:col>28</xdr:col>
      <xdr:colOff>95250</xdr:colOff>
      <xdr:row>550</xdr:row>
      <xdr:rowOff>104775</xdr:rowOff>
    </xdr:to>
    <xdr:graphicFrame macro="">
      <xdr:nvGraphicFramePr>
        <xdr:cNvPr id="2159075"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14654</xdr:colOff>
      <xdr:row>574</xdr:row>
      <xdr:rowOff>21981</xdr:rowOff>
    </xdr:from>
    <xdr:to>
      <xdr:col>28</xdr:col>
      <xdr:colOff>195629</xdr:colOff>
      <xdr:row>589</xdr:row>
      <xdr:rowOff>208085</xdr:rowOff>
    </xdr:to>
    <xdr:graphicFrame macro="">
      <xdr:nvGraphicFramePr>
        <xdr:cNvPr id="2159076"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85724</xdr:colOff>
      <xdr:row>767</xdr:row>
      <xdr:rowOff>51291</xdr:rowOff>
    </xdr:from>
    <xdr:to>
      <xdr:col>23</xdr:col>
      <xdr:colOff>9525</xdr:colOff>
      <xdr:row>773</xdr:row>
      <xdr:rowOff>228600</xdr:rowOff>
    </xdr:to>
    <xdr:pic>
      <xdr:nvPicPr>
        <xdr:cNvPr id="2159077" name="Picture 60"/>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71624" y="194989941"/>
          <a:ext cx="3971926" cy="1567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633</xdr:row>
      <xdr:rowOff>85725</xdr:rowOff>
    </xdr:from>
    <xdr:to>
      <xdr:col>28</xdr:col>
      <xdr:colOff>9525</xdr:colOff>
      <xdr:row>644</xdr:row>
      <xdr:rowOff>161925</xdr:rowOff>
    </xdr:to>
    <xdr:graphicFrame macro="">
      <xdr:nvGraphicFramePr>
        <xdr:cNvPr id="2159078" name="グラフ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28575</xdr:colOff>
      <xdr:row>617</xdr:row>
      <xdr:rowOff>123825</xdr:rowOff>
    </xdr:from>
    <xdr:to>
      <xdr:col>28</xdr:col>
      <xdr:colOff>85725</xdr:colOff>
      <xdr:row>629</xdr:row>
      <xdr:rowOff>104775</xdr:rowOff>
    </xdr:to>
    <xdr:graphicFrame macro="">
      <xdr:nvGraphicFramePr>
        <xdr:cNvPr id="2159079" name="グラフ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15</xdr:col>
      <xdr:colOff>187605</xdr:colOff>
      <xdr:row>665</xdr:row>
      <xdr:rowOff>190381</xdr:rowOff>
    </xdr:from>
    <xdr:to>
      <xdr:col>18</xdr:col>
      <xdr:colOff>216180</xdr:colOff>
      <xdr:row>666</xdr:row>
      <xdr:rowOff>110630</xdr:rowOff>
    </xdr:to>
    <xdr:sp macro="" textlink="">
      <xdr:nvSpPr>
        <xdr:cNvPr id="2135" name="Rectangle 87"/>
        <xdr:cNvSpPr>
          <a:spLocks noChangeArrowheads="1"/>
        </xdr:cNvSpPr>
      </xdr:nvSpPr>
      <xdr:spPr bwMode="auto">
        <a:xfrm>
          <a:off x="3802459" y="164475722"/>
          <a:ext cx="739465" cy="1665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900" b="0" i="0" u="none" strike="noStrike" baseline="0">
              <a:solidFill>
                <a:srgbClr val="000000"/>
              </a:solidFill>
              <a:latin typeface="ＭＳ Ｐゴシック" pitchFamily="50" charset="-128"/>
              <a:ea typeface="ＭＳ Ｐゴシック" pitchFamily="50" charset="-128"/>
            </a:rPr>
            <a:t>110,107,521</a:t>
          </a:r>
        </a:p>
      </xdr:txBody>
    </xdr:sp>
    <xdr:clientData/>
  </xdr:twoCellAnchor>
  <xdr:twoCellAnchor>
    <xdr:from>
      <xdr:col>18</xdr:col>
      <xdr:colOff>136483</xdr:colOff>
      <xdr:row>665</xdr:row>
      <xdr:rowOff>72083</xdr:rowOff>
    </xdr:from>
    <xdr:to>
      <xdr:col>21</xdr:col>
      <xdr:colOff>186179</xdr:colOff>
      <xdr:row>666</xdr:row>
      <xdr:rowOff>43508</xdr:rowOff>
    </xdr:to>
    <xdr:sp macro="" textlink="">
      <xdr:nvSpPr>
        <xdr:cNvPr id="2136" name="Rectangle 88"/>
        <xdr:cNvSpPr>
          <a:spLocks noChangeArrowheads="1"/>
        </xdr:cNvSpPr>
      </xdr:nvSpPr>
      <xdr:spPr bwMode="auto">
        <a:xfrm>
          <a:off x="4462227" y="164357424"/>
          <a:ext cx="760586" cy="21768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rtl="0"/>
          <a:r>
            <a:rPr lang="en-US" altLang="ja-JP" sz="900" b="0" i="0" baseline="0">
              <a:effectLst/>
              <a:latin typeface="+mn-ea"/>
              <a:ea typeface="+mn-ea"/>
              <a:cs typeface="+mn-cs"/>
            </a:rPr>
            <a:t>112,816,827</a:t>
          </a:r>
          <a:endParaRPr lang="en-US" altLang="ja-JP" sz="900" b="0" i="0" u="none" strike="noStrike" baseline="0">
            <a:solidFill>
              <a:srgbClr val="000000"/>
            </a:solidFill>
            <a:latin typeface="+mn-ea"/>
            <a:ea typeface="+mn-ea"/>
          </a:endParaRPr>
        </a:p>
      </xdr:txBody>
    </xdr:sp>
    <xdr:clientData/>
  </xdr:twoCellAnchor>
  <xdr:twoCellAnchor>
    <xdr:from>
      <xdr:col>7</xdr:col>
      <xdr:colOff>128673</xdr:colOff>
      <xdr:row>665</xdr:row>
      <xdr:rowOff>57647</xdr:rowOff>
    </xdr:from>
    <xdr:to>
      <xdr:col>10</xdr:col>
      <xdr:colOff>178369</xdr:colOff>
      <xdr:row>666</xdr:row>
      <xdr:rowOff>57647</xdr:rowOff>
    </xdr:to>
    <xdr:sp macro="" textlink="">
      <xdr:nvSpPr>
        <xdr:cNvPr id="2138" name="Rectangle 90"/>
        <xdr:cNvSpPr>
          <a:spLocks noChangeArrowheads="1"/>
        </xdr:cNvSpPr>
      </xdr:nvSpPr>
      <xdr:spPr bwMode="auto">
        <a:xfrm>
          <a:off x="1847819" y="164342988"/>
          <a:ext cx="760587" cy="24625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rtl="0"/>
          <a:r>
            <a:rPr lang="en-US" altLang="ja-JP" sz="900" b="0" i="0" baseline="0">
              <a:effectLst/>
              <a:latin typeface="+mn-ea"/>
              <a:ea typeface="+mn-ea"/>
              <a:cs typeface="+mn-cs"/>
            </a:rPr>
            <a:t>116,419,365</a:t>
          </a:r>
          <a:endParaRPr lang="ja-JP" altLang="ja-JP" sz="900">
            <a:effectLst/>
            <a:latin typeface="+mn-ea"/>
            <a:ea typeface="+mn-ea"/>
          </a:endParaRPr>
        </a:p>
      </xdr:txBody>
    </xdr:sp>
    <xdr:clientData/>
  </xdr:twoCellAnchor>
  <xdr:twoCellAnchor>
    <xdr:from>
      <xdr:col>13</xdr:col>
      <xdr:colOff>16337</xdr:colOff>
      <xdr:row>665</xdr:row>
      <xdr:rowOff>65291</xdr:rowOff>
    </xdr:from>
    <xdr:to>
      <xdr:col>16</xdr:col>
      <xdr:colOff>25862</xdr:colOff>
      <xdr:row>666</xdr:row>
      <xdr:rowOff>7642</xdr:rowOff>
    </xdr:to>
    <xdr:sp macro="" textlink="">
      <xdr:nvSpPr>
        <xdr:cNvPr id="2141" name="Rectangle 93"/>
        <xdr:cNvSpPr>
          <a:spLocks noChangeArrowheads="1"/>
        </xdr:cNvSpPr>
      </xdr:nvSpPr>
      <xdr:spPr bwMode="auto">
        <a:xfrm>
          <a:off x="3157264" y="164350632"/>
          <a:ext cx="720415" cy="1886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rtl="0" eaLnBrk="1" fontAlgn="auto" latinLnBrk="0" hangingPunct="1"/>
          <a:r>
            <a:rPr lang="en-US" altLang="ja-JP" sz="900">
              <a:effectLst/>
              <a:latin typeface="+mn-ea"/>
              <a:ea typeface="+mn-ea"/>
              <a:cs typeface="+mn-cs"/>
            </a:rPr>
            <a:t>112,941,500</a:t>
          </a:r>
          <a:endParaRPr lang="ja-JP" altLang="ja-JP" sz="900">
            <a:effectLst/>
            <a:latin typeface="+mn-ea"/>
            <a:ea typeface="+mn-ea"/>
          </a:endParaRPr>
        </a:p>
      </xdr:txBody>
    </xdr:sp>
    <xdr:clientData/>
  </xdr:twoCellAnchor>
  <xdr:twoCellAnchor>
    <xdr:from>
      <xdr:col>10</xdr:col>
      <xdr:colOff>84189</xdr:colOff>
      <xdr:row>665</xdr:row>
      <xdr:rowOff>58660</xdr:rowOff>
    </xdr:from>
    <xdr:to>
      <xdr:col>13</xdr:col>
      <xdr:colOff>130653</xdr:colOff>
      <xdr:row>665</xdr:row>
      <xdr:rowOff>233863</xdr:rowOff>
    </xdr:to>
    <xdr:sp macro="" textlink="">
      <xdr:nvSpPr>
        <xdr:cNvPr id="2160" name="Rectangle 112"/>
        <xdr:cNvSpPr>
          <a:spLocks noChangeArrowheads="1"/>
        </xdr:cNvSpPr>
      </xdr:nvSpPr>
      <xdr:spPr bwMode="auto">
        <a:xfrm>
          <a:off x="2514226" y="164344001"/>
          <a:ext cx="757354" cy="17520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rtl="0"/>
          <a:r>
            <a:rPr lang="en-US" altLang="ja-JP" sz="900" b="0" i="0" baseline="0">
              <a:effectLst/>
              <a:latin typeface="+mn-ea"/>
              <a:ea typeface="+mn-ea"/>
              <a:cs typeface="+mn-cs"/>
            </a:rPr>
            <a:t>116,546,469</a:t>
          </a:r>
          <a:endParaRPr lang="ja-JP" altLang="ja-JP" sz="900">
            <a:effectLst/>
            <a:latin typeface="+mn-ea"/>
            <a:ea typeface="+mn-ea"/>
          </a:endParaRPr>
        </a:p>
      </xdr:txBody>
    </xdr:sp>
    <xdr:clientData/>
  </xdr:twoCellAnchor>
  <xdr:twoCellAnchor>
    <xdr:from>
      <xdr:col>6</xdr:col>
      <xdr:colOff>0</xdr:colOff>
      <xdr:row>548</xdr:row>
      <xdr:rowOff>114300</xdr:rowOff>
    </xdr:from>
    <xdr:to>
      <xdr:col>27</xdr:col>
      <xdr:colOff>180975</xdr:colOff>
      <xdr:row>549</xdr:row>
      <xdr:rowOff>161925</xdr:rowOff>
    </xdr:to>
    <xdr:sp macro="" textlink="">
      <xdr:nvSpPr>
        <xdr:cNvPr id="2317" name="Rectangle 269"/>
        <xdr:cNvSpPr>
          <a:spLocks noChangeArrowheads="1"/>
        </xdr:cNvSpPr>
      </xdr:nvSpPr>
      <xdr:spPr bwMode="auto">
        <a:xfrm>
          <a:off x="1485900" y="138255375"/>
          <a:ext cx="51816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全国市町村平均は、平成</a:t>
          </a: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年度以降非公表です。</a:t>
          </a:r>
        </a:p>
      </xdr:txBody>
    </xdr:sp>
    <xdr:clientData/>
  </xdr:twoCellAnchor>
  <xdr:twoCellAnchor>
    <xdr:from>
      <xdr:col>5</xdr:col>
      <xdr:colOff>38100</xdr:colOff>
      <xdr:row>588</xdr:row>
      <xdr:rowOff>66675</xdr:rowOff>
    </xdr:from>
    <xdr:to>
      <xdr:col>26</xdr:col>
      <xdr:colOff>219075</xdr:colOff>
      <xdr:row>589</xdr:row>
      <xdr:rowOff>228600</xdr:rowOff>
    </xdr:to>
    <xdr:sp macro="" textlink="">
      <xdr:nvSpPr>
        <xdr:cNvPr id="2319" name="Rectangle 271"/>
        <xdr:cNvSpPr>
          <a:spLocks noChangeArrowheads="1"/>
        </xdr:cNvSpPr>
      </xdr:nvSpPr>
      <xdr:spPr bwMode="auto">
        <a:xfrm>
          <a:off x="1295400" y="147275550"/>
          <a:ext cx="5181600" cy="4095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全国市町村平均は、平成</a:t>
          </a: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年度以降非公表です。</a:t>
          </a:r>
        </a:p>
      </xdr:txBody>
    </xdr:sp>
    <xdr:clientData/>
  </xdr:twoCellAnchor>
  <xdr:twoCellAnchor>
    <xdr:from>
      <xdr:col>7</xdr:col>
      <xdr:colOff>19050</xdr:colOff>
      <xdr:row>38</xdr:row>
      <xdr:rowOff>228600</xdr:rowOff>
    </xdr:from>
    <xdr:to>
      <xdr:col>9</xdr:col>
      <xdr:colOff>190500</xdr:colOff>
      <xdr:row>41</xdr:row>
      <xdr:rowOff>38100</xdr:rowOff>
    </xdr:to>
    <xdr:pic>
      <xdr:nvPicPr>
        <xdr:cNvPr id="2159134" name="Picture 275" descr="s-mark"/>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52600" y="9486900"/>
          <a:ext cx="6477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228600</xdr:colOff>
      <xdr:row>992</xdr:row>
      <xdr:rowOff>0</xdr:rowOff>
    </xdr:from>
    <xdr:to>
      <xdr:col>11</xdr:col>
      <xdr:colOff>123825</xdr:colOff>
      <xdr:row>992</xdr:row>
      <xdr:rowOff>0</xdr:rowOff>
    </xdr:to>
    <xdr:sp macro="" textlink="">
      <xdr:nvSpPr>
        <xdr:cNvPr id="2159136" name="AutoShape 283"/>
        <xdr:cNvSpPr>
          <a:spLocks noChangeAspect="1" noChangeArrowheads="1" noTextEdit="1"/>
        </xdr:cNvSpPr>
      </xdr:nvSpPr>
      <xdr:spPr bwMode="auto">
        <a:xfrm>
          <a:off x="771525" y="236324775"/>
          <a:ext cx="2038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142875</xdr:colOff>
      <xdr:row>992</xdr:row>
      <xdr:rowOff>0</xdr:rowOff>
    </xdr:from>
    <xdr:to>
      <xdr:col>26</xdr:col>
      <xdr:colOff>19050</xdr:colOff>
      <xdr:row>992</xdr:row>
      <xdr:rowOff>0</xdr:rowOff>
    </xdr:to>
    <xdr:sp macro="" textlink="">
      <xdr:nvSpPr>
        <xdr:cNvPr id="2159137" name="AutoShape 301"/>
        <xdr:cNvSpPr>
          <a:spLocks noChangeAspect="1" noChangeArrowheads="1" noTextEdit="1"/>
        </xdr:cNvSpPr>
      </xdr:nvSpPr>
      <xdr:spPr bwMode="auto">
        <a:xfrm>
          <a:off x="4019550" y="236324775"/>
          <a:ext cx="2257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47625</xdr:colOff>
      <xdr:row>992</xdr:row>
      <xdr:rowOff>0</xdr:rowOff>
    </xdr:from>
    <xdr:to>
      <xdr:col>25</xdr:col>
      <xdr:colOff>190500</xdr:colOff>
      <xdr:row>992</xdr:row>
      <xdr:rowOff>0</xdr:rowOff>
    </xdr:to>
    <xdr:sp macro="" textlink="">
      <xdr:nvSpPr>
        <xdr:cNvPr id="2159138" name="AutoShape 318"/>
        <xdr:cNvSpPr>
          <a:spLocks noChangeAspect="1" noChangeArrowheads="1" noTextEdit="1"/>
        </xdr:cNvSpPr>
      </xdr:nvSpPr>
      <xdr:spPr bwMode="auto">
        <a:xfrm>
          <a:off x="4162425" y="236324775"/>
          <a:ext cx="2047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992</xdr:row>
      <xdr:rowOff>0</xdr:rowOff>
    </xdr:from>
    <xdr:to>
      <xdr:col>25</xdr:col>
      <xdr:colOff>228600</xdr:colOff>
      <xdr:row>992</xdr:row>
      <xdr:rowOff>0</xdr:rowOff>
    </xdr:to>
    <xdr:sp macro="" textlink="">
      <xdr:nvSpPr>
        <xdr:cNvPr id="2478" name="Rectangle 430"/>
        <xdr:cNvSpPr>
          <a:spLocks noChangeArrowheads="1"/>
        </xdr:cNvSpPr>
      </xdr:nvSpPr>
      <xdr:spPr bwMode="auto">
        <a:xfrm>
          <a:off x="1019175" y="236353350"/>
          <a:ext cx="522922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700" b="0" i="0" u="none" strike="noStrike" baseline="0">
              <a:solidFill>
                <a:srgbClr val="000000"/>
              </a:solidFill>
              <a:latin typeface="ＭＳ Ｐゴシック"/>
              <a:ea typeface="ＭＳ Ｐゴシック"/>
            </a:rPr>
            <a:t>※1</a:t>
          </a:r>
          <a:r>
            <a:rPr lang="ja-JP" altLang="en-US" sz="700" b="0" i="0" u="none" strike="noStrike" baseline="0">
              <a:solidFill>
                <a:srgbClr val="000000"/>
              </a:solidFill>
              <a:latin typeface="ＭＳ Ｐゴシック"/>
              <a:ea typeface="ＭＳ Ｐゴシック"/>
            </a:rPr>
            <a:t>　年度末市債現在高</a:t>
          </a:r>
          <a:r>
            <a:rPr lang="en-US" altLang="ja-JP" sz="700" b="0" i="0" u="none" strike="noStrike" baseline="0">
              <a:solidFill>
                <a:srgbClr val="000000"/>
              </a:solidFill>
              <a:latin typeface="ＭＳ Ｐゴシック"/>
              <a:ea typeface="ＭＳ Ｐゴシック"/>
            </a:rPr>
            <a:t>79,953,393</a:t>
          </a:r>
          <a:r>
            <a:rPr lang="ja-JP" altLang="en-US" sz="700" b="0" i="0" u="none" strike="noStrike" baseline="0">
              <a:solidFill>
                <a:srgbClr val="000000"/>
              </a:solidFill>
              <a:latin typeface="ＭＳ Ｐゴシック"/>
              <a:ea typeface="ＭＳ Ｐゴシック"/>
            </a:rPr>
            <a:t>千円のうち、地方交付税の基準財政需要額に算入される額は</a:t>
          </a:r>
          <a:r>
            <a:rPr lang="en-US" altLang="ja-JP" sz="700" b="0" i="0" u="none" strike="noStrike" baseline="0">
              <a:solidFill>
                <a:srgbClr val="000000"/>
              </a:solidFill>
              <a:latin typeface="ＭＳ Ｐゴシック"/>
              <a:ea typeface="ＭＳ Ｐゴシック"/>
            </a:rPr>
            <a:t>47,692,888</a:t>
          </a:r>
          <a:r>
            <a:rPr lang="ja-JP" altLang="en-US" sz="700" b="0" i="0" u="none" strike="noStrike" baseline="0">
              <a:solidFill>
                <a:srgbClr val="000000"/>
              </a:solidFill>
              <a:latin typeface="ＭＳ Ｐゴシック"/>
              <a:ea typeface="ＭＳ Ｐゴシック"/>
            </a:rPr>
            <a:t>千円です。</a:t>
          </a:r>
        </a:p>
        <a:p>
          <a:pPr algn="l" rtl="0">
            <a:defRPr sz="1000"/>
          </a:pPr>
          <a:endParaRPr lang="ja-JP" altLang="en-US" sz="700" b="0" i="0" u="none" strike="noStrike" baseline="0">
            <a:solidFill>
              <a:srgbClr val="000000"/>
            </a:solidFill>
            <a:latin typeface="ＭＳ Ｐゴシック"/>
            <a:ea typeface="ＭＳ Ｐゴシック"/>
          </a:endParaRPr>
        </a:p>
        <a:p>
          <a:pPr algn="l" rtl="0">
            <a:defRPr sz="1000"/>
          </a:pPr>
          <a:r>
            <a:rPr lang="en-US" altLang="ja-JP" sz="700" b="0" i="0" u="none" strike="noStrike" baseline="0">
              <a:solidFill>
                <a:srgbClr val="000000"/>
              </a:solidFill>
              <a:latin typeface="ＭＳ Ｐゴシック"/>
              <a:ea typeface="ＭＳ Ｐゴシック"/>
            </a:rPr>
            <a:t>※2</a:t>
          </a:r>
          <a:r>
            <a:rPr lang="ja-JP" altLang="en-US" sz="700" b="0" i="0" u="none" strike="noStrike" baseline="0">
              <a:solidFill>
                <a:srgbClr val="000000"/>
              </a:solidFill>
              <a:latin typeface="ＭＳ Ｐゴシック"/>
              <a:ea typeface="ＭＳ Ｐゴシック"/>
            </a:rPr>
            <a:t>　債務負担行為の限度額のうち第三者に対する債務として発生若しくは確定していない債務保証は</a:t>
          </a:r>
          <a:r>
            <a:rPr lang="en-US" altLang="ja-JP" sz="700" b="0" i="0" u="none" strike="noStrike" baseline="0">
              <a:solidFill>
                <a:srgbClr val="000000"/>
              </a:solidFill>
              <a:latin typeface="ＭＳ Ｐゴシック"/>
              <a:ea typeface="ＭＳ Ｐゴシック"/>
            </a:rPr>
            <a:t>22,713</a:t>
          </a:r>
          <a:r>
            <a:rPr lang="ja-JP" altLang="en-US" sz="700" b="0" i="0" u="none" strike="noStrike" baseline="0">
              <a:solidFill>
                <a:srgbClr val="000000"/>
              </a:solidFill>
              <a:latin typeface="ＭＳ Ｐゴシック"/>
              <a:ea typeface="ＭＳ Ｐゴシック"/>
            </a:rPr>
            <a:t>百万円、そ</a:t>
          </a:r>
        </a:p>
        <a:p>
          <a:pPr algn="l" rtl="0">
            <a:defRPr sz="1000"/>
          </a:pPr>
          <a:r>
            <a:rPr lang="ja-JP" altLang="en-US" sz="700" b="0" i="0" u="none" strike="noStrike" baseline="0">
              <a:solidFill>
                <a:srgbClr val="000000"/>
              </a:solidFill>
              <a:latin typeface="ＭＳ Ｐゴシック"/>
              <a:ea typeface="ＭＳ Ｐゴシック"/>
            </a:rPr>
            <a:t>       の他</a:t>
          </a:r>
          <a:r>
            <a:rPr lang="en-US" altLang="ja-JP" sz="700" b="0" i="0" u="none" strike="noStrike" baseline="0">
              <a:solidFill>
                <a:srgbClr val="000000"/>
              </a:solidFill>
              <a:latin typeface="ＭＳ Ｐゴシック"/>
              <a:ea typeface="ＭＳ Ｐゴシック"/>
            </a:rPr>
            <a:t>32,482</a:t>
          </a:r>
          <a:r>
            <a:rPr lang="ja-JP" altLang="en-US" sz="700" b="0" i="0" u="none" strike="noStrike" baseline="0">
              <a:solidFill>
                <a:srgbClr val="000000"/>
              </a:solidFill>
              <a:latin typeface="ＭＳ Ｐゴシック"/>
              <a:ea typeface="ＭＳ Ｐゴシック"/>
            </a:rPr>
            <a:t>百万円、その他のうち翌年度支出予定額は</a:t>
          </a:r>
          <a:r>
            <a:rPr lang="en-US" altLang="ja-JP" sz="700" b="0" i="0" u="none" strike="noStrike" baseline="0">
              <a:solidFill>
                <a:srgbClr val="000000"/>
              </a:solidFill>
              <a:latin typeface="ＭＳ Ｐゴシック"/>
              <a:ea typeface="ＭＳ Ｐゴシック"/>
            </a:rPr>
            <a:t>22,947</a:t>
          </a:r>
          <a:r>
            <a:rPr lang="ja-JP" altLang="en-US" sz="700" b="0" i="0" u="none" strike="noStrike" baseline="0">
              <a:solidFill>
                <a:srgbClr val="000000"/>
              </a:solidFill>
              <a:latin typeface="ＭＳ Ｐゴシック"/>
              <a:ea typeface="ＭＳ Ｐゴシック"/>
            </a:rPr>
            <a:t>百万円で、既に物件の引渡しをうけたものが固定負債</a:t>
          </a:r>
        </a:p>
        <a:p>
          <a:pPr algn="l" rtl="0">
            <a:defRPr sz="1000"/>
          </a:pPr>
          <a:r>
            <a:rPr lang="ja-JP" altLang="en-US" sz="700" b="0" i="0" u="none" strike="noStrike" baseline="0">
              <a:solidFill>
                <a:srgbClr val="000000"/>
              </a:solidFill>
              <a:latin typeface="ＭＳ Ｐゴシック"/>
              <a:ea typeface="ＭＳ Ｐゴシック"/>
            </a:rPr>
            <a:t>       の（</a:t>
          </a:r>
          <a:r>
            <a:rPr lang="en-US" altLang="ja-JP" sz="700" b="0" i="0" u="none" strike="noStrike" baseline="0">
              <a:solidFill>
                <a:srgbClr val="000000"/>
              </a:solidFill>
              <a:latin typeface="ＭＳ Ｐゴシック"/>
              <a:ea typeface="ＭＳ Ｐゴシック"/>
            </a:rPr>
            <a:t>2</a:t>
          </a:r>
          <a:r>
            <a:rPr lang="ja-JP" altLang="en-US" sz="700" b="0" i="0" u="none" strike="noStrike" baseline="0">
              <a:solidFill>
                <a:srgbClr val="000000"/>
              </a:solidFill>
              <a:latin typeface="ＭＳ Ｐゴシック"/>
              <a:ea typeface="ＭＳ Ｐゴシック"/>
            </a:rPr>
            <a:t>）債務負担行為に計上されます。</a:t>
          </a:r>
        </a:p>
        <a:p>
          <a:pPr algn="l" rtl="0">
            <a:defRPr sz="1000"/>
          </a:pPr>
          <a:endParaRPr lang="ja-JP" altLang="en-US" sz="700" b="0" i="0" u="none" strike="noStrike" baseline="0">
            <a:solidFill>
              <a:srgbClr val="000000"/>
            </a:solidFill>
            <a:latin typeface="ＭＳ Ｐゴシック"/>
            <a:ea typeface="ＭＳ Ｐゴシック"/>
          </a:endParaRPr>
        </a:p>
        <a:p>
          <a:pPr algn="l" rtl="0">
            <a:defRPr sz="1000"/>
          </a:pPr>
          <a:r>
            <a:rPr lang="en-US" altLang="ja-JP" sz="700" b="0" i="0" u="none" strike="noStrike" baseline="0">
              <a:solidFill>
                <a:srgbClr val="000000"/>
              </a:solidFill>
              <a:latin typeface="ＭＳ Ｐゴシック"/>
              <a:ea typeface="ＭＳ Ｐゴシック"/>
            </a:rPr>
            <a:t>※3</a:t>
          </a:r>
          <a:r>
            <a:rPr lang="ja-JP" altLang="en-US" sz="700" b="0" i="0" u="none" strike="noStrike" baseline="0">
              <a:solidFill>
                <a:srgbClr val="000000"/>
              </a:solidFill>
              <a:latin typeface="ＭＳ Ｐゴシック"/>
              <a:ea typeface="ＭＳ Ｐゴシック"/>
            </a:rPr>
            <a:t>　埼玉県市町村職員退職手当組合に加入しており、退職手当は全額同組合より支給されます。なお、年度末現在で全</a:t>
          </a:r>
        </a:p>
        <a:p>
          <a:pPr algn="l" rtl="0">
            <a:defRPr sz="1000"/>
          </a:pPr>
          <a:r>
            <a:rPr lang="ja-JP" altLang="en-US" sz="700" b="0" i="0" u="none" strike="noStrike" baseline="0">
              <a:solidFill>
                <a:srgbClr val="000000"/>
              </a:solidFill>
              <a:latin typeface="ＭＳ Ｐゴシック"/>
              <a:ea typeface="ＭＳ Ｐゴシック"/>
            </a:rPr>
            <a:t>       職員が普通退職した場合の要支給額は</a:t>
          </a:r>
          <a:r>
            <a:rPr lang="en-US" altLang="ja-JP" sz="700" b="0" i="0" u="none" strike="noStrike" baseline="0">
              <a:solidFill>
                <a:srgbClr val="000000"/>
              </a:solidFill>
              <a:latin typeface="ＭＳ Ｐゴシック"/>
              <a:ea typeface="ＭＳ Ｐゴシック"/>
            </a:rPr>
            <a:t>18,514</a:t>
          </a:r>
          <a:r>
            <a:rPr lang="ja-JP" altLang="en-US" sz="700" b="0" i="0" u="none" strike="noStrike" baseline="0">
              <a:solidFill>
                <a:srgbClr val="000000"/>
              </a:solidFill>
              <a:latin typeface="ＭＳ Ｐゴシック"/>
              <a:ea typeface="ＭＳ Ｐゴシック"/>
            </a:rPr>
            <a:t>百万円です。</a:t>
          </a:r>
        </a:p>
        <a:p>
          <a:pPr algn="l" rtl="0">
            <a:defRPr sz="1000"/>
          </a:pPr>
          <a:endParaRPr lang="ja-JP" altLang="en-US" sz="700" b="0" i="0" u="none" strike="noStrike" baseline="0">
            <a:solidFill>
              <a:srgbClr val="000000"/>
            </a:solidFill>
            <a:latin typeface="ＭＳ Ｐゴシック"/>
            <a:ea typeface="ＭＳ Ｐゴシック"/>
          </a:endParaRPr>
        </a:p>
        <a:p>
          <a:pPr algn="l" rtl="0">
            <a:defRPr sz="1000"/>
          </a:pPr>
          <a:r>
            <a:rPr lang="en-US" altLang="ja-JP" sz="700" b="0" i="0" u="none" strike="noStrike" baseline="0">
              <a:solidFill>
                <a:srgbClr val="000000"/>
              </a:solidFill>
              <a:latin typeface="ＭＳ Ｐゴシック"/>
              <a:ea typeface="ＭＳ Ｐゴシック"/>
            </a:rPr>
            <a:t>※4</a:t>
          </a:r>
          <a:r>
            <a:rPr lang="ja-JP" altLang="en-US" sz="700" b="0" i="0" u="none" strike="noStrike" baseline="0">
              <a:solidFill>
                <a:srgbClr val="000000"/>
              </a:solidFill>
              <a:latin typeface="ＭＳ Ｐゴシック"/>
              <a:ea typeface="ＭＳ Ｐゴシック"/>
            </a:rPr>
            <a:t>　普通会計以外の資産形成に係る繰出金があり、公共下水道事業特別会計における昭和</a:t>
          </a:r>
          <a:r>
            <a:rPr lang="en-US" altLang="ja-JP" sz="700" b="0" i="0" u="none" strike="noStrike" baseline="0">
              <a:solidFill>
                <a:srgbClr val="000000"/>
              </a:solidFill>
              <a:latin typeface="ＭＳ Ｐゴシック"/>
              <a:ea typeface="ＭＳ Ｐゴシック"/>
            </a:rPr>
            <a:t>44</a:t>
          </a:r>
          <a:r>
            <a:rPr lang="ja-JP" altLang="en-US" sz="700" b="0" i="0" u="none" strike="noStrike" baseline="0">
              <a:solidFill>
                <a:srgbClr val="000000"/>
              </a:solidFill>
              <a:latin typeface="ＭＳ Ｐゴシック"/>
              <a:ea typeface="ＭＳ Ｐゴシック"/>
            </a:rPr>
            <a:t>年度以降の累計額は、</a:t>
          </a:r>
        </a:p>
        <a:p>
          <a:pPr algn="l" rtl="0">
            <a:defRPr sz="1000"/>
          </a:pPr>
          <a:r>
            <a:rPr lang="ja-JP" altLang="en-US" sz="7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68,891</a:t>
          </a:r>
          <a:r>
            <a:rPr lang="ja-JP" altLang="en-US" sz="700" b="0" i="0" u="none" strike="noStrike" baseline="0">
              <a:solidFill>
                <a:srgbClr val="000000"/>
              </a:solidFill>
              <a:latin typeface="ＭＳ Ｐゴシック"/>
              <a:ea typeface="ＭＳ Ｐゴシック"/>
            </a:rPr>
            <a:t>百万円です。</a:t>
          </a:r>
        </a:p>
      </xdr:txBody>
    </xdr:sp>
    <xdr:clientData/>
  </xdr:twoCellAnchor>
  <xdr:twoCellAnchor>
    <xdr:from>
      <xdr:col>14</xdr:col>
      <xdr:colOff>158751</xdr:colOff>
      <xdr:row>770</xdr:row>
      <xdr:rowOff>219075</xdr:rowOff>
    </xdr:from>
    <xdr:to>
      <xdr:col>21</xdr:col>
      <xdr:colOff>114300</xdr:colOff>
      <xdr:row>772</xdr:row>
      <xdr:rowOff>142875</xdr:rowOff>
    </xdr:to>
    <xdr:sp macro="" textlink="">
      <xdr:nvSpPr>
        <xdr:cNvPr id="2888" name="Rectangle 840"/>
        <xdr:cNvSpPr>
          <a:spLocks noChangeArrowheads="1"/>
        </xdr:cNvSpPr>
      </xdr:nvSpPr>
      <xdr:spPr bwMode="auto">
        <a:xfrm>
          <a:off x="3549651" y="195862575"/>
          <a:ext cx="1622424" cy="38100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9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将来支払わなくても使える資産</a:t>
          </a:r>
          <a:endParaRPr lang="en-US" altLang="ja-JP" sz="800" b="0" i="0" u="none" strike="noStrike" baseline="0">
            <a:solidFill>
              <a:srgbClr val="000000"/>
            </a:solidFill>
            <a:latin typeface="BIZ UDゴシック" panose="020B0400000000000000" pitchFamily="49" charset="-128"/>
            <a:ea typeface="BIZ UDゴシック" panose="020B0400000000000000" pitchFamily="49" charset="-128"/>
          </a:endParaRPr>
        </a:p>
        <a:p>
          <a:pPr algn="ctr" rtl="0">
            <a:lnSpc>
              <a:spcPts val="9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　（純資産）</a:t>
          </a:r>
        </a:p>
      </xdr:txBody>
    </xdr:sp>
    <xdr:clientData/>
  </xdr:twoCellAnchor>
  <xdr:twoCellAnchor>
    <xdr:from>
      <xdr:col>14</xdr:col>
      <xdr:colOff>133351</xdr:colOff>
      <xdr:row>767</xdr:row>
      <xdr:rowOff>234278</xdr:rowOff>
    </xdr:from>
    <xdr:to>
      <xdr:col>21</xdr:col>
      <xdr:colOff>190500</xdr:colOff>
      <xdr:row>769</xdr:row>
      <xdr:rowOff>128716</xdr:rowOff>
    </xdr:to>
    <xdr:sp macro="" textlink="">
      <xdr:nvSpPr>
        <xdr:cNvPr id="2889" name="Rectangle 841"/>
        <xdr:cNvSpPr>
          <a:spLocks noChangeArrowheads="1"/>
        </xdr:cNvSpPr>
      </xdr:nvSpPr>
      <xdr:spPr bwMode="auto">
        <a:xfrm>
          <a:off x="3521530" y="194163278"/>
          <a:ext cx="1724024" cy="370688"/>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将来支払わなければいけない金額</a:t>
          </a:r>
          <a:endParaRPr lang="en-US" altLang="ja-JP" sz="800" b="0" i="0" u="none" strike="noStrike" baseline="0">
            <a:solidFill>
              <a:srgbClr val="000000"/>
            </a:solidFill>
            <a:latin typeface="BIZ UDゴシック" panose="020B0400000000000000" pitchFamily="49" charset="-128"/>
            <a:ea typeface="BIZ UDゴシック" panose="020B0400000000000000" pitchFamily="49" charset="-128"/>
          </a:endParaRPr>
        </a:p>
        <a:p>
          <a:pPr algn="ctr" rtl="0">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（負債）</a:t>
          </a:r>
        </a:p>
      </xdr:txBody>
    </xdr:sp>
    <xdr:clientData/>
  </xdr:twoCellAnchor>
  <xdr:twoCellAnchor>
    <xdr:from>
      <xdr:col>6</xdr:col>
      <xdr:colOff>137402</xdr:colOff>
      <xdr:row>768</xdr:row>
      <xdr:rowOff>185428</xdr:rowOff>
    </xdr:from>
    <xdr:to>
      <xdr:col>14</xdr:col>
      <xdr:colOff>28575</xdr:colOff>
      <xdr:row>771</xdr:row>
      <xdr:rowOff>160712</xdr:rowOff>
    </xdr:to>
    <xdr:sp macro="" textlink="">
      <xdr:nvSpPr>
        <xdr:cNvPr id="2890" name="Rectangle 842"/>
        <xdr:cNvSpPr>
          <a:spLocks noChangeArrowheads="1"/>
        </xdr:cNvSpPr>
      </xdr:nvSpPr>
      <xdr:spPr bwMode="auto">
        <a:xfrm>
          <a:off x="1623302" y="195371728"/>
          <a:ext cx="1796173" cy="661084"/>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endParaRPr lang="ja-JP" altLang="en-US" sz="8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市が行政サービスを提供する</a:t>
          </a:r>
        </a:p>
        <a:p>
          <a:pPr algn="ctr" rtl="0">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ために持っている施設やインフラ</a:t>
          </a:r>
        </a:p>
        <a:p>
          <a:pPr algn="ctr" rtl="0">
            <a:lnSpc>
              <a:spcPts val="9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（資産）</a:t>
          </a:r>
        </a:p>
      </xdr:txBody>
    </xdr:sp>
    <xdr:clientData/>
  </xdr:twoCellAnchor>
  <xdr:twoCellAnchor>
    <xdr:from>
      <xdr:col>24</xdr:col>
      <xdr:colOff>108857</xdr:colOff>
      <xdr:row>778</xdr:row>
      <xdr:rowOff>43544</xdr:rowOff>
    </xdr:from>
    <xdr:to>
      <xdr:col>28</xdr:col>
      <xdr:colOff>87086</xdr:colOff>
      <xdr:row>778</xdr:row>
      <xdr:rowOff>217714</xdr:rowOff>
    </xdr:to>
    <xdr:sp macro="" textlink="">
      <xdr:nvSpPr>
        <xdr:cNvPr id="2908" name="Rectangle 860"/>
        <xdr:cNvSpPr>
          <a:spLocks noChangeArrowheads="1"/>
        </xdr:cNvSpPr>
      </xdr:nvSpPr>
      <xdr:spPr bwMode="auto">
        <a:xfrm>
          <a:off x="5878286" y="196557901"/>
          <a:ext cx="1025979" cy="1741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（単位：百万円）</a:t>
          </a:r>
        </a:p>
      </xdr:txBody>
    </xdr:sp>
    <xdr:clientData/>
  </xdr:twoCellAnchor>
  <xdr:twoCellAnchor>
    <xdr:from>
      <xdr:col>10</xdr:col>
      <xdr:colOff>205703</xdr:colOff>
      <xdr:row>828</xdr:row>
      <xdr:rowOff>82302</xdr:rowOff>
    </xdr:from>
    <xdr:to>
      <xdr:col>14</xdr:col>
      <xdr:colOff>116426</xdr:colOff>
      <xdr:row>829</xdr:row>
      <xdr:rowOff>23086</xdr:rowOff>
    </xdr:to>
    <xdr:sp macro="" textlink="">
      <xdr:nvSpPr>
        <xdr:cNvPr id="2909" name="Rectangle 861"/>
        <xdr:cNvSpPr>
          <a:spLocks noChangeArrowheads="1"/>
        </xdr:cNvSpPr>
      </xdr:nvSpPr>
      <xdr:spPr bwMode="auto">
        <a:xfrm>
          <a:off x="2654989" y="214198859"/>
          <a:ext cx="868666" cy="19115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（単位：百万円）</a:t>
          </a:r>
        </a:p>
      </xdr:txBody>
    </xdr:sp>
    <xdr:clientData/>
  </xdr:twoCellAnchor>
  <xdr:twoCellAnchor>
    <xdr:from>
      <xdr:col>12</xdr:col>
      <xdr:colOff>195298</xdr:colOff>
      <xdr:row>862</xdr:row>
      <xdr:rowOff>96921</xdr:rowOff>
    </xdr:from>
    <xdr:to>
      <xdr:col>16</xdr:col>
      <xdr:colOff>96384</xdr:colOff>
      <xdr:row>863</xdr:row>
      <xdr:rowOff>19465</xdr:rowOff>
    </xdr:to>
    <xdr:sp macro="" textlink="">
      <xdr:nvSpPr>
        <xdr:cNvPr id="2910" name="Rectangle 862"/>
        <xdr:cNvSpPr>
          <a:spLocks noChangeArrowheads="1"/>
        </xdr:cNvSpPr>
      </xdr:nvSpPr>
      <xdr:spPr bwMode="auto">
        <a:xfrm>
          <a:off x="3123555" y="222361435"/>
          <a:ext cx="859029" cy="17291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（単位：百万円）</a:t>
          </a:r>
        </a:p>
      </xdr:txBody>
    </xdr:sp>
    <xdr:clientData/>
  </xdr:twoCellAnchor>
  <xdr:twoCellAnchor>
    <xdr:from>
      <xdr:col>15</xdr:col>
      <xdr:colOff>107340</xdr:colOff>
      <xdr:row>887</xdr:row>
      <xdr:rowOff>96952</xdr:rowOff>
    </xdr:from>
    <xdr:to>
      <xdr:col>19</xdr:col>
      <xdr:colOff>17397</xdr:colOff>
      <xdr:row>888</xdr:row>
      <xdr:rowOff>15440</xdr:rowOff>
    </xdr:to>
    <xdr:sp macro="" textlink="">
      <xdr:nvSpPr>
        <xdr:cNvPr id="2911" name="Rectangle 863"/>
        <xdr:cNvSpPr>
          <a:spLocks noChangeArrowheads="1"/>
        </xdr:cNvSpPr>
      </xdr:nvSpPr>
      <xdr:spPr bwMode="auto">
        <a:xfrm>
          <a:off x="3754054" y="230204623"/>
          <a:ext cx="868000" cy="16886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（単位：百万円）</a:t>
          </a:r>
        </a:p>
      </xdr:txBody>
    </xdr:sp>
    <xdr:clientData/>
  </xdr:twoCellAnchor>
  <xdr:twoCellAnchor>
    <xdr:from>
      <xdr:col>25</xdr:col>
      <xdr:colOff>164194</xdr:colOff>
      <xdr:row>18</xdr:row>
      <xdr:rowOff>224971</xdr:rowOff>
    </xdr:from>
    <xdr:to>
      <xdr:col>26</xdr:col>
      <xdr:colOff>146505</xdr:colOff>
      <xdr:row>19</xdr:row>
      <xdr:rowOff>177347</xdr:rowOff>
    </xdr:to>
    <xdr:sp macro="" textlink="">
      <xdr:nvSpPr>
        <xdr:cNvPr id="2159176" name="Oval 896"/>
        <xdr:cNvSpPr>
          <a:spLocks noChangeArrowheads="1"/>
        </xdr:cNvSpPr>
      </xdr:nvSpPr>
      <xdr:spPr bwMode="auto">
        <a:xfrm>
          <a:off x="5670551" y="4470400"/>
          <a:ext cx="200025" cy="197304"/>
        </a:xfrm>
        <a:prstGeom prst="ellipse">
          <a:avLst/>
        </a:prstGeom>
        <a:solidFill>
          <a:srgbClr xmlns:mc="http://schemas.openxmlformats.org/markup-compatibility/2006" xmlns:a14="http://schemas.microsoft.com/office/drawing/2010/main" val="33CCCC" mc:Ignorable="a14" a14:legacySpreadsheetColorIndex="4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9525</xdr:colOff>
      <xdr:row>743</xdr:row>
      <xdr:rowOff>238125</xdr:rowOff>
    </xdr:from>
    <xdr:to>
      <xdr:col>28</xdr:col>
      <xdr:colOff>209550</xdr:colOff>
      <xdr:row>743</xdr:row>
      <xdr:rowOff>238125</xdr:rowOff>
    </xdr:to>
    <xdr:grpSp>
      <xdr:nvGrpSpPr>
        <xdr:cNvPr id="2159178" name="Group 2781"/>
        <xdr:cNvGrpSpPr>
          <a:grpSpLocks/>
        </xdr:cNvGrpSpPr>
      </xdr:nvGrpSpPr>
      <xdr:grpSpPr bwMode="auto">
        <a:xfrm>
          <a:off x="1511544" y="185264913"/>
          <a:ext cx="5614621" cy="0"/>
          <a:chOff x="158" y="19652"/>
          <a:chExt cx="576" cy="0"/>
        </a:xfrm>
      </xdr:grpSpPr>
      <xdr:sp macro="" textlink="">
        <xdr:nvSpPr>
          <xdr:cNvPr id="2159400" name="Rectangle 1812"/>
          <xdr:cNvSpPr>
            <a:spLocks noChangeArrowheads="1"/>
          </xdr:cNvSpPr>
        </xdr:nvSpPr>
        <xdr:spPr bwMode="auto">
          <a:xfrm>
            <a:off x="158"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1" name="Rectangle 1813"/>
          <xdr:cNvSpPr>
            <a:spLocks noChangeArrowheads="1"/>
          </xdr:cNvSpPr>
        </xdr:nvSpPr>
        <xdr:spPr bwMode="auto">
          <a:xfrm>
            <a:off x="199"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2" name="Rectangle 1814"/>
          <xdr:cNvSpPr>
            <a:spLocks noChangeArrowheads="1"/>
          </xdr:cNvSpPr>
        </xdr:nvSpPr>
        <xdr:spPr bwMode="auto">
          <a:xfrm>
            <a:off x="241"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3" name="Rectangle 1815"/>
          <xdr:cNvSpPr>
            <a:spLocks noChangeArrowheads="1"/>
          </xdr:cNvSpPr>
        </xdr:nvSpPr>
        <xdr:spPr bwMode="auto">
          <a:xfrm>
            <a:off x="282"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4" name="Rectangle 1816"/>
          <xdr:cNvSpPr>
            <a:spLocks noChangeArrowheads="1"/>
          </xdr:cNvSpPr>
        </xdr:nvSpPr>
        <xdr:spPr bwMode="auto">
          <a:xfrm>
            <a:off x="323"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5" name="Rectangle 1817"/>
          <xdr:cNvSpPr>
            <a:spLocks noChangeArrowheads="1"/>
          </xdr:cNvSpPr>
        </xdr:nvSpPr>
        <xdr:spPr bwMode="auto">
          <a:xfrm>
            <a:off x="364"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6" name="Rectangle 1818"/>
          <xdr:cNvSpPr>
            <a:spLocks noChangeArrowheads="1"/>
          </xdr:cNvSpPr>
        </xdr:nvSpPr>
        <xdr:spPr bwMode="auto">
          <a:xfrm>
            <a:off x="405"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7" name="Rectangle 1819"/>
          <xdr:cNvSpPr>
            <a:spLocks noChangeArrowheads="1"/>
          </xdr:cNvSpPr>
        </xdr:nvSpPr>
        <xdr:spPr bwMode="auto">
          <a:xfrm>
            <a:off x="446"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8" name="Rectangle 1820"/>
          <xdr:cNvSpPr>
            <a:spLocks noChangeArrowheads="1"/>
          </xdr:cNvSpPr>
        </xdr:nvSpPr>
        <xdr:spPr bwMode="auto">
          <a:xfrm>
            <a:off x="487"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9" name="Rectangle 1821"/>
          <xdr:cNvSpPr>
            <a:spLocks noChangeArrowheads="1"/>
          </xdr:cNvSpPr>
        </xdr:nvSpPr>
        <xdr:spPr bwMode="auto">
          <a:xfrm>
            <a:off x="528"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10" name="Rectangle 1822"/>
          <xdr:cNvSpPr>
            <a:spLocks noChangeArrowheads="1"/>
          </xdr:cNvSpPr>
        </xdr:nvSpPr>
        <xdr:spPr bwMode="auto">
          <a:xfrm>
            <a:off x="569"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11" name="Rectangle 1823"/>
          <xdr:cNvSpPr>
            <a:spLocks noChangeArrowheads="1"/>
          </xdr:cNvSpPr>
        </xdr:nvSpPr>
        <xdr:spPr bwMode="auto">
          <a:xfrm>
            <a:off x="610"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12" name="Rectangle 1824"/>
          <xdr:cNvSpPr>
            <a:spLocks noChangeArrowheads="1"/>
          </xdr:cNvSpPr>
        </xdr:nvSpPr>
        <xdr:spPr bwMode="auto">
          <a:xfrm>
            <a:off x="651"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13" name="Rectangle 1825"/>
          <xdr:cNvSpPr>
            <a:spLocks noChangeArrowheads="1"/>
          </xdr:cNvSpPr>
        </xdr:nvSpPr>
        <xdr:spPr bwMode="auto">
          <a:xfrm>
            <a:off x="692"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14" name="Rectangle 1826"/>
          <xdr:cNvSpPr>
            <a:spLocks noChangeArrowheads="1"/>
          </xdr:cNvSpPr>
        </xdr:nvSpPr>
        <xdr:spPr bwMode="auto">
          <a:xfrm>
            <a:off x="733"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xdr:col>
      <xdr:colOff>9525</xdr:colOff>
      <xdr:row>744</xdr:row>
      <xdr:rowOff>38100</xdr:rowOff>
    </xdr:from>
    <xdr:to>
      <xdr:col>2</xdr:col>
      <xdr:colOff>19050</xdr:colOff>
      <xdr:row>744</xdr:row>
      <xdr:rowOff>38100</xdr:rowOff>
    </xdr:to>
    <xdr:sp macro="" textlink="">
      <xdr:nvSpPr>
        <xdr:cNvPr id="2159179" name="Rectangle 2556"/>
        <xdr:cNvSpPr>
          <a:spLocks noChangeArrowheads="1"/>
        </xdr:cNvSpPr>
      </xdr:nvSpPr>
      <xdr:spPr bwMode="auto">
        <a:xfrm>
          <a:off x="552450" y="187147200"/>
          <a:ext cx="9525"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171450</xdr:colOff>
      <xdr:row>744</xdr:row>
      <xdr:rowOff>38100</xdr:rowOff>
    </xdr:from>
    <xdr:to>
      <xdr:col>14</xdr:col>
      <xdr:colOff>180975</xdr:colOff>
      <xdr:row>744</xdr:row>
      <xdr:rowOff>38100</xdr:rowOff>
    </xdr:to>
    <xdr:sp macro="" textlink="">
      <xdr:nvSpPr>
        <xdr:cNvPr id="2159187" name="Rectangle 2564"/>
        <xdr:cNvSpPr>
          <a:spLocks noChangeArrowheads="1"/>
        </xdr:cNvSpPr>
      </xdr:nvSpPr>
      <xdr:spPr bwMode="auto">
        <a:xfrm>
          <a:off x="3571875" y="187147200"/>
          <a:ext cx="9525"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66675</xdr:colOff>
      <xdr:row>744</xdr:row>
      <xdr:rowOff>38100</xdr:rowOff>
    </xdr:from>
    <xdr:to>
      <xdr:col>16</xdr:col>
      <xdr:colOff>76200</xdr:colOff>
      <xdr:row>744</xdr:row>
      <xdr:rowOff>38100</xdr:rowOff>
    </xdr:to>
    <xdr:sp macro="" textlink="">
      <xdr:nvSpPr>
        <xdr:cNvPr id="2159188" name="Rectangle 2565"/>
        <xdr:cNvSpPr>
          <a:spLocks noChangeArrowheads="1"/>
        </xdr:cNvSpPr>
      </xdr:nvSpPr>
      <xdr:spPr bwMode="auto">
        <a:xfrm>
          <a:off x="3943350" y="187147200"/>
          <a:ext cx="9525"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209550</xdr:colOff>
      <xdr:row>744</xdr:row>
      <xdr:rowOff>38100</xdr:rowOff>
    </xdr:from>
    <xdr:to>
      <xdr:col>17</xdr:col>
      <xdr:colOff>209550</xdr:colOff>
      <xdr:row>744</xdr:row>
      <xdr:rowOff>38100</xdr:rowOff>
    </xdr:to>
    <xdr:sp macro="" textlink="">
      <xdr:nvSpPr>
        <xdr:cNvPr id="2159189" name="Rectangle 2566"/>
        <xdr:cNvSpPr>
          <a:spLocks noChangeArrowheads="1"/>
        </xdr:cNvSpPr>
      </xdr:nvSpPr>
      <xdr:spPr bwMode="auto">
        <a:xfrm>
          <a:off x="4324350" y="187147200"/>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104775</xdr:colOff>
      <xdr:row>744</xdr:row>
      <xdr:rowOff>38100</xdr:rowOff>
    </xdr:from>
    <xdr:to>
      <xdr:col>19</xdr:col>
      <xdr:colOff>114300</xdr:colOff>
      <xdr:row>744</xdr:row>
      <xdr:rowOff>38100</xdr:rowOff>
    </xdr:to>
    <xdr:sp macro="" textlink="">
      <xdr:nvSpPr>
        <xdr:cNvPr id="2159190" name="Rectangle 2567"/>
        <xdr:cNvSpPr>
          <a:spLocks noChangeArrowheads="1"/>
        </xdr:cNvSpPr>
      </xdr:nvSpPr>
      <xdr:spPr bwMode="auto">
        <a:xfrm>
          <a:off x="4695825" y="187147200"/>
          <a:ext cx="9525"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0</xdr:colOff>
      <xdr:row>744</xdr:row>
      <xdr:rowOff>38100</xdr:rowOff>
    </xdr:from>
    <xdr:to>
      <xdr:col>21</xdr:col>
      <xdr:colOff>9525</xdr:colOff>
      <xdr:row>744</xdr:row>
      <xdr:rowOff>38100</xdr:rowOff>
    </xdr:to>
    <xdr:sp macro="" textlink="">
      <xdr:nvSpPr>
        <xdr:cNvPr id="2159191" name="Rectangle 2568"/>
        <xdr:cNvSpPr>
          <a:spLocks noChangeArrowheads="1"/>
        </xdr:cNvSpPr>
      </xdr:nvSpPr>
      <xdr:spPr bwMode="auto">
        <a:xfrm>
          <a:off x="5067300" y="187147200"/>
          <a:ext cx="9525"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152400</xdr:colOff>
      <xdr:row>744</xdr:row>
      <xdr:rowOff>38100</xdr:rowOff>
    </xdr:from>
    <xdr:to>
      <xdr:col>22</xdr:col>
      <xdr:colOff>152400</xdr:colOff>
      <xdr:row>744</xdr:row>
      <xdr:rowOff>38100</xdr:rowOff>
    </xdr:to>
    <xdr:sp macro="" textlink="">
      <xdr:nvSpPr>
        <xdr:cNvPr id="2159192" name="Rectangle 2569"/>
        <xdr:cNvSpPr>
          <a:spLocks noChangeArrowheads="1"/>
        </xdr:cNvSpPr>
      </xdr:nvSpPr>
      <xdr:spPr bwMode="auto">
        <a:xfrm>
          <a:off x="5457825" y="187147200"/>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24</xdr:col>
      <xdr:colOff>47625</xdr:colOff>
      <xdr:row>744</xdr:row>
      <xdr:rowOff>38100</xdr:rowOff>
    </xdr:from>
    <xdr:to>
      <xdr:col>24</xdr:col>
      <xdr:colOff>57150</xdr:colOff>
      <xdr:row>744</xdr:row>
      <xdr:rowOff>38100</xdr:rowOff>
    </xdr:to>
    <xdr:sp macro="" textlink="">
      <xdr:nvSpPr>
        <xdr:cNvPr id="2159193" name="Rectangle 2570"/>
        <xdr:cNvSpPr>
          <a:spLocks noChangeArrowheads="1"/>
        </xdr:cNvSpPr>
      </xdr:nvSpPr>
      <xdr:spPr bwMode="auto">
        <a:xfrm>
          <a:off x="5829300" y="187147200"/>
          <a:ext cx="9525"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47625</xdr:colOff>
      <xdr:row>978</xdr:row>
      <xdr:rowOff>0</xdr:rowOff>
    </xdr:from>
    <xdr:to>
      <xdr:col>25</xdr:col>
      <xdr:colOff>190500</xdr:colOff>
      <xdr:row>978</xdr:row>
      <xdr:rowOff>0</xdr:rowOff>
    </xdr:to>
    <xdr:sp macro="" textlink="">
      <xdr:nvSpPr>
        <xdr:cNvPr id="2159199" name="AutoShape 2748"/>
        <xdr:cNvSpPr>
          <a:spLocks noChangeAspect="1" noChangeArrowheads="1" noTextEdit="1"/>
        </xdr:cNvSpPr>
      </xdr:nvSpPr>
      <xdr:spPr bwMode="auto">
        <a:xfrm>
          <a:off x="4162425" y="233562525"/>
          <a:ext cx="2047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19050</xdr:colOff>
      <xdr:row>8</xdr:row>
      <xdr:rowOff>123825</xdr:rowOff>
    </xdr:from>
    <xdr:to>
      <xdr:col>25</xdr:col>
      <xdr:colOff>142875</xdr:colOff>
      <xdr:row>12</xdr:row>
      <xdr:rowOff>238125</xdr:rowOff>
    </xdr:to>
    <xdr:sp macro="" textlink="">
      <xdr:nvSpPr>
        <xdr:cNvPr id="28353" name="WordArt 2753"/>
        <xdr:cNvSpPr>
          <a:spLocks noChangeArrowheads="1" noChangeShapeType="1" noTextEdit="1"/>
        </xdr:cNvSpPr>
      </xdr:nvSpPr>
      <xdr:spPr bwMode="auto">
        <a:xfrm>
          <a:off x="1038225" y="1952625"/>
          <a:ext cx="5124450" cy="1104900"/>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r>
            <a:rPr lang="ja-JP" altLang="en-US" sz="3600" b="1" kern="10" spc="720">
              <a:ln>
                <a:noFill/>
              </a:ln>
              <a:gradFill rotWithShape="0">
                <a:gsLst>
                  <a:gs pos="0">
                    <a:srgbClr xmlns:mc="http://schemas.openxmlformats.org/markup-compatibility/2006" xmlns:a14="http://schemas.microsoft.com/office/drawing/2010/main" val="808080" mc:Ignorable="a14" a14:legacySpreadsheetColorIndex="23"/>
                  </a:gs>
                  <a:gs pos="100000">
                    <a:srgbClr val="FFFFFF"/>
                  </a:gs>
                </a:gsLst>
                <a:lin ang="5400000" scaled="1"/>
              </a:gradFill>
              <a:effectLst>
                <a:outerShdw dist="45791" dir="3378596" algn="ctr" rotWithShape="0">
                  <a:srgbClr val="4D4D4D">
                    <a:alpha val="80000"/>
                  </a:srgbClr>
                </a:outerShdw>
              </a:effectLst>
              <a:latin typeface="ＭＳ Ｐゴシック"/>
              <a:ea typeface="ＭＳ Ｐゴシック"/>
            </a:rPr>
            <a:t>越谷市の財政事情</a:t>
          </a:r>
        </a:p>
      </xdr:txBody>
    </xdr:sp>
    <xdr:clientData/>
  </xdr:twoCellAnchor>
  <xdr:twoCellAnchor>
    <xdr:from>
      <xdr:col>8</xdr:col>
      <xdr:colOff>85725</xdr:colOff>
      <xdr:row>5</xdr:row>
      <xdr:rowOff>19050</xdr:rowOff>
    </xdr:from>
    <xdr:to>
      <xdr:col>20</xdr:col>
      <xdr:colOff>142875</xdr:colOff>
      <xdr:row>6</xdr:row>
      <xdr:rowOff>228600</xdr:rowOff>
    </xdr:to>
    <xdr:sp macro="" textlink="">
      <xdr:nvSpPr>
        <xdr:cNvPr id="28354" name="WordArt 2754"/>
        <xdr:cNvSpPr>
          <a:spLocks noChangeArrowheads="1" noChangeShapeType="1" noTextEdit="1"/>
        </xdr:cNvSpPr>
      </xdr:nvSpPr>
      <xdr:spPr bwMode="auto">
        <a:xfrm>
          <a:off x="2046288" y="1106488"/>
          <a:ext cx="2914650" cy="45561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ArchUp">
            <a:avLst>
              <a:gd name="adj" fmla="val 10800000"/>
            </a:avLst>
          </a:prstTxWarp>
        </a:bodyPr>
        <a:lstStyle/>
        <a:p>
          <a:pPr algn="ctr" rtl="0">
            <a:buNone/>
          </a:pPr>
          <a:r>
            <a:rPr lang="ja-JP" altLang="en-US" sz="3600" kern="10" spc="0">
              <a:ln>
                <a:noFill/>
              </a:ln>
              <a:solidFill>
                <a:srgbClr xmlns:mc="http://schemas.openxmlformats.org/markup-compatibility/2006" xmlns:a14="http://schemas.microsoft.com/office/drawing/2010/main" val="808080" mc:Ignorable="a14" a14:legacySpreadsheetColorIndex="23"/>
              </a:solidFill>
              <a:effectLst/>
              <a:latin typeface="ＭＳ Ｐゴシック"/>
              <a:ea typeface="ＭＳ Ｐゴシック"/>
            </a:rPr>
            <a:t>令和５年度版</a:t>
          </a:r>
        </a:p>
      </xdr:txBody>
    </xdr:sp>
    <xdr:clientData/>
  </xdr:twoCellAnchor>
  <xdr:twoCellAnchor>
    <xdr:from>
      <xdr:col>13</xdr:col>
      <xdr:colOff>127999</xdr:colOff>
      <xdr:row>744</xdr:row>
      <xdr:rowOff>101112</xdr:rowOff>
    </xdr:from>
    <xdr:to>
      <xdr:col>13</xdr:col>
      <xdr:colOff>132651</xdr:colOff>
      <xdr:row>744</xdr:row>
      <xdr:rowOff>101620</xdr:rowOff>
    </xdr:to>
    <xdr:sp macro="" textlink="">
      <xdr:nvSpPr>
        <xdr:cNvPr id="2159225" name="Rectangle 3253"/>
        <xdr:cNvSpPr>
          <a:spLocks noChangeArrowheads="1"/>
        </xdr:cNvSpPr>
      </xdr:nvSpPr>
      <xdr:spPr bwMode="auto">
        <a:xfrm>
          <a:off x="3295062" y="188588956"/>
          <a:ext cx="4652" cy="508"/>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15</xdr:col>
      <xdr:colOff>9978</xdr:colOff>
      <xdr:row>744</xdr:row>
      <xdr:rowOff>101112</xdr:rowOff>
    </xdr:from>
    <xdr:to>
      <xdr:col>15</xdr:col>
      <xdr:colOff>15212</xdr:colOff>
      <xdr:row>744</xdr:row>
      <xdr:rowOff>101620</xdr:rowOff>
    </xdr:to>
    <xdr:sp macro="" textlink="">
      <xdr:nvSpPr>
        <xdr:cNvPr id="2159226" name="Rectangle 3252"/>
        <xdr:cNvSpPr>
          <a:spLocks noChangeArrowheads="1"/>
        </xdr:cNvSpPr>
      </xdr:nvSpPr>
      <xdr:spPr bwMode="auto">
        <a:xfrm>
          <a:off x="3653291" y="188588956"/>
          <a:ext cx="5234" cy="508"/>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130081</xdr:colOff>
      <xdr:row>744</xdr:row>
      <xdr:rowOff>101112</xdr:rowOff>
    </xdr:from>
    <xdr:to>
      <xdr:col>16</xdr:col>
      <xdr:colOff>135315</xdr:colOff>
      <xdr:row>744</xdr:row>
      <xdr:rowOff>101620</xdr:rowOff>
    </xdr:to>
    <xdr:sp macro="" textlink="">
      <xdr:nvSpPr>
        <xdr:cNvPr id="2159227" name="Rectangle 3251"/>
        <xdr:cNvSpPr>
          <a:spLocks noChangeArrowheads="1"/>
        </xdr:cNvSpPr>
      </xdr:nvSpPr>
      <xdr:spPr bwMode="auto">
        <a:xfrm>
          <a:off x="4011519" y="188588956"/>
          <a:ext cx="5234" cy="508"/>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12641</xdr:colOff>
      <xdr:row>744</xdr:row>
      <xdr:rowOff>101112</xdr:rowOff>
    </xdr:from>
    <xdr:to>
      <xdr:col>18</xdr:col>
      <xdr:colOff>17293</xdr:colOff>
      <xdr:row>744</xdr:row>
      <xdr:rowOff>101620</xdr:rowOff>
    </xdr:to>
    <xdr:sp macro="" textlink="">
      <xdr:nvSpPr>
        <xdr:cNvPr id="2159228" name="Rectangle 3250"/>
        <xdr:cNvSpPr>
          <a:spLocks noChangeArrowheads="1"/>
        </xdr:cNvSpPr>
      </xdr:nvSpPr>
      <xdr:spPr bwMode="auto">
        <a:xfrm>
          <a:off x="4370329" y="188588956"/>
          <a:ext cx="4652" cy="508"/>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132744</xdr:colOff>
      <xdr:row>744</xdr:row>
      <xdr:rowOff>101112</xdr:rowOff>
    </xdr:from>
    <xdr:to>
      <xdr:col>19</xdr:col>
      <xdr:colOff>137396</xdr:colOff>
      <xdr:row>744</xdr:row>
      <xdr:rowOff>101620</xdr:rowOff>
    </xdr:to>
    <xdr:sp macro="" textlink="">
      <xdr:nvSpPr>
        <xdr:cNvPr id="2159229" name="Rectangle 3249"/>
        <xdr:cNvSpPr>
          <a:spLocks noChangeArrowheads="1"/>
        </xdr:cNvSpPr>
      </xdr:nvSpPr>
      <xdr:spPr bwMode="auto">
        <a:xfrm>
          <a:off x="4728557" y="188588956"/>
          <a:ext cx="4652" cy="508"/>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14722</xdr:colOff>
      <xdr:row>744</xdr:row>
      <xdr:rowOff>101112</xdr:rowOff>
    </xdr:from>
    <xdr:to>
      <xdr:col>21</xdr:col>
      <xdr:colOff>19956</xdr:colOff>
      <xdr:row>744</xdr:row>
      <xdr:rowOff>101620</xdr:rowOff>
    </xdr:to>
    <xdr:sp macro="" textlink="">
      <xdr:nvSpPr>
        <xdr:cNvPr id="2159230" name="Rectangle 3248"/>
        <xdr:cNvSpPr>
          <a:spLocks noChangeArrowheads="1"/>
        </xdr:cNvSpPr>
      </xdr:nvSpPr>
      <xdr:spPr bwMode="auto">
        <a:xfrm>
          <a:off x="5086785" y="188588956"/>
          <a:ext cx="5234" cy="508"/>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134826</xdr:colOff>
      <xdr:row>744</xdr:row>
      <xdr:rowOff>101112</xdr:rowOff>
    </xdr:from>
    <xdr:to>
      <xdr:col>22</xdr:col>
      <xdr:colOff>140060</xdr:colOff>
      <xdr:row>744</xdr:row>
      <xdr:rowOff>101620</xdr:rowOff>
    </xdr:to>
    <xdr:sp macro="" textlink="">
      <xdr:nvSpPr>
        <xdr:cNvPr id="2159231" name="Rectangle 3247"/>
        <xdr:cNvSpPr>
          <a:spLocks noChangeArrowheads="1"/>
        </xdr:cNvSpPr>
      </xdr:nvSpPr>
      <xdr:spPr bwMode="auto">
        <a:xfrm>
          <a:off x="5445014" y="188588956"/>
          <a:ext cx="5234" cy="508"/>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24</xdr:col>
      <xdr:colOff>17385</xdr:colOff>
      <xdr:row>744</xdr:row>
      <xdr:rowOff>101112</xdr:rowOff>
    </xdr:from>
    <xdr:to>
      <xdr:col>24</xdr:col>
      <xdr:colOff>22037</xdr:colOff>
      <xdr:row>744</xdr:row>
      <xdr:rowOff>101620</xdr:rowOff>
    </xdr:to>
    <xdr:sp macro="" textlink="">
      <xdr:nvSpPr>
        <xdr:cNvPr id="2159232" name="Rectangle 3246"/>
        <xdr:cNvSpPr>
          <a:spLocks noChangeArrowheads="1"/>
        </xdr:cNvSpPr>
      </xdr:nvSpPr>
      <xdr:spPr bwMode="auto">
        <a:xfrm>
          <a:off x="5803823" y="188588956"/>
          <a:ext cx="4652" cy="508"/>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228600</xdr:colOff>
      <xdr:row>376</xdr:row>
      <xdr:rowOff>95250</xdr:rowOff>
    </xdr:from>
    <xdr:to>
      <xdr:col>27</xdr:col>
      <xdr:colOff>174211</xdr:colOff>
      <xdr:row>388</xdr:row>
      <xdr:rowOff>162340</xdr:rowOff>
    </xdr:to>
    <xdr:graphicFrame macro="">
      <xdr:nvGraphicFramePr>
        <xdr:cNvPr id="378" name="グラフ 3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19</xdr:col>
      <xdr:colOff>9525</xdr:colOff>
      <xdr:row>96</xdr:row>
      <xdr:rowOff>171450</xdr:rowOff>
    </xdr:from>
    <xdr:to>
      <xdr:col>20</xdr:col>
      <xdr:colOff>9525</xdr:colOff>
      <xdr:row>96</xdr:row>
      <xdr:rowOff>171450</xdr:rowOff>
    </xdr:to>
    <xdr:sp macro="" textlink="">
      <xdr:nvSpPr>
        <xdr:cNvPr id="374" name="Line 193"/>
        <xdr:cNvSpPr>
          <a:spLocks noChangeShapeType="1"/>
        </xdr:cNvSpPr>
      </xdr:nvSpPr>
      <xdr:spPr bwMode="auto">
        <a:xfrm>
          <a:off x="4600575" y="24679275"/>
          <a:ext cx="2381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56401</xdr:colOff>
      <xdr:row>89</xdr:row>
      <xdr:rowOff>80120</xdr:rowOff>
    </xdr:from>
    <xdr:to>
      <xdr:col>28</xdr:col>
      <xdr:colOff>159727</xdr:colOff>
      <xdr:row>104</xdr:row>
      <xdr:rowOff>127520</xdr:rowOff>
    </xdr:to>
    <xdr:grpSp>
      <xdr:nvGrpSpPr>
        <xdr:cNvPr id="4" name="グループ化 3"/>
        <xdr:cNvGrpSpPr/>
      </xdr:nvGrpSpPr>
      <xdr:grpSpPr>
        <a:xfrm>
          <a:off x="1074843" y="23584889"/>
          <a:ext cx="6001499" cy="3652246"/>
          <a:chOff x="1085101" y="23911670"/>
          <a:chExt cx="5989776" cy="3627455"/>
        </a:xfrm>
      </xdr:grpSpPr>
      <xdr:graphicFrame macro="">
        <xdr:nvGraphicFramePr>
          <xdr:cNvPr id="442" name="グラフ 2"/>
          <xdr:cNvGraphicFramePr>
            <a:graphicFrameLocks/>
          </xdr:cNvGraphicFramePr>
        </xdr:nvGraphicFramePr>
        <xdr:xfrm>
          <a:off x="1085101" y="23911670"/>
          <a:ext cx="5537458" cy="3627455"/>
        </xdr:xfrm>
        <a:graphic>
          <a:graphicData uri="http://schemas.openxmlformats.org/drawingml/2006/chart">
            <c:chart xmlns:c="http://schemas.openxmlformats.org/drawingml/2006/chart" xmlns:r="http://schemas.openxmlformats.org/officeDocument/2006/relationships" r:id="rId11"/>
          </a:graphicData>
        </a:graphic>
      </xdr:graphicFrame>
      <xdr:sp macro="" textlink="">
        <xdr:nvSpPr>
          <xdr:cNvPr id="377" name="Rectangle 10"/>
          <xdr:cNvSpPr>
            <a:spLocks noChangeArrowheads="1"/>
          </xdr:cNvSpPr>
        </xdr:nvSpPr>
        <xdr:spPr bwMode="auto">
          <a:xfrm>
            <a:off x="1870074" y="23936325"/>
            <a:ext cx="3656014" cy="9072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45720" bIns="0" anchor="t" upright="1"/>
          <a:lstStyle/>
          <a:p>
            <a:pPr algn="ctr" rtl="0">
              <a:lnSpc>
                <a:spcPts val="1800"/>
              </a:lnSpc>
              <a:defRPr sz="1000"/>
            </a:pPr>
            <a:r>
              <a:rPr lang="ja-JP" altLang="en-US" sz="1600" b="0" i="0" u="none" strike="noStrike" baseline="0">
                <a:solidFill>
                  <a:srgbClr val="000000"/>
                </a:solidFill>
                <a:latin typeface="HG丸ｺﾞｼｯｸM-PRO"/>
                <a:ea typeface="HG丸ｺﾞｼｯｸM-PRO"/>
              </a:rPr>
              <a:t>令和４年度（一般会計）</a:t>
            </a:r>
          </a:p>
          <a:p>
            <a:pPr algn="ctr" rtl="0">
              <a:lnSpc>
                <a:spcPts val="1800"/>
              </a:lnSpc>
              <a:defRPr sz="1000"/>
            </a:pPr>
            <a:endParaRPr lang="ja-JP" altLang="en-US" sz="1600" b="0" i="0" u="none" strike="noStrike" baseline="0">
              <a:solidFill>
                <a:srgbClr val="000000"/>
              </a:solidFill>
              <a:latin typeface="HG丸ｺﾞｼｯｸM-PRO"/>
              <a:ea typeface="HG丸ｺﾞｼｯｸM-PRO"/>
            </a:endParaRPr>
          </a:p>
          <a:p>
            <a:pPr algn="ctr" rtl="0">
              <a:lnSpc>
                <a:spcPts val="1800"/>
              </a:lnSpc>
              <a:defRPr sz="1000"/>
            </a:pPr>
            <a:r>
              <a:rPr lang="ja-JP" altLang="en-US" sz="1600" b="0" i="0" u="none" strike="noStrike" baseline="0">
                <a:solidFill>
                  <a:srgbClr val="000000"/>
                </a:solidFill>
                <a:latin typeface="HG丸ｺﾞｼｯｸM-PRO"/>
                <a:ea typeface="HG丸ｺﾞｼｯｸM-PRO"/>
              </a:rPr>
              <a:t>歳入　</a:t>
            </a:r>
            <a:r>
              <a:rPr lang="en-US" altLang="ja-JP" sz="1600" b="0" i="0" u="none" strike="noStrike" baseline="0">
                <a:solidFill>
                  <a:srgbClr val="000000"/>
                </a:solidFill>
                <a:latin typeface="HG丸ｺﾞｼｯｸM-PRO"/>
                <a:ea typeface="HG丸ｺﾞｼｯｸM-PRO"/>
              </a:rPr>
              <a:t>1,331</a:t>
            </a:r>
            <a:r>
              <a:rPr lang="ja-JP" altLang="en-US" sz="1600" b="0" i="0" u="none" strike="noStrike" baseline="0">
                <a:solidFill>
                  <a:srgbClr val="000000"/>
                </a:solidFill>
                <a:latin typeface="HG丸ｺﾞｼｯｸM-PRO"/>
                <a:ea typeface="HG丸ｺﾞｼｯｸM-PRO"/>
              </a:rPr>
              <a:t>億</a:t>
            </a:r>
            <a:r>
              <a:rPr lang="en-US" altLang="ja-JP" sz="1600" b="0" i="0" u="none" strike="noStrike" baseline="0">
                <a:solidFill>
                  <a:srgbClr val="000000"/>
                </a:solidFill>
                <a:latin typeface="HG丸ｺﾞｼｯｸM-PRO"/>
                <a:ea typeface="HG丸ｺﾞｼｯｸM-PRO"/>
              </a:rPr>
              <a:t>9,283</a:t>
            </a:r>
            <a:r>
              <a:rPr lang="ja-JP" altLang="en-US" sz="1600" b="0" i="0" u="none" strike="noStrike" baseline="0">
                <a:solidFill>
                  <a:srgbClr val="000000"/>
                </a:solidFill>
                <a:latin typeface="HG丸ｺﾞｼｯｸM-PRO"/>
                <a:ea typeface="HG丸ｺﾞｼｯｸM-PRO"/>
              </a:rPr>
              <a:t>万</a:t>
            </a:r>
            <a:r>
              <a:rPr lang="en-US" altLang="ja-JP" sz="1600" b="0" i="0" u="none" strike="noStrike" baseline="0">
                <a:solidFill>
                  <a:srgbClr val="000000"/>
                </a:solidFill>
                <a:latin typeface="HG丸ｺﾞｼｯｸM-PRO"/>
                <a:ea typeface="HG丸ｺﾞｼｯｸM-PRO"/>
              </a:rPr>
              <a:t>3</a:t>
            </a:r>
            <a:r>
              <a:rPr lang="ja-JP" altLang="en-US" sz="1600" b="0" i="0" u="none" strike="noStrike" baseline="0">
                <a:solidFill>
                  <a:srgbClr val="000000"/>
                </a:solidFill>
                <a:latin typeface="HG丸ｺﾞｼｯｸM-PRO"/>
                <a:ea typeface="HG丸ｺﾞｼｯｸM-PRO"/>
              </a:rPr>
              <a:t>千円</a:t>
            </a:r>
          </a:p>
        </xdr:txBody>
      </xdr:sp>
      <xdr:sp macro="" textlink="">
        <xdr:nvSpPr>
          <xdr:cNvPr id="379" name="Text Box 14"/>
          <xdr:cNvSpPr txBox="1">
            <a:spLocks noChangeArrowheads="1"/>
          </xdr:cNvSpPr>
        </xdr:nvSpPr>
        <xdr:spPr bwMode="auto">
          <a:xfrm>
            <a:off x="6007460" y="26770669"/>
            <a:ext cx="1067417" cy="238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875" b="0" i="0" u="none" strike="noStrike" baseline="0">
                <a:solidFill>
                  <a:srgbClr val="000000"/>
                </a:solidFill>
                <a:latin typeface="HG丸ｺﾞｼｯｸM-PRO"/>
                <a:ea typeface="HG丸ｺﾞｼｯｸM-PRO"/>
              </a:rPr>
              <a:t>（　）は構成比</a:t>
            </a:r>
            <a:endParaRPr lang="ja-JP" altLang="en-US" sz="875" b="0" i="0" u="none" strike="noStrike" baseline="0">
              <a:solidFill>
                <a:srgbClr val="000000"/>
              </a:solidFill>
              <a:latin typeface="ＭＳ 明朝"/>
              <a:ea typeface="ＭＳ 明朝"/>
            </a:endParaRPr>
          </a:p>
          <a:p>
            <a:pPr algn="l" rtl="0">
              <a:lnSpc>
                <a:spcPts val="900"/>
              </a:lnSpc>
              <a:defRPr sz="1000"/>
            </a:pPr>
            <a:endParaRPr lang="ja-JP" altLang="en-US" sz="875" b="0" i="0" u="none" strike="noStrike" baseline="0">
              <a:solidFill>
                <a:srgbClr val="000000"/>
              </a:solidFill>
              <a:latin typeface="ＭＳ 明朝"/>
              <a:ea typeface="ＭＳ 明朝"/>
            </a:endParaRPr>
          </a:p>
        </xdr:txBody>
      </xdr:sp>
      <xdr:sp macro="" textlink="">
        <xdr:nvSpPr>
          <xdr:cNvPr id="380" name="Rectangle 188"/>
          <xdr:cNvSpPr>
            <a:spLocks noChangeArrowheads="1"/>
          </xdr:cNvSpPr>
        </xdr:nvSpPr>
        <xdr:spPr bwMode="auto">
          <a:xfrm>
            <a:off x="4791249" y="25163955"/>
            <a:ext cx="1289351" cy="594938"/>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r>
              <a:rPr lang="ja-JP" altLang="en-US" sz="1000" b="0" i="0" baseline="0">
                <a:effectLst/>
                <a:latin typeface="+mn-ea"/>
                <a:ea typeface="+mn-ea"/>
                <a:cs typeface="+mn-cs"/>
              </a:rPr>
              <a:t>市　税</a:t>
            </a:r>
            <a:endParaRPr lang="ja-JP" altLang="ja-JP" sz="1000">
              <a:effectLst/>
              <a:latin typeface="+mn-ea"/>
              <a:ea typeface="+mn-ea"/>
            </a:endParaRPr>
          </a:p>
          <a:p>
            <a:pPr algn="ctr" rtl="0"/>
            <a:r>
              <a:rPr lang="en-US" altLang="ja-JP" sz="1000" b="0" i="0" baseline="0">
                <a:effectLst/>
                <a:latin typeface="+mn-ea"/>
                <a:ea typeface="+mn-ea"/>
                <a:cs typeface="+mn-cs"/>
              </a:rPr>
              <a:t>510</a:t>
            </a:r>
            <a:r>
              <a:rPr lang="ja-JP" altLang="ja-JP" sz="1000" b="0" i="0" baseline="0">
                <a:effectLst/>
                <a:latin typeface="+mn-ea"/>
                <a:ea typeface="+mn-ea"/>
                <a:cs typeface="+mn-cs"/>
              </a:rPr>
              <a:t>億</a:t>
            </a:r>
            <a:r>
              <a:rPr lang="en-US" altLang="ja-JP" sz="1000" b="0" i="0" baseline="0">
                <a:effectLst/>
                <a:latin typeface="+mn-ea"/>
                <a:ea typeface="+mn-ea"/>
                <a:cs typeface="+mn-cs"/>
              </a:rPr>
              <a:t>4,176</a:t>
            </a:r>
            <a:r>
              <a:rPr lang="ja-JP" altLang="en-US" sz="1000" b="0" i="0" baseline="0">
                <a:effectLst/>
                <a:latin typeface="+mn-ea"/>
                <a:ea typeface="+mn-ea"/>
                <a:cs typeface="+mn-cs"/>
              </a:rPr>
              <a:t>万</a:t>
            </a:r>
            <a:r>
              <a:rPr lang="en-US" altLang="ja-JP" sz="1000" b="0" i="0" baseline="0">
                <a:effectLst/>
                <a:latin typeface="+mn-ea"/>
                <a:ea typeface="+mn-ea"/>
                <a:cs typeface="+mn-cs"/>
              </a:rPr>
              <a:t>4</a:t>
            </a:r>
            <a:r>
              <a:rPr lang="ja-JP" altLang="en-US" sz="1000" b="0" i="0" baseline="0">
                <a:effectLst/>
                <a:latin typeface="+mn-ea"/>
                <a:ea typeface="+mn-ea"/>
                <a:cs typeface="+mn-cs"/>
              </a:rPr>
              <a:t>千</a:t>
            </a:r>
            <a:r>
              <a:rPr lang="ja-JP" altLang="ja-JP" sz="1000" b="0" i="0" baseline="0">
                <a:effectLst/>
                <a:latin typeface="+mn-ea"/>
                <a:ea typeface="+mn-ea"/>
                <a:cs typeface="+mn-cs"/>
              </a:rPr>
              <a:t>円</a:t>
            </a:r>
            <a:endParaRPr lang="ja-JP" altLang="ja-JP" sz="1000">
              <a:effectLst/>
              <a:latin typeface="+mn-ea"/>
              <a:ea typeface="+mn-ea"/>
            </a:endParaRPr>
          </a:p>
          <a:p>
            <a:pPr algn="ctr" rtl="0"/>
            <a:r>
              <a:rPr lang="ja-JP" altLang="ja-JP" sz="1000" b="0" i="0" baseline="0">
                <a:effectLst/>
                <a:latin typeface="+mn-ea"/>
                <a:ea typeface="+mn-ea"/>
                <a:cs typeface="+mn-cs"/>
              </a:rPr>
              <a:t>（</a:t>
            </a:r>
            <a:r>
              <a:rPr lang="en-US" altLang="ja-JP" sz="1000" b="0" i="0" baseline="0">
                <a:effectLst/>
                <a:latin typeface="+mn-ea"/>
                <a:ea typeface="+mn-ea"/>
                <a:cs typeface="+mn-cs"/>
              </a:rPr>
              <a:t>38.3</a:t>
            </a:r>
            <a:r>
              <a:rPr lang="ja-JP" altLang="ja-JP" sz="1000" b="0" i="0" baseline="0">
                <a:effectLst/>
                <a:latin typeface="+mn-ea"/>
                <a:ea typeface="+mn-ea"/>
                <a:cs typeface="+mn-cs"/>
              </a:rPr>
              <a:t>％）</a:t>
            </a:r>
            <a:endParaRPr lang="ja-JP" altLang="ja-JP" sz="1000">
              <a:effectLst/>
              <a:latin typeface="+mn-ea"/>
              <a:ea typeface="+mn-ea"/>
            </a:endParaRPr>
          </a:p>
        </xdr:txBody>
      </xdr:sp>
      <xdr:sp macro="" textlink="">
        <xdr:nvSpPr>
          <xdr:cNvPr id="381" name="Line 194"/>
          <xdr:cNvSpPr>
            <a:spLocks noChangeShapeType="1"/>
          </xdr:cNvSpPr>
        </xdr:nvSpPr>
        <xdr:spPr bwMode="auto">
          <a:xfrm flipV="1">
            <a:off x="4385887" y="25494093"/>
            <a:ext cx="376744" cy="102884"/>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2" name="Rectangle 189"/>
          <xdr:cNvSpPr>
            <a:spLocks noChangeArrowheads="1"/>
          </xdr:cNvSpPr>
        </xdr:nvSpPr>
        <xdr:spPr bwMode="auto">
          <a:xfrm>
            <a:off x="1308767" y="25531934"/>
            <a:ext cx="1231565" cy="53219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県支出金</a:t>
            </a:r>
          </a:p>
          <a:p>
            <a:pPr algn="ctr" rtl="0">
              <a:lnSpc>
                <a:spcPts val="1100"/>
              </a:lnSpc>
              <a:defRPr sz="1000"/>
            </a:pPr>
            <a:r>
              <a:rPr lang="en-US" altLang="ja-JP" sz="1000" b="0" i="0" u="none" strike="noStrike" baseline="0">
                <a:solidFill>
                  <a:srgbClr val="000000"/>
                </a:solidFill>
                <a:latin typeface="ＭＳ Ｐゴシック"/>
                <a:ea typeface="ＭＳ Ｐゴシック"/>
              </a:rPr>
              <a:t>82</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4,818</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6.2</a:t>
            </a:r>
            <a:r>
              <a:rPr lang="ja-JP" altLang="en-US" sz="1000" b="0" i="0" u="none" strike="noStrike" baseline="0">
                <a:solidFill>
                  <a:srgbClr val="000000"/>
                </a:solidFill>
                <a:latin typeface="ＭＳ Ｐゴシック"/>
                <a:ea typeface="ＭＳ Ｐゴシック"/>
              </a:rPr>
              <a:t>％）</a:t>
            </a:r>
          </a:p>
        </xdr:txBody>
      </xdr:sp>
      <xdr:sp macro="" textlink="">
        <xdr:nvSpPr>
          <xdr:cNvPr id="383" name="Line 195"/>
          <xdr:cNvSpPr>
            <a:spLocks noChangeShapeType="1"/>
          </xdr:cNvSpPr>
        </xdr:nvSpPr>
        <xdr:spPr bwMode="auto">
          <a:xfrm flipH="1" flipV="1">
            <a:off x="2494429" y="25897738"/>
            <a:ext cx="405204" cy="47607"/>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93" name="Group 277"/>
          <xdr:cNvGrpSpPr>
            <a:grpSpLocks/>
          </xdr:cNvGrpSpPr>
        </xdr:nvGrpSpPr>
        <xdr:grpSpPr bwMode="auto">
          <a:xfrm>
            <a:off x="1647493" y="26546542"/>
            <a:ext cx="1619402" cy="610190"/>
            <a:chOff x="152" y="2634"/>
            <a:chExt cx="167" cy="64"/>
          </a:xfrm>
        </xdr:grpSpPr>
        <xdr:sp macro="" textlink="">
          <xdr:nvSpPr>
            <xdr:cNvPr id="400" name="Rectangle 190"/>
            <xdr:cNvSpPr>
              <a:spLocks noChangeArrowheads="1"/>
            </xdr:cNvSpPr>
          </xdr:nvSpPr>
          <xdr:spPr bwMode="auto">
            <a:xfrm>
              <a:off x="152" y="2643"/>
              <a:ext cx="153" cy="5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国庫支出金</a:t>
              </a:r>
            </a:p>
            <a:p>
              <a:pPr algn="ctr" rtl="0">
                <a:lnSpc>
                  <a:spcPts val="1200"/>
                </a:lnSpc>
                <a:defRPr sz="1000"/>
              </a:pPr>
              <a:r>
                <a:rPr lang="en-US" altLang="ja-JP" sz="1000" b="0" i="0" u="none" strike="noStrike" baseline="0">
                  <a:solidFill>
                    <a:srgbClr val="000000"/>
                  </a:solidFill>
                  <a:latin typeface="ＭＳ Ｐゴシック"/>
                  <a:ea typeface="ＭＳ Ｐゴシック"/>
                </a:rPr>
                <a:t>302</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1,631</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千円</a:t>
              </a:r>
            </a:p>
            <a:p>
              <a:pPr algn="ctr" rtl="0">
                <a:lnSpc>
                  <a:spcPts val="12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22.7</a:t>
              </a:r>
              <a:r>
                <a:rPr lang="ja-JP" altLang="en-US" sz="1000" b="0" i="0" u="none" strike="noStrike" baseline="0">
                  <a:solidFill>
                    <a:srgbClr val="000000"/>
                  </a:solidFill>
                  <a:latin typeface="ＭＳ Ｐゴシック"/>
                  <a:ea typeface="ＭＳ Ｐゴシック"/>
                </a:rPr>
                <a:t>％）</a:t>
              </a:r>
            </a:p>
          </xdr:txBody>
        </xdr:sp>
        <xdr:sp macro="" textlink="">
          <xdr:nvSpPr>
            <xdr:cNvPr id="401" name="Line 196"/>
            <xdr:cNvSpPr>
              <a:spLocks noChangeShapeType="1"/>
            </xdr:cNvSpPr>
          </xdr:nvSpPr>
          <xdr:spPr bwMode="auto">
            <a:xfrm flipH="1">
              <a:off x="284" y="2634"/>
              <a:ext cx="35" cy="24"/>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94" name="Group 2777"/>
          <xdr:cNvGrpSpPr>
            <a:grpSpLocks/>
          </xdr:cNvGrpSpPr>
        </xdr:nvGrpSpPr>
        <xdr:grpSpPr bwMode="auto">
          <a:xfrm>
            <a:off x="1405246" y="26105826"/>
            <a:ext cx="1651758" cy="541439"/>
            <a:chOff x="146" y="2630"/>
            <a:chExt cx="171" cy="57"/>
          </a:xfrm>
        </xdr:grpSpPr>
        <xdr:sp macro="" textlink="">
          <xdr:nvSpPr>
            <xdr:cNvPr id="398" name="Rectangle 191"/>
            <xdr:cNvSpPr>
              <a:spLocks noChangeArrowheads="1"/>
            </xdr:cNvSpPr>
          </xdr:nvSpPr>
          <xdr:spPr bwMode="auto">
            <a:xfrm>
              <a:off x="146" y="2630"/>
              <a:ext cx="135" cy="57"/>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繰越金</a:t>
              </a:r>
            </a:p>
            <a:p>
              <a:pPr algn="ctr" rtl="0">
                <a:lnSpc>
                  <a:spcPts val="1100"/>
                </a:lnSpc>
                <a:defRPr sz="1000"/>
              </a:pPr>
              <a:r>
                <a:rPr lang="en-US" altLang="ja-JP" sz="1000" b="0" i="0" u="none" strike="noStrike" baseline="0">
                  <a:solidFill>
                    <a:srgbClr val="000000"/>
                  </a:solidFill>
                  <a:latin typeface="ＭＳ Ｐゴシック"/>
                  <a:ea typeface="ＭＳ Ｐゴシック"/>
                </a:rPr>
                <a:t>114</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1,287</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9</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8.6</a:t>
              </a:r>
              <a:r>
                <a:rPr lang="ja-JP" altLang="en-US" sz="1000" b="0" i="0" u="none" strike="noStrike" baseline="0">
                  <a:solidFill>
                    <a:srgbClr val="000000"/>
                  </a:solidFill>
                  <a:latin typeface="ＭＳ Ｐゴシック"/>
                  <a:ea typeface="ＭＳ Ｐゴシック"/>
                </a:rPr>
                <a:t>％）</a:t>
              </a:r>
            </a:p>
          </xdr:txBody>
        </xdr:sp>
        <xdr:sp macro="" textlink="">
          <xdr:nvSpPr>
            <xdr:cNvPr id="399" name="Line 197"/>
            <xdr:cNvSpPr>
              <a:spLocks noChangeShapeType="1"/>
            </xdr:cNvSpPr>
          </xdr:nvSpPr>
          <xdr:spPr bwMode="auto">
            <a:xfrm flipH="1">
              <a:off x="272" y="2638"/>
              <a:ext cx="45" cy="15"/>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96" name="Rectangle 192"/>
          <xdr:cNvSpPr>
            <a:spLocks noChangeArrowheads="1"/>
          </xdr:cNvSpPr>
        </xdr:nvSpPr>
        <xdr:spPr bwMode="auto">
          <a:xfrm>
            <a:off x="1230063" y="24811331"/>
            <a:ext cx="1579935" cy="572811"/>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その他</a:t>
            </a:r>
          </a:p>
          <a:p>
            <a:pPr algn="ctr" rtl="0">
              <a:lnSpc>
                <a:spcPts val="1100"/>
              </a:lnSpc>
              <a:defRPr sz="1000"/>
            </a:pPr>
            <a:r>
              <a:rPr lang="en-US" altLang="ja-JP" sz="1000" b="0" i="0" u="none" strike="noStrike" baseline="0">
                <a:solidFill>
                  <a:srgbClr val="000000"/>
                </a:solidFill>
                <a:latin typeface="ＭＳ Ｐゴシック"/>
                <a:ea typeface="ＭＳ Ｐゴシック"/>
              </a:rPr>
              <a:t>322</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7,368</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24.2</a:t>
            </a:r>
            <a:r>
              <a:rPr lang="ja-JP" altLang="en-US" sz="1000" b="0" i="0" u="none" strike="noStrike" baseline="0">
                <a:solidFill>
                  <a:srgbClr val="000000"/>
                </a:solidFill>
                <a:latin typeface="ＭＳ Ｐゴシック"/>
                <a:ea typeface="ＭＳ Ｐゴシック"/>
              </a:rPr>
              <a:t>％）</a:t>
            </a:r>
          </a:p>
        </xdr:txBody>
      </xdr:sp>
      <xdr:sp macro="" textlink="">
        <xdr:nvSpPr>
          <xdr:cNvPr id="397" name="Line 198"/>
          <xdr:cNvSpPr>
            <a:spLocks noChangeShapeType="1"/>
          </xdr:cNvSpPr>
        </xdr:nvSpPr>
        <xdr:spPr bwMode="auto">
          <a:xfrm flipH="1" flipV="1">
            <a:off x="2812803" y="25050328"/>
            <a:ext cx="443795" cy="142821"/>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209550</xdr:colOff>
      <xdr:row>142</xdr:row>
      <xdr:rowOff>133350</xdr:rowOff>
    </xdr:from>
    <xdr:to>
      <xdr:col>3</xdr:col>
      <xdr:colOff>200025</xdr:colOff>
      <xdr:row>142</xdr:row>
      <xdr:rowOff>133350</xdr:rowOff>
    </xdr:to>
    <xdr:sp macro="" textlink="">
      <xdr:nvSpPr>
        <xdr:cNvPr id="402" name="Line 218"/>
        <xdr:cNvSpPr>
          <a:spLocks noChangeShapeType="1"/>
        </xdr:cNvSpPr>
      </xdr:nvSpPr>
      <xdr:spPr bwMode="auto">
        <a:xfrm>
          <a:off x="457200" y="34871025"/>
          <a:ext cx="5238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103094</xdr:colOff>
      <xdr:row>133</xdr:row>
      <xdr:rowOff>57153</xdr:rowOff>
    </xdr:from>
    <xdr:to>
      <xdr:col>28</xdr:col>
      <xdr:colOff>158997</xdr:colOff>
      <xdr:row>150</xdr:row>
      <xdr:rowOff>196853</xdr:rowOff>
    </xdr:to>
    <xdr:grpSp>
      <xdr:nvGrpSpPr>
        <xdr:cNvPr id="5" name="グループ化 4"/>
        <xdr:cNvGrpSpPr/>
      </xdr:nvGrpSpPr>
      <xdr:grpSpPr>
        <a:xfrm>
          <a:off x="879748" y="33900211"/>
          <a:ext cx="6195864" cy="4374661"/>
          <a:chOff x="959381" y="33791525"/>
          <a:chExt cx="6181440" cy="4349106"/>
        </a:xfrm>
      </xdr:grpSpPr>
      <xdr:graphicFrame macro="">
        <xdr:nvGraphicFramePr>
          <xdr:cNvPr id="443" name="グラフ 4"/>
          <xdr:cNvGraphicFramePr>
            <a:graphicFrameLocks/>
          </xdr:cNvGraphicFramePr>
        </xdr:nvGraphicFramePr>
        <xdr:xfrm>
          <a:off x="959381" y="34544000"/>
          <a:ext cx="5181283" cy="3333750"/>
        </xdr:xfrm>
        <a:graphic>
          <a:graphicData uri="http://schemas.openxmlformats.org/drawingml/2006/chart">
            <c:chart xmlns:c="http://schemas.openxmlformats.org/drawingml/2006/chart" xmlns:r="http://schemas.openxmlformats.org/officeDocument/2006/relationships" r:id="rId12"/>
          </a:graphicData>
        </a:graphic>
      </xdr:graphicFrame>
      <xdr:sp macro="" textlink="">
        <xdr:nvSpPr>
          <xdr:cNvPr id="406" name="Rectangle 15"/>
          <xdr:cNvSpPr>
            <a:spLocks noChangeArrowheads="1"/>
          </xdr:cNvSpPr>
        </xdr:nvSpPr>
        <xdr:spPr bwMode="auto">
          <a:xfrm>
            <a:off x="1279525" y="33791525"/>
            <a:ext cx="4832759" cy="1359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45720" bIns="0" anchor="t" upright="1"/>
          <a:lstStyle/>
          <a:p>
            <a:pPr algn="ctr" rtl="0">
              <a:lnSpc>
                <a:spcPts val="1800"/>
              </a:lnSpc>
              <a:defRPr sz="1000"/>
            </a:pPr>
            <a:r>
              <a:rPr lang="ja-JP" altLang="en-US" sz="1600" b="0" i="0" u="none" strike="noStrike" baseline="0">
                <a:solidFill>
                  <a:srgbClr val="000000"/>
                </a:solidFill>
                <a:latin typeface="HG丸ｺﾞｼｯｸM-PRO"/>
                <a:ea typeface="HG丸ｺﾞｼｯｸM-PRO"/>
              </a:rPr>
              <a:t>令和４年度（一般会計）</a:t>
            </a:r>
          </a:p>
          <a:p>
            <a:pPr algn="ctr" rtl="0">
              <a:lnSpc>
                <a:spcPts val="1800"/>
              </a:lnSpc>
              <a:defRPr sz="1000"/>
            </a:pPr>
            <a:endParaRPr lang="ja-JP" altLang="en-US" sz="1600" b="0" i="0" u="none" strike="noStrike" baseline="0">
              <a:solidFill>
                <a:srgbClr val="000000"/>
              </a:solidFill>
              <a:latin typeface="HG丸ｺﾞｼｯｸM-PRO"/>
              <a:ea typeface="HG丸ｺﾞｼｯｸM-PRO"/>
            </a:endParaRPr>
          </a:p>
          <a:p>
            <a:pPr algn="ctr" rtl="0">
              <a:lnSpc>
                <a:spcPts val="1800"/>
              </a:lnSpc>
              <a:defRPr sz="1000"/>
            </a:pPr>
            <a:r>
              <a:rPr lang="ja-JP" altLang="en-US" sz="1600" b="0" i="0" u="none" strike="noStrike" baseline="0">
                <a:solidFill>
                  <a:srgbClr val="000000"/>
                </a:solidFill>
                <a:latin typeface="HG丸ｺﾞｼｯｸM-PRO"/>
                <a:ea typeface="HG丸ｺﾞｼｯｸM-PRO"/>
              </a:rPr>
              <a:t>歳出（目的別）　</a:t>
            </a:r>
            <a:r>
              <a:rPr lang="en-US" altLang="ja-JP" sz="1600" b="0" i="0" u="none" strike="noStrike" baseline="0">
                <a:solidFill>
                  <a:srgbClr val="000000"/>
                </a:solidFill>
                <a:latin typeface="HG丸ｺﾞｼｯｸM-PRO"/>
                <a:ea typeface="HG丸ｺﾞｼｯｸM-PRO"/>
              </a:rPr>
              <a:t>1,232</a:t>
            </a:r>
            <a:r>
              <a:rPr lang="ja-JP" altLang="en-US" sz="1600" b="0" i="0" u="none" strike="noStrike" baseline="0">
                <a:solidFill>
                  <a:srgbClr val="000000"/>
                </a:solidFill>
                <a:latin typeface="HG丸ｺﾞｼｯｸM-PRO"/>
                <a:ea typeface="HG丸ｺﾞｼｯｸM-PRO"/>
              </a:rPr>
              <a:t>億</a:t>
            </a:r>
            <a:r>
              <a:rPr lang="en-US" altLang="ja-JP" sz="1600" b="0" i="0" u="none" strike="noStrike" baseline="0">
                <a:solidFill>
                  <a:srgbClr val="000000"/>
                </a:solidFill>
                <a:latin typeface="HG丸ｺﾞｼｯｸM-PRO"/>
                <a:ea typeface="HG丸ｺﾞｼｯｸM-PRO"/>
              </a:rPr>
              <a:t>2,820</a:t>
            </a:r>
            <a:r>
              <a:rPr lang="ja-JP" altLang="en-US" sz="1600" b="0" i="0" u="none" strike="noStrike" baseline="0">
                <a:solidFill>
                  <a:srgbClr val="000000"/>
                </a:solidFill>
                <a:latin typeface="HG丸ｺﾞｼｯｸM-PRO"/>
                <a:ea typeface="HG丸ｺﾞｼｯｸM-PRO"/>
              </a:rPr>
              <a:t>万</a:t>
            </a:r>
            <a:r>
              <a:rPr lang="en-US" altLang="ja-JP" sz="1600" b="0" i="0" u="none" strike="noStrike" baseline="0">
                <a:solidFill>
                  <a:srgbClr val="000000"/>
                </a:solidFill>
                <a:latin typeface="HG丸ｺﾞｼｯｸM-PRO"/>
                <a:ea typeface="HG丸ｺﾞｼｯｸM-PRO"/>
              </a:rPr>
              <a:t>9</a:t>
            </a:r>
            <a:r>
              <a:rPr lang="ja-JP" altLang="en-US" sz="1600" b="0" i="0" u="none" strike="noStrike" baseline="0">
                <a:solidFill>
                  <a:srgbClr val="000000"/>
                </a:solidFill>
                <a:latin typeface="HG丸ｺﾞｼｯｸM-PRO"/>
                <a:ea typeface="HG丸ｺﾞｼｯｸM-PRO"/>
              </a:rPr>
              <a:t>千円</a:t>
            </a:r>
          </a:p>
        </xdr:txBody>
      </xdr:sp>
      <xdr:sp macro="" textlink="">
        <xdr:nvSpPr>
          <xdr:cNvPr id="407" name="Text Box 17"/>
          <xdr:cNvSpPr txBox="1">
            <a:spLocks noChangeArrowheads="1"/>
          </xdr:cNvSpPr>
        </xdr:nvSpPr>
        <xdr:spPr bwMode="auto">
          <a:xfrm>
            <a:off x="6072372" y="37758506"/>
            <a:ext cx="1068449" cy="238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875" b="0" i="0" u="none" strike="noStrike" baseline="0">
                <a:solidFill>
                  <a:srgbClr val="000000"/>
                </a:solidFill>
                <a:latin typeface="HG丸ｺﾞｼｯｸM-PRO"/>
                <a:ea typeface="HG丸ｺﾞｼｯｸM-PRO"/>
              </a:rPr>
              <a:t>（　）は構成比</a:t>
            </a:r>
            <a:endParaRPr lang="ja-JP" altLang="en-US" sz="875" b="0" i="0" u="none" strike="noStrike" baseline="0">
              <a:solidFill>
                <a:srgbClr val="000000"/>
              </a:solidFill>
              <a:latin typeface="ＭＳ 明朝"/>
              <a:ea typeface="ＭＳ 明朝"/>
            </a:endParaRPr>
          </a:p>
          <a:p>
            <a:pPr algn="l" rtl="0">
              <a:lnSpc>
                <a:spcPts val="900"/>
              </a:lnSpc>
              <a:defRPr sz="1000"/>
            </a:pPr>
            <a:endParaRPr lang="ja-JP" altLang="en-US" sz="875" b="0" i="0" u="none" strike="noStrike" baseline="0">
              <a:solidFill>
                <a:srgbClr val="000000"/>
              </a:solidFill>
              <a:latin typeface="ＭＳ 明朝"/>
              <a:ea typeface="ＭＳ 明朝"/>
            </a:endParaRPr>
          </a:p>
        </xdr:txBody>
      </xdr:sp>
      <xdr:sp macro="" textlink="">
        <xdr:nvSpPr>
          <xdr:cNvPr id="408" name="Rectangle 200"/>
          <xdr:cNvSpPr>
            <a:spLocks noChangeArrowheads="1"/>
          </xdr:cNvSpPr>
        </xdr:nvSpPr>
        <xdr:spPr bwMode="auto">
          <a:xfrm>
            <a:off x="4927964" y="35872941"/>
            <a:ext cx="1424899" cy="52354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民生費</a:t>
            </a:r>
          </a:p>
          <a:p>
            <a:pPr algn="ctr" rtl="0">
              <a:lnSpc>
                <a:spcPts val="1100"/>
              </a:lnSpc>
              <a:defRPr sz="1000"/>
            </a:pPr>
            <a:r>
              <a:rPr lang="en-US" altLang="ja-JP" sz="1000" b="0" i="0" u="none" strike="noStrike" baseline="0">
                <a:solidFill>
                  <a:srgbClr val="000000"/>
                </a:solidFill>
                <a:latin typeface="ＭＳ Ｐゴシック"/>
                <a:ea typeface="ＭＳ Ｐゴシック"/>
              </a:rPr>
              <a:t>576</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1,117</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46.8</a:t>
            </a:r>
            <a:r>
              <a:rPr lang="ja-JP" altLang="en-US" sz="1000" b="0" i="0" u="none" strike="noStrike" baseline="0">
                <a:solidFill>
                  <a:srgbClr val="000000"/>
                </a:solidFill>
                <a:latin typeface="ＭＳ Ｐゴシック"/>
                <a:ea typeface="ＭＳ Ｐゴシック"/>
              </a:rPr>
              <a:t>％）</a:t>
            </a:r>
          </a:p>
        </xdr:txBody>
      </xdr:sp>
      <xdr:sp macro="" textlink="">
        <xdr:nvSpPr>
          <xdr:cNvPr id="409" name="Rectangle 201"/>
          <xdr:cNvSpPr>
            <a:spLocks noChangeArrowheads="1"/>
          </xdr:cNvSpPr>
        </xdr:nvSpPr>
        <xdr:spPr bwMode="auto">
          <a:xfrm>
            <a:off x="2350678" y="37521506"/>
            <a:ext cx="1257124" cy="61912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総務費</a:t>
            </a:r>
          </a:p>
          <a:p>
            <a:pPr algn="ctr" rtl="0">
              <a:lnSpc>
                <a:spcPts val="1100"/>
              </a:lnSpc>
              <a:defRPr sz="1000"/>
            </a:pPr>
            <a:r>
              <a:rPr lang="en-US" altLang="ja-JP" sz="1000" b="0" i="0" u="none" strike="noStrike" baseline="0">
                <a:solidFill>
                  <a:srgbClr val="000000"/>
                </a:solidFill>
                <a:latin typeface="ＭＳ Ｐゴシック"/>
                <a:ea typeface="ＭＳ Ｐゴシック"/>
              </a:rPr>
              <a:t>153</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7,673</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12.5</a:t>
            </a:r>
            <a:r>
              <a:rPr lang="ja-JP" altLang="en-US" sz="1000" b="0" i="0" u="none" strike="noStrike" baseline="0">
                <a:solidFill>
                  <a:srgbClr val="000000"/>
                </a:solidFill>
                <a:latin typeface="ＭＳ Ｐゴシック"/>
                <a:ea typeface="ＭＳ Ｐゴシック"/>
              </a:rPr>
              <a:t>％）</a:t>
            </a:r>
          </a:p>
        </xdr:txBody>
      </xdr:sp>
      <xdr:sp macro="" textlink="">
        <xdr:nvSpPr>
          <xdr:cNvPr id="410" name="Rectangle 203"/>
          <xdr:cNvSpPr>
            <a:spLocks noChangeArrowheads="1"/>
          </xdr:cNvSpPr>
        </xdr:nvSpPr>
        <xdr:spPr bwMode="auto">
          <a:xfrm>
            <a:off x="984868" y="36000934"/>
            <a:ext cx="1322370" cy="56197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教育費</a:t>
            </a:r>
          </a:p>
          <a:p>
            <a:pPr algn="ctr" rtl="0">
              <a:lnSpc>
                <a:spcPts val="1100"/>
              </a:lnSpc>
              <a:defRPr sz="1000"/>
            </a:pPr>
            <a:r>
              <a:rPr lang="en-US" altLang="ja-JP" sz="1000" b="0" i="0" u="none" strike="noStrike" baseline="0">
                <a:solidFill>
                  <a:srgbClr val="000000"/>
                </a:solidFill>
                <a:latin typeface="ＭＳ Ｐゴシック"/>
                <a:ea typeface="ＭＳ Ｐゴシック"/>
              </a:rPr>
              <a:t>108</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8,322</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6</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8.8</a:t>
            </a:r>
            <a:r>
              <a:rPr lang="ja-JP" altLang="en-US" sz="1000" b="0" i="0" u="none" strike="noStrike" baseline="0">
                <a:solidFill>
                  <a:srgbClr val="000000"/>
                </a:solidFill>
                <a:latin typeface="ＭＳ Ｐゴシック"/>
                <a:ea typeface="ＭＳ Ｐゴシック"/>
              </a:rPr>
              <a:t>％）</a:t>
            </a:r>
          </a:p>
        </xdr:txBody>
      </xdr:sp>
      <xdr:sp macro="" textlink="">
        <xdr:nvSpPr>
          <xdr:cNvPr id="411" name="Rectangle 204"/>
          <xdr:cNvSpPr>
            <a:spLocks noChangeArrowheads="1"/>
          </xdr:cNvSpPr>
        </xdr:nvSpPr>
        <xdr:spPr bwMode="auto">
          <a:xfrm>
            <a:off x="1079925" y="35229722"/>
            <a:ext cx="1303728" cy="559547"/>
          </a:xfrm>
          <a:prstGeom prst="rect">
            <a:avLst/>
          </a:prstGeom>
          <a:noFill/>
          <a:ln>
            <a:noFill/>
          </a:ln>
          <a:effectLs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土木費</a:t>
            </a:r>
          </a:p>
          <a:p>
            <a:pPr algn="ctr" rtl="0">
              <a:lnSpc>
                <a:spcPts val="1100"/>
              </a:lnSpc>
              <a:defRPr sz="1000"/>
            </a:pPr>
            <a:r>
              <a:rPr lang="en-US" altLang="ja-JP" sz="1000" b="0" i="0" u="none" strike="noStrike" baseline="0">
                <a:solidFill>
                  <a:srgbClr val="000000"/>
                </a:solidFill>
                <a:latin typeface="ＭＳ Ｐゴシック"/>
                <a:ea typeface="ＭＳ Ｐゴシック"/>
              </a:rPr>
              <a:t>92</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3,308</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7.5</a:t>
            </a:r>
            <a:r>
              <a:rPr lang="ja-JP" altLang="en-US" sz="1000" b="0" i="0" u="none" strike="noStrike" baseline="0">
                <a:solidFill>
                  <a:srgbClr val="000000"/>
                </a:solidFill>
                <a:latin typeface="ＭＳ Ｐゴシック"/>
                <a:ea typeface="ＭＳ Ｐゴシック"/>
              </a:rPr>
              <a:t>％）</a:t>
            </a:r>
          </a:p>
        </xdr:txBody>
      </xdr:sp>
      <xdr:sp macro="" textlink="">
        <xdr:nvSpPr>
          <xdr:cNvPr id="412" name="Rectangle 205"/>
          <xdr:cNvSpPr>
            <a:spLocks noChangeArrowheads="1"/>
          </xdr:cNvSpPr>
        </xdr:nvSpPr>
        <xdr:spPr bwMode="auto">
          <a:xfrm>
            <a:off x="1924350" y="34752395"/>
            <a:ext cx="1154595" cy="582807"/>
          </a:xfrm>
          <a:prstGeom prst="rect">
            <a:avLst/>
          </a:prstGeom>
          <a:noFill/>
          <a:ln>
            <a:noFill/>
          </a:ln>
          <a:effectLs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公債費</a:t>
            </a:r>
          </a:p>
          <a:p>
            <a:pPr algn="ctr" rtl="0">
              <a:lnSpc>
                <a:spcPts val="1100"/>
              </a:lnSpc>
              <a:defRPr sz="1000"/>
            </a:pPr>
            <a:r>
              <a:rPr lang="en-US" altLang="ja-JP" sz="1000" b="0" i="0" u="none" strike="noStrike" baseline="0">
                <a:solidFill>
                  <a:srgbClr val="000000"/>
                </a:solidFill>
                <a:latin typeface="ＭＳ Ｐゴシック"/>
                <a:ea typeface="ＭＳ Ｐゴシック"/>
              </a:rPr>
              <a:t>76</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763</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6.2</a:t>
            </a:r>
            <a:r>
              <a:rPr lang="ja-JP" altLang="en-US" sz="1000" b="0" i="0" u="none" strike="noStrike" baseline="0">
                <a:solidFill>
                  <a:srgbClr val="000000"/>
                </a:solidFill>
                <a:latin typeface="ＭＳ Ｐゴシック"/>
                <a:ea typeface="ＭＳ Ｐゴシック"/>
              </a:rPr>
              <a:t>％）</a:t>
            </a:r>
          </a:p>
        </xdr:txBody>
      </xdr:sp>
      <xdr:sp macro="" textlink="">
        <xdr:nvSpPr>
          <xdr:cNvPr id="413" name="Rectangle 206"/>
          <xdr:cNvSpPr>
            <a:spLocks noChangeArrowheads="1"/>
          </xdr:cNvSpPr>
        </xdr:nvSpPr>
        <xdr:spPr bwMode="auto">
          <a:xfrm>
            <a:off x="3184239" y="34682387"/>
            <a:ext cx="1192621" cy="560094"/>
          </a:xfrm>
          <a:prstGeom prst="rect">
            <a:avLst/>
          </a:prstGeom>
          <a:no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その他</a:t>
            </a:r>
          </a:p>
          <a:p>
            <a:pPr algn="ctr" rtl="0">
              <a:lnSpc>
                <a:spcPts val="1100"/>
              </a:lnSpc>
              <a:defRPr sz="1000"/>
            </a:pPr>
            <a:r>
              <a:rPr lang="en-US" altLang="ja-JP" sz="1000" b="0" i="0" u="none" strike="noStrike" baseline="0">
                <a:solidFill>
                  <a:srgbClr val="000000"/>
                </a:solidFill>
                <a:latin typeface="ＭＳ Ｐゴシック"/>
                <a:ea typeface="ＭＳ Ｐゴシック"/>
              </a:rPr>
              <a:t>76</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7,209</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6.2</a:t>
            </a:r>
            <a:r>
              <a:rPr lang="ja-JP" altLang="en-US" sz="1000" b="0" i="0" u="none" strike="noStrike" baseline="0">
                <a:solidFill>
                  <a:srgbClr val="000000"/>
                </a:solidFill>
                <a:latin typeface="ＭＳ Ｐゴシック"/>
                <a:ea typeface="ＭＳ Ｐゴシック"/>
              </a:rPr>
              <a:t>％）</a:t>
            </a:r>
          </a:p>
        </xdr:txBody>
      </xdr:sp>
      <xdr:sp macro="" textlink="">
        <xdr:nvSpPr>
          <xdr:cNvPr id="414" name="Line 207"/>
          <xdr:cNvSpPr>
            <a:spLocks noChangeShapeType="1"/>
          </xdr:cNvSpPr>
        </xdr:nvSpPr>
        <xdr:spPr bwMode="auto">
          <a:xfrm flipV="1">
            <a:off x="4413249" y="36122922"/>
            <a:ext cx="485754" cy="8577"/>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5" name="Line 213"/>
          <xdr:cNvSpPr>
            <a:spLocks noChangeShapeType="1"/>
          </xdr:cNvSpPr>
        </xdr:nvSpPr>
        <xdr:spPr bwMode="auto">
          <a:xfrm flipH="1">
            <a:off x="3102363" y="37105731"/>
            <a:ext cx="270070" cy="361897"/>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16" name="Group 2798"/>
          <xdr:cNvGrpSpPr>
            <a:grpSpLocks/>
          </xdr:cNvGrpSpPr>
        </xdr:nvGrpSpPr>
        <xdr:grpSpPr bwMode="auto">
          <a:xfrm>
            <a:off x="1198556" y="35533364"/>
            <a:ext cx="1712138" cy="1974737"/>
            <a:chOff x="125" y="3597"/>
            <a:chExt cx="177" cy="207"/>
          </a:xfrm>
        </xdr:grpSpPr>
        <xdr:sp macro="" textlink="">
          <xdr:nvSpPr>
            <xdr:cNvPr id="421" name="Rectangle 202"/>
            <xdr:cNvSpPr>
              <a:spLocks noChangeArrowheads="1"/>
            </xdr:cNvSpPr>
          </xdr:nvSpPr>
          <xdr:spPr bwMode="auto">
            <a:xfrm>
              <a:off x="125" y="3737"/>
              <a:ext cx="128" cy="67"/>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衛生費</a:t>
              </a:r>
            </a:p>
            <a:p>
              <a:pPr algn="ctr" rtl="0">
                <a:lnSpc>
                  <a:spcPts val="1100"/>
                </a:lnSpc>
                <a:defRPr sz="1000"/>
              </a:pPr>
              <a:r>
                <a:rPr lang="en-US" altLang="ja-JP" sz="1000" b="0" i="0" u="none" strike="noStrike" baseline="0">
                  <a:solidFill>
                    <a:srgbClr val="000000"/>
                  </a:solidFill>
                  <a:latin typeface="ＭＳ Ｐゴシック"/>
                  <a:ea typeface="ＭＳ Ｐゴシック"/>
                </a:rPr>
                <a:t>148</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4,426</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12.0</a:t>
              </a:r>
              <a:r>
                <a:rPr lang="ja-JP" altLang="en-US" sz="1000" b="0" i="0" u="none" strike="noStrike" baseline="0">
                  <a:solidFill>
                    <a:srgbClr val="000000"/>
                  </a:solidFill>
                  <a:latin typeface="ＭＳ Ｐゴシック"/>
                  <a:ea typeface="ＭＳ Ｐゴシック"/>
                </a:rPr>
                <a:t>％）</a:t>
              </a:r>
            </a:p>
          </xdr:txBody>
        </xdr:sp>
        <xdr:sp macro="" textlink="">
          <xdr:nvSpPr>
            <xdr:cNvPr id="422" name="Line 214"/>
            <xdr:cNvSpPr>
              <a:spLocks noChangeShapeType="1"/>
            </xdr:cNvSpPr>
          </xdr:nvSpPr>
          <xdr:spPr bwMode="auto">
            <a:xfrm flipH="1" flipV="1">
              <a:off x="235" y="3597"/>
              <a:ext cx="67" cy="32"/>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17" name="Line 215"/>
          <xdr:cNvSpPr>
            <a:spLocks noChangeShapeType="1"/>
          </xdr:cNvSpPr>
        </xdr:nvSpPr>
        <xdr:spPr bwMode="auto">
          <a:xfrm flipH="1" flipV="1">
            <a:off x="2232982" y="36239907"/>
            <a:ext cx="540142" cy="66665"/>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8" name="Line 216"/>
          <xdr:cNvSpPr>
            <a:spLocks noChangeShapeType="1"/>
          </xdr:cNvSpPr>
        </xdr:nvSpPr>
        <xdr:spPr bwMode="auto">
          <a:xfrm flipH="1">
            <a:off x="2419596" y="36741629"/>
            <a:ext cx="453319" cy="215989"/>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9" name="Line 220"/>
          <xdr:cNvSpPr>
            <a:spLocks noChangeShapeType="1"/>
          </xdr:cNvSpPr>
        </xdr:nvSpPr>
        <xdr:spPr bwMode="auto">
          <a:xfrm flipH="1" flipV="1">
            <a:off x="2795884" y="35198685"/>
            <a:ext cx="352277" cy="350071"/>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0" name="Line 221"/>
          <xdr:cNvSpPr>
            <a:spLocks noChangeShapeType="1"/>
          </xdr:cNvSpPr>
        </xdr:nvSpPr>
        <xdr:spPr bwMode="auto">
          <a:xfrm flipH="1">
            <a:off x="3549561" y="35188645"/>
            <a:ext cx="34406" cy="258830"/>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xdr:col>
      <xdr:colOff>104775</xdr:colOff>
      <xdr:row>171</xdr:row>
      <xdr:rowOff>2</xdr:rowOff>
    </xdr:from>
    <xdr:to>
      <xdr:col>28</xdr:col>
      <xdr:colOff>211750</xdr:colOff>
      <xdr:row>188</xdr:row>
      <xdr:rowOff>82066</xdr:rowOff>
    </xdr:to>
    <xdr:grpSp>
      <xdr:nvGrpSpPr>
        <xdr:cNvPr id="6" name="グループ化 5"/>
        <xdr:cNvGrpSpPr/>
      </xdr:nvGrpSpPr>
      <xdr:grpSpPr>
        <a:xfrm>
          <a:off x="1123217" y="43360733"/>
          <a:ext cx="6005148" cy="4251083"/>
          <a:chOff x="1132505" y="43256202"/>
          <a:chExt cx="5994395" cy="4234964"/>
        </a:xfrm>
      </xdr:grpSpPr>
      <xdr:sp macro="" textlink="">
        <xdr:nvSpPr>
          <xdr:cNvPr id="425" name="Rectangle 34"/>
          <xdr:cNvSpPr>
            <a:spLocks noChangeArrowheads="1"/>
          </xdr:cNvSpPr>
        </xdr:nvSpPr>
        <xdr:spPr bwMode="auto">
          <a:xfrm>
            <a:off x="1270000" y="43256202"/>
            <a:ext cx="4829965" cy="1231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45720" bIns="0" anchor="t" upright="1"/>
          <a:lstStyle/>
          <a:p>
            <a:pPr algn="ctr" rtl="0">
              <a:lnSpc>
                <a:spcPts val="1800"/>
              </a:lnSpc>
              <a:defRPr sz="1000"/>
            </a:pPr>
            <a:r>
              <a:rPr lang="ja-JP" altLang="en-US" sz="1600" b="0" i="0" u="none" strike="noStrike" baseline="0">
                <a:solidFill>
                  <a:srgbClr val="000000"/>
                </a:solidFill>
                <a:latin typeface="HG丸ｺﾞｼｯｸM-PRO"/>
                <a:ea typeface="HG丸ｺﾞｼｯｸM-PRO"/>
              </a:rPr>
              <a:t>令和４年度（一般会計）</a:t>
            </a:r>
          </a:p>
          <a:p>
            <a:pPr algn="ctr" rtl="0">
              <a:lnSpc>
                <a:spcPts val="1800"/>
              </a:lnSpc>
              <a:defRPr sz="1000"/>
            </a:pPr>
            <a:endParaRPr lang="ja-JP" altLang="en-US" sz="1600" b="0" i="0" u="none" strike="noStrike" baseline="0">
              <a:solidFill>
                <a:srgbClr val="000000"/>
              </a:solidFill>
              <a:latin typeface="HG丸ｺﾞｼｯｸM-PRO"/>
              <a:ea typeface="HG丸ｺﾞｼｯｸM-PRO"/>
            </a:endParaRPr>
          </a:p>
          <a:p>
            <a:pPr algn="ctr" rtl="0">
              <a:lnSpc>
                <a:spcPts val="1800"/>
              </a:lnSpc>
              <a:defRPr sz="1000"/>
            </a:pPr>
            <a:r>
              <a:rPr lang="ja-JP" altLang="en-US" sz="1600" b="0" i="0" u="none" strike="noStrike" baseline="0">
                <a:solidFill>
                  <a:srgbClr val="000000"/>
                </a:solidFill>
                <a:latin typeface="HG丸ｺﾞｼｯｸM-PRO"/>
                <a:ea typeface="HG丸ｺﾞｼｯｸM-PRO"/>
              </a:rPr>
              <a:t>歳出（性質別）　</a:t>
            </a:r>
            <a:r>
              <a:rPr kumimoji="0" lang="en-US" altLang="ja-JP" sz="1600" b="0" i="0" u="none" strike="noStrike" kern="0" cap="none" spc="0" normalizeH="0" baseline="0" noProof="0">
                <a:ln>
                  <a:noFill/>
                </a:ln>
                <a:solidFill>
                  <a:srgbClr val="000000"/>
                </a:solidFill>
                <a:effectLst/>
                <a:uLnTx/>
                <a:uFillTx/>
                <a:latin typeface="HG丸ｺﾞｼｯｸM-PRO"/>
                <a:ea typeface="HG丸ｺﾞｼｯｸM-PRO"/>
                <a:cs typeface="+mn-cs"/>
              </a:rPr>
              <a:t>1,232</a:t>
            </a:r>
            <a:r>
              <a:rPr kumimoji="0" lang="ja-JP" altLang="en-US" sz="1600" b="0" i="0" u="none" strike="noStrike" kern="0" cap="none" spc="0" normalizeH="0" baseline="0" noProof="0">
                <a:ln>
                  <a:noFill/>
                </a:ln>
                <a:solidFill>
                  <a:srgbClr val="000000"/>
                </a:solidFill>
                <a:effectLst/>
                <a:uLnTx/>
                <a:uFillTx/>
                <a:latin typeface="HG丸ｺﾞｼｯｸM-PRO"/>
                <a:ea typeface="HG丸ｺﾞｼｯｸM-PRO"/>
                <a:cs typeface="+mn-cs"/>
              </a:rPr>
              <a:t>億</a:t>
            </a:r>
            <a:r>
              <a:rPr kumimoji="0" lang="en-US" altLang="ja-JP" sz="1600" b="0" i="0" u="none" strike="noStrike" kern="0" cap="none" spc="0" normalizeH="0" baseline="0" noProof="0">
                <a:ln>
                  <a:noFill/>
                </a:ln>
                <a:solidFill>
                  <a:srgbClr val="000000"/>
                </a:solidFill>
                <a:effectLst/>
                <a:uLnTx/>
                <a:uFillTx/>
                <a:latin typeface="HG丸ｺﾞｼｯｸM-PRO"/>
                <a:ea typeface="HG丸ｺﾞｼｯｸM-PRO"/>
                <a:cs typeface="+mn-cs"/>
              </a:rPr>
              <a:t>2,820</a:t>
            </a:r>
            <a:r>
              <a:rPr kumimoji="0" lang="ja-JP" altLang="en-US" sz="1600" b="0" i="0" u="none" strike="noStrike" kern="0" cap="none" spc="0" normalizeH="0" baseline="0" noProof="0">
                <a:ln>
                  <a:noFill/>
                </a:ln>
                <a:solidFill>
                  <a:srgbClr val="000000"/>
                </a:solidFill>
                <a:effectLst/>
                <a:uLnTx/>
                <a:uFillTx/>
                <a:latin typeface="HG丸ｺﾞｼｯｸM-PRO"/>
                <a:ea typeface="HG丸ｺﾞｼｯｸM-PRO"/>
                <a:cs typeface="+mn-cs"/>
              </a:rPr>
              <a:t>万</a:t>
            </a:r>
            <a:r>
              <a:rPr kumimoji="0" lang="en-US" altLang="ja-JP" sz="1600" b="0" i="0" u="none" strike="noStrike" kern="0" cap="none" spc="0" normalizeH="0" baseline="0" noProof="0">
                <a:ln>
                  <a:noFill/>
                </a:ln>
                <a:solidFill>
                  <a:srgbClr val="000000"/>
                </a:solidFill>
                <a:effectLst/>
                <a:uLnTx/>
                <a:uFillTx/>
                <a:latin typeface="HG丸ｺﾞｼｯｸM-PRO"/>
                <a:ea typeface="HG丸ｺﾞｼｯｸM-PRO"/>
                <a:cs typeface="+mn-cs"/>
              </a:rPr>
              <a:t>9</a:t>
            </a:r>
            <a:r>
              <a:rPr kumimoji="0" lang="ja-JP" altLang="en-US" sz="1600" b="0" i="0" u="none" strike="noStrike" kern="0" cap="none" spc="0" normalizeH="0" baseline="0" noProof="0">
                <a:ln>
                  <a:noFill/>
                </a:ln>
                <a:solidFill>
                  <a:srgbClr val="000000"/>
                </a:solidFill>
                <a:effectLst/>
                <a:uLnTx/>
                <a:uFillTx/>
                <a:latin typeface="HG丸ｺﾞｼｯｸM-PRO"/>
                <a:ea typeface="HG丸ｺﾞｼｯｸM-PRO"/>
                <a:cs typeface="+mn-cs"/>
              </a:rPr>
              <a:t>千円</a:t>
            </a:r>
          </a:p>
          <a:p>
            <a:pPr algn="ctr" rtl="0">
              <a:lnSpc>
                <a:spcPts val="1800"/>
              </a:lnSpc>
              <a:defRPr sz="1000"/>
            </a:pPr>
            <a:endParaRPr kumimoji="0" lang="ja-JP" altLang="en-US" sz="1600" b="0" i="0" u="none" strike="noStrike" kern="0" cap="none" spc="0" normalizeH="0" baseline="0" noProof="0">
              <a:ln>
                <a:noFill/>
              </a:ln>
              <a:solidFill>
                <a:srgbClr val="000000"/>
              </a:solidFill>
              <a:effectLst/>
              <a:uLnTx/>
              <a:uFillTx/>
              <a:latin typeface="HG丸ｺﾞｼｯｸM-PRO"/>
              <a:ea typeface="HG丸ｺﾞｼｯｸM-PRO"/>
              <a:cs typeface="+mn-cs"/>
            </a:endParaRPr>
          </a:p>
        </xdr:txBody>
      </xdr:sp>
      <xdr:sp macro="" textlink="">
        <xdr:nvSpPr>
          <xdr:cNvPr id="426" name="Text Box 35"/>
          <xdr:cNvSpPr txBox="1">
            <a:spLocks noChangeArrowheads="1"/>
          </xdr:cNvSpPr>
        </xdr:nvSpPr>
        <xdr:spPr bwMode="auto">
          <a:xfrm>
            <a:off x="6054796" y="47134208"/>
            <a:ext cx="1072104" cy="356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875" b="0" i="0" u="none" strike="noStrike" baseline="0">
                <a:solidFill>
                  <a:srgbClr val="000000"/>
                </a:solidFill>
                <a:latin typeface="HG丸ｺﾞｼｯｸM-PRO"/>
                <a:ea typeface="HG丸ｺﾞｼｯｸM-PRO"/>
              </a:rPr>
              <a:t>（　）は構成比</a:t>
            </a:r>
          </a:p>
        </xdr:txBody>
      </xdr:sp>
      <xdr:sp macro="" textlink="">
        <xdr:nvSpPr>
          <xdr:cNvPr id="427" name="Rectangle 223"/>
          <xdr:cNvSpPr>
            <a:spLocks noChangeArrowheads="1"/>
          </xdr:cNvSpPr>
        </xdr:nvSpPr>
        <xdr:spPr bwMode="auto">
          <a:xfrm>
            <a:off x="4670335" y="44704000"/>
            <a:ext cx="1434074" cy="541027"/>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扶助費</a:t>
            </a:r>
            <a:endParaRPr lang="en-US" altLang="ja-JP" sz="1000" b="0" i="0" u="none" strike="noStrike" baseline="0">
              <a:solidFill>
                <a:srgbClr val="000000"/>
              </a:solidFill>
              <a:latin typeface="ＭＳ Ｐゴシック"/>
              <a:ea typeface="ＭＳ Ｐゴシック"/>
            </a:endParaRPr>
          </a:p>
          <a:p>
            <a:pPr algn="ctr" rtl="0">
              <a:lnSpc>
                <a:spcPts val="1200"/>
              </a:lnSpc>
              <a:defRPr sz="1000"/>
            </a:pPr>
            <a:r>
              <a:rPr lang="en-US" altLang="ja-JP" sz="1000" b="0" i="0" u="none" strike="noStrike" baseline="0">
                <a:solidFill>
                  <a:srgbClr val="000000"/>
                </a:solidFill>
                <a:latin typeface="ＭＳ Ｐゴシック"/>
                <a:ea typeface="ＭＳ Ｐゴシック"/>
              </a:rPr>
              <a:t>369</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332</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29.9</a:t>
            </a:r>
            <a:r>
              <a:rPr lang="ja-JP" altLang="en-US" sz="1000" b="0" i="0" u="none" strike="noStrike" baseline="0">
                <a:solidFill>
                  <a:srgbClr val="000000"/>
                </a:solidFill>
                <a:latin typeface="ＭＳ Ｐゴシック"/>
                <a:ea typeface="ＭＳ Ｐゴシック"/>
              </a:rPr>
              <a:t>％）</a:t>
            </a:r>
          </a:p>
        </xdr:txBody>
      </xdr:sp>
      <xdr:sp macro="" textlink="">
        <xdr:nvSpPr>
          <xdr:cNvPr id="428" name="Rectangle 224"/>
          <xdr:cNvSpPr>
            <a:spLocks noChangeArrowheads="1"/>
          </xdr:cNvSpPr>
        </xdr:nvSpPr>
        <xdr:spPr bwMode="auto">
          <a:xfrm>
            <a:off x="4560835" y="46460506"/>
            <a:ext cx="1257204" cy="538442"/>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物件費</a:t>
            </a:r>
            <a:endParaRPr lang="en-US" altLang="ja-JP" sz="1000" b="0" i="0" u="none" strike="noStrike" baseline="0">
              <a:solidFill>
                <a:srgbClr val="000000"/>
              </a:solidFill>
              <a:latin typeface="ＭＳ Ｐゴシック"/>
              <a:ea typeface="ＭＳ Ｐゴシック"/>
            </a:endParaRPr>
          </a:p>
          <a:p>
            <a:pPr algn="ctr" rtl="0">
              <a:lnSpc>
                <a:spcPts val="1200"/>
              </a:lnSpc>
              <a:defRPr sz="1000"/>
            </a:pPr>
            <a:r>
              <a:rPr lang="en-US" altLang="ja-JP" sz="1000" b="0" i="0" u="none" strike="noStrike" baseline="0">
                <a:solidFill>
                  <a:srgbClr val="000000"/>
                </a:solidFill>
                <a:latin typeface="ＭＳ Ｐゴシック"/>
                <a:ea typeface="ＭＳ Ｐゴシック"/>
              </a:rPr>
              <a:t>210</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8,998</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9</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17.1</a:t>
            </a:r>
            <a:r>
              <a:rPr lang="ja-JP" altLang="en-US" sz="1000" b="0" i="0" u="none" strike="noStrike" baseline="0">
                <a:solidFill>
                  <a:srgbClr val="000000"/>
                </a:solidFill>
                <a:latin typeface="ＭＳ Ｐゴシック"/>
                <a:ea typeface="ＭＳ Ｐゴシック"/>
              </a:rPr>
              <a:t>％）</a:t>
            </a:r>
          </a:p>
        </xdr:txBody>
      </xdr:sp>
      <xdr:sp macro="" textlink="">
        <xdr:nvSpPr>
          <xdr:cNvPr id="429" name="Rectangle 226"/>
          <xdr:cNvSpPr>
            <a:spLocks noChangeArrowheads="1"/>
          </xdr:cNvSpPr>
        </xdr:nvSpPr>
        <xdr:spPr bwMode="auto">
          <a:xfrm>
            <a:off x="1132505" y="46305758"/>
            <a:ext cx="1453130" cy="48329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補助費等</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en-US" altLang="ja-JP" sz="1000" b="0" i="0" u="none" strike="noStrike" baseline="0">
                <a:solidFill>
                  <a:srgbClr val="000000"/>
                </a:solidFill>
                <a:latin typeface="ＭＳ Ｐゴシック"/>
                <a:ea typeface="ＭＳ Ｐゴシック"/>
              </a:rPr>
              <a:t>108</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393</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8.8</a:t>
            </a:r>
            <a:r>
              <a:rPr lang="ja-JP" altLang="en-US" sz="1000" b="0" i="0" u="none" strike="noStrike" baseline="0">
                <a:solidFill>
                  <a:srgbClr val="000000"/>
                </a:solidFill>
                <a:latin typeface="ＭＳ Ｐゴシック"/>
                <a:ea typeface="ＭＳ Ｐゴシック"/>
              </a:rPr>
              <a:t>％）</a:t>
            </a:r>
          </a:p>
        </xdr:txBody>
      </xdr:sp>
      <xdr:sp macro="" textlink="">
        <xdr:nvSpPr>
          <xdr:cNvPr id="430" name="Rectangle 228"/>
          <xdr:cNvSpPr>
            <a:spLocks noChangeArrowheads="1"/>
          </xdr:cNvSpPr>
        </xdr:nvSpPr>
        <xdr:spPr bwMode="auto">
          <a:xfrm>
            <a:off x="1300733" y="45334513"/>
            <a:ext cx="1266527" cy="54000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mn-ea"/>
              </a:rPr>
              <a:t>繰出金</a:t>
            </a:r>
            <a:endParaRPr lang="en-US" altLang="ja-JP" sz="1000" b="0" i="0" u="none" strike="noStrike" baseline="0">
              <a:solidFill>
                <a:srgbClr val="000000"/>
              </a:solidFill>
              <a:latin typeface="ＭＳ Ｐゴシック"/>
              <a:ea typeface="+mn-ea"/>
            </a:endParaRPr>
          </a:p>
          <a:p>
            <a:pPr algn="ctr" rtl="0">
              <a:lnSpc>
                <a:spcPts val="1100"/>
              </a:lnSpc>
              <a:defRPr sz="1000"/>
            </a:pPr>
            <a:r>
              <a:rPr lang="en-US" altLang="ja-JP" sz="1000" b="0" i="0" u="none" strike="noStrike" baseline="0">
                <a:solidFill>
                  <a:srgbClr val="000000"/>
                </a:solidFill>
                <a:latin typeface="ＭＳ Ｐゴシック"/>
                <a:ea typeface="ＭＳ Ｐゴシック"/>
              </a:rPr>
              <a:t>107</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8,671</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8.8</a:t>
            </a:r>
            <a:r>
              <a:rPr lang="ja-JP" altLang="en-US" sz="1000" b="0" i="0" u="none" strike="noStrike" baseline="0">
                <a:solidFill>
                  <a:srgbClr val="000000"/>
                </a:solidFill>
                <a:latin typeface="ＭＳ Ｐゴシック"/>
                <a:ea typeface="ＭＳ Ｐゴシック"/>
              </a:rPr>
              <a:t>％）</a:t>
            </a:r>
          </a:p>
        </xdr:txBody>
      </xdr:sp>
      <xdr:sp macro="" textlink="">
        <xdr:nvSpPr>
          <xdr:cNvPr id="431" name="Rectangle 229"/>
          <xdr:cNvSpPr>
            <a:spLocks noChangeArrowheads="1"/>
          </xdr:cNvSpPr>
        </xdr:nvSpPr>
        <xdr:spPr bwMode="auto">
          <a:xfrm>
            <a:off x="2674277" y="44212388"/>
            <a:ext cx="1440000" cy="540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その他</a:t>
            </a:r>
          </a:p>
          <a:p>
            <a:pPr algn="ctr" rtl="0">
              <a:lnSpc>
                <a:spcPts val="1100"/>
              </a:lnSpc>
              <a:defRPr sz="1000"/>
            </a:pPr>
            <a:r>
              <a:rPr lang="en-US" altLang="ja-JP" sz="1000" b="0" i="0" u="none" strike="noStrike" baseline="0">
                <a:solidFill>
                  <a:srgbClr val="000000"/>
                </a:solidFill>
                <a:latin typeface="ＭＳ Ｐゴシック"/>
                <a:ea typeface="ＭＳ Ｐゴシック"/>
              </a:rPr>
              <a:t>150</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3,166</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9</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12.2</a:t>
            </a:r>
            <a:r>
              <a:rPr lang="ja-JP" altLang="en-US" sz="1000" b="0" i="0" u="none" strike="noStrike" baseline="0">
                <a:solidFill>
                  <a:srgbClr val="000000"/>
                </a:solidFill>
                <a:latin typeface="ＭＳ Ｐゴシック"/>
                <a:ea typeface="ＭＳ Ｐゴシック"/>
              </a:rPr>
              <a:t>％）</a:t>
            </a:r>
          </a:p>
        </xdr:txBody>
      </xdr:sp>
      <xdr:sp macro="" textlink="">
        <xdr:nvSpPr>
          <xdr:cNvPr id="432" name="Line 230"/>
          <xdr:cNvSpPr>
            <a:spLocks noChangeShapeType="1"/>
          </xdr:cNvSpPr>
        </xdr:nvSpPr>
        <xdr:spPr bwMode="auto">
          <a:xfrm flipV="1">
            <a:off x="4403591" y="45037374"/>
            <a:ext cx="435107" cy="161926"/>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3" name="Line 231"/>
          <xdr:cNvSpPr>
            <a:spLocks noChangeShapeType="1"/>
          </xdr:cNvSpPr>
        </xdr:nvSpPr>
        <xdr:spPr bwMode="auto">
          <a:xfrm>
            <a:off x="4189464" y="46272815"/>
            <a:ext cx="353263" cy="254622"/>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34" name="Group 2795"/>
          <xdr:cNvGrpSpPr>
            <a:grpSpLocks/>
          </xdr:cNvGrpSpPr>
        </xdr:nvGrpSpPr>
        <xdr:grpSpPr bwMode="auto">
          <a:xfrm>
            <a:off x="1506615" y="44496196"/>
            <a:ext cx="1559991" cy="632256"/>
            <a:chOff x="157" y="4618"/>
            <a:chExt cx="161" cy="67"/>
          </a:xfrm>
        </xdr:grpSpPr>
        <xdr:sp macro="" textlink="">
          <xdr:nvSpPr>
            <xdr:cNvPr id="440" name="Rectangle 225"/>
            <xdr:cNvSpPr>
              <a:spLocks noChangeArrowheads="1"/>
            </xdr:cNvSpPr>
          </xdr:nvSpPr>
          <xdr:spPr bwMode="auto">
            <a:xfrm>
              <a:off x="157" y="4618"/>
              <a:ext cx="133" cy="58"/>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mn-ea"/>
                </a:rPr>
                <a:t>普通建設事業費</a:t>
              </a:r>
            </a:p>
            <a:p>
              <a:pPr algn="ctr" rtl="0">
                <a:lnSpc>
                  <a:spcPts val="1200"/>
                </a:lnSpc>
                <a:defRPr sz="1000"/>
              </a:pPr>
              <a:r>
                <a:rPr lang="en-US" altLang="ja-JP" sz="1000" b="0" i="0" u="none" strike="noStrike" baseline="0">
                  <a:solidFill>
                    <a:srgbClr val="000000"/>
                  </a:solidFill>
                  <a:latin typeface="ＭＳ Ｐゴシック"/>
                  <a:ea typeface="ＭＳ Ｐゴシック"/>
                </a:rPr>
                <a:t>85</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5,245</a:t>
              </a:r>
              <a:r>
                <a:rPr lang="ja-JP" altLang="en-US" sz="1000" b="0" i="0" u="none" strike="noStrike" baseline="0">
                  <a:solidFill>
                    <a:srgbClr val="000000"/>
                  </a:solidFill>
                  <a:latin typeface="ＭＳ Ｐゴシック"/>
                  <a:ea typeface="ＭＳ Ｐゴシック"/>
                </a:rPr>
                <a:t>万円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6.9</a:t>
              </a:r>
              <a:r>
                <a:rPr lang="ja-JP" altLang="en-US" sz="1000" b="0" i="0" u="none" strike="noStrike" baseline="0">
                  <a:solidFill>
                    <a:srgbClr val="000000"/>
                  </a:solidFill>
                  <a:latin typeface="ＭＳ Ｐゴシック"/>
                  <a:ea typeface="ＭＳ Ｐゴシック"/>
                </a:rPr>
                <a:t>％）</a:t>
              </a:r>
            </a:p>
          </xdr:txBody>
        </xdr:sp>
        <xdr:sp macro="" textlink="">
          <xdr:nvSpPr>
            <xdr:cNvPr id="441" name="Line 232"/>
            <xdr:cNvSpPr>
              <a:spLocks noChangeShapeType="1"/>
            </xdr:cNvSpPr>
          </xdr:nvSpPr>
          <xdr:spPr bwMode="auto">
            <a:xfrm flipH="1" flipV="1">
              <a:off x="278" y="4659"/>
              <a:ext cx="40" cy="26"/>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35" name="Line 235"/>
          <xdr:cNvSpPr>
            <a:spLocks noChangeShapeType="1"/>
          </xdr:cNvSpPr>
        </xdr:nvSpPr>
        <xdr:spPr bwMode="auto">
          <a:xfrm flipH="1">
            <a:off x="3226385" y="46513750"/>
            <a:ext cx="164037" cy="285750"/>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6" name="Line 233"/>
          <xdr:cNvSpPr>
            <a:spLocks noChangeShapeType="1"/>
          </xdr:cNvSpPr>
        </xdr:nvSpPr>
        <xdr:spPr bwMode="auto">
          <a:xfrm flipH="1" flipV="1">
            <a:off x="2579887" y="45570775"/>
            <a:ext cx="260529" cy="25717"/>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7" name="Line 236"/>
          <xdr:cNvSpPr>
            <a:spLocks noChangeShapeType="1"/>
          </xdr:cNvSpPr>
        </xdr:nvSpPr>
        <xdr:spPr bwMode="auto">
          <a:xfrm flipV="1">
            <a:off x="2503777" y="46106738"/>
            <a:ext cx="445110" cy="304304"/>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8" name="Line 237"/>
          <xdr:cNvSpPr>
            <a:spLocks noChangeShapeType="1"/>
          </xdr:cNvSpPr>
        </xdr:nvSpPr>
        <xdr:spPr bwMode="auto">
          <a:xfrm>
            <a:off x="3393999" y="44684574"/>
            <a:ext cx="77935" cy="281136"/>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9" name="Rectangle 227"/>
          <xdr:cNvSpPr>
            <a:spLocks noChangeArrowheads="1"/>
          </xdr:cNvSpPr>
        </xdr:nvSpPr>
        <xdr:spPr bwMode="auto">
          <a:xfrm>
            <a:off x="2532385" y="46855685"/>
            <a:ext cx="1294491" cy="562940"/>
          </a:xfrm>
          <a:prstGeom prst="rect">
            <a:avLst/>
          </a:prstGeom>
          <a:noFill/>
          <a:ln>
            <a:noFill/>
          </a:ln>
          <a:effectLs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人件費</a:t>
            </a:r>
          </a:p>
          <a:p>
            <a:pPr algn="ctr" rtl="0">
              <a:lnSpc>
                <a:spcPts val="1100"/>
              </a:lnSpc>
              <a:defRPr sz="1000"/>
            </a:pPr>
            <a:r>
              <a:rPr lang="en-US" altLang="ja-JP" sz="1000" b="0" i="0" u="none" strike="noStrike" baseline="0">
                <a:solidFill>
                  <a:srgbClr val="000000"/>
                </a:solidFill>
                <a:latin typeface="ＭＳ Ｐゴシック"/>
                <a:ea typeface="ＭＳ Ｐゴシック"/>
              </a:rPr>
              <a:t>200</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6,013</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16.3</a:t>
            </a:r>
            <a:r>
              <a:rPr lang="ja-JP" altLang="en-US" sz="1000" b="0" i="0" u="none" strike="noStrike" baseline="0">
                <a:solidFill>
                  <a:srgbClr val="000000"/>
                </a:solidFill>
                <a:latin typeface="ＭＳ Ｐゴシック"/>
                <a:ea typeface="ＭＳ Ｐゴシック"/>
              </a:rPr>
              <a:t>％）</a:t>
            </a:r>
          </a:p>
        </xdr:txBody>
      </xdr:sp>
    </xdr:grpSp>
    <xdr:clientData/>
  </xdr:twoCellAnchor>
  <xdr:twoCellAnchor>
    <xdr:from>
      <xdr:col>23</xdr:col>
      <xdr:colOff>54429</xdr:colOff>
      <xdr:row>16</xdr:row>
      <xdr:rowOff>154216</xdr:rowOff>
    </xdr:from>
    <xdr:to>
      <xdr:col>24</xdr:col>
      <xdr:colOff>36740</xdr:colOff>
      <xdr:row>17</xdr:row>
      <xdr:rowOff>106591</xdr:rowOff>
    </xdr:to>
    <xdr:sp macro="" textlink="">
      <xdr:nvSpPr>
        <xdr:cNvPr id="389" name="Oval 896"/>
        <xdr:cNvSpPr>
          <a:spLocks noChangeArrowheads="1"/>
        </xdr:cNvSpPr>
      </xdr:nvSpPr>
      <xdr:spPr bwMode="auto">
        <a:xfrm>
          <a:off x="5125358" y="3909787"/>
          <a:ext cx="200025" cy="197304"/>
        </a:xfrm>
        <a:prstGeom prst="ellipse">
          <a:avLst/>
        </a:prstGeom>
        <a:solidFill>
          <a:srgbClr xmlns:mc="http://schemas.openxmlformats.org/markup-compatibility/2006" xmlns:a14="http://schemas.microsoft.com/office/drawing/2010/main" val="33CCCC" mc:Ignorable="a14" a14:legacySpreadsheetColorIndex="4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108855</xdr:colOff>
      <xdr:row>34</xdr:row>
      <xdr:rowOff>99785</xdr:rowOff>
    </xdr:from>
    <xdr:to>
      <xdr:col>7</xdr:col>
      <xdr:colOff>91166</xdr:colOff>
      <xdr:row>35</xdr:row>
      <xdr:rowOff>52161</xdr:rowOff>
    </xdr:to>
    <xdr:sp macro="" textlink="">
      <xdr:nvSpPr>
        <xdr:cNvPr id="424" name="Oval 896"/>
        <xdr:cNvSpPr>
          <a:spLocks noChangeArrowheads="1"/>
        </xdr:cNvSpPr>
      </xdr:nvSpPr>
      <xdr:spPr bwMode="auto">
        <a:xfrm>
          <a:off x="1478641" y="8264071"/>
          <a:ext cx="200025" cy="197304"/>
        </a:xfrm>
        <a:prstGeom prst="ellipse">
          <a:avLst/>
        </a:prstGeom>
        <a:solidFill>
          <a:srgbClr xmlns:mc="http://schemas.openxmlformats.org/markup-compatibility/2006" xmlns:a14="http://schemas.microsoft.com/office/drawing/2010/main" val="33CCCC" mc:Ignorable="a14" a14:legacySpreadsheetColorIndex="4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xdr:colOff>
      <xdr:row>32</xdr:row>
      <xdr:rowOff>126999</xdr:rowOff>
    </xdr:from>
    <xdr:to>
      <xdr:col>4</xdr:col>
      <xdr:colOff>200026</xdr:colOff>
      <xdr:row>33</xdr:row>
      <xdr:rowOff>79375</xdr:rowOff>
    </xdr:to>
    <xdr:sp macro="" textlink="">
      <xdr:nvSpPr>
        <xdr:cNvPr id="444" name="Oval 896"/>
        <xdr:cNvSpPr>
          <a:spLocks noChangeArrowheads="1"/>
        </xdr:cNvSpPr>
      </xdr:nvSpPr>
      <xdr:spPr bwMode="auto">
        <a:xfrm>
          <a:off x="934358" y="7801428"/>
          <a:ext cx="200025" cy="197304"/>
        </a:xfrm>
        <a:prstGeom prst="ellipse">
          <a:avLst/>
        </a:prstGeom>
        <a:solidFill>
          <a:srgbClr xmlns:mc="http://schemas.openxmlformats.org/markup-compatibility/2006" xmlns:a14="http://schemas.microsoft.com/office/drawing/2010/main" val="33CCCC" mc:Ignorable="a14" a14:legacySpreadsheetColorIndex="4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145143</xdr:colOff>
      <xdr:row>22</xdr:row>
      <xdr:rowOff>27214</xdr:rowOff>
    </xdr:from>
    <xdr:to>
      <xdr:col>27</xdr:col>
      <xdr:colOff>127453</xdr:colOff>
      <xdr:row>22</xdr:row>
      <xdr:rowOff>224518</xdr:rowOff>
    </xdr:to>
    <xdr:sp macro="" textlink="">
      <xdr:nvSpPr>
        <xdr:cNvPr id="446" name="Oval 896"/>
        <xdr:cNvSpPr>
          <a:spLocks noChangeArrowheads="1"/>
        </xdr:cNvSpPr>
      </xdr:nvSpPr>
      <xdr:spPr bwMode="auto">
        <a:xfrm>
          <a:off x="5869214" y="5252357"/>
          <a:ext cx="200025" cy="197304"/>
        </a:xfrm>
        <a:prstGeom prst="ellipse">
          <a:avLst/>
        </a:prstGeom>
        <a:solidFill>
          <a:srgbClr xmlns:mc="http://schemas.openxmlformats.org/markup-compatibility/2006" xmlns:a14="http://schemas.microsoft.com/office/drawing/2010/main" val="33CCCC" mc:Ignorable="a14" a14:legacySpreadsheetColorIndex="4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208642</xdr:colOff>
      <xdr:row>35</xdr:row>
      <xdr:rowOff>54429</xdr:rowOff>
    </xdr:from>
    <xdr:to>
      <xdr:col>10</xdr:col>
      <xdr:colOff>190953</xdr:colOff>
      <xdr:row>36</xdr:row>
      <xdr:rowOff>6804</xdr:rowOff>
    </xdr:to>
    <xdr:sp macro="" textlink="">
      <xdr:nvSpPr>
        <xdr:cNvPr id="447" name="Oval 896"/>
        <xdr:cNvSpPr>
          <a:spLocks noChangeArrowheads="1"/>
        </xdr:cNvSpPr>
      </xdr:nvSpPr>
      <xdr:spPr bwMode="auto">
        <a:xfrm>
          <a:off x="2231571" y="8463643"/>
          <a:ext cx="200025" cy="197304"/>
        </a:xfrm>
        <a:prstGeom prst="ellipse">
          <a:avLst/>
        </a:prstGeom>
        <a:solidFill>
          <a:srgbClr xmlns:mc="http://schemas.openxmlformats.org/markup-compatibility/2006" xmlns:a14="http://schemas.microsoft.com/office/drawing/2010/main" val="33CCCC" mc:Ignorable="a14" a14:legacySpreadsheetColorIndex="4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57727</xdr:colOff>
      <xdr:row>14</xdr:row>
      <xdr:rowOff>57727</xdr:rowOff>
    </xdr:from>
    <xdr:to>
      <xdr:col>17</xdr:col>
      <xdr:colOff>92364</xdr:colOff>
      <xdr:row>17</xdr:row>
      <xdr:rowOff>2308</xdr:rowOff>
    </xdr:to>
    <xdr:sp macro="" textlink="">
      <xdr:nvSpPr>
        <xdr:cNvPr id="7" name="星 7 6"/>
        <xdr:cNvSpPr/>
      </xdr:nvSpPr>
      <xdr:spPr bwMode="auto">
        <a:xfrm>
          <a:off x="3186545" y="3290454"/>
          <a:ext cx="692728" cy="671945"/>
        </a:xfrm>
        <a:prstGeom prst="star7">
          <a:avLst/>
        </a:pr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4295" tIns="8890" rIns="74295" bIns="8890" rtlCol="0" anchor="t"/>
        <a:lstStyle/>
        <a:p>
          <a:pPr algn="l"/>
          <a:endParaRPr kumimoji="1" lang="ja-JP" altLang="en-US" sz="1100"/>
        </a:p>
      </xdr:txBody>
    </xdr:sp>
    <xdr:clientData/>
  </xdr:twoCellAnchor>
  <xdr:twoCellAnchor>
    <xdr:from>
      <xdr:col>13</xdr:col>
      <xdr:colOff>92362</xdr:colOff>
      <xdr:row>34</xdr:row>
      <xdr:rowOff>92364</xdr:rowOff>
    </xdr:from>
    <xdr:to>
      <xdr:col>16</xdr:col>
      <xdr:colOff>207818</xdr:colOff>
      <xdr:row>37</xdr:row>
      <xdr:rowOff>161637</xdr:rowOff>
    </xdr:to>
    <xdr:sp macro="" textlink="">
      <xdr:nvSpPr>
        <xdr:cNvPr id="395" name="星 7 394"/>
        <xdr:cNvSpPr/>
      </xdr:nvSpPr>
      <xdr:spPr bwMode="auto">
        <a:xfrm>
          <a:off x="3001817" y="8174182"/>
          <a:ext cx="773546" cy="796637"/>
        </a:xfrm>
        <a:prstGeom prst="star7">
          <a:avLst/>
        </a:pr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4295" tIns="8890" rIns="74295" bIns="8890" rtlCol="0" anchor="t"/>
        <a:lstStyle/>
        <a:p>
          <a:pPr algn="l"/>
          <a:endParaRPr kumimoji="1" lang="ja-JP" altLang="en-US" sz="1100"/>
        </a:p>
      </xdr:txBody>
    </xdr:sp>
    <xdr:clientData/>
  </xdr:twoCellAnchor>
  <xdr:twoCellAnchor>
    <xdr:from>
      <xdr:col>2</xdr:col>
      <xdr:colOff>89192</xdr:colOff>
      <xdr:row>743</xdr:row>
      <xdr:rowOff>541061</xdr:rowOff>
    </xdr:from>
    <xdr:to>
      <xdr:col>27</xdr:col>
      <xdr:colOff>173228</xdr:colOff>
      <xdr:row>753</xdr:row>
      <xdr:rowOff>189570</xdr:rowOff>
    </xdr:to>
    <xdr:grpSp>
      <xdr:nvGrpSpPr>
        <xdr:cNvPr id="2232517" name="Group 51397"/>
        <xdr:cNvGrpSpPr>
          <a:grpSpLocks noChangeAspect="1"/>
        </xdr:cNvGrpSpPr>
      </xdr:nvGrpSpPr>
      <xdr:grpSpPr bwMode="auto">
        <a:xfrm>
          <a:off x="624057" y="185567849"/>
          <a:ext cx="6128748" cy="3297317"/>
          <a:chOff x="1778" y="5540"/>
          <a:chExt cx="9513" cy="5378"/>
        </a:xfrm>
      </xdr:grpSpPr>
      <xdr:sp macro="" textlink="">
        <xdr:nvSpPr>
          <xdr:cNvPr id="2232626" name="AutoShape 51506"/>
          <xdr:cNvSpPr>
            <a:spLocks noChangeAspect="1" noChangeArrowheads="1" noTextEdit="1"/>
          </xdr:cNvSpPr>
        </xdr:nvSpPr>
        <xdr:spPr bwMode="auto">
          <a:xfrm>
            <a:off x="1778" y="5540"/>
            <a:ext cx="9273" cy="5378"/>
          </a:xfrm>
          <a:prstGeom prst="rect">
            <a:avLst/>
          </a:prstGeom>
          <a:noFill/>
        </xdr:spPr>
      </xdr:sp>
      <xdr:sp macro="" textlink="">
        <xdr:nvSpPr>
          <xdr:cNvPr id="2232625" name="AutoShape 51505"/>
          <xdr:cNvSpPr>
            <a:spLocks noChangeArrowheads="1"/>
          </xdr:cNvSpPr>
        </xdr:nvSpPr>
        <xdr:spPr bwMode="auto">
          <a:xfrm>
            <a:off x="2077" y="6675"/>
            <a:ext cx="7733" cy="3829"/>
          </a:xfrm>
          <a:prstGeom prst="roundRect">
            <a:avLst>
              <a:gd name="adj" fmla="val 16667"/>
            </a:avLst>
          </a:prstGeom>
          <a:solidFill>
            <a:srgbClr val="FDE9D9"/>
          </a:solidFill>
          <a:ln w="9525">
            <a:solidFill>
              <a:srgbClr val="000000"/>
            </a:solidFill>
            <a:prstDash val="dash"/>
            <a:round/>
            <a:headEnd/>
            <a:tailEnd/>
          </a:ln>
        </xdr:spPr>
      </xdr:sp>
      <xdr:sp macro="" textlink="">
        <xdr:nvSpPr>
          <xdr:cNvPr id="2232624" name="AutoShape 51504"/>
          <xdr:cNvSpPr>
            <a:spLocks noChangeArrowheads="1"/>
          </xdr:cNvSpPr>
        </xdr:nvSpPr>
        <xdr:spPr bwMode="auto">
          <a:xfrm>
            <a:off x="2077" y="7485"/>
            <a:ext cx="5217" cy="2617"/>
          </a:xfrm>
          <a:prstGeom prst="roundRect">
            <a:avLst>
              <a:gd name="adj" fmla="val 16667"/>
            </a:avLst>
          </a:prstGeom>
          <a:solidFill>
            <a:srgbClr val="DAEEF3"/>
          </a:solidFill>
          <a:ln w="9525">
            <a:solidFill>
              <a:srgbClr val="000000"/>
            </a:solidFill>
            <a:prstDash val="dash"/>
            <a:round/>
            <a:headEnd/>
            <a:tailEnd/>
          </a:ln>
        </xdr:spPr>
      </xdr:sp>
      <xdr:sp macro="" textlink="">
        <xdr:nvSpPr>
          <xdr:cNvPr id="2232623" name="AutoShape 51503"/>
          <xdr:cNvSpPr>
            <a:spLocks noChangeArrowheads="1"/>
          </xdr:cNvSpPr>
        </xdr:nvSpPr>
        <xdr:spPr bwMode="auto">
          <a:xfrm>
            <a:off x="2077" y="8241"/>
            <a:ext cx="3118" cy="1151"/>
          </a:xfrm>
          <a:prstGeom prst="roundRect">
            <a:avLst>
              <a:gd name="adj" fmla="val 16667"/>
            </a:avLst>
          </a:prstGeom>
          <a:solidFill>
            <a:srgbClr val="FFFF00"/>
          </a:solidFill>
          <a:ln w="9525">
            <a:solidFill>
              <a:srgbClr val="000000"/>
            </a:solidFill>
            <a:prstDash val="dash"/>
            <a:round/>
            <a:headEnd/>
            <a:tailEnd/>
          </a:ln>
        </xdr:spPr>
      </xdr:sp>
      <xdr:sp macro="" textlink="">
        <xdr:nvSpPr>
          <xdr:cNvPr id="2232622" name="Rectangle 51502"/>
          <xdr:cNvSpPr>
            <a:spLocks noChangeArrowheads="1"/>
          </xdr:cNvSpPr>
        </xdr:nvSpPr>
        <xdr:spPr bwMode="auto">
          <a:xfrm>
            <a:off x="1799" y="5540"/>
            <a:ext cx="9"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2621" name="Rectangle 51501"/>
          <xdr:cNvSpPr>
            <a:spLocks noChangeArrowheads="1"/>
          </xdr:cNvSpPr>
        </xdr:nvSpPr>
        <xdr:spPr bwMode="auto">
          <a:xfrm>
            <a:off x="2415" y="5540"/>
            <a:ext cx="9"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2620" name="Rectangle 51500"/>
          <xdr:cNvSpPr>
            <a:spLocks noChangeArrowheads="1"/>
          </xdr:cNvSpPr>
        </xdr:nvSpPr>
        <xdr:spPr bwMode="auto">
          <a:xfrm>
            <a:off x="3032" y="5540"/>
            <a:ext cx="8"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2619" name="Rectangle 51499"/>
          <xdr:cNvSpPr>
            <a:spLocks noChangeArrowheads="1"/>
          </xdr:cNvSpPr>
        </xdr:nvSpPr>
        <xdr:spPr bwMode="auto">
          <a:xfrm>
            <a:off x="3648" y="5540"/>
            <a:ext cx="8"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2618" name="Rectangle 51498"/>
          <xdr:cNvSpPr>
            <a:spLocks noChangeArrowheads="1"/>
          </xdr:cNvSpPr>
        </xdr:nvSpPr>
        <xdr:spPr bwMode="auto">
          <a:xfrm>
            <a:off x="4264" y="5540"/>
            <a:ext cx="9"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2617" name="Rectangle 51497"/>
          <xdr:cNvSpPr>
            <a:spLocks noChangeArrowheads="1"/>
          </xdr:cNvSpPr>
        </xdr:nvSpPr>
        <xdr:spPr bwMode="auto">
          <a:xfrm>
            <a:off x="4880" y="5540"/>
            <a:ext cx="9"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2616" name="Rectangle 51496"/>
          <xdr:cNvSpPr>
            <a:spLocks noChangeArrowheads="1"/>
          </xdr:cNvSpPr>
        </xdr:nvSpPr>
        <xdr:spPr bwMode="auto">
          <a:xfrm>
            <a:off x="5497" y="5540"/>
            <a:ext cx="8"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2615" name="Rectangle 51495"/>
          <xdr:cNvSpPr>
            <a:spLocks noChangeArrowheads="1"/>
          </xdr:cNvSpPr>
        </xdr:nvSpPr>
        <xdr:spPr bwMode="auto">
          <a:xfrm>
            <a:off x="6113" y="5540"/>
            <a:ext cx="8"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2614" name="Rectangle 51494"/>
          <xdr:cNvSpPr>
            <a:spLocks noChangeArrowheads="1"/>
          </xdr:cNvSpPr>
        </xdr:nvSpPr>
        <xdr:spPr bwMode="auto">
          <a:xfrm>
            <a:off x="6729" y="5540"/>
            <a:ext cx="9"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2613" name="Rectangle 51493"/>
          <xdr:cNvSpPr>
            <a:spLocks noChangeArrowheads="1"/>
          </xdr:cNvSpPr>
        </xdr:nvSpPr>
        <xdr:spPr bwMode="auto">
          <a:xfrm>
            <a:off x="7345" y="5540"/>
            <a:ext cx="9"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2612" name="Rectangle 51492"/>
          <xdr:cNvSpPr>
            <a:spLocks noChangeArrowheads="1"/>
          </xdr:cNvSpPr>
        </xdr:nvSpPr>
        <xdr:spPr bwMode="auto">
          <a:xfrm>
            <a:off x="7962" y="5540"/>
            <a:ext cx="8"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2611" name="Rectangle 51491"/>
          <xdr:cNvSpPr>
            <a:spLocks noChangeArrowheads="1"/>
          </xdr:cNvSpPr>
        </xdr:nvSpPr>
        <xdr:spPr bwMode="auto">
          <a:xfrm>
            <a:off x="8578" y="5540"/>
            <a:ext cx="8"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2610" name="Rectangle 51490"/>
          <xdr:cNvSpPr>
            <a:spLocks noChangeArrowheads="1"/>
          </xdr:cNvSpPr>
        </xdr:nvSpPr>
        <xdr:spPr bwMode="auto">
          <a:xfrm>
            <a:off x="9194" y="5540"/>
            <a:ext cx="9"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2609" name="Rectangle 51489"/>
          <xdr:cNvSpPr>
            <a:spLocks noChangeArrowheads="1"/>
          </xdr:cNvSpPr>
        </xdr:nvSpPr>
        <xdr:spPr bwMode="auto">
          <a:xfrm>
            <a:off x="9810" y="5540"/>
            <a:ext cx="9"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2608" name="Rectangle 51488"/>
          <xdr:cNvSpPr>
            <a:spLocks noChangeArrowheads="1"/>
          </xdr:cNvSpPr>
        </xdr:nvSpPr>
        <xdr:spPr bwMode="auto">
          <a:xfrm>
            <a:off x="10427" y="5540"/>
            <a:ext cx="8"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32607" name="Rectangle 51487"/>
          <xdr:cNvSpPr>
            <a:spLocks noChangeArrowheads="1"/>
          </xdr:cNvSpPr>
        </xdr:nvSpPr>
        <xdr:spPr bwMode="auto">
          <a:xfrm>
            <a:off x="4473" y="6520"/>
            <a:ext cx="1186" cy="374"/>
          </a:xfrm>
          <a:prstGeom prst="rect">
            <a:avLst/>
          </a:prstGeom>
          <a:solidFill>
            <a:srgbClr val="FFFFFF"/>
          </a:solidFill>
          <a:ln w="9525">
            <a:solidFill>
              <a:srgbClr val="000000"/>
            </a:solidFill>
            <a:miter lim="800000"/>
            <a:headEnd/>
            <a:tailEnd/>
          </a:ln>
        </xdr:spPr>
        <xdr:txBody>
          <a:bodyPr wrap="square" lIns="0" tIns="0" rIns="0" bIns="0" anchor="ctr" upright="1">
            <a:noAutofit/>
          </a:bodyPr>
          <a:lstStyle/>
          <a:p>
            <a:pPr algn="ctr" rtl="0">
              <a:defRPr sz="1000"/>
            </a:pPr>
            <a:r>
              <a:rPr lang="ja-JP" altLang="en-US" sz="1050" b="0" i="0" u="none" strike="noStrike" baseline="0">
                <a:solidFill>
                  <a:srgbClr val="000000"/>
                </a:solidFill>
                <a:latin typeface="ＭＳ Ｐゴシック"/>
                <a:ea typeface="ＭＳ Ｐゴシック"/>
              </a:rPr>
              <a:t>③【連結】</a:t>
            </a:r>
          </a:p>
        </xdr:txBody>
      </xdr:sp>
      <xdr:sp macro="" textlink="">
        <xdr:nvSpPr>
          <xdr:cNvPr id="2232606" name="Rectangle 51486"/>
          <xdr:cNvSpPr>
            <a:spLocks noChangeArrowheads="1"/>
          </xdr:cNvSpPr>
        </xdr:nvSpPr>
        <xdr:spPr bwMode="auto">
          <a:xfrm>
            <a:off x="3789" y="7323"/>
            <a:ext cx="1193" cy="383"/>
          </a:xfrm>
          <a:prstGeom prst="rect">
            <a:avLst/>
          </a:prstGeom>
          <a:solidFill>
            <a:srgbClr val="FFFFFF"/>
          </a:solidFill>
          <a:ln w="9525">
            <a:solidFill>
              <a:srgbClr val="000000"/>
            </a:solidFill>
            <a:miter lim="800000"/>
            <a:headEnd/>
            <a:tailEnd/>
          </a:ln>
        </xdr:spPr>
        <xdr:txBody>
          <a:bodyPr wrap="square" lIns="0" tIns="0" rIns="0" bIns="0" anchor="ctr" upright="1">
            <a:noAutofit/>
          </a:bodyPr>
          <a:lstStyle/>
          <a:p>
            <a:pPr algn="ctr" rtl="0">
              <a:defRPr sz="1000"/>
            </a:pPr>
            <a:r>
              <a:rPr lang="ja-JP" altLang="en-US" sz="1050" b="0" i="0" u="none" strike="noStrike" baseline="0">
                <a:solidFill>
                  <a:srgbClr val="000000"/>
                </a:solidFill>
                <a:latin typeface="ＭＳ Ｐゴシック"/>
                <a:ea typeface="ＭＳ Ｐゴシック"/>
              </a:rPr>
              <a:t>②【全体】</a:t>
            </a:r>
          </a:p>
        </xdr:txBody>
      </xdr:sp>
      <xdr:sp macro="" textlink="">
        <xdr:nvSpPr>
          <xdr:cNvPr id="2232605" name="Rectangle 51485"/>
          <xdr:cNvSpPr>
            <a:spLocks noChangeArrowheads="1"/>
          </xdr:cNvSpPr>
        </xdr:nvSpPr>
        <xdr:spPr bwMode="auto">
          <a:xfrm>
            <a:off x="2778" y="8109"/>
            <a:ext cx="1683" cy="347"/>
          </a:xfrm>
          <a:prstGeom prst="rect">
            <a:avLst/>
          </a:prstGeom>
          <a:solidFill>
            <a:srgbClr val="FFFFFF"/>
          </a:solidFill>
          <a:ln w="9525">
            <a:solidFill>
              <a:srgbClr val="000000"/>
            </a:solidFill>
            <a:miter lim="800000"/>
            <a:headEnd/>
            <a:tailEnd/>
          </a:ln>
        </xdr:spPr>
        <xdr:txBody>
          <a:bodyPr wrap="square" lIns="0" tIns="0" rIns="0" bIns="0" anchor="ctr" upright="1">
            <a:noAutofit/>
          </a:bodyPr>
          <a:lstStyle/>
          <a:p>
            <a:pPr algn="ctr" rtl="0">
              <a:defRPr sz="1000"/>
            </a:pPr>
            <a:r>
              <a:rPr lang="ja-JP" altLang="en-US" sz="1050" b="0" i="0" u="none" strike="noStrike" baseline="0">
                <a:solidFill>
                  <a:srgbClr val="000000"/>
                </a:solidFill>
                <a:latin typeface="ＭＳ Ｐゴシック"/>
                <a:ea typeface="ＭＳ Ｐゴシック"/>
              </a:rPr>
              <a:t>①【一般会計等】</a:t>
            </a:r>
          </a:p>
        </xdr:txBody>
      </xdr:sp>
      <xdr:sp macro="" textlink="">
        <xdr:nvSpPr>
          <xdr:cNvPr id="2232603" name="Freeform 51483"/>
          <xdr:cNvSpPr>
            <a:spLocks/>
          </xdr:cNvSpPr>
        </xdr:nvSpPr>
        <xdr:spPr bwMode="auto">
          <a:xfrm>
            <a:off x="2888" y="9086"/>
            <a:ext cx="2064"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5715" cap="rnd">
            <a:solidFill>
              <a:srgbClr val="000000"/>
            </a:solidFill>
            <a:round/>
            <a:headEnd/>
            <a:tailEnd/>
          </a:ln>
          <a:extLst/>
        </xdr:spPr>
      </xdr:sp>
      <xdr:sp macro="" textlink="">
        <xdr:nvSpPr>
          <xdr:cNvPr id="2232601" name="Rectangle 51481"/>
          <xdr:cNvSpPr>
            <a:spLocks noChangeArrowheads="1"/>
          </xdr:cNvSpPr>
        </xdr:nvSpPr>
        <xdr:spPr bwMode="auto">
          <a:xfrm>
            <a:off x="3012" y="9110"/>
            <a:ext cx="1455"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公共用地先行取得特別会計</a:t>
            </a:r>
          </a:p>
        </xdr:txBody>
      </xdr:sp>
      <xdr:sp macro="" textlink="">
        <xdr:nvSpPr>
          <xdr:cNvPr id="2232600" name="Freeform 51480"/>
          <xdr:cNvSpPr>
            <a:spLocks/>
          </xdr:cNvSpPr>
        </xdr:nvSpPr>
        <xdr:spPr bwMode="auto">
          <a:xfrm>
            <a:off x="2888" y="8803"/>
            <a:ext cx="2055"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2232597" name="Rectangle 51477"/>
          <xdr:cNvSpPr>
            <a:spLocks noChangeArrowheads="1"/>
          </xdr:cNvSpPr>
        </xdr:nvSpPr>
        <xdr:spPr bwMode="auto">
          <a:xfrm>
            <a:off x="3019" y="8828"/>
            <a:ext cx="1576"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西大袋土地区画整理特別会計</a:t>
            </a:r>
          </a:p>
        </xdr:txBody>
      </xdr:sp>
      <xdr:grpSp>
        <xdr:nvGrpSpPr>
          <xdr:cNvPr id="2232594" name="Group 51474"/>
          <xdr:cNvGrpSpPr>
            <a:grpSpLocks/>
          </xdr:cNvGrpSpPr>
        </xdr:nvGrpSpPr>
        <xdr:grpSpPr bwMode="auto">
          <a:xfrm>
            <a:off x="5247" y="8031"/>
            <a:ext cx="1862" cy="206"/>
            <a:chOff x="3361" y="8865"/>
            <a:chExt cx="1823" cy="206"/>
          </a:xfrm>
        </xdr:grpSpPr>
        <xdr:sp macro="" textlink="">
          <xdr:nvSpPr>
            <xdr:cNvPr id="2232596" name="Freeform 51476"/>
            <xdr:cNvSpPr>
              <a:spLocks/>
            </xdr:cNvSpPr>
          </xdr:nvSpPr>
          <xdr:spPr bwMode="auto">
            <a:xfrm>
              <a:off x="3361" y="8865"/>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2232595" name="Freeform 51475"/>
            <xdr:cNvSpPr>
              <a:spLocks/>
            </xdr:cNvSpPr>
          </xdr:nvSpPr>
          <xdr:spPr bwMode="auto">
            <a:xfrm>
              <a:off x="3361" y="8865"/>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232593" name="Rectangle 51473"/>
          <xdr:cNvSpPr>
            <a:spLocks noChangeArrowheads="1"/>
          </xdr:cNvSpPr>
        </xdr:nvSpPr>
        <xdr:spPr bwMode="auto">
          <a:xfrm>
            <a:off x="5298" y="8063"/>
            <a:ext cx="1576"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東越谷土地区画整理特別会計</a:t>
            </a:r>
          </a:p>
        </xdr:txBody>
      </xdr:sp>
      <xdr:grpSp>
        <xdr:nvGrpSpPr>
          <xdr:cNvPr id="2232590" name="Group 51470"/>
          <xdr:cNvGrpSpPr>
            <a:grpSpLocks/>
          </xdr:cNvGrpSpPr>
        </xdr:nvGrpSpPr>
        <xdr:grpSpPr bwMode="auto">
          <a:xfrm>
            <a:off x="7631" y="7688"/>
            <a:ext cx="1823" cy="205"/>
            <a:chOff x="6084" y="7826"/>
            <a:chExt cx="1823" cy="205"/>
          </a:xfrm>
        </xdr:grpSpPr>
        <xdr:sp macro="" textlink="">
          <xdr:nvSpPr>
            <xdr:cNvPr id="2232592" name="Freeform 51472"/>
            <xdr:cNvSpPr>
              <a:spLocks/>
            </xdr:cNvSpPr>
          </xdr:nvSpPr>
          <xdr:spPr bwMode="auto">
            <a:xfrm>
              <a:off x="6084" y="7826"/>
              <a:ext cx="1823"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2232591" name="Freeform 51471"/>
            <xdr:cNvSpPr>
              <a:spLocks/>
            </xdr:cNvSpPr>
          </xdr:nvSpPr>
          <xdr:spPr bwMode="auto">
            <a:xfrm>
              <a:off x="6084" y="7826"/>
              <a:ext cx="1823"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232589" name="Rectangle 51469"/>
          <xdr:cNvSpPr>
            <a:spLocks noChangeArrowheads="1"/>
          </xdr:cNvSpPr>
        </xdr:nvSpPr>
        <xdr:spPr bwMode="auto">
          <a:xfrm>
            <a:off x="7685" y="7724"/>
            <a:ext cx="1091"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越谷市施設管理公社</a:t>
            </a:r>
          </a:p>
        </xdr:txBody>
      </xdr:sp>
      <xdr:grpSp>
        <xdr:nvGrpSpPr>
          <xdr:cNvPr id="2232586" name="Group 51466"/>
          <xdr:cNvGrpSpPr>
            <a:grpSpLocks/>
          </xdr:cNvGrpSpPr>
        </xdr:nvGrpSpPr>
        <xdr:grpSpPr bwMode="auto">
          <a:xfrm>
            <a:off x="5243" y="8318"/>
            <a:ext cx="1866" cy="205"/>
            <a:chOff x="3361" y="9148"/>
            <a:chExt cx="1823" cy="205"/>
          </a:xfrm>
        </xdr:grpSpPr>
        <xdr:sp macro="" textlink="">
          <xdr:nvSpPr>
            <xdr:cNvPr id="2232588" name="Freeform 51468"/>
            <xdr:cNvSpPr>
              <a:spLocks/>
            </xdr:cNvSpPr>
          </xdr:nvSpPr>
          <xdr:spPr bwMode="auto">
            <a:xfrm>
              <a:off x="3361" y="9148"/>
              <a:ext cx="1823"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2232587" name="Freeform 51467"/>
            <xdr:cNvSpPr>
              <a:spLocks/>
            </xdr:cNvSpPr>
          </xdr:nvSpPr>
          <xdr:spPr bwMode="auto">
            <a:xfrm>
              <a:off x="3361" y="9148"/>
              <a:ext cx="1823"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232585" name="Rectangle 51465"/>
          <xdr:cNvSpPr>
            <a:spLocks noChangeArrowheads="1"/>
          </xdr:cNvSpPr>
        </xdr:nvSpPr>
        <xdr:spPr bwMode="auto">
          <a:xfrm>
            <a:off x="5281" y="8339"/>
            <a:ext cx="1697"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七左第一土地区画整理特別会計</a:t>
            </a:r>
          </a:p>
        </xdr:txBody>
      </xdr:sp>
      <xdr:grpSp>
        <xdr:nvGrpSpPr>
          <xdr:cNvPr id="2232578" name="Group 51458"/>
          <xdr:cNvGrpSpPr>
            <a:grpSpLocks/>
          </xdr:cNvGrpSpPr>
        </xdr:nvGrpSpPr>
        <xdr:grpSpPr bwMode="auto">
          <a:xfrm>
            <a:off x="7636" y="7377"/>
            <a:ext cx="1823" cy="206"/>
            <a:chOff x="5468" y="7440"/>
            <a:chExt cx="1823" cy="206"/>
          </a:xfrm>
        </xdr:grpSpPr>
        <xdr:sp macro="" textlink="">
          <xdr:nvSpPr>
            <xdr:cNvPr id="2232580" name="Freeform 51460"/>
            <xdr:cNvSpPr>
              <a:spLocks/>
            </xdr:cNvSpPr>
          </xdr:nvSpPr>
          <xdr:spPr bwMode="auto">
            <a:xfrm>
              <a:off x="5468" y="744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2232579" name="Freeform 51459"/>
            <xdr:cNvSpPr>
              <a:spLocks/>
            </xdr:cNvSpPr>
          </xdr:nvSpPr>
          <xdr:spPr bwMode="auto">
            <a:xfrm>
              <a:off x="5468" y="744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232577" name="Rectangle 51457"/>
          <xdr:cNvSpPr>
            <a:spLocks noChangeArrowheads="1"/>
          </xdr:cNvSpPr>
        </xdr:nvSpPr>
        <xdr:spPr bwMode="auto">
          <a:xfrm>
            <a:off x="7687" y="7408"/>
            <a:ext cx="1091"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越谷市土地開発公社</a:t>
            </a:r>
          </a:p>
        </xdr:txBody>
      </xdr:sp>
      <xdr:grpSp>
        <xdr:nvGrpSpPr>
          <xdr:cNvPr id="2232574" name="Group 51454"/>
          <xdr:cNvGrpSpPr>
            <a:grpSpLocks/>
          </xdr:cNvGrpSpPr>
        </xdr:nvGrpSpPr>
        <xdr:grpSpPr bwMode="auto">
          <a:xfrm>
            <a:off x="5251" y="9124"/>
            <a:ext cx="1866" cy="205"/>
            <a:chOff x="5278" y="9088"/>
            <a:chExt cx="1875" cy="205"/>
          </a:xfrm>
        </xdr:grpSpPr>
        <xdr:sp macro="" textlink="">
          <xdr:nvSpPr>
            <xdr:cNvPr id="2232576" name="Freeform 51456"/>
            <xdr:cNvSpPr>
              <a:spLocks/>
            </xdr:cNvSpPr>
          </xdr:nvSpPr>
          <xdr:spPr bwMode="auto">
            <a:xfrm>
              <a:off x="5278" y="9088"/>
              <a:ext cx="1875" cy="205"/>
            </a:xfrm>
            <a:custGeom>
              <a:avLst/>
              <a:gdLst>
                <a:gd name="T0" fmla="*/ 64 w 3504"/>
                <a:gd name="T1" fmla="*/ 0 h 384"/>
                <a:gd name="T2" fmla="*/ 0 w 3504"/>
                <a:gd name="T3" fmla="*/ 64 h 384"/>
                <a:gd name="T4" fmla="*/ 0 w 3504"/>
                <a:gd name="T5" fmla="*/ 320 h 384"/>
                <a:gd name="T6" fmla="*/ 64 w 3504"/>
                <a:gd name="T7" fmla="*/ 384 h 384"/>
                <a:gd name="T8" fmla="*/ 3440 w 3504"/>
                <a:gd name="T9" fmla="*/ 384 h 384"/>
                <a:gd name="T10" fmla="*/ 3504 w 3504"/>
                <a:gd name="T11" fmla="*/ 320 h 384"/>
                <a:gd name="T12" fmla="*/ 3504 w 3504"/>
                <a:gd name="T13" fmla="*/ 64 h 384"/>
                <a:gd name="T14" fmla="*/ 3440 w 3504"/>
                <a:gd name="T15" fmla="*/ 0 h 384"/>
                <a:gd name="T16" fmla="*/ 64 w 3504"/>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504" h="384">
                  <a:moveTo>
                    <a:pt x="64" y="0"/>
                  </a:moveTo>
                  <a:cubicBezTo>
                    <a:pt x="29" y="0"/>
                    <a:pt x="0" y="29"/>
                    <a:pt x="0" y="64"/>
                  </a:cubicBezTo>
                  <a:lnTo>
                    <a:pt x="0" y="320"/>
                  </a:lnTo>
                  <a:cubicBezTo>
                    <a:pt x="0" y="356"/>
                    <a:pt x="29" y="384"/>
                    <a:pt x="64" y="384"/>
                  </a:cubicBezTo>
                  <a:lnTo>
                    <a:pt x="3440" y="384"/>
                  </a:lnTo>
                  <a:cubicBezTo>
                    <a:pt x="3476" y="384"/>
                    <a:pt x="3504" y="356"/>
                    <a:pt x="3504" y="320"/>
                  </a:cubicBezTo>
                  <a:lnTo>
                    <a:pt x="3504" y="64"/>
                  </a:lnTo>
                  <a:cubicBezTo>
                    <a:pt x="3504" y="29"/>
                    <a:pt x="3476" y="0"/>
                    <a:pt x="3440" y="0"/>
                  </a:cubicBezTo>
                  <a:lnTo>
                    <a:pt x="64" y="0"/>
                  </a:lnTo>
                  <a:close/>
                </a:path>
              </a:pathLst>
            </a:custGeom>
            <a:solidFill>
              <a:srgbClr val="FFFFFF"/>
            </a:solidFill>
            <a:ln w="0">
              <a:solidFill>
                <a:srgbClr val="000000"/>
              </a:solidFill>
              <a:round/>
              <a:headEnd/>
              <a:tailEnd/>
            </a:ln>
          </xdr:spPr>
        </xdr:sp>
        <xdr:sp macro="" textlink="">
          <xdr:nvSpPr>
            <xdr:cNvPr id="2232575" name="Freeform 51455"/>
            <xdr:cNvSpPr>
              <a:spLocks/>
            </xdr:cNvSpPr>
          </xdr:nvSpPr>
          <xdr:spPr bwMode="auto">
            <a:xfrm>
              <a:off x="5278" y="9088"/>
              <a:ext cx="1875" cy="205"/>
            </a:xfrm>
            <a:custGeom>
              <a:avLst/>
              <a:gdLst>
                <a:gd name="T0" fmla="*/ 64 w 3504"/>
                <a:gd name="T1" fmla="*/ 0 h 384"/>
                <a:gd name="T2" fmla="*/ 0 w 3504"/>
                <a:gd name="T3" fmla="*/ 64 h 384"/>
                <a:gd name="T4" fmla="*/ 0 w 3504"/>
                <a:gd name="T5" fmla="*/ 320 h 384"/>
                <a:gd name="T6" fmla="*/ 64 w 3504"/>
                <a:gd name="T7" fmla="*/ 384 h 384"/>
                <a:gd name="T8" fmla="*/ 3440 w 3504"/>
                <a:gd name="T9" fmla="*/ 384 h 384"/>
                <a:gd name="T10" fmla="*/ 3504 w 3504"/>
                <a:gd name="T11" fmla="*/ 320 h 384"/>
                <a:gd name="T12" fmla="*/ 3504 w 3504"/>
                <a:gd name="T13" fmla="*/ 64 h 384"/>
                <a:gd name="T14" fmla="*/ 3440 w 3504"/>
                <a:gd name="T15" fmla="*/ 0 h 384"/>
                <a:gd name="T16" fmla="*/ 64 w 3504"/>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504" h="384">
                  <a:moveTo>
                    <a:pt x="64" y="0"/>
                  </a:moveTo>
                  <a:cubicBezTo>
                    <a:pt x="29" y="0"/>
                    <a:pt x="0" y="29"/>
                    <a:pt x="0" y="64"/>
                  </a:cubicBezTo>
                  <a:lnTo>
                    <a:pt x="0" y="320"/>
                  </a:lnTo>
                  <a:cubicBezTo>
                    <a:pt x="0" y="356"/>
                    <a:pt x="29" y="384"/>
                    <a:pt x="64" y="384"/>
                  </a:cubicBezTo>
                  <a:lnTo>
                    <a:pt x="3440" y="384"/>
                  </a:lnTo>
                  <a:cubicBezTo>
                    <a:pt x="3476" y="384"/>
                    <a:pt x="3504" y="356"/>
                    <a:pt x="3504" y="320"/>
                  </a:cubicBezTo>
                  <a:lnTo>
                    <a:pt x="3504" y="64"/>
                  </a:lnTo>
                  <a:cubicBezTo>
                    <a:pt x="3504" y="29"/>
                    <a:pt x="3476" y="0"/>
                    <a:pt x="3440"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232573" name="Rectangle 51453"/>
          <xdr:cNvSpPr>
            <a:spLocks noChangeArrowheads="1"/>
          </xdr:cNvSpPr>
        </xdr:nvSpPr>
        <xdr:spPr bwMode="auto">
          <a:xfrm>
            <a:off x="5305" y="9143"/>
            <a:ext cx="970"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介護保険特別会計</a:t>
            </a:r>
          </a:p>
        </xdr:txBody>
      </xdr:sp>
      <xdr:grpSp>
        <xdr:nvGrpSpPr>
          <xdr:cNvPr id="2232570" name="Group 51450"/>
          <xdr:cNvGrpSpPr>
            <a:grpSpLocks/>
          </xdr:cNvGrpSpPr>
        </xdr:nvGrpSpPr>
        <xdr:grpSpPr bwMode="auto">
          <a:xfrm>
            <a:off x="5251" y="8599"/>
            <a:ext cx="1858" cy="205"/>
            <a:chOff x="5278" y="8446"/>
            <a:chExt cx="1858" cy="205"/>
          </a:xfrm>
        </xdr:grpSpPr>
        <xdr:sp macro="" textlink="">
          <xdr:nvSpPr>
            <xdr:cNvPr id="2232572" name="Freeform 51452"/>
            <xdr:cNvSpPr>
              <a:spLocks/>
            </xdr:cNvSpPr>
          </xdr:nvSpPr>
          <xdr:spPr bwMode="auto">
            <a:xfrm>
              <a:off x="5278" y="8446"/>
              <a:ext cx="1858" cy="205"/>
            </a:xfrm>
            <a:custGeom>
              <a:avLst/>
              <a:gdLst>
                <a:gd name="T0" fmla="*/ 64 w 3472"/>
                <a:gd name="T1" fmla="*/ 0 h 384"/>
                <a:gd name="T2" fmla="*/ 0 w 3472"/>
                <a:gd name="T3" fmla="*/ 64 h 384"/>
                <a:gd name="T4" fmla="*/ 0 w 3472"/>
                <a:gd name="T5" fmla="*/ 320 h 384"/>
                <a:gd name="T6" fmla="*/ 64 w 3472"/>
                <a:gd name="T7" fmla="*/ 384 h 384"/>
                <a:gd name="T8" fmla="*/ 3408 w 3472"/>
                <a:gd name="T9" fmla="*/ 384 h 384"/>
                <a:gd name="T10" fmla="*/ 3472 w 3472"/>
                <a:gd name="T11" fmla="*/ 320 h 384"/>
                <a:gd name="T12" fmla="*/ 3472 w 3472"/>
                <a:gd name="T13" fmla="*/ 64 h 384"/>
                <a:gd name="T14" fmla="*/ 3408 w 3472"/>
                <a:gd name="T15" fmla="*/ 0 h 384"/>
                <a:gd name="T16" fmla="*/ 64 w 3472"/>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72" h="384">
                  <a:moveTo>
                    <a:pt x="64" y="0"/>
                  </a:moveTo>
                  <a:cubicBezTo>
                    <a:pt x="29" y="0"/>
                    <a:pt x="0" y="29"/>
                    <a:pt x="0" y="64"/>
                  </a:cubicBezTo>
                  <a:lnTo>
                    <a:pt x="0" y="320"/>
                  </a:lnTo>
                  <a:cubicBezTo>
                    <a:pt x="0" y="356"/>
                    <a:pt x="29" y="384"/>
                    <a:pt x="64" y="384"/>
                  </a:cubicBezTo>
                  <a:lnTo>
                    <a:pt x="3408" y="384"/>
                  </a:lnTo>
                  <a:cubicBezTo>
                    <a:pt x="3444" y="384"/>
                    <a:pt x="3472" y="356"/>
                    <a:pt x="3472" y="320"/>
                  </a:cubicBezTo>
                  <a:lnTo>
                    <a:pt x="3472" y="64"/>
                  </a:lnTo>
                  <a:cubicBezTo>
                    <a:pt x="3472" y="29"/>
                    <a:pt x="3444" y="0"/>
                    <a:pt x="3408" y="0"/>
                  </a:cubicBezTo>
                  <a:lnTo>
                    <a:pt x="64" y="0"/>
                  </a:lnTo>
                  <a:close/>
                </a:path>
              </a:pathLst>
            </a:custGeom>
            <a:solidFill>
              <a:srgbClr val="FFFFFF"/>
            </a:solidFill>
            <a:ln w="0">
              <a:solidFill>
                <a:srgbClr val="000000"/>
              </a:solidFill>
              <a:round/>
              <a:headEnd/>
              <a:tailEnd/>
            </a:ln>
          </xdr:spPr>
        </xdr:sp>
        <xdr:sp macro="" textlink="">
          <xdr:nvSpPr>
            <xdr:cNvPr id="2232571" name="Freeform 51451"/>
            <xdr:cNvSpPr>
              <a:spLocks/>
            </xdr:cNvSpPr>
          </xdr:nvSpPr>
          <xdr:spPr bwMode="auto">
            <a:xfrm>
              <a:off x="5278" y="8446"/>
              <a:ext cx="1858" cy="205"/>
            </a:xfrm>
            <a:custGeom>
              <a:avLst/>
              <a:gdLst>
                <a:gd name="T0" fmla="*/ 64 w 3472"/>
                <a:gd name="T1" fmla="*/ 0 h 384"/>
                <a:gd name="T2" fmla="*/ 0 w 3472"/>
                <a:gd name="T3" fmla="*/ 64 h 384"/>
                <a:gd name="T4" fmla="*/ 0 w 3472"/>
                <a:gd name="T5" fmla="*/ 320 h 384"/>
                <a:gd name="T6" fmla="*/ 64 w 3472"/>
                <a:gd name="T7" fmla="*/ 384 h 384"/>
                <a:gd name="T8" fmla="*/ 3408 w 3472"/>
                <a:gd name="T9" fmla="*/ 384 h 384"/>
                <a:gd name="T10" fmla="*/ 3472 w 3472"/>
                <a:gd name="T11" fmla="*/ 320 h 384"/>
                <a:gd name="T12" fmla="*/ 3472 w 3472"/>
                <a:gd name="T13" fmla="*/ 64 h 384"/>
                <a:gd name="T14" fmla="*/ 3408 w 3472"/>
                <a:gd name="T15" fmla="*/ 0 h 384"/>
                <a:gd name="T16" fmla="*/ 64 w 3472"/>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72" h="384">
                  <a:moveTo>
                    <a:pt x="64" y="0"/>
                  </a:moveTo>
                  <a:cubicBezTo>
                    <a:pt x="29" y="0"/>
                    <a:pt x="0" y="29"/>
                    <a:pt x="0" y="64"/>
                  </a:cubicBezTo>
                  <a:lnTo>
                    <a:pt x="0" y="320"/>
                  </a:lnTo>
                  <a:cubicBezTo>
                    <a:pt x="0" y="356"/>
                    <a:pt x="29" y="384"/>
                    <a:pt x="64" y="384"/>
                  </a:cubicBezTo>
                  <a:lnTo>
                    <a:pt x="3408" y="384"/>
                  </a:lnTo>
                  <a:cubicBezTo>
                    <a:pt x="3444" y="384"/>
                    <a:pt x="3472" y="356"/>
                    <a:pt x="3472" y="320"/>
                  </a:cubicBezTo>
                  <a:lnTo>
                    <a:pt x="3472" y="64"/>
                  </a:lnTo>
                  <a:cubicBezTo>
                    <a:pt x="3472" y="29"/>
                    <a:pt x="3444" y="0"/>
                    <a:pt x="3408"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232569" name="Rectangle 51449"/>
          <xdr:cNvSpPr>
            <a:spLocks noChangeArrowheads="1"/>
          </xdr:cNvSpPr>
        </xdr:nvSpPr>
        <xdr:spPr bwMode="auto">
          <a:xfrm>
            <a:off x="5295" y="8636"/>
            <a:ext cx="1212"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国民健康保険特別会計</a:t>
            </a:r>
          </a:p>
        </xdr:txBody>
      </xdr:sp>
      <xdr:grpSp>
        <xdr:nvGrpSpPr>
          <xdr:cNvPr id="2232566" name="Group 51446"/>
          <xdr:cNvGrpSpPr>
            <a:grpSpLocks/>
          </xdr:cNvGrpSpPr>
        </xdr:nvGrpSpPr>
        <xdr:grpSpPr bwMode="auto">
          <a:xfrm>
            <a:off x="7644" y="7994"/>
            <a:ext cx="1823" cy="205"/>
            <a:chOff x="7803" y="8797"/>
            <a:chExt cx="1823" cy="205"/>
          </a:xfrm>
        </xdr:grpSpPr>
        <xdr:sp macro="" textlink="">
          <xdr:nvSpPr>
            <xdr:cNvPr id="2232568" name="Freeform 51448"/>
            <xdr:cNvSpPr>
              <a:spLocks/>
            </xdr:cNvSpPr>
          </xdr:nvSpPr>
          <xdr:spPr bwMode="auto">
            <a:xfrm>
              <a:off x="7803" y="8797"/>
              <a:ext cx="1823"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2232567" name="Freeform 51447"/>
            <xdr:cNvSpPr>
              <a:spLocks/>
            </xdr:cNvSpPr>
          </xdr:nvSpPr>
          <xdr:spPr bwMode="auto">
            <a:xfrm>
              <a:off x="7803" y="8797"/>
              <a:ext cx="1823"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232565" name="Rectangle 51445"/>
          <xdr:cNvSpPr>
            <a:spLocks noChangeArrowheads="1"/>
          </xdr:cNvSpPr>
        </xdr:nvSpPr>
        <xdr:spPr bwMode="auto">
          <a:xfrm>
            <a:off x="7683" y="8025"/>
            <a:ext cx="1516"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（株）埼玉県東部流通センター</a:t>
            </a:r>
          </a:p>
        </xdr:txBody>
      </xdr:sp>
      <xdr:grpSp>
        <xdr:nvGrpSpPr>
          <xdr:cNvPr id="2232562" name="Group 51442"/>
          <xdr:cNvGrpSpPr>
            <a:grpSpLocks/>
          </xdr:cNvGrpSpPr>
        </xdr:nvGrpSpPr>
        <xdr:grpSpPr bwMode="auto">
          <a:xfrm>
            <a:off x="2162" y="8591"/>
            <a:ext cx="677" cy="504"/>
            <a:chOff x="2402" y="8994"/>
            <a:chExt cx="606" cy="504"/>
          </a:xfrm>
        </xdr:grpSpPr>
        <xdr:sp macro="" textlink="">
          <xdr:nvSpPr>
            <xdr:cNvPr id="2232564" name="Freeform 51444"/>
            <xdr:cNvSpPr>
              <a:spLocks/>
            </xdr:cNvSpPr>
          </xdr:nvSpPr>
          <xdr:spPr bwMode="auto">
            <a:xfrm>
              <a:off x="2402" y="8994"/>
              <a:ext cx="606" cy="504"/>
            </a:xfrm>
            <a:custGeom>
              <a:avLst/>
              <a:gdLst>
                <a:gd name="T0" fmla="*/ 158 w 1296"/>
                <a:gd name="T1" fmla="*/ 0 h 944"/>
                <a:gd name="T2" fmla="*/ 0 w 1296"/>
                <a:gd name="T3" fmla="*/ 158 h 944"/>
                <a:gd name="T4" fmla="*/ 0 w 1296"/>
                <a:gd name="T5" fmla="*/ 787 h 944"/>
                <a:gd name="T6" fmla="*/ 158 w 1296"/>
                <a:gd name="T7" fmla="*/ 944 h 944"/>
                <a:gd name="T8" fmla="*/ 1139 w 1296"/>
                <a:gd name="T9" fmla="*/ 944 h 944"/>
                <a:gd name="T10" fmla="*/ 1296 w 1296"/>
                <a:gd name="T11" fmla="*/ 787 h 944"/>
                <a:gd name="T12" fmla="*/ 1296 w 1296"/>
                <a:gd name="T13" fmla="*/ 158 h 944"/>
                <a:gd name="T14" fmla="*/ 1139 w 1296"/>
                <a:gd name="T15" fmla="*/ 0 h 944"/>
                <a:gd name="T16" fmla="*/ 158 w 1296"/>
                <a:gd name="T17" fmla="*/ 0 h 9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96" h="944">
                  <a:moveTo>
                    <a:pt x="158" y="0"/>
                  </a:moveTo>
                  <a:cubicBezTo>
                    <a:pt x="71" y="0"/>
                    <a:pt x="0" y="71"/>
                    <a:pt x="0" y="158"/>
                  </a:cubicBezTo>
                  <a:lnTo>
                    <a:pt x="0" y="787"/>
                  </a:lnTo>
                  <a:cubicBezTo>
                    <a:pt x="0" y="874"/>
                    <a:pt x="71" y="944"/>
                    <a:pt x="158" y="944"/>
                  </a:cubicBezTo>
                  <a:lnTo>
                    <a:pt x="1139" y="944"/>
                  </a:lnTo>
                  <a:cubicBezTo>
                    <a:pt x="1226" y="944"/>
                    <a:pt x="1296" y="874"/>
                    <a:pt x="1296" y="787"/>
                  </a:cubicBezTo>
                  <a:lnTo>
                    <a:pt x="1296" y="158"/>
                  </a:lnTo>
                  <a:cubicBezTo>
                    <a:pt x="1296" y="71"/>
                    <a:pt x="1226" y="0"/>
                    <a:pt x="1139" y="0"/>
                  </a:cubicBezTo>
                  <a:lnTo>
                    <a:pt x="158" y="0"/>
                  </a:lnTo>
                  <a:close/>
                </a:path>
              </a:pathLst>
            </a:custGeom>
            <a:solidFill>
              <a:srgbClr val="FFFFFF"/>
            </a:solidFill>
            <a:ln w="0">
              <a:solidFill>
                <a:srgbClr val="000000"/>
              </a:solidFill>
              <a:round/>
              <a:headEnd/>
              <a:tailEnd/>
            </a:ln>
          </xdr:spPr>
        </xdr:sp>
        <xdr:sp macro="" textlink="">
          <xdr:nvSpPr>
            <xdr:cNvPr id="2232563" name="Freeform 51443"/>
            <xdr:cNvSpPr>
              <a:spLocks/>
            </xdr:cNvSpPr>
          </xdr:nvSpPr>
          <xdr:spPr bwMode="auto">
            <a:xfrm>
              <a:off x="2402" y="8994"/>
              <a:ext cx="606" cy="504"/>
            </a:xfrm>
            <a:custGeom>
              <a:avLst/>
              <a:gdLst>
                <a:gd name="T0" fmla="*/ 158 w 1296"/>
                <a:gd name="T1" fmla="*/ 0 h 944"/>
                <a:gd name="T2" fmla="*/ 0 w 1296"/>
                <a:gd name="T3" fmla="*/ 158 h 944"/>
                <a:gd name="T4" fmla="*/ 0 w 1296"/>
                <a:gd name="T5" fmla="*/ 787 h 944"/>
                <a:gd name="T6" fmla="*/ 158 w 1296"/>
                <a:gd name="T7" fmla="*/ 944 h 944"/>
                <a:gd name="T8" fmla="*/ 1139 w 1296"/>
                <a:gd name="T9" fmla="*/ 944 h 944"/>
                <a:gd name="T10" fmla="*/ 1296 w 1296"/>
                <a:gd name="T11" fmla="*/ 787 h 944"/>
                <a:gd name="T12" fmla="*/ 1296 w 1296"/>
                <a:gd name="T13" fmla="*/ 158 h 944"/>
                <a:gd name="T14" fmla="*/ 1139 w 1296"/>
                <a:gd name="T15" fmla="*/ 0 h 944"/>
                <a:gd name="T16" fmla="*/ 158 w 1296"/>
                <a:gd name="T17" fmla="*/ 0 h 9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96" h="944">
                  <a:moveTo>
                    <a:pt x="158" y="0"/>
                  </a:moveTo>
                  <a:cubicBezTo>
                    <a:pt x="71" y="0"/>
                    <a:pt x="0" y="71"/>
                    <a:pt x="0" y="158"/>
                  </a:cubicBezTo>
                  <a:lnTo>
                    <a:pt x="0" y="787"/>
                  </a:lnTo>
                  <a:cubicBezTo>
                    <a:pt x="0" y="874"/>
                    <a:pt x="71" y="944"/>
                    <a:pt x="158" y="944"/>
                  </a:cubicBezTo>
                  <a:lnTo>
                    <a:pt x="1139" y="944"/>
                  </a:lnTo>
                  <a:cubicBezTo>
                    <a:pt x="1226" y="944"/>
                    <a:pt x="1296" y="874"/>
                    <a:pt x="1296" y="787"/>
                  </a:cubicBezTo>
                  <a:lnTo>
                    <a:pt x="1296" y="158"/>
                  </a:lnTo>
                  <a:cubicBezTo>
                    <a:pt x="1296" y="71"/>
                    <a:pt x="1226" y="0"/>
                    <a:pt x="1139" y="0"/>
                  </a:cubicBezTo>
                  <a:lnTo>
                    <a:pt x="158"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232561" name="Rectangle 51441"/>
          <xdr:cNvSpPr>
            <a:spLocks noChangeArrowheads="1"/>
          </xdr:cNvSpPr>
        </xdr:nvSpPr>
        <xdr:spPr bwMode="auto">
          <a:xfrm>
            <a:off x="2233" y="8764"/>
            <a:ext cx="557" cy="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Ｐゴシック"/>
                <a:ea typeface="ＭＳ Ｐゴシック"/>
              </a:rPr>
              <a:t>一般会計</a:t>
            </a:r>
          </a:p>
        </xdr:txBody>
      </xdr:sp>
      <xdr:grpSp>
        <xdr:nvGrpSpPr>
          <xdr:cNvPr id="2232558" name="Group 51438"/>
          <xdr:cNvGrpSpPr>
            <a:grpSpLocks/>
          </xdr:cNvGrpSpPr>
        </xdr:nvGrpSpPr>
        <xdr:grpSpPr bwMode="auto">
          <a:xfrm>
            <a:off x="5251" y="8864"/>
            <a:ext cx="1866" cy="205"/>
            <a:chOff x="5278" y="8874"/>
            <a:chExt cx="1866" cy="205"/>
          </a:xfrm>
        </xdr:grpSpPr>
        <xdr:sp macro="" textlink="">
          <xdr:nvSpPr>
            <xdr:cNvPr id="2232560" name="Freeform 51440"/>
            <xdr:cNvSpPr>
              <a:spLocks/>
            </xdr:cNvSpPr>
          </xdr:nvSpPr>
          <xdr:spPr bwMode="auto">
            <a:xfrm>
              <a:off x="5278" y="8874"/>
              <a:ext cx="1866" cy="205"/>
            </a:xfrm>
            <a:custGeom>
              <a:avLst/>
              <a:gdLst>
                <a:gd name="T0" fmla="*/ 64 w 3488"/>
                <a:gd name="T1" fmla="*/ 0 h 384"/>
                <a:gd name="T2" fmla="*/ 0 w 3488"/>
                <a:gd name="T3" fmla="*/ 64 h 384"/>
                <a:gd name="T4" fmla="*/ 0 w 3488"/>
                <a:gd name="T5" fmla="*/ 320 h 384"/>
                <a:gd name="T6" fmla="*/ 64 w 3488"/>
                <a:gd name="T7" fmla="*/ 384 h 384"/>
                <a:gd name="T8" fmla="*/ 3424 w 3488"/>
                <a:gd name="T9" fmla="*/ 384 h 384"/>
                <a:gd name="T10" fmla="*/ 3488 w 3488"/>
                <a:gd name="T11" fmla="*/ 320 h 384"/>
                <a:gd name="T12" fmla="*/ 3488 w 3488"/>
                <a:gd name="T13" fmla="*/ 64 h 384"/>
                <a:gd name="T14" fmla="*/ 3424 w 3488"/>
                <a:gd name="T15" fmla="*/ 0 h 384"/>
                <a:gd name="T16" fmla="*/ 64 w 348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88" h="384">
                  <a:moveTo>
                    <a:pt x="64" y="0"/>
                  </a:moveTo>
                  <a:cubicBezTo>
                    <a:pt x="29" y="0"/>
                    <a:pt x="0" y="29"/>
                    <a:pt x="0" y="64"/>
                  </a:cubicBezTo>
                  <a:lnTo>
                    <a:pt x="0" y="320"/>
                  </a:lnTo>
                  <a:cubicBezTo>
                    <a:pt x="0" y="356"/>
                    <a:pt x="29" y="384"/>
                    <a:pt x="64" y="384"/>
                  </a:cubicBezTo>
                  <a:lnTo>
                    <a:pt x="3424" y="384"/>
                  </a:lnTo>
                  <a:cubicBezTo>
                    <a:pt x="3460" y="384"/>
                    <a:pt x="3488" y="356"/>
                    <a:pt x="3488" y="320"/>
                  </a:cubicBezTo>
                  <a:lnTo>
                    <a:pt x="3488" y="64"/>
                  </a:lnTo>
                  <a:cubicBezTo>
                    <a:pt x="3488" y="29"/>
                    <a:pt x="3460" y="0"/>
                    <a:pt x="3424" y="0"/>
                  </a:cubicBezTo>
                  <a:lnTo>
                    <a:pt x="64" y="0"/>
                  </a:lnTo>
                  <a:close/>
                </a:path>
              </a:pathLst>
            </a:custGeom>
            <a:solidFill>
              <a:srgbClr val="FFFFFF"/>
            </a:solidFill>
            <a:ln w="0">
              <a:solidFill>
                <a:srgbClr val="000000"/>
              </a:solidFill>
              <a:round/>
              <a:headEnd/>
              <a:tailEnd/>
            </a:ln>
          </xdr:spPr>
        </xdr:sp>
        <xdr:sp macro="" textlink="">
          <xdr:nvSpPr>
            <xdr:cNvPr id="2232559" name="Freeform 51439"/>
            <xdr:cNvSpPr>
              <a:spLocks/>
            </xdr:cNvSpPr>
          </xdr:nvSpPr>
          <xdr:spPr bwMode="auto">
            <a:xfrm>
              <a:off x="5278" y="8874"/>
              <a:ext cx="1866" cy="205"/>
            </a:xfrm>
            <a:custGeom>
              <a:avLst/>
              <a:gdLst>
                <a:gd name="T0" fmla="*/ 64 w 3488"/>
                <a:gd name="T1" fmla="*/ 0 h 384"/>
                <a:gd name="T2" fmla="*/ 0 w 3488"/>
                <a:gd name="T3" fmla="*/ 64 h 384"/>
                <a:gd name="T4" fmla="*/ 0 w 3488"/>
                <a:gd name="T5" fmla="*/ 320 h 384"/>
                <a:gd name="T6" fmla="*/ 64 w 3488"/>
                <a:gd name="T7" fmla="*/ 384 h 384"/>
                <a:gd name="T8" fmla="*/ 3424 w 3488"/>
                <a:gd name="T9" fmla="*/ 384 h 384"/>
                <a:gd name="T10" fmla="*/ 3488 w 3488"/>
                <a:gd name="T11" fmla="*/ 320 h 384"/>
                <a:gd name="T12" fmla="*/ 3488 w 3488"/>
                <a:gd name="T13" fmla="*/ 64 h 384"/>
                <a:gd name="T14" fmla="*/ 3424 w 3488"/>
                <a:gd name="T15" fmla="*/ 0 h 384"/>
                <a:gd name="T16" fmla="*/ 64 w 348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88" h="384">
                  <a:moveTo>
                    <a:pt x="64" y="0"/>
                  </a:moveTo>
                  <a:cubicBezTo>
                    <a:pt x="29" y="0"/>
                    <a:pt x="0" y="29"/>
                    <a:pt x="0" y="64"/>
                  </a:cubicBezTo>
                  <a:lnTo>
                    <a:pt x="0" y="320"/>
                  </a:lnTo>
                  <a:cubicBezTo>
                    <a:pt x="0" y="356"/>
                    <a:pt x="29" y="384"/>
                    <a:pt x="64" y="384"/>
                  </a:cubicBezTo>
                  <a:lnTo>
                    <a:pt x="3424" y="384"/>
                  </a:lnTo>
                  <a:cubicBezTo>
                    <a:pt x="3460" y="384"/>
                    <a:pt x="3488" y="356"/>
                    <a:pt x="3488" y="320"/>
                  </a:cubicBezTo>
                  <a:lnTo>
                    <a:pt x="3488" y="64"/>
                  </a:lnTo>
                  <a:cubicBezTo>
                    <a:pt x="3488" y="29"/>
                    <a:pt x="3460" y="0"/>
                    <a:pt x="342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232557" name="Rectangle 51437"/>
          <xdr:cNvSpPr>
            <a:spLocks noChangeArrowheads="1"/>
          </xdr:cNvSpPr>
        </xdr:nvSpPr>
        <xdr:spPr bwMode="auto">
          <a:xfrm>
            <a:off x="5299" y="8881"/>
            <a:ext cx="1333"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後期高齢者医療特別会計</a:t>
            </a:r>
          </a:p>
        </xdr:txBody>
      </xdr:sp>
      <xdr:grpSp>
        <xdr:nvGrpSpPr>
          <xdr:cNvPr id="2232554" name="Group 51434"/>
          <xdr:cNvGrpSpPr>
            <a:grpSpLocks/>
          </xdr:cNvGrpSpPr>
        </xdr:nvGrpSpPr>
        <xdr:grpSpPr bwMode="auto">
          <a:xfrm>
            <a:off x="7668" y="8875"/>
            <a:ext cx="1823" cy="205"/>
            <a:chOff x="7803" y="10012"/>
            <a:chExt cx="1823" cy="205"/>
          </a:xfrm>
        </xdr:grpSpPr>
        <xdr:sp macro="" textlink="">
          <xdr:nvSpPr>
            <xdr:cNvPr id="2232556" name="Freeform 51436"/>
            <xdr:cNvSpPr>
              <a:spLocks/>
            </xdr:cNvSpPr>
          </xdr:nvSpPr>
          <xdr:spPr bwMode="auto">
            <a:xfrm>
              <a:off x="7803" y="10012"/>
              <a:ext cx="1823"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2232555" name="Freeform 51435"/>
            <xdr:cNvSpPr>
              <a:spLocks/>
            </xdr:cNvSpPr>
          </xdr:nvSpPr>
          <xdr:spPr bwMode="auto">
            <a:xfrm>
              <a:off x="7803" y="10012"/>
              <a:ext cx="1823"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232553" name="Rectangle 51433"/>
          <xdr:cNvSpPr>
            <a:spLocks noChangeArrowheads="1"/>
          </xdr:cNvSpPr>
        </xdr:nvSpPr>
        <xdr:spPr bwMode="auto">
          <a:xfrm>
            <a:off x="7710" y="8899"/>
            <a:ext cx="1455"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埼玉県市町村総合事務組合</a:t>
            </a:r>
          </a:p>
        </xdr:txBody>
      </xdr:sp>
      <xdr:grpSp>
        <xdr:nvGrpSpPr>
          <xdr:cNvPr id="2232550" name="Group 51430"/>
          <xdr:cNvGrpSpPr>
            <a:grpSpLocks/>
          </xdr:cNvGrpSpPr>
        </xdr:nvGrpSpPr>
        <xdr:grpSpPr bwMode="auto">
          <a:xfrm>
            <a:off x="7648" y="9718"/>
            <a:ext cx="1823" cy="206"/>
            <a:chOff x="5458" y="11227"/>
            <a:chExt cx="1823" cy="206"/>
          </a:xfrm>
        </xdr:grpSpPr>
        <xdr:sp macro="" textlink="">
          <xdr:nvSpPr>
            <xdr:cNvPr id="2232552" name="Freeform 51432"/>
            <xdr:cNvSpPr>
              <a:spLocks/>
            </xdr:cNvSpPr>
          </xdr:nvSpPr>
          <xdr:spPr bwMode="auto">
            <a:xfrm>
              <a:off x="5458" y="11227"/>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2232551" name="Freeform 51431"/>
            <xdr:cNvSpPr>
              <a:spLocks/>
            </xdr:cNvSpPr>
          </xdr:nvSpPr>
          <xdr:spPr bwMode="auto">
            <a:xfrm>
              <a:off x="5458" y="11227"/>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232549" name="Rectangle 51429"/>
          <xdr:cNvSpPr>
            <a:spLocks noChangeArrowheads="1"/>
          </xdr:cNvSpPr>
        </xdr:nvSpPr>
        <xdr:spPr bwMode="auto">
          <a:xfrm>
            <a:off x="7697" y="9745"/>
            <a:ext cx="1556" cy="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550" b="0" i="0" u="none" strike="noStrike" baseline="0">
                <a:solidFill>
                  <a:srgbClr val="000000"/>
                </a:solidFill>
                <a:latin typeface="ＭＳ Ｐゴシック"/>
                <a:ea typeface="ＭＳ Ｐゴシック"/>
              </a:rPr>
              <a:t>埼玉県後期高齢者医療広域連合</a:t>
            </a:r>
          </a:p>
        </xdr:txBody>
      </xdr:sp>
      <xdr:grpSp>
        <xdr:nvGrpSpPr>
          <xdr:cNvPr id="2232546" name="Group 51426"/>
          <xdr:cNvGrpSpPr>
            <a:grpSpLocks/>
          </xdr:cNvGrpSpPr>
        </xdr:nvGrpSpPr>
        <xdr:grpSpPr bwMode="auto">
          <a:xfrm>
            <a:off x="7659" y="8590"/>
            <a:ext cx="1823" cy="206"/>
            <a:chOff x="7803" y="9601"/>
            <a:chExt cx="1823" cy="206"/>
          </a:xfrm>
        </xdr:grpSpPr>
        <xdr:sp macro="" textlink="">
          <xdr:nvSpPr>
            <xdr:cNvPr id="2232548" name="Freeform 51428"/>
            <xdr:cNvSpPr>
              <a:spLocks/>
            </xdr:cNvSpPr>
          </xdr:nvSpPr>
          <xdr:spPr bwMode="auto">
            <a:xfrm>
              <a:off x="7803" y="9601"/>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2232547" name="Freeform 51427"/>
            <xdr:cNvSpPr>
              <a:spLocks/>
            </xdr:cNvSpPr>
          </xdr:nvSpPr>
          <xdr:spPr bwMode="auto">
            <a:xfrm>
              <a:off x="7803" y="9601"/>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232545" name="Rectangle 51425"/>
          <xdr:cNvSpPr>
            <a:spLocks noChangeArrowheads="1"/>
          </xdr:cNvSpPr>
        </xdr:nvSpPr>
        <xdr:spPr bwMode="auto">
          <a:xfrm>
            <a:off x="7719" y="8626"/>
            <a:ext cx="1091"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東埼玉資源環境組合</a:t>
            </a:r>
          </a:p>
        </xdr:txBody>
      </xdr:sp>
      <xdr:grpSp>
        <xdr:nvGrpSpPr>
          <xdr:cNvPr id="2232542" name="Group 51422"/>
          <xdr:cNvGrpSpPr>
            <a:grpSpLocks/>
          </xdr:cNvGrpSpPr>
        </xdr:nvGrpSpPr>
        <xdr:grpSpPr bwMode="auto">
          <a:xfrm>
            <a:off x="7649" y="9439"/>
            <a:ext cx="1823" cy="205"/>
            <a:chOff x="6074" y="10834"/>
            <a:chExt cx="1823" cy="205"/>
          </a:xfrm>
        </xdr:grpSpPr>
        <xdr:sp macro="" textlink="">
          <xdr:nvSpPr>
            <xdr:cNvPr id="2232544" name="Freeform 51424"/>
            <xdr:cNvSpPr>
              <a:spLocks/>
            </xdr:cNvSpPr>
          </xdr:nvSpPr>
          <xdr:spPr bwMode="auto">
            <a:xfrm>
              <a:off x="6074" y="10834"/>
              <a:ext cx="1823"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2232543" name="Freeform 51423"/>
            <xdr:cNvSpPr>
              <a:spLocks/>
            </xdr:cNvSpPr>
          </xdr:nvSpPr>
          <xdr:spPr bwMode="auto">
            <a:xfrm>
              <a:off x="6074" y="10834"/>
              <a:ext cx="1823"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232541" name="Rectangle 51421"/>
          <xdr:cNvSpPr>
            <a:spLocks noChangeArrowheads="1"/>
          </xdr:cNvSpPr>
        </xdr:nvSpPr>
        <xdr:spPr bwMode="auto">
          <a:xfrm>
            <a:off x="7696" y="9481"/>
            <a:ext cx="1516" cy="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550" b="0" i="0" u="none" strike="noStrike" baseline="0">
                <a:solidFill>
                  <a:srgbClr val="000000"/>
                </a:solidFill>
                <a:latin typeface="ＭＳ Ｐゴシック"/>
                <a:ea typeface="ＭＳ Ｐゴシック"/>
              </a:rPr>
              <a:t>彩の国さいたま人づくり広域連合</a:t>
            </a:r>
          </a:p>
        </xdr:txBody>
      </xdr:sp>
      <xdr:grpSp>
        <xdr:nvGrpSpPr>
          <xdr:cNvPr id="2232538" name="Group 51418"/>
          <xdr:cNvGrpSpPr>
            <a:grpSpLocks/>
          </xdr:cNvGrpSpPr>
        </xdr:nvGrpSpPr>
        <xdr:grpSpPr bwMode="auto">
          <a:xfrm>
            <a:off x="7650" y="8295"/>
            <a:ext cx="1823" cy="205"/>
            <a:chOff x="7803" y="9199"/>
            <a:chExt cx="1823" cy="205"/>
          </a:xfrm>
        </xdr:grpSpPr>
        <xdr:sp macro="" textlink="">
          <xdr:nvSpPr>
            <xdr:cNvPr id="2232540" name="Freeform 51420"/>
            <xdr:cNvSpPr>
              <a:spLocks/>
            </xdr:cNvSpPr>
          </xdr:nvSpPr>
          <xdr:spPr bwMode="auto">
            <a:xfrm>
              <a:off x="7803" y="9199"/>
              <a:ext cx="1823"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2232539" name="Freeform 51419"/>
            <xdr:cNvSpPr>
              <a:spLocks/>
            </xdr:cNvSpPr>
          </xdr:nvSpPr>
          <xdr:spPr bwMode="auto">
            <a:xfrm>
              <a:off x="7803" y="9199"/>
              <a:ext cx="1823"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232537" name="Rectangle 51417"/>
          <xdr:cNvSpPr>
            <a:spLocks noChangeArrowheads="1"/>
          </xdr:cNvSpPr>
        </xdr:nvSpPr>
        <xdr:spPr bwMode="auto">
          <a:xfrm>
            <a:off x="7707" y="8321"/>
            <a:ext cx="1152"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越谷・松伏水道企業団</a:t>
            </a:r>
          </a:p>
        </xdr:txBody>
      </xdr:sp>
      <xdr:grpSp>
        <xdr:nvGrpSpPr>
          <xdr:cNvPr id="2232534" name="Group 51414"/>
          <xdr:cNvGrpSpPr>
            <a:grpSpLocks/>
          </xdr:cNvGrpSpPr>
        </xdr:nvGrpSpPr>
        <xdr:grpSpPr bwMode="auto">
          <a:xfrm>
            <a:off x="7661" y="9160"/>
            <a:ext cx="1824" cy="205"/>
            <a:chOff x="7195" y="10423"/>
            <a:chExt cx="1824" cy="205"/>
          </a:xfrm>
        </xdr:grpSpPr>
        <xdr:sp macro="" textlink="">
          <xdr:nvSpPr>
            <xdr:cNvPr id="2232536" name="Freeform 51416"/>
            <xdr:cNvSpPr>
              <a:spLocks/>
            </xdr:cNvSpPr>
          </xdr:nvSpPr>
          <xdr:spPr bwMode="auto">
            <a:xfrm>
              <a:off x="7195" y="10423"/>
              <a:ext cx="1824"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2232535" name="Freeform 51415"/>
            <xdr:cNvSpPr>
              <a:spLocks/>
            </xdr:cNvSpPr>
          </xdr:nvSpPr>
          <xdr:spPr bwMode="auto">
            <a:xfrm>
              <a:off x="7195" y="10423"/>
              <a:ext cx="1824"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232533" name="Rectangle 51413"/>
          <xdr:cNvSpPr>
            <a:spLocks noChangeArrowheads="1"/>
          </xdr:cNvSpPr>
        </xdr:nvSpPr>
        <xdr:spPr bwMode="auto">
          <a:xfrm>
            <a:off x="7712" y="9186"/>
            <a:ext cx="1753" cy="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埼玉県都市ボートレース企業団</a:t>
            </a:r>
          </a:p>
        </xdr:txBody>
      </xdr:sp>
      <xdr:grpSp>
        <xdr:nvGrpSpPr>
          <xdr:cNvPr id="2232530" name="Group 51410"/>
          <xdr:cNvGrpSpPr>
            <a:grpSpLocks/>
          </xdr:cNvGrpSpPr>
        </xdr:nvGrpSpPr>
        <xdr:grpSpPr bwMode="auto">
          <a:xfrm>
            <a:off x="5253" y="9655"/>
            <a:ext cx="1891" cy="205"/>
            <a:chOff x="5270" y="9944"/>
            <a:chExt cx="1891" cy="205"/>
          </a:xfrm>
        </xdr:grpSpPr>
        <xdr:sp macro="" textlink="">
          <xdr:nvSpPr>
            <xdr:cNvPr id="2232532" name="Freeform 51412"/>
            <xdr:cNvSpPr>
              <a:spLocks/>
            </xdr:cNvSpPr>
          </xdr:nvSpPr>
          <xdr:spPr bwMode="auto">
            <a:xfrm>
              <a:off x="5270" y="9944"/>
              <a:ext cx="1891" cy="205"/>
            </a:xfrm>
            <a:custGeom>
              <a:avLst/>
              <a:gdLst>
                <a:gd name="T0" fmla="*/ 64 w 3536"/>
                <a:gd name="T1" fmla="*/ 0 h 384"/>
                <a:gd name="T2" fmla="*/ 0 w 3536"/>
                <a:gd name="T3" fmla="*/ 64 h 384"/>
                <a:gd name="T4" fmla="*/ 0 w 3536"/>
                <a:gd name="T5" fmla="*/ 320 h 384"/>
                <a:gd name="T6" fmla="*/ 64 w 3536"/>
                <a:gd name="T7" fmla="*/ 384 h 384"/>
                <a:gd name="T8" fmla="*/ 3472 w 3536"/>
                <a:gd name="T9" fmla="*/ 384 h 384"/>
                <a:gd name="T10" fmla="*/ 3536 w 3536"/>
                <a:gd name="T11" fmla="*/ 320 h 384"/>
                <a:gd name="T12" fmla="*/ 3536 w 3536"/>
                <a:gd name="T13" fmla="*/ 64 h 384"/>
                <a:gd name="T14" fmla="*/ 3472 w 3536"/>
                <a:gd name="T15" fmla="*/ 0 h 384"/>
                <a:gd name="T16" fmla="*/ 64 w 3536"/>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536" h="384">
                  <a:moveTo>
                    <a:pt x="64" y="0"/>
                  </a:moveTo>
                  <a:cubicBezTo>
                    <a:pt x="29" y="0"/>
                    <a:pt x="0" y="29"/>
                    <a:pt x="0" y="64"/>
                  </a:cubicBezTo>
                  <a:lnTo>
                    <a:pt x="0" y="320"/>
                  </a:lnTo>
                  <a:cubicBezTo>
                    <a:pt x="0" y="356"/>
                    <a:pt x="29" y="384"/>
                    <a:pt x="64" y="384"/>
                  </a:cubicBezTo>
                  <a:lnTo>
                    <a:pt x="3472" y="384"/>
                  </a:lnTo>
                  <a:cubicBezTo>
                    <a:pt x="3508" y="384"/>
                    <a:pt x="3536" y="356"/>
                    <a:pt x="3536" y="320"/>
                  </a:cubicBezTo>
                  <a:lnTo>
                    <a:pt x="3536" y="64"/>
                  </a:lnTo>
                  <a:cubicBezTo>
                    <a:pt x="3536" y="29"/>
                    <a:pt x="3508" y="0"/>
                    <a:pt x="3472" y="0"/>
                  </a:cubicBezTo>
                  <a:lnTo>
                    <a:pt x="64" y="0"/>
                  </a:lnTo>
                  <a:close/>
                </a:path>
              </a:pathLst>
            </a:custGeom>
            <a:solidFill>
              <a:srgbClr val="FFFFFF"/>
            </a:solidFill>
            <a:ln w="0">
              <a:solidFill>
                <a:srgbClr val="000000"/>
              </a:solidFill>
              <a:round/>
              <a:headEnd/>
              <a:tailEnd/>
            </a:ln>
          </xdr:spPr>
        </xdr:sp>
        <xdr:sp macro="" textlink="">
          <xdr:nvSpPr>
            <xdr:cNvPr id="2232531" name="Freeform 51411"/>
            <xdr:cNvSpPr>
              <a:spLocks/>
            </xdr:cNvSpPr>
          </xdr:nvSpPr>
          <xdr:spPr bwMode="auto">
            <a:xfrm>
              <a:off x="5270" y="9944"/>
              <a:ext cx="1891" cy="205"/>
            </a:xfrm>
            <a:custGeom>
              <a:avLst/>
              <a:gdLst>
                <a:gd name="T0" fmla="*/ 64 w 3536"/>
                <a:gd name="T1" fmla="*/ 0 h 384"/>
                <a:gd name="T2" fmla="*/ 0 w 3536"/>
                <a:gd name="T3" fmla="*/ 64 h 384"/>
                <a:gd name="T4" fmla="*/ 0 w 3536"/>
                <a:gd name="T5" fmla="*/ 320 h 384"/>
                <a:gd name="T6" fmla="*/ 64 w 3536"/>
                <a:gd name="T7" fmla="*/ 384 h 384"/>
                <a:gd name="T8" fmla="*/ 3472 w 3536"/>
                <a:gd name="T9" fmla="*/ 384 h 384"/>
                <a:gd name="T10" fmla="*/ 3536 w 3536"/>
                <a:gd name="T11" fmla="*/ 320 h 384"/>
                <a:gd name="T12" fmla="*/ 3536 w 3536"/>
                <a:gd name="T13" fmla="*/ 64 h 384"/>
                <a:gd name="T14" fmla="*/ 3472 w 3536"/>
                <a:gd name="T15" fmla="*/ 0 h 384"/>
                <a:gd name="T16" fmla="*/ 64 w 3536"/>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536" h="384">
                  <a:moveTo>
                    <a:pt x="64" y="0"/>
                  </a:moveTo>
                  <a:cubicBezTo>
                    <a:pt x="29" y="0"/>
                    <a:pt x="0" y="29"/>
                    <a:pt x="0" y="64"/>
                  </a:cubicBezTo>
                  <a:lnTo>
                    <a:pt x="0" y="320"/>
                  </a:lnTo>
                  <a:cubicBezTo>
                    <a:pt x="0" y="356"/>
                    <a:pt x="29" y="384"/>
                    <a:pt x="64" y="384"/>
                  </a:cubicBezTo>
                  <a:lnTo>
                    <a:pt x="3472" y="384"/>
                  </a:lnTo>
                  <a:cubicBezTo>
                    <a:pt x="3508" y="384"/>
                    <a:pt x="3536" y="356"/>
                    <a:pt x="3536" y="320"/>
                  </a:cubicBezTo>
                  <a:lnTo>
                    <a:pt x="3536" y="64"/>
                  </a:lnTo>
                  <a:cubicBezTo>
                    <a:pt x="3536" y="29"/>
                    <a:pt x="3508" y="0"/>
                    <a:pt x="3472"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2232526" name="Group 51406"/>
          <xdr:cNvGrpSpPr>
            <a:grpSpLocks/>
          </xdr:cNvGrpSpPr>
        </xdr:nvGrpSpPr>
        <xdr:grpSpPr bwMode="auto">
          <a:xfrm>
            <a:off x="5239" y="9387"/>
            <a:ext cx="1891" cy="205"/>
            <a:chOff x="5264" y="9730"/>
            <a:chExt cx="1891" cy="205"/>
          </a:xfrm>
        </xdr:grpSpPr>
        <xdr:sp macro="" textlink="">
          <xdr:nvSpPr>
            <xdr:cNvPr id="2232528" name="Freeform 51408"/>
            <xdr:cNvSpPr>
              <a:spLocks/>
            </xdr:cNvSpPr>
          </xdr:nvSpPr>
          <xdr:spPr bwMode="auto">
            <a:xfrm>
              <a:off x="5264" y="9730"/>
              <a:ext cx="1891" cy="205"/>
            </a:xfrm>
            <a:custGeom>
              <a:avLst/>
              <a:gdLst>
                <a:gd name="T0" fmla="*/ 64 w 3536"/>
                <a:gd name="T1" fmla="*/ 0 h 384"/>
                <a:gd name="T2" fmla="*/ 0 w 3536"/>
                <a:gd name="T3" fmla="*/ 64 h 384"/>
                <a:gd name="T4" fmla="*/ 0 w 3536"/>
                <a:gd name="T5" fmla="*/ 320 h 384"/>
                <a:gd name="T6" fmla="*/ 64 w 3536"/>
                <a:gd name="T7" fmla="*/ 384 h 384"/>
                <a:gd name="T8" fmla="*/ 3472 w 3536"/>
                <a:gd name="T9" fmla="*/ 384 h 384"/>
                <a:gd name="T10" fmla="*/ 3536 w 3536"/>
                <a:gd name="T11" fmla="*/ 320 h 384"/>
                <a:gd name="T12" fmla="*/ 3536 w 3536"/>
                <a:gd name="T13" fmla="*/ 64 h 384"/>
                <a:gd name="T14" fmla="*/ 3472 w 3536"/>
                <a:gd name="T15" fmla="*/ 0 h 384"/>
                <a:gd name="T16" fmla="*/ 64 w 3536"/>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536" h="384">
                  <a:moveTo>
                    <a:pt x="64" y="0"/>
                  </a:moveTo>
                  <a:cubicBezTo>
                    <a:pt x="29" y="0"/>
                    <a:pt x="0" y="29"/>
                    <a:pt x="0" y="64"/>
                  </a:cubicBezTo>
                  <a:lnTo>
                    <a:pt x="0" y="320"/>
                  </a:lnTo>
                  <a:cubicBezTo>
                    <a:pt x="0" y="356"/>
                    <a:pt x="29" y="384"/>
                    <a:pt x="64" y="384"/>
                  </a:cubicBezTo>
                  <a:lnTo>
                    <a:pt x="3472" y="384"/>
                  </a:lnTo>
                  <a:cubicBezTo>
                    <a:pt x="3508" y="384"/>
                    <a:pt x="3536" y="356"/>
                    <a:pt x="3536" y="320"/>
                  </a:cubicBezTo>
                  <a:lnTo>
                    <a:pt x="3536" y="64"/>
                  </a:lnTo>
                  <a:cubicBezTo>
                    <a:pt x="3536" y="29"/>
                    <a:pt x="3508" y="0"/>
                    <a:pt x="3472" y="0"/>
                  </a:cubicBezTo>
                  <a:lnTo>
                    <a:pt x="64" y="0"/>
                  </a:lnTo>
                  <a:close/>
                </a:path>
              </a:pathLst>
            </a:custGeom>
            <a:solidFill>
              <a:srgbClr val="FFFFFF"/>
            </a:solidFill>
            <a:ln w="0">
              <a:solidFill>
                <a:srgbClr val="000000"/>
              </a:solidFill>
              <a:round/>
              <a:headEnd/>
              <a:tailEnd/>
            </a:ln>
          </xdr:spPr>
        </xdr:sp>
        <xdr:sp macro="" textlink="">
          <xdr:nvSpPr>
            <xdr:cNvPr id="2232527" name="Freeform 51407"/>
            <xdr:cNvSpPr>
              <a:spLocks/>
            </xdr:cNvSpPr>
          </xdr:nvSpPr>
          <xdr:spPr bwMode="auto">
            <a:xfrm>
              <a:off x="5264" y="9730"/>
              <a:ext cx="1891" cy="205"/>
            </a:xfrm>
            <a:custGeom>
              <a:avLst/>
              <a:gdLst>
                <a:gd name="T0" fmla="*/ 64 w 3536"/>
                <a:gd name="T1" fmla="*/ 0 h 384"/>
                <a:gd name="T2" fmla="*/ 0 w 3536"/>
                <a:gd name="T3" fmla="*/ 64 h 384"/>
                <a:gd name="T4" fmla="*/ 0 w 3536"/>
                <a:gd name="T5" fmla="*/ 320 h 384"/>
                <a:gd name="T6" fmla="*/ 64 w 3536"/>
                <a:gd name="T7" fmla="*/ 384 h 384"/>
                <a:gd name="T8" fmla="*/ 3472 w 3536"/>
                <a:gd name="T9" fmla="*/ 384 h 384"/>
                <a:gd name="T10" fmla="*/ 3536 w 3536"/>
                <a:gd name="T11" fmla="*/ 320 h 384"/>
                <a:gd name="T12" fmla="*/ 3536 w 3536"/>
                <a:gd name="T13" fmla="*/ 64 h 384"/>
                <a:gd name="T14" fmla="*/ 3472 w 3536"/>
                <a:gd name="T15" fmla="*/ 0 h 384"/>
                <a:gd name="T16" fmla="*/ 64 w 3536"/>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536" h="384">
                  <a:moveTo>
                    <a:pt x="64" y="0"/>
                  </a:moveTo>
                  <a:cubicBezTo>
                    <a:pt x="29" y="0"/>
                    <a:pt x="0" y="29"/>
                    <a:pt x="0" y="64"/>
                  </a:cubicBezTo>
                  <a:lnTo>
                    <a:pt x="0" y="320"/>
                  </a:lnTo>
                  <a:cubicBezTo>
                    <a:pt x="0" y="356"/>
                    <a:pt x="29" y="384"/>
                    <a:pt x="64" y="384"/>
                  </a:cubicBezTo>
                  <a:lnTo>
                    <a:pt x="3472" y="384"/>
                  </a:lnTo>
                  <a:cubicBezTo>
                    <a:pt x="3508" y="384"/>
                    <a:pt x="3536" y="356"/>
                    <a:pt x="3536" y="320"/>
                  </a:cubicBezTo>
                  <a:lnTo>
                    <a:pt x="3536" y="64"/>
                  </a:lnTo>
                  <a:cubicBezTo>
                    <a:pt x="3536" y="29"/>
                    <a:pt x="3508" y="0"/>
                    <a:pt x="3472"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232525" name="Rectangle 51405"/>
          <xdr:cNvSpPr>
            <a:spLocks noChangeArrowheads="1"/>
          </xdr:cNvSpPr>
        </xdr:nvSpPr>
        <xdr:spPr bwMode="auto">
          <a:xfrm>
            <a:off x="5312" y="9681"/>
            <a:ext cx="1082" cy="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noAutofit/>
          </a:bodyPr>
          <a:lstStyle/>
          <a:p>
            <a:pPr algn="l" rtl="0">
              <a:defRPr sz="1000"/>
            </a:pPr>
            <a:r>
              <a:rPr lang="ja-JP" altLang="en-US" sz="600" b="0" i="0" u="none" strike="noStrike" baseline="0">
                <a:solidFill>
                  <a:srgbClr val="000000"/>
                </a:solidFill>
                <a:latin typeface="ＭＳ Ｐゴシック"/>
                <a:ea typeface="ＭＳ Ｐゴシック"/>
              </a:rPr>
              <a:t>公共下水道事業会計</a:t>
            </a:r>
          </a:p>
        </xdr:txBody>
      </xdr:sp>
      <xdr:sp macro="" textlink="">
        <xdr:nvSpPr>
          <xdr:cNvPr id="2232524" name="Rectangle 51404"/>
          <xdr:cNvSpPr>
            <a:spLocks noChangeArrowheads="1"/>
          </xdr:cNvSpPr>
        </xdr:nvSpPr>
        <xdr:spPr bwMode="auto">
          <a:xfrm>
            <a:off x="6224" y="9682"/>
            <a:ext cx="180" cy="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50" b="0" i="0" u="none" strike="noStrike" baseline="0">
                <a:solidFill>
                  <a:srgbClr val="000000"/>
                </a:solidFill>
                <a:latin typeface="Century"/>
              </a:rPr>
              <a:t> </a:t>
            </a:r>
          </a:p>
        </xdr:txBody>
      </xdr:sp>
      <xdr:sp macro="" textlink="">
        <xdr:nvSpPr>
          <xdr:cNvPr id="2232523" name="Rectangle 51403"/>
          <xdr:cNvSpPr>
            <a:spLocks noChangeArrowheads="1"/>
          </xdr:cNvSpPr>
        </xdr:nvSpPr>
        <xdr:spPr bwMode="auto">
          <a:xfrm>
            <a:off x="6224" y="9682"/>
            <a:ext cx="180" cy="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50" b="0" i="0" u="none" strike="noStrike" baseline="0">
                <a:solidFill>
                  <a:srgbClr val="000000"/>
                </a:solidFill>
                <a:latin typeface="Century"/>
              </a:rPr>
              <a:t> </a:t>
            </a:r>
          </a:p>
        </xdr:txBody>
      </xdr:sp>
      <xdr:sp macro="" textlink="">
        <xdr:nvSpPr>
          <xdr:cNvPr id="2232521" name="Freeform 51401"/>
          <xdr:cNvSpPr>
            <a:spLocks/>
          </xdr:cNvSpPr>
        </xdr:nvSpPr>
        <xdr:spPr bwMode="auto">
          <a:xfrm>
            <a:off x="2896" y="8488"/>
            <a:ext cx="2238" cy="244"/>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5715" cap="rnd">
            <a:solidFill>
              <a:srgbClr val="000000"/>
            </a:solidFill>
            <a:round/>
            <a:headEnd/>
            <a:tailEnd/>
          </a:ln>
          <a:extLst/>
        </xdr:spPr>
      </xdr:sp>
      <xdr:sp macro="" textlink="">
        <xdr:nvSpPr>
          <xdr:cNvPr id="2232519" name="Rectangle 51399"/>
          <xdr:cNvSpPr>
            <a:spLocks noChangeArrowheads="1"/>
          </xdr:cNvSpPr>
        </xdr:nvSpPr>
        <xdr:spPr bwMode="auto">
          <a:xfrm>
            <a:off x="3013" y="8551"/>
            <a:ext cx="2182" cy="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550" b="0" i="0" u="none" strike="noStrike" baseline="0">
                <a:solidFill>
                  <a:srgbClr val="000000"/>
                </a:solidFill>
                <a:latin typeface="ＭＳ Ｐゴシック"/>
                <a:ea typeface="ＭＳ Ｐゴシック"/>
              </a:rPr>
              <a:t>母子父子寡婦福祉資金貸付金特別会計</a:t>
            </a:r>
          </a:p>
        </xdr:txBody>
      </xdr:sp>
      <xdr:sp macro="" textlink="">
        <xdr:nvSpPr>
          <xdr:cNvPr id="2232518" name="AutoShape 51398"/>
          <xdr:cNvSpPr>
            <a:spLocks noChangeArrowheads="1"/>
          </xdr:cNvSpPr>
        </xdr:nvSpPr>
        <xdr:spPr bwMode="auto">
          <a:xfrm>
            <a:off x="1943" y="5585"/>
            <a:ext cx="9348" cy="860"/>
          </a:xfrm>
          <a:prstGeom prst="roundRect">
            <a:avLst>
              <a:gd name="adj" fmla="val 16667"/>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74295" tIns="8890" rIns="74295" bIns="8890" anchor="t" upright="1"/>
          <a:lstStyle/>
          <a:p>
            <a:pPr algn="l" rtl="0">
              <a:lnSpc>
                <a:spcPts val="1300"/>
              </a:lnSpc>
              <a:defRPr sz="1000"/>
            </a:pPr>
            <a:r>
              <a:rPr lang="ja-JP" altLang="en-US" sz="1050" b="1" i="0" u="none" strike="noStrike" baseline="0">
                <a:solidFill>
                  <a:srgbClr val="000000"/>
                </a:solidFill>
                <a:latin typeface="HG丸ｺﾞｼｯｸM-PRO"/>
                <a:ea typeface="HG丸ｺﾞｼｯｸM-PRO"/>
              </a:rPr>
              <a:t>＜会計の範囲図＞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HG丸ｺﾞｼｯｸM-PRO"/>
                <a:ea typeface="HG丸ｺﾞｼｯｸM-PRO"/>
              </a:rPr>
              <a:t>※一般会計等については、「財政の健全化法に関する法律」と同様の会計の範囲で作成しています。</a:t>
            </a:r>
          </a:p>
        </xdr:txBody>
      </xdr:sp>
      <xdr:sp macro="" textlink="">
        <xdr:nvSpPr>
          <xdr:cNvPr id="2232529" name="Rectangle 51409"/>
          <xdr:cNvSpPr>
            <a:spLocks noChangeArrowheads="1"/>
          </xdr:cNvSpPr>
        </xdr:nvSpPr>
        <xdr:spPr bwMode="auto">
          <a:xfrm>
            <a:off x="5290" y="9403"/>
            <a:ext cx="727"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病院事業会計</a:t>
            </a:r>
          </a:p>
        </xdr:txBody>
      </xdr:sp>
    </xdr:grpSp>
    <xdr:clientData/>
  </xdr:twoCellAnchor>
  <xdr:twoCellAnchor>
    <xdr:from>
      <xdr:col>13</xdr:col>
      <xdr:colOff>210739</xdr:colOff>
      <xdr:row>796</xdr:row>
      <xdr:rowOff>30953</xdr:rowOff>
    </xdr:from>
    <xdr:to>
      <xdr:col>15</xdr:col>
      <xdr:colOff>163114</xdr:colOff>
      <xdr:row>800</xdr:row>
      <xdr:rowOff>116678</xdr:rowOff>
    </xdr:to>
    <xdr:sp macro="" textlink="">
      <xdr:nvSpPr>
        <xdr:cNvPr id="280" name="AutoShape 81"/>
        <xdr:cNvSpPr>
          <a:spLocks noChangeArrowheads="1"/>
        </xdr:cNvSpPr>
      </xdr:nvSpPr>
      <xdr:spPr bwMode="auto">
        <a:xfrm>
          <a:off x="3365895" y="204354109"/>
          <a:ext cx="428625" cy="1085850"/>
        </a:xfrm>
        <a:prstGeom prst="rightArrow">
          <a:avLst>
            <a:gd name="adj1" fmla="val 50361"/>
            <a:gd name="adj2" fmla="val 46431"/>
          </a:avLst>
        </a:prstGeom>
        <a:gradFill rotWithShape="1">
          <a:gsLst>
            <a:gs pos="0">
              <a:srgbClr val="FBFBFB"/>
            </a:gs>
            <a:gs pos="100000">
              <a:srgbClr val="969696"/>
            </a:gs>
          </a:gsLst>
          <a:lin ang="0" scaled="1"/>
        </a:gradFill>
        <a:ln w="3175">
          <a:solidFill>
            <a:srgbClr val="000000"/>
          </a:solidFill>
          <a:miter lim="800000"/>
          <a:headEnd/>
          <a:tailEnd/>
        </a:ln>
      </xdr:spPr>
    </xdr:sp>
    <xdr:clientData/>
  </xdr:twoCellAnchor>
  <xdr:twoCellAnchor>
    <xdr:from>
      <xdr:col>1</xdr:col>
      <xdr:colOff>112068</xdr:colOff>
      <xdr:row>794</xdr:row>
      <xdr:rowOff>236682</xdr:rowOff>
    </xdr:from>
    <xdr:to>
      <xdr:col>11</xdr:col>
      <xdr:colOff>220265</xdr:colOff>
      <xdr:row>800</xdr:row>
      <xdr:rowOff>363139</xdr:rowOff>
    </xdr:to>
    <xdr:grpSp>
      <xdr:nvGrpSpPr>
        <xdr:cNvPr id="459" name="Group 41"/>
        <xdr:cNvGrpSpPr/>
      </xdr:nvGrpSpPr>
      <xdr:grpSpPr bwMode="auto">
        <a:xfrm>
          <a:off x="353856" y="201727067"/>
          <a:ext cx="2577371" cy="1621149"/>
          <a:chOff x="0" y="-1"/>
          <a:chExt cx="273" cy="147"/>
        </a:xfrm>
      </xdr:grpSpPr>
      <xdr:sp macro="" textlink="">
        <xdr:nvSpPr>
          <xdr:cNvPr id="460" name="Freeform 88"/>
          <xdr:cNvSpPr>
            <a:spLocks/>
          </xdr:cNvSpPr>
        </xdr:nvSpPr>
        <xdr:spPr bwMode="auto">
          <a:xfrm>
            <a:off x="126" y="126"/>
            <a:ext cx="147" cy="20"/>
          </a:xfrm>
          <a:custGeom>
            <a:avLst/>
            <a:gdLst>
              <a:gd name="T0" fmla="*/ 636607 w 1702"/>
              <a:gd name="T1" fmla="*/ 0 h 243"/>
              <a:gd name="T2" fmla="*/ 0 w 1702"/>
              <a:gd name="T3" fmla="*/ 0 h 243"/>
              <a:gd name="T4" fmla="*/ 107700 w 1702"/>
              <a:gd name="T5" fmla="*/ 100749 h 243"/>
              <a:gd name="T6" fmla="*/ 742127 w 1702"/>
              <a:gd name="T7" fmla="*/ 100749 h 243"/>
              <a:gd name="T8" fmla="*/ 636607 w 1702"/>
              <a:gd name="T9" fmla="*/ 0 h 243"/>
              <a:gd name="T10" fmla="*/ 0 60000 65536"/>
              <a:gd name="T11" fmla="*/ 0 60000 65536"/>
              <a:gd name="T12" fmla="*/ 0 60000 65536"/>
              <a:gd name="T13" fmla="*/ 0 60000 65536"/>
              <a:gd name="T14" fmla="*/ 0 60000 65536"/>
              <a:gd name="T15" fmla="*/ 0 w 1702"/>
              <a:gd name="T16" fmla="*/ 0 h 243"/>
              <a:gd name="T17" fmla="*/ 1702 w 1702"/>
              <a:gd name="T18" fmla="*/ 243 h 243"/>
            </a:gdLst>
            <a:ahLst/>
            <a:cxnLst>
              <a:cxn ang="T10">
                <a:pos x="T0" y="T1"/>
              </a:cxn>
              <a:cxn ang="T11">
                <a:pos x="T2" y="T3"/>
              </a:cxn>
              <a:cxn ang="T12">
                <a:pos x="T4" y="T5"/>
              </a:cxn>
              <a:cxn ang="T13">
                <a:pos x="T6" y="T7"/>
              </a:cxn>
              <a:cxn ang="T14">
                <a:pos x="T8" y="T9"/>
              </a:cxn>
            </a:cxnLst>
            <a:rect l="T15" t="T16" r="T17" b="T18"/>
            <a:pathLst>
              <a:path w="1702" h="243">
                <a:moveTo>
                  <a:pt x="1460" y="0"/>
                </a:moveTo>
                <a:lnTo>
                  <a:pt x="0" y="0"/>
                </a:lnTo>
                <a:lnTo>
                  <a:pt x="247" y="243"/>
                </a:lnTo>
                <a:lnTo>
                  <a:pt x="1702" y="243"/>
                </a:lnTo>
                <a:lnTo>
                  <a:pt x="1460" y="0"/>
                </a:lnTo>
                <a:close/>
              </a:path>
            </a:pathLst>
          </a:custGeom>
          <a:solidFill>
            <a:srgbClr val="9A9A9A"/>
          </a:solidFill>
          <a:ln w="6350">
            <a:solidFill>
              <a:srgbClr val="000000"/>
            </a:solidFill>
            <a:round/>
            <a:headEnd/>
            <a:tailEnd/>
          </a:ln>
        </xdr:spPr>
        <xdr:txBody>
          <a:bodyPr wrap="square"/>
          <a:lstStyle/>
          <a:p>
            <a:endParaRPr lang="ja-JP" altLang="en-US"/>
          </a:p>
        </xdr:txBody>
      </xdr:sp>
      <xdr:sp macro="" textlink="">
        <xdr:nvSpPr>
          <xdr:cNvPr id="461" name="Freeform 90"/>
          <xdr:cNvSpPr>
            <a:spLocks/>
          </xdr:cNvSpPr>
        </xdr:nvSpPr>
        <xdr:spPr bwMode="auto">
          <a:xfrm>
            <a:off x="0" y="126"/>
            <a:ext cx="147" cy="20"/>
          </a:xfrm>
          <a:custGeom>
            <a:avLst/>
            <a:gdLst>
              <a:gd name="T0" fmla="*/ 634427 w 1702"/>
              <a:gd name="T1" fmla="*/ 0 h 243"/>
              <a:gd name="T2" fmla="*/ 0 w 1702"/>
              <a:gd name="T3" fmla="*/ 0 h 243"/>
              <a:gd name="T4" fmla="*/ 105520 w 1702"/>
              <a:gd name="T5" fmla="*/ 100749 h 243"/>
              <a:gd name="T6" fmla="*/ 742127 w 1702"/>
              <a:gd name="T7" fmla="*/ 100749 h 243"/>
              <a:gd name="T8" fmla="*/ 634427 w 1702"/>
              <a:gd name="T9" fmla="*/ 0 h 243"/>
              <a:gd name="T10" fmla="*/ 0 60000 65536"/>
              <a:gd name="T11" fmla="*/ 0 60000 65536"/>
              <a:gd name="T12" fmla="*/ 0 60000 65536"/>
              <a:gd name="T13" fmla="*/ 0 60000 65536"/>
              <a:gd name="T14" fmla="*/ 0 60000 65536"/>
              <a:gd name="T15" fmla="*/ 0 w 1702"/>
              <a:gd name="T16" fmla="*/ 0 h 243"/>
              <a:gd name="T17" fmla="*/ 1702 w 1702"/>
              <a:gd name="T18" fmla="*/ 243 h 243"/>
            </a:gdLst>
            <a:ahLst/>
            <a:cxnLst>
              <a:cxn ang="T10">
                <a:pos x="T0" y="T1"/>
              </a:cxn>
              <a:cxn ang="T11">
                <a:pos x="T2" y="T3"/>
              </a:cxn>
              <a:cxn ang="T12">
                <a:pos x="T4" y="T5"/>
              </a:cxn>
              <a:cxn ang="T13">
                <a:pos x="T6" y="T7"/>
              </a:cxn>
              <a:cxn ang="T14">
                <a:pos x="T8" y="T9"/>
              </a:cxn>
            </a:cxnLst>
            <a:rect l="T15" t="T16" r="T17" b="T18"/>
            <a:pathLst>
              <a:path w="1702" h="243">
                <a:moveTo>
                  <a:pt x="1455" y="0"/>
                </a:moveTo>
                <a:lnTo>
                  <a:pt x="0" y="0"/>
                </a:lnTo>
                <a:lnTo>
                  <a:pt x="242" y="243"/>
                </a:lnTo>
                <a:lnTo>
                  <a:pt x="1702" y="243"/>
                </a:lnTo>
                <a:lnTo>
                  <a:pt x="1455" y="0"/>
                </a:lnTo>
                <a:close/>
              </a:path>
            </a:pathLst>
          </a:custGeom>
          <a:solidFill>
            <a:srgbClr val="9A9A9A"/>
          </a:solidFill>
          <a:ln w="6350">
            <a:solidFill>
              <a:srgbClr val="000000"/>
            </a:solidFill>
            <a:round/>
            <a:headEnd/>
            <a:tailEnd/>
          </a:ln>
        </xdr:spPr>
        <xdr:txBody>
          <a:bodyPr wrap="square"/>
          <a:lstStyle/>
          <a:p>
            <a:endParaRPr lang="ja-JP" altLang="en-US"/>
          </a:p>
        </xdr:txBody>
      </xdr:sp>
      <xdr:sp macro="" textlink="">
        <xdr:nvSpPr>
          <xdr:cNvPr id="462" name="Rectangle 91"/>
          <xdr:cNvSpPr>
            <a:spLocks noChangeArrowheads="1"/>
          </xdr:cNvSpPr>
        </xdr:nvSpPr>
        <xdr:spPr bwMode="auto">
          <a:xfrm>
            <a:off x="0" y="0"/>
            <a:ext cx="126" cy="126"/>
          </a:xfrm>
          <a:prstGeom prst="rect">
            <a:avLst/>
          </a:prstGeom>
          <a:solidFill>
            <a:srgbClr val="FFFFFF"/>
          </a:solidFill>
          <a:ln w="6350">
            <a:solidFill>
              <a:srgbClr val="000000"/>
            </a:solidFill>
            <a:miter lim="800000"/>
            <a:headEnd/>
            <a:tailEnd/>
          </a:ln>
        </xdr:spPr>
        <xdr:txBody>
          <a:bodyPr wrap="square"/>
          <a:lstStyle/>
          <a:p>
            <a:pPr algn="ctr">
              <a:spcAft>
                <a:spcPts val="0"/>
              </a:spcAft>
            </a:pPr>
            <a:r>
              <a:rPr lang="en-US" sz="1050" kern="100">
                <a:effectLst/>
                <a:latin typeface="ＭＳ ゴシック"/>
                <a:ea typeface="ＭＳ 明朝"/>
                <a:cs typeface="Times New Roman"/>
              </a:rPr>
              <a:t> </a:t>
            </a:r>
            <a:endParaRPr lang="ja-JP" sz="1050" kern="100">
              <a:effectLst/>
              <a:latin typeface="Century"/>
              <a:ea typeface="ＭＳ 明朝"/>
              <a:cs typeface="Times New Roman"/>
            </a:endParaRPr>
          </a:p>
          <a:p>
            <a:pPr algn="ctr">
              <a:spcAft>
                <a:spcPts val="0"/>
              </a:spcAft>
            </a:pPr>
            <a:r>
              <a:rPr lang="ja-JP" sz="1050" kern="100">
                <a:effectLst/>
                <a:latin typeface="BIZ UDゴシック" panose="020B0400000000000000" pitchFamily="49" charset="-128"/>
                <a:ea typeface="BIZ UDゴシック" panose="020B0400000000000000" pitchFamily="49" charset="-128"/>
                <a:cs typeface="Times New Roman"/>
              </a:rPr>
              <a:t>資産</a:t>
            </a:r>
            <a:endParaRPr lang="en-US" altLang="ja-JP" sz="1050" kern="100">
              <a:effectLst/>
              <a:latin typeface="BIZ UDゴシック" panose="020B0400000000000000" pitchFamily="49" charset="-128"/>
              <a:ea typeface="BIZ UDゴシック" panose="020B0400000000000000" pitchFamily="49" charset="-128"/>
              <a:cs typeface="Times New Roman"/>
            </a:endParaRPr>
          </a:p>
          <a:p>
            <a:pPr algn="ctr">
              <a:spcAft>
                <a:spcPts val="0"/>
              </a:spcAft>
            </a:pPr>
            <a:r>
              <a:rPr lang="en-US" altLang="ja-JP" sz="1050" kern="100">
                <a:effectLst/>
                <a:latin typeface="BIZ UDゴシック" panose="020B0400000000000000" pitchFamily="49" charset="-128"/>
                <a:ea typeface="BIZ UDゴシック" panose="020B0400000000000000" pitchFamily="49" charset="-128"/>
                <a:cs typeface="Times New Roman"/>
              </a:rPr>
              <a:t>5,180.1</a:t>
            </a:r>
            <a:r>
              <a:rPr lang="ja-JP" altLang="en-US" sz="1050" kern="100">
                <a:effectLst/>
                <a:latin typeface="BIZ UDゴシック" panose="020B0400000000000000" pitchFamily="49" charset="-128"/>
                <a:ea typeface="BIZ UDゴシック" panose="020B0400000000000000" pitchFamily="49" charset="-128"/>
                <a:cs typeface="Times New Roman"/>
              </a:rPr>
              <a:t>億円</a:t>
            </a:r>
            <a:endParaRPr lang="ja-JP" sz="1050" kern="100">
              <a:effectLst/>
              <a:latin typeface="BIZ UDゴシック" panose="020B0400000000000000" pitchFamily="49" charset="-128"/>
              <a:ea typeface="BIZ UDゴシック" panose="020B0400000000000000" pitchFamily="49" charset="-128"/>
              <a:cs typeface="Times New Roman"/>
            </a:endParaRPr>
          </a:p>
          <a:p>
            <a:pPr algn="ctr">
              <a:spcAft>
                <a:spcPts val="0"/>
              </a:spcAft>
            </a:pPr>
            <a:r>
              <a:rPr lang="ja-JP" altLang="en-US" sz="1050" kern="100">
                <a:effectLst/>
                <a:latin typeface="BIZ UDゴシック" panose="020B0400000000000000" pitchFamily="49" charset="-128"/>
                <a:ea typeface="BIZ UDゴシック" panose="020B0400000000000000" pitchFamily="49" charset="-128"/>
                <a:cs typeface="Times New Roman"/>
              </a:rPr>
              <a:t>（</a:t>
            </a:r>
            <a:r>
              <a:rPr lang="en-US" sz="1050" kern="100">
                <a:effectLst/>
                <a:latin typeface="BIZ UDゴシック" panose="020B0400000000000000" pitchFamily="49" charset="-128"/>
                <a:ea typeface="BIZ UDゴシック" panose="020B0400000000000000" pitchFamily="49" charset="-128"/>
                <a:cs typeface="Times New Roman"/>
              </a:rPr>
              <a:t>1</a:t>
            </a:r>
            <a:r>
              <a:rPr lang="en-US" altLang="ja-JP" sz="1050" kern="100">
                <a:effectLst/>
                <a:latin typeface="BIZ UDゴシック" panose="020B0400000000000000" pitchFamily="49" charset="-128"/>
                <a:ea typeface="BIZ UDゴシック" panose="020B0400000000000000" pitchFamily="49" charset="-128"/>
                <a:cs typeface="Times New Roman"/>
              </a:rPr>
              <a:t>50</a:t>
            </a:r>
            <a:r>
              <a:rPr lang="en-US" sz="1050" kern="100">
                <a:effectLst/>
                <a:latin typeface="BIZ UDゴシック" panose="020B0400000000000000" pitchFamily="49" charset="-128"/>
                <a:ea typeface="BIZ UDゴシック" panose="020B0400000000000000" pitchFamily="49" charset="-128"/>
                <a:cs typeface="Times New Roman"/>
              </a:rPr>
              <a:t>.</a:t>
            </a:r>
            <a:r>
              <a:rPr lang="en-US" altLang="ja-JP" sz="1050" kern="100">
                <a:effectLst/>
                <a:latin typeface="BIZ UDゴシック" panose="020B0400000000000000" pitchFamily="49" charset="-128"/>
                <a:ea typeface="BIZ UDゴシック" panose="020B0400000000000000" pitchFamily="49" charset="-128"/>
                <a:cs typeface="Times New Roman"/>
              </a:rPr>
              <a:t>1</a:t>
            </a:r>
            <a:r>
              <a:rPr lang="ja-JP" sz="1050" kern="100">
                <a:effectLst/>
                <a:latin typeface="BIZ UDゴシック" panose="020B0400000000000000" pitchFamily="49" charset="-128"/>
                <a:ea typeface="BIZ UDゴシック" panose="020B0400000000000000" pitchFamily="49" charset="-128"/>
                <a:cs typeface="Times New Roman"/>
              </a:rPr>
              <a:t>万円</a:t>
            </a:r>
            <a:r>
              <a:rPr lang="ja-JP" altLang="en-US" sz="1050" kern="100">
                <a:effectLst/>
                <a:latin typeface="BIZ UDゴシック" panose="020B0400000000000000" pitchFamily="49" charset="-128"/>
                <a:ea typeface="BIZ UDゴシック" panose="020B0400000000000000" pitchFamily="49" charset="-128"/>
                <a:cs typeface="Times New Roman"/>
              </a:rPr>
              <a:t>）</a:t>
            </a:r>
            <a:r>
              <a:rPr lang="en-US" altLang="ja-JP" sz="1050" kern="100">
                <a:effectLst/>
                <a:latin typeface="BIZ UDゴシック" panose="020B0400000000000000" pitchFamily="49" charset="-128"/>
                <a:ea typeface="BIZ UDゴシック" panose="020B0400000000000000" pitchFamily="49" charset="-128"/>
                <a:cs typeface="Times New Roman"/>
              </a:rPr>
              <a:t>【100</a:t>
            </a:r>
            <a:r>
              <a:rPr lang="ja-JP" altLang="en-US" sz="1050" kern="100">
                <a:effectLst/>
                <a:latin typeface="BIZ UDゴシック" panose="020B0400000000000000" pitchFamily="49" charset="-128"/>
                <a:ea typeface="BIZ UDゴシック" panose="020B0400000000000000" pitchFamily="49" charset="-128"/>
                <a:cs typeface="Times New Roman"/>
              </a:rPr>
              <a:t>％</a:t>
            </a:r>
            <a:r>
              <a:rPr lang="en-US" altLang="ja-JP" sz="1050" kern="100">
                <a:effectLst/>
                <a:latin typeface="BIZ UDゴシック" panose="020B0400000000000000" pitchFamily="49" charset="-128"/>
                <a:ea typeface="BIZ UDゴシック" panose="020B0400000000000000" pitchFamily="49" charset="-128"/>
                <a:cs typeface="Times New Roman"/>
              </a:rPr>
              <a:t>】</a:t>
            </a:r>
            <a:endParaRPr lang="ja-JP" sz="1050" kern="100">
              <a:effectLst/>
              <a:latin typeface="BIZ UDゴシック" panose="020B0400000000000000" pitchFamily="49" charset="-128"/>
              <a:ea typeface="BIZ UDゴシック" panose="020B0400000000000000" pitchFamily="49" charset="-128"/>
              <a:cs typeface="Times New Roman"/>
            </a:endParaRPr>
          </a:p>
        </xdr:txBody>
      </xdr:sp>
      <xdr:sp macro="" textlink="">
        <xdr:nvSpPr>
          <xdr:cNvPr id="463" name="Freeform 92"/>
          <xdr:cNvSpPr>
            <a:spLocks/>
          </xdr:cNvSpPr>
        </xdr:nvSpPr>
        <xdr:spPr bwMode="auto">
          <a:xfrm>
            <a:off x="252" y="0"/>
            <a:ext cx="21" cy="84"/>
          </a:xfrm>
          <a:custGeom>
            <a:avLst/>
            <a:gdLst>
              <a:gd name="T0" fmla="*/ 108035 w 242"/>
              <a:gd name="T1" fmla="*/ 481986 h 975"/>
              <a:gd name="T2" fmla="*/ 0 w 242"/>
              <a:gd name="T3" fmla="*/ 359883 h 975"/>
              <a:gd name="T4" fmla="*/ 0 w 242"/>
              <a:gd name="T5" fmla="*/ 0 h 975"/>
              <a:gd name="T6" fmla="*/ 108035 w 242"/>
              <a:gd name="T7" fmla="*/ 119632 h 975"/>
              <a:gd name="T8" fmla="*/ 108035 w 242"/>
              <a:gd name="T9" fmla="*/ 481986 h 975"/>
              <a:gd name="T10" fmla="*/ 0 60000 65536"/>
              <a:gd name="T11" fmla="*/ 0 60000 65536"/>
              <a:gd name="T12" fmla="*/ 0 60000 65536"/>
              <a:gd name="T13" fmla="*/ 0 60000 65536"/>
              <a:gd name="T14" fmla="*/ 0 60000 65536"/>
              <a:gd name="T15" fmla="*/ 0 w 242"/>
              <a:gd name="T16" fmla="*/ 0 h 975"/>
              <a:gd name="T17" fmla="*/ 242 w 242"/>
              <a:gd name="T18" fmla="*/ 975 h 975"/>
            </a:gdLst>
            <a:ahLst/>
            <a:cxnLst>
              <a:cxn ang="T10">
                <a:pos x="T0" y="T1"/>
              </a:cxn>
              <a:cxn ang="T11">
                <a:pos x="T2" y="T3"/>
              </a:cxn>
              <a:cxn ang="T12">
                <a:pos x="T4" y="T5"/>
              </a:cxn>
              <a:cxn ang="T13">
                <a:pos x="T6" y="T7"/>
              </a:cxn>
              <a:cxn ang="T14">
                <a:pos x="T8" y="T9"/>
              </a:cxn>
            </a:cxnLst>
            <a:rect l="T15" t="T16" r="T17" b="T18"/>
            <a:pathLst>
              <a:path w="242" h="975">
                <a:moveTo>
                  <a:pt x="242" y="975"/>
                </a:moveTo>
                <a:lnTo>
                  <a:pt x="0" y="728"/>
                </a:lnTo>
                <a:lnTo>
                  <a:pt x="0" y="0"/>
                </a:lnTo>
                <a:lnTo>
                  <a:pt x="242" y="242"/>
                </a:lnTo>
                <a:lnTo>
                  <a:pt x="242" y="975"/>
                </a:lnTo>
                <a:close/>
              </a:path>
            </a:pathLst>
          </a:custGeom>
          <a:solidFill>
            <a:srgbClr val="9A9A9A"/>
          </a:solidFill>
          <a:ln w="6350">
            <a:solidFill>
              <a:srgbClr val="000000"/>
            </a:solidFill>
            <a:round/>
            <a:headEnd/>
            <a:tailEnd/>
          </a:ln>
        </xdr:spPr>
        <xdr:txBody>
          <a:bodyPr wrap="square"/>
          <a:lstStyle/>
          <a:p>
            <a:endParaRPr lang="ja-JP" altLang="en-US"/>
          </a:p>
        </xdr:txBody>
      </xdr:sp>
      <xdr:sp macro="" textlink="">
        <xdr:nvSpPr>
          <xdr:cNvPr id="464" name="Rectangle 93"/>
          <xdr:cNvSpPr>
            <a:spLocks noChangeArrowheads="1"/>
          </xdr:cNvSpPr>
        </xdr:nvSpPr>
        <xdr:spPr bwMode="auto">
          <a:xfrm>
            <a:off x="126" y="-1"/>
            <a:ext cx="126" cy="62"/>
          </a:xfrm>
          <a:prstGeom prst="rect">
            <a:avLst/>
          </a:prstGeom>
          <a:solidFill>
            <a:srgbClr val="FFFFFF"/>
          </a:solidFill>
          <a:ln w="6350">
            <a:solidFill>
              <a:srgbClr val="000000"/>
            </a:solidFill>
            <a:miter lim="800000"/>
            <a:headEnd/>
            <a:tailEnd/>
          </a:ln>
        </xdr:spPr>
        <xdr:txBody>
          <a:bodyPr wrap="square"/>
          <a:lstStyle/>
          <a:p>
            <a:pPr algn="ctr">
              <a:spcAft>
                <a:spcPts val="0"/>
              </a:spcAft>
            </a:pPr>
            <a:r>
              <a:rPr lang="ja-JP" sz="900" kern="100">
                <a:effectLst/>
                <a:latin typeface="BIZ UDゴシック" panose="020B0400000000000000" pitchFamily="49" charset="-128"/>
                <a:ea typeface="BIZ UDゴシック" panose="020B0400000000000000" pitchFamily="49" charset="-128"/>
                <a:cs typeface="Times New Roman"/>
              </a:rPr>
              <a:t>負債</a:t>
            </a:r>
            <a:endParaRPr lang="en-US" altLang="ja-JP" sz="900" kern="100">
              <a:effectLst/>
              <a:latin typeface="BIZ UDゴシック" panose="020B0400000000000000" pitchFamily="49" charset="-128"/>
              <a:ea typeface="BIZ UDゴシック" panose="020B0400000000000000" pitchFamily="49" charset="-128"/>
              <a:cs typeface="Times New Roman"/>
            </a:endParaRPr>
          </a:p>
          <a:p>
            <a:pPr algn="ctr">
              <a:spcAft>
                <a:spcPts val="0"/>
              </a:spcAft>
            </a:pPr>
            <a:r>
              <a:rPr lang="en-US" altLang="ja-JP" sz="900" kern="100">
                <a:effectLst/>
                <a:latin typeface="BIZ UDゴシック" panose="020B0400000000000000" pitchFamily="49" charset="-128"/>
                <a:ea typeface="BIZ UDゴシック" panose="020B0400000000000000" pitchFamily="49" charset="-128"/>
                <a:cs typeface="Times New Roman"/>
              </a:rPr>
              <a:t>2,088.8</a:t>
            </a:r>
            <a:r>
              <a:rPr lang="ja-JP" altLang="en-US" sz="900" kern="100">
                <a:effectLst/>
                <a:latin typeface="BIZ UDゴシック" panose="020B0400000000000000" pitchFamily="49" charset="-128"/>
                <a:ea typeface="BIZ UDゴシック" panose="020B0400000000000000" pitchFamily="49" charset="-128"/>
                <a:cs typeface="Times New Roman"/>
              </a:rPr>
              <a:t>億円</a:t>
            </a:r>
            <a:endParaRPr lang="ja-JP" sz="900" kern="100">
              <a:effectLst/>
              <a:latin typeface="BIZ UDゴシック" panose="020B0400000000000000" pitchFamily="49" charset="-128"/>
              <a:ea typeface="BIZ UDゴシック" panose="020B0400000000000000" pitchFamily="49" charset="-128"/>
              <a:cs typeface="Times New Roman"/>
            </a:endParaRPr>
          </a:p>
          <a:p>
            <a:pPr algn="ctr">
              <a:spcAft>
                <a:spcPts val="0"/>
              </a:spcAft>
            </a:pPr>
            <a:r>
              <a:rPr lang="ja-JP" altLang="en-US" sz="900" kern="100">
                <a:effectLst/>
                <a:latin typeface="BIZ UDゴシック" panose="020B0400000000000000" pitchFamily="49" charset="-128"/>
                <a:ea typeface="BIZ UDゴシック" panose="020B0400000000000000" pitchFamily="49" charset="-128"/>
                <a:cs typeface="Times New Roman"/>
              </a:rPr>
              <a:t>（</a:t>
            </a:r>
            <a:r>
              <a:rPr lang="en-US" altLang="ja-JP" sz="900" kern="100">
                <a:effectLst/>
                <a:latin typeface="BIZ UDゴシック" panose="020B0400000000000000" pitchFamily="49" charset="-128"/>
                <a:ea typeface="BIZ UDゴシック" panose="020B0400000000000000" pitchFamily="49" charset="-128"/>
                <a:cs typeface="Times New Roman"/>
              </a:rPr>
              <a:t>60.5</a:t>
            </a:r>
            <a:r>
              <a:rPr lang="ja-JP" sz="900" kern="100">
                <a:effectLst/>
                <a:latin typeface="BIZ UDゴシック" panose="020B0400000000000000" pitchFamily="49" charset="-128"/>
                <a:ea typeface="BIZ UDゴシック" panose="020B0400000000000000" pitchFamily="49" charset="-128"/>
                <a:cs typeface="Times New Roman"/>
              </a:rPr>
              <a:t>万円</a:t>
            </a:r>
            <a:r>
              <a:rPr lang="ja-JP" altLang="en-US" sz="900" kern="100">
                <a:effectLst/>
                <a:latin typeface="BIZ UDゴシック" panose="020B0400000000000000" pitchFamily="49" charset="-128"/>
                <a:ea typeface="BIZ UDゴシック" panose="020B0400000000000000" pitchFamily="49" charset="-128"/>
                <a:cs typeface="Times New Roman"/>
              </a:rPr>
              <a:t>）</a:t>
            </a:r>
            <a:endParaRPr lang="en-US" altLang="ja-JP" sz="900" kern="100">
              <a:effectLst/>
              <a:latin typeface="BIZ UDゴシック" panose="020B0400000000000000" pitchFamily="49" charset="-128"/>
              <a:ea typeface="BIZ UDゴシック" panose="020B0400000000000000" pitchFamily="49" charset="-128"/>
              <a:cs typeface="Times New Roman"/>
            </a:endParaRPr>
          </a:p>
          <a:p>
            <a:pPr algn="ctr">
              <a:spcAft>
                <a:spcPts val="0"/>
              </a:spcAft>
            </a:pPr>
            <a:r>
              <a:rPr lang="en-US" altLang="ja-JP" sz="900" kern="100">
                <a:effectLst/>
                <a:latin typeface="BIZ UDゴシック" panose="020B0400000000000000" pitchFamily="49" charset="-128"/>
                <a:ea typeface="BIZ UDゴシック" panose="020B0400000000000000" pitchFamily="49" charset="-128"/>
                <a:cs typeface="Times New Roman"/>
              </a:rPr>
              <a:t>【40.3</a:t>
            </a:r>
            <a:r>
              <a:rPr lang="ja-JP" altLang="en-US" sz="900" kern="100">
                <a:effectLst/>
                <a:latin typeface="BIZ UDゴシック" panose="020B0400000000000000" pitchFamily="49" charset="-128"/>
                <a:ea typeface="BIZ UDゴシック" panose="020B0400000000000000" pitchFamily="49" charset="-128"/>
                <a:cs typeface="Times New Roman"/>
              </a:rPr>
              <a:t>％</a:t>
            </a:r>
            <a:r>
              <a:rPr lang="en-US" altLang="ja-JP" sz="900" kern="100">
                <a:effectLst/>
                <a:latin typeface="BIZ UDゴシック" panose="020B0400000000000000" pitchFamily="49" charset="-128"/>
                <a:ea typeface="BIZ UDゴシック" panose="020B0400000000000000" pitchFamily="49" charset="-128"/>
                <a:cs typeface="Times New Roman"/>
              </a:rPr>
              <a:t>】</a:t>
            </a:r>
            <a:endParaRPr lang="ja-JP" sz="900" kern="100">
              <a:effectLst/>
              <a:latin typeface="BIZ UDゴシック" panose="020B0400000000000000" pitchFamily="49" charset="-128"/>
              <a:ea typeface="BIZ UDゴシック" panose="020B0400000000000000" pitchFamily="49" charset="-128"/>
              <a:cs typeface="Times New Roman"/>
            </a:endParaRPr>
          </a:p>
        </xdr:txBody>
      </xdr:sp>
      <xdr:sp macro="" textlink="">
        <xdr:nvSpPr>
          <xdr:cNvPr id="465" name="Freeform 95"/>
          <xdr:cNvSpPr>
            <a:spLocks/>
          </xdr:cNvSpPr>
        </xdr:nvSpPr>
        <xdr:spPr bwMode="auto">
          <a:xfrm>
            <a:off x="252" y="62"/>
            <a:ext cx="21" cy="84"/>
          </a:xfrm>
          <a:custGeom>
            <a:avLst/>
            <a:gdLst>
              <a:gd name="T0" fmla="*/ 108035 w 242"/>
              <a:gd name="T1" fmla="*/ 481986 h 975"/>
              <a:gd name="T2" fmla="*/ 0 w 242"/>
              <a:gd name="T3" fmla="*/ 361860 h 975"/>
              <a:gd name="T4" fmla="*/ 0 w 242"/>
              <a:gd name="T5" fmla="*/ 0 h 975"/>
              <a:gd name="T6" fmla="*/ 108035 w 242"/>
              <a:gd name="T7" fmla="*/ 122103 h 975"/>
              <a:gd name="T8" fmla="*/ 108035 w 242"/>
              <a:gd name="T9" fmla="*/ 481986 h 975"/>
              <a:gd name="T10" fmla="*/ 0 60000 65536"/>
              <a:gd name="T11" fmla="*/ 0 60000 65536"/>
              <a:gd name="T12" fmla="*/ 0 60000 65536"/>
              <a:gd name="T13" fmla="*/ 0 60000 65536"/>
              <a:gd name="T14" fmla="*/ 0 60000 65536"/>
              <a:gd name="T15" fmla="*/ 0 w 242"/>
              <a:gd name="T16" fmla="*/ 0 h 975"/>
              <a:gd name="T17" fmla="*/ 242 w 242"/>
              <a:gd name="T18" fmla="*/ 975 h 975"/>
            </a:gdLst>
            <a:ahLst/>
            <a:cxnLst>
              <a:cxn ang="T10">
                <a:pos x="T0" y="T1"/>
              </a:cxn>
              <a:cxn ang="T11">
                <a:pos x="T2" y="T3"/>
              </a:cxn>
              <a:cxn ang="T12">
                <a:pos x="T4" y="T5"/>
              </a:cxn>
              <a:cxn ang="T13">
                <a:pos x="T6" y="T7"/>
              </a:cxn>
              <a:cxn ang="T14">
                <a:pos x="T8" y="T9"/>
              </a:cxn>
            </a:cxnLst>
            <a:rect l="T15" t="T16" r="T17" b="T18"/>
            <a:pathLst>
              <a:path w="242" h="975">
                <a:moveTo>
                  <a:pt x="242" y="975"/>
                </a:moveTo>
                <a:lnTo>
                  <a:pt x="0" y="732"/>
                </a:lnTo>
                <a:lnTo>
                  <a:pt x="0" y="0"/>
                </a:lnTo>
                <a:lnTo>
                  <a:pt x="242" y="247"/>
                </a:lnTo>
                <a:lnTo>
                  <a:pt x="242" y="975"/>
                </a:lnTo>
                <a:close/>
              </a:path>
            </a:pathLst>
          </a:custGeom>
          <a:solidFill>
            <a:srgbClr val="9A9A9A"/>
          </a:solidFill>
          <a:ln w="6350">
            <a:solidFill>
              <a:srgbClr val="000000"/>
            </a:solidFill>
            <a:round/>
            <a:headEnd/>
            <a:tailEnd/>
          </a:ln>
        </xdr:spPr>
        <xdr:txBody>
          <a:bodyPr wrap="square"/>
          <a:lstStyle/>
          <a:p>
            <a:endParaRPr lang="ja-JP" altLang="en-US"/>
          </a:p>
        </xdr:txBody>
      </xdr:sp>
      <xdr:sp macro="" textlink="">
        <xdr:nvSpPr>
          <xdr:cNvPr id="466" name="Rectangle 96"/>
          <xdr:cNvSpPr>
            <a:spLocks noChangeArrowheads="1"/>
          </xdr:cNvSpPr>
        </xdr:nvSpPr>
        <xdr:spPr bwMode="auto">
          <a:xfrm>
            <a:off x="126" y="62"/>
            <a:ext cx="126" cy="64"/>
          </a:xfrm>
          <a:prstGeom prst="rect">
            <a:avLst/>
          </a:prstGeom>
          <a:solidFill>
            <a:srgbClr val="FFFFFF"/>
          </a:solidFill>
          <a:ln w="6350">
            <a:solidFill>
              <a:srgbClr val="000000"/>
            </a:solidFill>
            <a:miter lim="800000"/>
            <a:headEnd/>
            <a:tailEnd/>
          </a:ln>
        </xdr:spPr>
        <xdr:txBody>
          <a:bodyPr wrap="square"/>
          <a:lstStyle/>
          <a:p>
            <a:pPr algn="ctr">
              <a:spcAft>
                <a:spcPts val="0"/>
              </a:spcAft>
            </a:pPr>
            <a:r>
              <a:rPr lang="ja-JP" sz="900" kern="100">
                <a:effectLst/>
                <a:latin typeface="BIZ UDゴシック" panose="020B0400000000000000" pitchFamily="49" charset="-128"/>
                <a:ea typeface="BIZ UDゴシック" panose="020B0400000000000000" pitchFamily="49" charset="-128"/>
                <a:cs typeface="Times New Roman"/>
              </a:rPr>
              <a:t>純資産</a:t>
            </a:r>
            <a:endParaRPr lang="en-US" altLang="ja-JP" sz="900" kern="100">
              <a:effectLst/>
              <a:latin typeface="BIZ UDゴシック" panose="020B0400000000000000" pitchFamily="49" charset="-128"/>
              <a:ea typeface="BIZ UDゴシック" panose="020B0400000000000000" pitchFamily="49" charset="-128"/>
              <a:cs typeface="Times New Roman"/>
            </a:endParaRPr>
          </a:p>
          <a:p>
            <a:pPr algn="ctr">
              <a:spcAft>
                <a:spcPts val="0"/>
              </a:spcAft>
            </a:pPr>
            <a:r>
              <a:rPr lang="en-US" altLang="ja-JP" sz="900" kern="100">
                <a:effectLst/>
                <a:latin typeface="BIZ UDゴシック" panose="020B0400000000000000" pitchFamily="49" charset="-128"/>
                <a:ea typeface="BIZ UDゴシック" panose="020B0400000000000000" pitchFamily="49" charset="-128"/>
                <a:cs typeface="Times New Roman"/>
              </a:rPr>
              <a:t>3,091.2</a:t>
            </a:r>
            <a:r>
              <a:rPr lang="ja-JP" altLang="en-US" sz="900" kern="100">
                <a:effectLst/>
                <a:latin typeface="BIZ UDゴシック" panose="020B0400000000000000" pitchFamily="49" charset="-128"/>
                <a:ea typeface="BIZ UDゴシック" panose="020B0400000000000000" pitchFamily="49" charset="-128"/>
                <a:cs typeface="Times New Roman"/>
              </a:rPr>
              <a:t>億円</a:t>
            </a:r>
            <a:endParaRPr lang="ja-JP" sz="900" kern="100">
              <a:effectLst/>
              <a:latin typeface="BIZ UDゴシック" panose="020B0400000000000000" pitchFamily="49" charset="-128"/>
              <a:ea typeface="BIZ UDゴシック" panose="020B0400000000000000" pitchFamily="49" charset="-128"/>
              <a:cs typeface="Times New Roman"/>
            </a:endParaRPr>
          </a:p>
          <a:p>
            <a:pPr algn="ctr">
              <a:spcAft>
                <a:spcPts val="0"/>
              </a:spcAft>
            </a:pPr>
            <a:r>
              <a:rPr lang="ja-JP" altLang="en-US" sz="900" kern="100">
                <a:effectLst/>
                <a:latin typeface="BIZ UDゴシック" panose="020B0400000000000000" pitchFamily="49" charset="-128"/>
                <a:ea typeface="BIZ UDゴシック" panose="020B0400000000000000" pitchFamily="49" charset="-128"/>
                <a:cs typeface="Times New Roman"/>
              </a:rPr>
              <a:t>（</a:t>
            </a:r>
            <a:r>
              <a:rPr lang="en-US" altLang="ja-JP" sz="900" kern="100">
                <a:effectLst/>
                <a:latin typeface="BIZ UDゴシック" panose="020B0400000000000000" pitchFamily="49" charset="-128"/>
                <a:ea typeface="BIZ UDゴシック" panose="020B0400000000000000" pitchFamily="49" charset="-128"/>
                <a:cs typeface="Times New Roman"/>
              </a:rPr>
              <a:t>89.6</a:t>
            </a:r>
            <a:r>
              <a:rPr lang="ja-JP" sz="900" kern="100">
                <a:effectLst/>
                <a:latin typeface="BIZ UDゴシック" panose="020B0400000000000000" pitchFamily="49" charset="-128"/>
                <a:ea typeface="BIZ UDゴシック" panose="020B0400000000000000" pitchFamily="49" charset="-128"/>
                <a:cs typeface="Times New Roman"/>
              </a:rPr>
              <a:t>万円</a:t>
            </a:r>
            <a:r>
              <a:rPr lang="ja-JP" altLang="en-US" sz="900" kern="100">
                <a:effectLst/>
                <a:latin typeface="BIZ UDゴシック" panose="020B0400000000000000" pitchFamily="49" charset="-128"/>
                <a:ea typeface="BIZ UDゴシック" panose="020B0400000000000000" pitchFamily="49" charset="-128"/>
                <a:cs typeface="Times New Roman"/>
              </a:rPr>
              <a:t>）</a:t>
            </a:r>
            <a:r>
              <a:rPr lang="en-US" altLang="ja-JP" sz="900" kern="100">
                <a:effectLst/>
                <a:latin typeface="BIZ UDゴシック" panose="020B0400000000000000" pitchFamily="49" charset="-128"/>
                <a:ea typeface="BIZ UDゴシック" panose="020B0400000000000000" pitchFamily="49" charset="-128"/>
                <a:cs typeface="Times New Roman"/>
              </a:rPr>
              <a:t>【59.7</a:t>
            </a:r>
            <a:r>
              <a:rPr lang="ja-JP" altLang="en-US" sz="900" kern="100">
                <a:effectLst/>
                <a:latin typeface="BIZ UDゴシック" panose="020B0400000000000000" pitchFamily="49" charset="-128"/>
                <a:ea typeface="BIZ UDゴシック" panose="020B0400000000000000" pitchFamily="49" charset="-128"/>
                <a:cs typeface="Times New Roman"/>
              </a:rPr>
              <a:t>％</a:t>
            </a:r>
            <a:r>
              <a:rPr lang="en-US" altLang="ja-JP" sz="900" kern="100">
                <a:effectLst/>
                <a:latin typeface="BIZ UDゴシック" panose="020B0400000000000000" pitchFamily="49" charset="-128"/>
                <a:ea typeface="BIZ UDゴシック" panose="020B0400000000000000" pitchFamily="49" charset="-128"/>
                <a:cs typeface="Times New Roman"/>
              </a:rPr>
              <a:t>】</a:t>
            </a:r>
            <a:endParaRPr lang="ja-JP" sz="900" kern="100">
              <a:effectLst/>
              <a:latin typeface="BIZ UDゴシック" panose="020B0400000000000000" pitchFamily="49" charset="-128"/>
              <a:ea typeface="BIZ UDゴシック" panose="020B0400000000000000" pitchFamily="49" charset="-128"/>
              <a:cs typeface="Times New Roman"/>
            </a:endParaRPr>
          </a:p>
        </xdr:txBody>
      </xdr:sp>
    </xdr:grpSp>
    <xdr:clientData/>
  </xdr:twoCellAnchor>
  <xdr:twoCellAnchor>
    <xdr:from>
      <xdr:col>6</xdr:col>
      <xdr:colOff>109287</xdr:colOff>
      <xdr:row>767</xdr:row>
      <xdr:rowOff>76200</xdr:rowOff>
    </xdr:from>
    <xdr:to>
      <xdr:col>22</xdr:col>
      <xdr:colOff>23562</xdr:colOff>
      <xdr:row>767</xdr:row>
      <xdr:rowOff>76200</xdr:rowOff>
    </xdr:to>
    <xdr:cxnSp macro="">
      <xdr:nvCxnSpPr>
        <xdr:cNvPr id="8" name="直線コネクタ 7"/>
        <xdr:cNvCxnSpPr/>
      </xdr:nvCxnSpPr>
      <xdr:spPr bwMode="auto">
        <a:xfrm>
          <a:off x="1608221" y="194010213"/>
          <a:ext cx="3764380" cy="0"/>
        </a:xfrm>
        <a:prstGeom prst="line">
          <a:avLst/>
        </a:pr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115303</xdr:colOff>
      <xdr:row>767</xdr:row>
      <xdr:rowOff>65171</xdr:rowOff>
    </xdr:from>
    <xdr:to>
      <xdr:col>6</xdr:col>
      <xdr:colOff>115303</xdr:colOff>
      <xdr:row>773</xdr:row>
      <xdr:rowOff>55145</xdr:rowOff>
    </xdr:to>
    <xdr:cxnSp macro="">
      <xdr:nvCxnSpPr>
        <xdr:cNvPr id="10" name="直線コネクタ 9"/>
        <xdr:cNvCxnSpPr/>
      </xdr:nvCxnSpPr>
      <xdr:spPr bwMode="auto">
        <a:xfrm>
          <a:off x="1614237" y="193999184"/>
          <a:ext cx="0" cy="1388645"/>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110290</xdr:colOff>
      <xdr:row>773</xdr:row>
      <xdr:rowOff>45119</xdr:rowOff>
    </xdr:from>
    <xdr:to>
      <xdr:col>22</xdr:col>
      <xdr:colOff>25066</xdr:colOff>
      <xdr:row>773</xdr:row>
      <xdr:rowOff>45119</xdr:rowOff>
    </xdr:to>
    <xdr:cxnSp macro="">
      <xdr:nvCxnSpPr>
        <xdr:cNvPr id="12" name="直線コネクタ 11"/>
        <xdr:cNvCxnSpPr/>
      </xdr:nvCxnSpPr>
      <xdr:spPr bwMode="auto">
        <a:xfrm>
          <a:off x="1609224" y="195377803"/>
          <a:ext cx="3764881" cy="0"/>
        </a:xfrm>
        <a:prstGeom prst="line">
          <a:avLst/>
        </a:pr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22</xdr:col>
      <xdr:colOff>25066</xdr:colOff>
      <xdr:row>767</xdr:row>
      <xdr:rowOff>75198</xdr:rowOff>
    </xdr:from>
    <xdr:to>
      <xdr:col>22</xdr:col>
      <xdr:colOff>25066</xdr:colOff>
      <xdr:row>773</xdr:row>
      <xdr:rowOff>45119</xdr:rowOff>
    </xdr:to>
    <xdr:cxnSp macro="">
      <xdr:nvCxnSpPr>
        <xdr:cNvPr id="14" name="直線コネクタ 13"/>
        <xdr:cNvCxnSpPr/>
      </xdr:nvCxnSpPr>
      <xdr:spPr bwMode="auto">
        <a:xfrm>
          <a:off x="5374105" y="194009211"/>
          <a:ext cx="0" cy="1368592"/>
        </a:xfrm>
        <a:prstGeom prst="line">
          <a:avLst/>
        </a:pr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107155</xdr:colOff>
      <xdr:row>794</xdr:row>
      <xdr:rowOff>236602</xdr:rowOff>
    </xdr:from>
    <xdr:to>
      <xdr:col>28</xdr:col>
      <xdr:colOff>0</xdr:colOff>
      <xdr:row>800</xdr:row>
      <xdr:rowOff>375047</xdr:rowOff>
    </xdr:to>
    <xdr:grpSp>
      <xdr:nvGrpSpPr>
        <xdr:cNvPr id="296" name="Group 41"/>
        <xdr:cNvGrpSpPr/>
      </xdr:nvGrpSpPr>
      <xdr:grpSpPr bwMode="auto">
        <a:xfrm>
          <a:off x="4268847" y="201726987"/>
          <a:ext cx="2647768" cy="1633137"/>
          <a:chOff x="0" y="-1"/>
          <a:chExt cx="273" cy="147"/>
        </a:xfrm>
      </xdr:grpSpPr>
      <xdr:sp macro="" textlink="">
        <xdr:nvSpPr>
          <xdr:cNvPr id="301" name="Freeform 88"/>
          <xdr:cNvSpPr>
            <a:spLocks/>
          </xdr:cNvSpPr>
        </xdr:nvSpPr>
        <xdr:spPr bwMode="auto">
          <a:xfrm>
            <a:off x="126" y="126"/>
            <a:ext cx="147" cy="20"/>
          </a:xfrm>
          <a:custGeom>
            <a:avLst/>
            <a:gdLst>
              <a:gd name="T0" fmla="*/ 636607 w 1702"/>
              <a:gd name="T1" fmla="*/ 0 h 243"/>
              <a:gd name="T2" fmla="*/ 0 w 1702"/>
              <a:gd name="T3" fmla="*/ 0 h 243"/>
              <a:gd name="T4" fmla="*/ 107700 w 1702"/>
              <a:gd name="T5" fmla="*/ 100749 h 243"/>
              <a:gd name="T6" fmla="*/ 742127 w 1702"/>
              <a:gd name="T7" fmla="*/ 100749 h 243"/>
              <a:gd name="T8" fmla="*/ 636607 w 1702"/>
              <a:gd name="T9" fmla="*/ 0 h 243"/>
              <a:gd name="T10" fmla="*/ 0 60000 65536"/>
              <a:gd name="T11" fmla="*/ 0 60000 65536"/>
              <a:gd name="T12" fmla="*/ 0 60000 65536"/>
              <a:gd name="T13" fmla="*/ 0 60000 65536"/>
              <a:gd name="T14" fmla="*/ 0 60000 65536"/>
              <a:gd name="T15" fmla="*/ 0 w 1702"/>
              <a:gd name="T16" fmla="*/ 0 h 243"/>
              <a:gd name="T17" fmla="*/ 1702 w 1702"/>
              <a:gd name="T18" fmla="*/ 243 h 243"/>
            </a:gdLst>
            <a:ahLst/>
            <a:cxnLst>
              <a:cxn ang="T10">
                <a:pos x="T0" y="T1"/>
              </a:cxn>
              <a:cxn ang="T11">
                <a:pos x="T2" y="T3"/>
              </a:cxn>
              <a:cxn ang="T12">
                <a:pos x="T4" y="T5"/>
              </a:cxn>
              <a:cxn ang="T13">
                <a:pos x="T6" y="T7"/>
              </a:cxn>
              <a:cxn ang="T14">
                <a:pos x="T8" y="T9"/>
              </a:cxn>
            </a:cxnLst>
            <a:rect l="T15" t="T16" r="T17" b="T18"/>
            <a:pathLst>
              <a:path w="1702" h="243">
                <a:moveTo>
                  <a:pt x="1460" y="0"/>
                </a:moveTo>
                <a:lnTo>
                  <a:pt x="0" y="0"/>
                </a:lnTo>
                <a:lnTo>
                  <a:pt x="247" y="243"/>
                </a:lnTo>
                <a:lnTo>
                  <a:pt x="1702" y="243"/>
                </a:lnTo>
                <a:lnTo>
                  <a:pt x="1460" y="0"/>
                </a:lnTo>
                <a:close/>
              </a:path>
            </a:pathLst>
          </a:custGeom>
          <a:solidFill>
            <a:srgbClr val="9A9A9A"/>
          </a:solidFill>
          <a:ln w="6350">
            <a:solidFill>
              <a:srgbClr val="000000"/>
            </a:solidFill>
            <a:round/>
            <a:headEnd/>
            <a:tailEnd/>
          </a:ln>
        </xdr:spPr>
        <xdr:txBody>
          <a:bodyPr wrap="square"/>
          <a:lstStyle/>
          <a:p>
            <a:endParaRPr lang="ja-JP" altLang="en-US"/>
          </a:p>
        </xdr:txBody>
      </xdr:sp>
      <xdr:sp macro="" textlink="">
        <xdr:nvSpPr>
          <xdr:cNvPr id="304" name="Freeform 90"/>
          <xdr:cNvSpPr>
            <a:spLocks/>
          </xdr:cNvSpPr>
        </xdr:nvSpPr>
        <xdr:spPr bwMode="auto">
          <a:xfrm>
            <a:off x="0" y="126"/>
            <a:ext cx="147" cy="20"/>
          </a:xfrm>
          <a:custGeom>
            <a:avLst/>
            <a:gdLst>
              <a:gd name="T0" fmla="*/ 634427 w 1702"/>
              <a:gd name="T1" fmla="*/ 0 h 243"/>
              <a:gd name="T2" fmla="*/ 0 w 1702"/>
              <a:gd name="T3" fmla="*/ 0 h 243"/>
              <a:gd name="T4" fmla="*/ 105520 w 1702"/>
              <a:gd name="T5" fmla="*/ 100749 h 243"/>
              <a:gd name="T6" fmla="*/ 742127 w 1702"/>
              <a:gd name="T7" fmla="*/ 100749 h 243"/>
              <a:gd name="T8" fmla="*/ 634427 w 1702"/>
              <a:gd name="T9" fmla="*/ 0 h 243"/>
              <a:gd name="T10" fmla="*/ 0 60000 65536"/>
              <a:gd name="T11" fmla="*/ 0 60000 65536"/>
              <a:gd name="T12" fmla="*/ 0 60000 65536"/>
              <a:gd name="T13" fmla="*/ 0 60000 65536"/>
              <a:gd name="T14" fmla="*/ 0 60000 65536"/>
              <a:gd name="T15" fmla="*/ 0 w 1702"/>
              <a:gd name="T16" fmla="*/ 0 h 243"/>
              <a:gd name="T17" fmla="*/ 1702 w 1702"/>
              <a:gd name="T18" fmla="*/ 243 h 243"/>
            </a:gdLst>
            <a:ahLst/>
            <a:cxnLst>
              <a:cxn ang="T10">
                <a:pos x="T0" y="T1"/>
              </a:cxn>
              <a:cxn ang="T11">
                <a:pos x="T2" y="T3"/>
              </a:cxn>
              <a:cxn ang="T12">
                <a:pos x="T4" y="T5"/>
              </a:cxn>
              <a:cxn ang="T13">
                <a:pos x="T6" y="T7"/>
              </a:cxn>
              <a:cxn ang="T14">
                <a:pos x="T8" y="T9"/>
              </a:cxn>
            </a:cxnLst>
            <a:rect l="T15" t="T16" r="T17" b="T18"/>
            <a:pathLst>
              <a:path w="1702" h="243">
                <a:moveTo>
                  <a:pt x="1455" y="0"/>
                </a:moveTo>
                <a:lnTo>
                  <a:pt x="0" y="0"/>
                </a:lnTo>
                <a:lnTo>
                  <a:pt x="242" y="243"/>
                </a:lnTo>
                <a:lnTo>
                  <a:pt x="1702" y="243"/>
                </a:lnTo>
                <a:lnTo>
                  <a:pt x="1455" y="0"/>
                </a:lnTo>
                <a:close/>
              </a:path>
            </a:pathLst>
          </a:custGeom>
          <a:solidFill>
            <a:srgbClr val="9A9A9A"/>
          </a:solidFill>
          <a:ln w="6350">
            <a:solidFill>
              <a:srgbClr val="000000"/>
            </a:solidFill>
            <a:round/>
            <a:headEnd/>
            <a:tailEnd/>
          </a:ln>
        </xdr:spPr>
        <xdr:txBody>
          <a:bodyPr wrap="square"/>
          <a:lstStyle/>
          <a:p>
            <a:endParaRPr lang="ja-JP" altLang="en-US"/>
          </a:p>
        </xdr:txBody>
      </xdr:sp>
      <xdr:sp macro="" textlink="">
        <xdr:nvSpPr>
          <xdr:cNvPr id="308" name="Rectangle 91"/>
          <xdr:cNvSpPr>
            <a:spLocks noChangeArrowheads="1"/>
          </xdr:cNvSpPr>
        </xdr:nvSpPr>
        <xdr:spPr bwMode="auto">
          <a:xfrm>
            <a:off x="0" y="0"/>
            <a:ext cx="126" cy="126"/>
          </a:xfrm>
          <a:prstGeom prst="rect">
            <a:avLst/>
          </a:prstGeom>
          <a:solidFill>
            <a:srgbClr val="FFFFFF"/>
          </a:solidFill>
          <a:ln w="6350">
            <a:solidFill>
              <a:srgbClr val="000000"/>
            </a:solidFill>
            <a:miter lim="800000"/>
            <a:headEnd/>
            <a:tailEnd/>
          </a:ln>
        </xdr:spPr>
        <xdr:txBody>
          <a:bodyPr wrap="square"/>
          <a:lstStyle/>
          <a:p>
            <a:pPr algn="ctr">
              <a:spcAft>
                <a:spcPts val="0"/>
              </a:spcAft>
            </a:pPr>
            <a:r>
              <a:rPr lang="en-US" sz="105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資産</a:t>
            </a:r>
          </a:p>
          <a:p>
            <a:pPr algn="ctr">
              <a:spcAft>
                <a:spcPts val="0"/>
              </a:spcAft>
            </a:pPr>
            <a:r>
              <a:rPr lang="en-US"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5,1</a:t>
            </a:r>
            <a:r>
              <a:rPr lang="en-US" alt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36</a:t>
            </a:r>
            <a:r>
              <a:rPr lang="en-US"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5</a:t>
            </a:r>
            <a:r>
              <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億円</a:t>
            </a:r>
          </a:p>
          <a:p>
            <a:pPr algn="ctr">
              <a:spcAft>
                <a:spcPts val="0"/>
              </a:spcAft>
            </a:pPr>
            <a:r>
              <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149.4</a:t>
            </a:r>
            <a:r>
              <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万円）</a:t>
            </a:r>
            <a:endParaRPr lang="en-US" alt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ctr">
              <a:spcAft>
                <a:spcPts val="0"/>
              </a:spcAft>
            </a:pPr>
            <a:r>
              <a:rPr lang="en-US" alt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【100</a:t>
            </a:r>
            <a:r>
              <a:rPr lang="ja-JP" altLang="en-US"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sp macro="" textlink="">
        <xdr:nvSpPr>
          <xdr:cNvPr id="310" name="Freeform 92"/>
          <xdr:cNvSpPr>
            <a:spLocks/>
          </xdr:cNvSpPr>
        </xdr:nvSpPr>
        <xdr:spPr bwMode="auto">
          <a:xfrm>
            <a:off x="252" y="0"/>
            <a:ext cx="21" cy="84"/>
          </a:xfrm>
          <a:custGeom>
            <a:avLst/>
            <a:gdLst>
              <a:gd name="T0" fmla="*/ 108035 w 242"/>
              <a:gd name="T1" fmla="*/ 481986 h 975"/>
              <a:gd name="T2" fmla="*/ 0 w 242"/>
              <a:gd name="T3" fmla="*/ 359883 h 975"/>
              <a:gd name="T4" fmla="*/ 0 w 242"/>
              <a:gd name="T5" fmla="*/ 0 h 975"/>
              <a:gd name="T6" fmla="*/ 108035 w 242"/>
              <a:gd name="T7" fmla="*/ 119632 h 975"/>
              <a:gd name="T8" fmla="*/ 108035 w 242"/>
              <a:gd name="T9" fmla="*/ 481986 h 975"/>
              <a:gd name="T10" fmla="*/ 0 60000 65536"/>
              <a:gd name="T11" fmla="*/ 0 60000 65536"/>
              <a:gd name="T12" fmla="*/ 0 60000 65536"/>
              <a:gd name="T13" fmla="*/ 0 60000 65536"/>
              <a:gd name="T14" fmla="*/ 0 60000 65536"/>
              <a:gd name="T15" fmla="*/ 0 w 242"/>
              <a:gd name="T16" fmla="*/ 0 h 975"/>
              <a:gd name="T17" fmla="*/ 242 w 242"/>
              <a:gd name="T18" fmla="*/ 975 h 975"/>
            </a:gdLst>
            <a:ahLst/>
            <a:cxnLst>
              <a:cxn ang="T10">
                <a:pos x="T0" y="T1"/>
              </a:cxn>
              <a:cxn ang="T11">
                <a:pos x="T2" y="T3"/>
              </a:cxn>
              <a:cxn ang="T12">
                <a:pos x="T4" y="T5"/>
              </a:cxn>
              <a:cxn ang="T13">
                <a:pos x="T6" y="T7"/>
              </a:cxn>
              <a:cxn ang="T14">
                <a:pos x="T8" y="T9"/>
              </a:cxn>
            </a:cxnLst>
            <a:rect l="T15" t="T16" r="T17" b="T18"/>
            <a:pathLst>
              <a:path w="242" h="975">
                <a:moveTo>
                  <a:pt x="242" y="975"/>
                </a:moveTo>
                <a:lnTo>
                  <a:pt x="0" y="728"/>
                </a:lnTo>
                <a:lnTo>
                  <a:pt x="0" y="0"/>
                </a:lnTo>
                <a:lnTo>
                  <a:pt x="242" y="242"/>
                </a:lnTo>
                <a:lnTo>
                  <a:pt x="242" y="975"/>
                </a:lnTo>
                <a:close/>
              </a:path>
            </a:pathLst>
          </a:custGeom>
          <a:solidFill>
            <a:srgbClr val="9A9A9A"/>
          </a:solidFill>
          <a:ln w="6350">
            <a:solidFill>
              <a:srgbClr val="000000"/>
            </a:solidFill>
            <a:round/>
            <a:headEnd/>
            <a:tailEnd/>
          </a:ln>
        </xdr:spPr>
        <xdr:txBody>
          <a:bodyPr wrap="square"/>
          <a:lstStyle/>
          <a:p>
            <a:endParaRPr lang="ja-JP" altLang="en-US"/>
          </a:p>
        </xdr:txBody>
      </xdr:sp>
      <xdr:sp macro="" textlink="">
        <xdr:nvSpPr>
          <xdr:cNvPr id="311" name="Rectangle 93"/>
          <xdr:cNvSpPr>
            <a:spLocks noChangeArrowheads="1"/>
          </xdr:cNvSpPr>
        </xdr:nvSpPr>
        <xdr:spPr bwMode="auto">
          <a:xfrm>
            <a:off x="126" y="-1"/>
            <a:ext cx="126" cy="62"/>
          </a:xfrm>
          <a:prstGeom prst="rect">
            <a:avLst/>
          </a:prstGeom>
          <a:solidFill>
            <a:srgbClr val="FFFFFF"/>
          </a:solidFill>
          <a:ln w="6350">
            <a:solidFill>
              <a:srgbClr val="000000"/>
            </a:solidFill>
            <a:miter lim="800000"/>
            <a:headEnd/>
            <a:tailEnd/>
          </a:ln>
        </xdr:spPr>
        <xdr:txBody>
          <a:bodyPr wrap="square"/>
          <a:lstStyle/>
          <a:p>
            <a:pPr algn="ctr">
              <a:spcAft>
                <a:spcPts val="0"/>
              </a:spcAft>
            </a:pPr>
            <a:r>
              <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負債</a:t>
            </a:r>
          </a:p>
          <a:p>
            <a:pPr algn="ctr">
              <a:spcAft>
                <a:spcPts val="0"/>
              </a:spcAft>
            </a:pPr>
            <a:r>
              <a:rPr lang="en-US" alt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2,022</a:t>
            </a:r>
            <a:r>
              <a:rPr lang="en-US"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9</a:t>
            </a:r>
            <a:r>
              <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億円</a:t>
            </a:r>
          </a:p>
          <a:p>
            <a:pPr algn="ctr">
              <a:spcAft>
                <a:spcPts val="0"/>
              </a:spcAft>
            </a:pPr>
            <a:r>
              <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58.8</a:t>
            </a:r>
            <a:r>
              <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万円）</a:t>
            </a:r>
            <a:endParaRPr lang="en-US" alt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900">
                <a:solidFill>
                  <a:sysClr val="windowText" lastClr="000000"/>
                </a:solidFill>
                <a:effectLst/>
                <a:latin typeface="BIZ UDゴシック" panose="020B0400000000000000" pitchFamily="49" charset="-128"/>
                <a:ea typeface="BIZ UDゴシック" panose="020B0400000000000000" pitchFamily="49" charset="-128"/>
                <a:cs typeface="+mn-cs"/>
              </a:rPr>
              <a:t>【39.4</a:t>
            </a:r>
            <a:r>
              <a:rPr lang="ja-JP" altLang="ja-JP" sz="900">
                <a:solidFill>
                  <a:sysClr val="windowText" lastClr="000000"/>
                </a:solidFill>
                <a:effectLst/>
                <a:latin typeface="BIZ UDゴシック" panose="020B0400000000000000" pitchFamily="49" charset="-128"/>
                <a:ea typeface="BIZ UDゴシック" panose="020B0400000000000000" pitchFamily="49" charset="-128"/>
                <a:cs typeface="+mn-cs"/>
              </a:rPr>
              <a:t>％</a:t>
            </a:r>
            <a:r>
              <a:rPr lang="en-US" altLang="ja-JP" sz="9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lang="ja-JP" altLang="ja-JP" sz="900">
              <a:solidFill>
                <a:sysClr val="windowText" lastClr="000000"/>
              </a:solidFill>
              <a:effectLst/>
              <a:latin typeface="BIZ UDゴシック" panose="020B0400000000000000" pitchFamily="49" charset="-128"/>
              <a:ea typeface="BIZ UDゴシック" panose="020B0400000000000000" pitchFamily="49" charset="-128"/>
            </a:endParaRPr>
          </a:p>
          <a:p>
            <a:pPr algn="ctr">
              <a:spcAft>
                <a:spcPts val="0"/>
              </a:spcAft>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312" name="Freeform 95"/>
          <xdr:cNvSpPr>
            <a:spLocks/>
          </xdr:cNvSpPr>
        </xdr:nvSpPr>
        <xdr:spPr bwMode="auto">
          <a:xfrm>
            <a:off x="252" y="62"/>
            <a:ext cx="21" cy="84"/>
          </a:xfrm>
          <a:custGeom>
            <a:avLst/>
            <a:gdLst>
              <a:gd name="T0" fmla="*/ 108035 w 242"/>
              <a:gd name="T1" fmla="*/ 481986 h 975"/>
              <a:gd name="T2" fmla="*/ 0 w 242"/>
              <a:gd name="T3" fmla="*/ 361860 h 975"/>
              <a:gd name="T4" fmla="*/ 0 w 242"/>
              <a:gd name="T5" fmla="*/ 0 h 975"/>
              <a:gd name="T6" fmla="*/ 108035 w 242"/>
              <a:gd name="T7" fmla="*/ 122103 h 975"/>
              <a:gd name="T8" fmla="*/ 108035 w 242"/>
              <a:gd name="T9" fmla="*/ 481986 h 975"/>
              <a:gd name="T10" fmla="*/ 0 60000 65536"/>
              <a:gd name="T11" fmla="*/ 0 60000 65536"/>
              <a:gd name="T12" fmla="*/ 0 60000 65536"/>
              <a:gd name="T13" fmla="*/ 0 60000 65536"/>
              <a:gd name="T14" fmla="*/ 0 60000 65536"/>
              <a:gd name="T15" fmla="*/ 0 w 242"/>
              <a:gd name="T16" fmla="*/ 0 h 975"/>
              <a:gd name="T17" fmla="*/ 242 w 242"/>
              <a:gd name="T18" fmla="*/ 975 h 975"/>
            </a:gdLst>
            <a:ahLst/>
            <a:cxnLst>
              <a:cxn ang="T10">
                <a:pos x="T0" y="T1"/>
              </a:cxn>
              <a:cxn ang="T11">
                <a:pos x="T2" y="T3"/>
              </a:cxn>
              <a:cxn ang="T12">
                <a:pos x="T4" y="T5"/>
              </a:cxn>
              <a:cxn ang="T13">
                <a:pos x="T6" y="T7"/>
              </a:cxn>
              <a:cxn ang="T14">
                <a:pos x="T8" y="T9"/>
              </a:cxn>
            </a:cxnLst>
            <a:rect l="T15" t="T16" r="T17" b="T18"/>
            <a:pathLst>
              <a:path w="242" h="975">
                <a:moveTo>
                  <a:pt x="242" y="975"/>
                </a:moveTo>
                <a:lnTo>
                  <a:pt x="0" y="732"/>
                </a:lnTo>
                <a:lnTo>
                  <a:pt x="0" y="0"/>
                </a:lnTo>
                <a:lnTo>
                  <a:pt x="242" y="247"/>
                </a:lnTo>
                <a:lnTo>
                  <a:pt x="242" y="975"/>
                </a:lnTo>
                <a:close/>
              </a:path>
            </a:pathLst>
          </a:custGeom>
          <a:solidFill>
            <a:srgbClr val="9A9A9A"/>
          </a:solidFill>
          <a:ln w="6350">
            <a:solidFill>
              <a:srgbClr val="000000"/>
            </a:solidFill>
            <a:round/>
            <a:headEnd/>
            <a:tailEnd/>
          </a:ln>
        </xdr:spPr>
        <xdr:txBody>
          <a:bodyPr wrap="square"/>
          <a:lstStyle/>
          <a:p>
            <a:endParaRPr lang="ja-JP" altLang="en-US"/>
          </a:p>
        </xdr:txBody>
      </xdr:sp>
      <xdr:sp macro="" textlink="">
        <xdr:nvSpPr>
          <xdr:cNvPr id="313" name="Rectangle 96"/>
          <xdr:cNvSpPr>
            <a:spLocks noChangeArrowheads="1"/>
          </xdr:cNvSpPr>
        </xdr:nvSpPr>
        <xdr:spPr bwMode="auto">
          <a:xfrm>
            <a:off x="126" y="62"/>
            <a:ext cx="126" cy="64"/>
          </a:xfrm>
          <a:prstGeom prst="rect">
            <a:avLst/>
          </a:prstGeom>
          <a:solidFill>
            <a:srgbClr val="FFFFFF"/>
          </a:solidFill>
          <a:ln w="6350">
            <a:solidFill>
              <a:srgbClr val="000000"/>
            </a:solidFill>
            <a:miter lim="800000"/>
            <a:headEnd/>
            <a:tailEnd/>
          </a:ln>
        </xdr:spPr>
        <xdr:txBody>
          <a:bodyPr wrap="square"/>
          <a:lstStyle/>
          <a:p>
            <a:pPr algn="ctr">
              <a:spcAft>
                <a:spcPts val="0"/>
              </a:spcAft>
            </a:pPr>
            <a:r>
              <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純資産</a:t>
            </a:r>
          </a:p>
          <a:p>
            <a:pPr algn="ctr">
              <a:spcAft>
                <a:spcPts val="0"/>
              </a:spcAft>
            </a:pPr>
            <a:r>
              <a:rPr lang="en-US" alt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3,113</a:t>
            </a:r>
            <a:r>
              <a:rPr lang="en-US"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5</a:t>
            </a:r>
            <a:r>
              <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億円</a:t>
            </a:r>
          </a:p>
          <a:p>
            <a:pPr algn="ctr">
              <a:spcAft>
                <a:spcPts val="0"/>
              </a:spcAft>
            </a:pPr>
            <a:r>
              <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90.5</a:t>
            </a:r>
            <a:r>
              <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万円）</a:t>
            </a:r>
            <a:endParaRPr lang="en-US" alt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ctr">
              <a:spcAft>
                <a:spcPts val="0"/>
              </a:spcAft>
            </a:pPr>
            <a:r>
              <a:rPr lang="en-US" altLang="ja-JP" sz="900" kern="100">
                <a:solidFill>
                  <a:sysClr val="windowText" lastClr="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【60.6</a:t>
            </a:r>
            <a:r>
              <a:rPr lang="ja-JP" altLang="en-US" sz="900" kern="100">
                <a:solidFill>
                  <a:sysClr val="windowText" lastClr="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900" kern="100">
                <a:solidFill>
                  <a:sysClr val="windowText" lastClr="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endPar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grpSp>
    <xdr:clientData/>
  </xdr:twoCellAnchor>
  <mc:AlternateContent xmlns:mc="http://schemas.openxmlformats.org/markup-compatibility/2006">
    <mc:Choice xmlns:a14="http://schemas.microsoft.com/office/drawing/2010/main" Requires="a14">
      <xdr:twoCellAnchor>
        <xdr:from>
          <xdr:col>1</xdr:col>
          <xdr:colOff>285750</xdr:colOff>
          <xdr:row>873</xdr:row>
          <xdr:rowOff>19050</xdr:rowOff>
        </xdr:from>
        <xdr:to>
          <xdr:col>25</xdr:col>
          <xdr:colOff>142875</xdr:colOff>
          <xdr:row>879</xdr:row>
          <xdr:rowOff>9525</xdr:rowOff>
        </xdr:to>
        <xdr:sp macro="" textlink="">
          <xdr:nvSpPr>
            <xdr:cNvPr id="2232651" name="Object 51531" hidden="1">
              <a:extLst>
                <a:ext uri="{63B3BB69-23CF-44E3-9099-C40C66FF867C}">
                  <a14:compatExt spid="_x0000_s223265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21</xdr:col>
      <xdr:colOff>54057</xdr:colOff>
      <xdr:row>665</xdr:row>
      <xdr:rowOff>56814</xdr:rowOff>
    </xdr:from>
    <xdr:to>
      <xdr:col>24</xdr:col>
      <xdr:colOff>98450</xdr:colOff>
      <xdr:row>666</xdr:row>
      <xdr:rowOff>28239</xdr:rowOff>
    </xdr:to>
    <xdr:sp macro="" textlink="">
      <xdr:nvSpPr>
        <xdr:cNvPr id="297" name="Rectangle 88"/>
        <xdr:cNvSpPr>
          <a:spLocks noChangeArrowheads="1"/>
        </xdr:cNvSpPr>
      </xdr:nvSpPr>
      <xdr:spPr bwMode="auto">
        <a:xfrm>
          <a:off x="5090691" y="164342155"/>
          <a:ext cx="755283" cy="21768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rtl="0"/>
          <a:r>
            <a:rPr lang="en-US" altLang="ja-JP" sz="900" b="0" i="0" baseline="0">
              <a:effectLst/>
              <a:latin typeface="+mn-ea"/>
              <a:ea typeface="+mn-ea"/>
              <a:cs typeface="+mn-cs"/>
            </a:rPr>
            <a:t>113,603,065</a:t>
          </a:r>
          <a:endParaRPr lang="en-US" altLang="ja-JP" sz="900" b="0" i="0" u="none" strike="noStrike" baseline="0">
            <a:solidFill>
              <a:srgbClr val="000000"/>
            </a:solidFill>
            <a:latin typeface="+mn-ea"/>
            <a:ea typeface="+mn-ea"/>
          </a:endParaRPr>
        </a:p>
      </xdr:txBody>
    </xdr:sp>
    <xdr:clientData/>
  </xdr:twoCellAnchor>
  <xdr:twoCellAnchor>
    <xdr:from>
      <xdr:col>7</xdr:col>
      <xdr:colOff>19050</xdr:colOff>
      <xdr:row>38</xdr:row>
      <xdr:rowOff>228600</xdr:rowOff>
    </xdr:from>
    <xdr:to>
      <xdr:col>9</xdr:col>
      <xdr:colOff>190500</xdr:colOff>
      <xdr:row>41</xdr:row>
      <xdr:rowOff>38100</xdr:rowOff>
    </xdr:to>
    <xdr:pic>
      <xdr:nvPicPr>
        <xdr:cNvPr id="302" name="Picture 275" descr="s-mark"/>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43075" y="9486900"/>
          <a:ext cx="6477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164194</xdr:colOff>
      <xdr:row>18</xdr:row>
      <xdr:rowOff>224971</xdr:rowOff>
    </xdr:from>
    <xdr:to>
      <xdr:col>26</xdr:col>
      <xdr:colOff>146505</xdr:colOff>
      <xdr:row>19</xdr:row>
      <xdr:rowOff>177347</xdr:rowOff>
    </xdr:to>
    <xdr:sp macro="" textlink="">
      <xdr:nvSpPr>
        <xdr:cNvPr id="305" name="Oval 896"/>
        <xdr:cNvSpPr>
          <a:spLocks noChangeArrowheads="1"/>
        </xdr:cNvSpPr>
      </xdr:nvSpPr>
      <xdr:spPr bwMode="auto">
        <a:xfrm>
          <a:off x="6174469" y="4530271"/>
          <a:ext cx="220436" cy="200026"/>
        </a:xfrm>
        <a:prstGeom prst="ellipse">
          <a:avLst/>
        </a:prstGeom>
        <a:solidFill>
          <a:srgbClr val="AAF307"/>
        </a:solidFill>
        <a:ln>
          <a:noFill/>
        </a:ln>
        <a:effectLst/>
        <a:extLst/>
      </xdr:spPr>
    </xdr:sp>
    <xdr:clientData/>
  </xdr:twoCellAnchor>
  <xdr:twoCellAnchor>
    <xdr:from>
      <xdr:col>4</xdr:col>
      <xdr:colOff>19050</xdr:colOff>
      <xdr:row>8</xdr:row>
      <xdr:rowOff>123825</xdr:rowOff>
    </xdr:from>
    <xdr:to>
      <xdr:col>25</xdr:col>
      <xdr:colOff>142875</xdr:colOff>
      <xdr:row>12</xdr:row>
      <xdr:rowOff>238125</xdr:rowOff>
    </xdr:to>
    <xdr:sp macro="" textlink="">
      <xdr:nvSpPr>
        <xdr:cNvPr id="306" name="WordArt 2753"/>
        <xdr:cNvSpPr>
          <a:spLocks noChangeArrowheads="1" noChangeShapeType="1" noTextEdit="1"/>
        </xdr:cNvSpPr>
      </xdr:nvSpPr>
      <xdr:spPr bwMode="auto">
        <a:xfrm>
          <a:off x="1028700" y="1952625"/>
          <a:ext cx="5124450" cy="1104900"/>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r>
            <a:rPr lang="ja-JP" altLang="en-US" sz="3600" b="1" kern="10" spc="720">
              <a:ln>
                <a:noFill/>
              </a:ln>
              <a:gradFill rotWithShape="0">
                <a:gsLst>
                  <a:gs pos="0">
                    <a:srgbClr xmlns:mc="http://schemas.openxmlformats.org/markup-compatibility/2006" xmlns:a14="http://schemas.microsoft.com/office/drawing/2010/main" val="808080" mc:Ignorable="a14" a14:legacySpreadsheetColorIndex="23"/>
                  </a:gs>
                  <a:gs pos="100000">
                    <a:srgbClr val="FFFFFF"/>
                  </a:gs>
                </a:gsLst>
                <a:lin ang="5400000" scaled="1"/>
              </a:gradFill>
              <a:effectLst>
                <a:outerShdw dist="45791" dir="3378596" algn="ctr" rotWithShape="0">
                  <a:srgbClr val="4D4D4D">
                    <a:alpha val="80000"/>
                  </a:srgbClr>
                </a:outerShdw>
              </a:effectLst>
              <a:latin typeface="ＭＳ Ｐゴシック"/>
              <a:ea typeface="ＭＳ Ｐゴシック"/>
            </a:rPr>
            <a:t>越谷市の財政事情</a:t>
          </a:r>
        </a:p>
      </xdr:txBody>
    </xdr:sp>
    <xdr:clientData/>
  </xdr:twoCellAnchor>
  <xdr:twoCellAnchor>
    <xdr:from>
      <xdr:col>23</xdr:col>
      <xdr:colOff>54429</xdr:colOff>
      <xdr:row>16</xdr:row>
      <xdr:rowOff>154216</xdr:rowOff>
    </xdr:from>
    <xdr:to>
      <xdr:col>24</xdr:col>
      <xdr:colOff>36740</xdr:colOff>
      <xdr:row>17</xdr:row>
      <xdr:rowOff>106591</xdr:rowOff>
    </xdr:to>
    <xdr:sp macro="" textlink="">
      <xdr:nvSpPr>
        <xdr:cNvPr id="314" name="Oval 896"/>
        <xdr:cNvSpPr>
          <a:spLocks noChangeArrowheads="1"/>
        </xdr:cNvSpPr>
      </xdr:nvSpPr>
      <xdr:spPr bwMode="auto">
        <a:xfrm>
          <a:off x="5588454" y="3964216"/>
          <a:ext cx="220436" cy="200025"/>
        </a:xfrm>
        <a:prstGeom prst="ellipse">
          <a:avLst/>
        </a:prstGeom>
        <a:solidFill>
          <a:srgbClr val="AAF307"/>
        </a:solidFill>
        <a:ln>
          <a:noFill/>
        </a:ln>
        <a:effectLst/>
        <a:extLst/>
      </xdr:spPr>
    </xdr:sp>
    <xdr:clientData/>
  </xdr:twoCellAnchor>
  <xdr:twoCellAnchor>
    <xdr:from>
      <xdr:col>6</xdr:col>
      <xdr:colOff>108855</xdr:colOff>
      <xdr:row>34</xdr:row>
      <xdr:rowOff>99785</xdr:rowOff>
    </xdr:from>
    <xdr:to>
      <xdr:col>7</xdr:col>
      <xdr:colOff>91166</xdr:colOff>
      <xdr:row>35</xdr:row>
      <xdr:rowOff>52161</xdr:rowOff>
    </xdr:to>
    <xdr:sp macro="" textlink="">
      <xdr:nvSpPr>
        <xdr:cNvPr id="315" name="Oval 896"/>
        <xdr:cNvSpPr>
          <a:spLocks noChangeArrowheads="1"/>
        </xdr:cNvSpPr>
      </xdr:nvSpPr>
      <xdr:spPr bwMode="auto">
        <a:xfrm>
          <a:off x="1594755" y="8367485"/>
          <a:ext cx="220436" cy="200026"/>
        </a:xfrm>
        <a:prstGeom prst="ellipse">
          <a:avLst/>
        </a:prstGeom>
        <a:solidFill>
          <a:srgbClr val="AAF307"/>
        </a:solidFill>
        <a:ln>
          <a:noFill/>
        </a:ln>
        <a:effectLst/>
        <a:extLst/>
      </xdr:spPr>
    </xdr:sp>
    <xdr:clientData/>
  </xdr:twoCellAnchor>
  <xdr:twoCellAnchor>
    <xdr:from>
      <xdr:col>4</xdr:col>
      <xdr:colOff>1</xdr:colOff>
      <xdr:row>32</xdr:row>
      <xdr:rowOff>126999</xdr:rowOff>
    </xdr:from>
    <xdr:to>
      <xdr:col>4</xdr:col>
      <xdr:colOff>200026</xdr:colOff>
      <xdr:row>33</xdr:row>
      <xdr:rowOff>79375</xdr:rowOff>
    </xdr:to>
    <xdr:sp macro="" textlink="">
      <xdr:nvSpPr>
        <xdr:cNvPr id="318" name="Oval 896"/>
        <xdr:cNvSpPr>
          <a:spLocks noChangeArrowheads="1"/>
        </xdr:cNvSpPr>
      </xdr:nvSpPr>
      <xdr:spPr bwMode="auto">
        <a:xfrm>
          <a:off x="1009651" y="7899399"/>
          <a:ext cx="200025" cy="200026"/>
        </a:xfrm>
        <a:prstGeom prst="ellipse">
          <a:avLst/>
        </a:prstGeom>
        <a:solidFill>
          <a:srgbClr val="AAF307"/>
        </a:solidFill>
        <a:ln>
          <a:noFill/>
        </a:ln>
        <a:effectLst/>
        <a:extLst/>
      </xdr:spPr>
    </xdr:sp>
    <xdr:clientData/>
  </xdr:twoCellAnchor>
  <xdr:twoCellAnchor>
    <xdr:from>
      <xdr:col>19</xdr:col>
      <xdr:colOff>152854</xdr:colOff>
      <xdr:row>15</xdr:row>
      <xdr:rowOff>145596</xdr:rowOff>
    </xdr:from>
    <xdr:to>
      <xdr:col>20</xdr:col>
      <xdr:colOff>135164</xdr:colOff>
      <xdr:row>16</xdr:row>
      <xdr:rowOff>97972</xdr:rowOff>
    </xdr:to>
    <xdr:sp macro="" textlink="">
      <xdr:nvSpPr>
        <xdr:cNvPr id="320" name="Oval 896"/>
        <xdr:cNvSpPr>
          <a:spLocks noChangeArrowheads="1"/>
        </xdr:cNvSpPr>
      </xdr:nvSpPr>
      <xdr:spPr bwMode="auto">
        <a:xfrm>
          <a:off x="4734379" y="3707946"/>
          <a:ext cx="220435" cy="200026"/>
        </a:xfrm>
        <a:prstGeom prst="ellipse">
          <a:avLst/>
        </a:prstGeom>
        <a:solidFill>
          <a:srgbClr val="AAF307"/>
        </a:solidFill>
        <a:ln>
          <a:noFill/>
        </a:ln>
        <a:effectLst/>
        <a:extLst/>
      </xdr:spPr>
    </xdr:sp>
    <xdr:clientData/>
  </xdr:twoCellAnchor>
  <xdr:twoCellAnchor>
    <xdr:from>
      <xdr:col>26</xdr:col>
      <xdr:colOff>145143</xdr:colOff>
      <xdr:row>22</xdr:row>
      <xdr:rowOff>27214</xdr:rowOff>
    </xdr:from>
    <xdr:to>
      <xdr:col>27</xdr:col>
      <xdr:colOff>127453</xdr:colOff>
      <xdr:row>22</xdr:row>
      <xdr:rowOff>224518</xdr:rowOff>
    </xdr:to>
    <xdr:sp macro="" textlink="">
      <xdr:nvSpPr>
        <xdr:cNvPr id="321" name="Oval 896"/>
        <xdr:cNvSpPr>
          <a:spLocks noChangeArrowheads="1"/>
        </xdr:cNvSpPr>
      </xdr:nvSpPr>
      <xdr:spPr bwMode="auto">
        <a:xfrm>
          <a:off x="6393543" y="5323114"/>
          <a:ext cx="220435" cy="197304"/>
        </a:xfrm>
        <a:prstGeom prst="ellipse">
          <a:avLst/>
        </a:prstGeom>
        <a:solidFill>
          <a:srgbClr val="AAF307"/>
        </a:solidFill>
        <a:ln>
          <a:noFill/>
        </a:ln>
        <a:effectLst/>
        <a:extLst/>
      </xdr:spPr>
    </xdr:sp>
    <xdr:clientData/>
  </xdr:twoCellAnchor>
  <xdr:twoCellAnchor>
    <xdr:from>
      <xdr:col>9</xdr:col>
      <xdr:colOff>208642</xdr:colOff>
      <xdr:row>35</xdr:row>
      <xdr:rowOff>54429</xdr:rowOff>
    </xdr:from>
    <xdr:to>
      <xdr:col>10</xdr:col>
      <xdr:colOff>190953</xdr:colOff>
      <xdr:row>36</xdr:row>
      <xdr:rowOff>6804</xdr:rowOff>
    </xdr:to>
    <xdr:sp macro="" textlink="">
      <xdr:nvSpPr>
        <xdr:cNvPr id="322" name="Oval 896"/>
        <xdr:cNvSpPr>
          <a:spLocks noChangeArrowheads="1"/>
        </xdr:cNvSpPr>
      </xdr:nvSpPr>
      <xdr:spPr bwMode="auto">
        <a:xfrm>
          <a:off x="2408917" y="8569779"/>
          <a:ext cx="220436" cy="200025"/>
        </a:xfrm>
        <a:prstGeom prst="ellipse">
          <a:avLst/>
        </a:prstGeom>
        <a:solidFill>
          <a:srgbClr val="AAF307"/>
        </a:solidFill>
        <a:ln>
          <a:noFill/>
        </a:ln>
        <a:effectLst/>
        <a:extLst/>
      </xdr:spPr>
    </xdr:sp>
    <xdr:clientData/>
  </xdr:twoCellAnchor>
  <xdr:twoCellAnchor>
    <xdr:from>
      <xdr:col>14</xdr:col>
      <xdr:colOff>57727</xdr:colOff>
      <xdr:row>14</xdr:row>
      <xdr:rowOff>57727</xdr:rowOff>
    </xdr:from>
    <xdr:to>
      <xdr:col>17</xdr:col>
      <xdr:colOff>92364</xdr:colOff>
      <xdr:row>17</xdr:row>
      <xdr:rowOff>2308</xdr:rowOff>
    </xdr:to>
    <xdr:sp macro="" textlink="">
      <xdr:nvSpPr>
        <xdr:cNvPr id="323" name="星 7 322"/>
        <xdr:cNvSpPr/>
      </xdr:nvSpPr>
      <xdr:spPr bwMode="auto">
        <a:xfrm>
          <a:off x="3448627" y="3372427"/>
          <a:ext cx="749012" cy="687531"/>
        </a:xfrm>
        <a:prstGeom prst="star7">
          <a:avLst/>
        </a:pr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4295" tIns="8890" rIns="74295" bIns="8890" rtlCol="0" anchor="t"/>
        <a:lstStyle/>
        <a:p>
          <a:pPr algn="l"/>
          <a:endParaRPr kumimoji="1" lang="ja-JP" altLang="en-US" sz="1100"/>
        </a:p>
      </xdr:txBody>
    </xdr:sp>
    <xdr:clientData/>
  </xdr:twoCellAnchor>
  <xdr:twoCellAnchor>
    <xdr:from>
      <xdr:col>13</xdr:col>
      <xdr:colOff>92362</xdr:colOff>
      <xdr:row>34</xdr:row>
      <xdr:rowOff>92364</xdr:rowOff>
    </xdr:from>
    <xdr:to>
      <xdr:col>16</xdr:col>
      <xdr:colOff>207818</xdr:colOff>
      <xdr:row>37</xdr:row>
      <xdr:rowOff>161637</xdr:rowOff>
    </xdr:to>
    <xdr:sp macro="" textlink="">
      <xdr:nvSpPr>
        <xdr:cNvPr id="324" name="星 7 323"/>
        <xdr:cNvSpPr/>
      </xdr:nvSpPr>
      <xdr:spPr bwMode="auto">
        <a:xfrm>
          <a:off x="3245137" y="8360064"/>
          <a:ext cx="829831" cy="812223"/>
        </a:xfrm>
        <a:prstGeom prst="star7">
          <a:avLst/>
        </a:pr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4295" tIns="8890" rIns="74295" bIns="8890" rtlCol="0" anchor="t"/>
        <a:lstStyle/>
        <a:p>
          <a:pPr algn="l"/>
          <a:endParaRPr kumimoji="1" lang="ja-JP" altLang="en-US" sz="1100"/>
        </a:p>
      </xdr:txBody>
    </xdr:sp>
    <xdr:clientData/>
  </xdr:twoCellAnchor>
  <xdr:twoCellAnchor>
    <xdr:from>
      <xdr:col>1</xdr:col>
      <xdr:colOff>161924</xdr:colOff>
      <xdr:row>978</xdr:row>
      <xdr:rowOff>228599</xdr:rowOff>
    </xdr:from>
    <xdr:to>
      <xdr:col>28</xdr:col>
      <xdr:colOff>198572</xdr:colOff>
      <xdr:row>990</xdr:row>
      <xdr:rowOff>314324</xdr:rowOff>
    </xdr:to>
    <xdr:pic>
      <xdr:nvPicPr>
        <xdr:cNvPr id="325" name="図 324"/>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00049" y="253679324"/>
          <a:ext cx="6618423" cy="338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xdr:colOff>
      <xdr:row>293</xdr:row>
      <xdr:rowOff>238127</xdr:rowOff>
    </xdr:from>
    <xdr:to>
      <xdr:col>27</xdr:col>
      <xdr:colOff>115604</xdr:colOff>
      <xdr:row>314</xdr:row>
      <xdr:rowOff>66675</xdr:rowOff>
    </xdr:to>
    <xdr:pic>
      <xdr:nvPicPr>
        <xdr:cNvPr id="300" name="図 299"/>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38127" y="74580752"/>
          <a:ext cx="6364002" cy="5029198"/>
        </a:xfrm>
        <a:prstGeom prst="rect">
          <a:avLst/>
        </a:prstGeom>
        <a:solidFill>
          <a:schemeClr val="bg1"/>
        </a:solidFill>
      </xdr:spPr>
    </xdr:pic>
    <xdr:clientData/>
  </xdr:twoCellAnchor>
  <xdr:twoCellAnchor>
    <xdr:from>
      <xdr:col>0</xdr:col>
      <xdr:colOff>206593</xdr:colOff>
      <xdr:row>650</xdr:row>
      <xdr:rowOff>19706</xdr:rowOff>
    </xdr:from>
    <xdr:to>
      <xdr:col>28</xdr:col>
      <xdr:colOff>184578</xdr:colOff>
      <xdr:row>662</xdr:row>
      <xdr:rowOff>13138</xdr:rowOff>
    </xdr:to>
    <xdr:graphicFrame macro="">
      <xdr:nvGraphicFramePr>
        <xdr:cNvPr id="2159080" name="グラフ 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1</xdr:col>
          <xdr:colOff>9525</xdr:colOff>
          <xdr:row>897</xdr:row>
          <xdr:rowOff>847725</xdr:rowOff>
        </xdr:from>
        <xdr:to>
          <xdr:col>23</xdr:col>
          <xdr:colOff>9525</xdr:colOff>
          <xdr:row>902</xdr:row>
          <xdr:rowOff>200025</xdr:rowOff>
        </xdr:to>
        <xdr:sp macro="" textlink="">
          <xdr:nvSpPr>
            <xdr:cNvPr id="2232655" name="Object 51535" hidden="1">
              <a:extLst>
                <a:ext uri="{63B3BB69-23CF-44E3-9099-C40C66FF867C}">
                  <a14:compatExt spid="_x0000_s223265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20052</xdr:colOff>
      <xdr:row>1019</xdr:row>
      <xdr:rowOff>81</xdr:rowOff>
    </xdr:from>
    <xdr:to>
      <xdr:col>28</xdr:col>
      <xdr:colOff>331973</xdr:colOff>
      <xdr:row>1025</xdr:row>
      <xdr:rowOff>199674</xdr:rowOff>
    </xdr:to>
    <xdr:pic>
      <xdr:nvPicPr>
        <xdr:cNvPr id="299" name="図 298"/>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0052" y="263215936"/>
          <a:ext cx="7200000" cy="1673462"/>
        </a:xfrm>
        <a:prstGeom prst="rect">
          <a:avLst/>
        </a:prstGeom>
        <a:solidFill>
          <a:schemeClr val="bg1"/>
        </a:solidFill>
      </xdr:spPr>
    </xdr:pic>
    <xdr:clientData/>
  </xdr:twoCellAnchor>
  <xdr:twoCellAnchor>
    <xdr:from>
      <xdr:col>1</xdr:col>
      <xdr:colOff>0</xdr:colOff>
      <xdr:row>692</xdr:row>
      <xdr:rowOff>0</xdr:rowOff>
    </xdr:from>
    <xdr:to>
      <xdr:col>28</xdr:col>
      <xdr:colOff>228017</xdr:colOff>
      <xdr:row>717</xdr:row>
      <xdr:rowOff>221408</xdr:rowOff>
    </xdr:to>
    <xdr:graphicFrame macro="">
      <xdr:nvGraphicFramePr>
        <xdr:cNvPr id="292" name="グラフ 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0</xdr:col>
      <xdr:colOff>25065</xdr:colOff>
      <xdr:row>1006</xdr:row>
      <xdr:rowOff>10052</xdr:rowOff>
    </xdr:from>
    <xdr:to>
      <xdr:col>28</xdr:col>
      <xdr:colOff>333232</xdr:colOff>
      <xdr:row>1015</xdr:row>
      <xdr:rowOff>29687</xdr:rowOff>
    </xdr:to>
    <xdr:pic>
      <xdr:nvPicPr>
        <xdr:cNvPr id="286" name="図 285"/>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5065" y="260032526"/>
          <a:ext cx="7196246" cy="2230437"/>
        </a:xfrm>
        <a:prstGeom prst="rect">
          <a:avLst/>
        </a:prstGeom>
        <a:solidFill>
          <a:schemeClr val="bg1"/>
        </a:solidFill>
      </xdr:spPr>
    </xdr:pic>
    <xdr:clientData/>
  </xdr:twoCellAnchor>
  <xdr:twoCellAnchor>
    <xdr:from>
      <xdr:col>0</xdr:col>
      <xdr:colOff>28575</xdr:colOff>
      <xdr:row>415</xdr:row>
      <xdr:rowOff>66675</xdr:rowOff>
    </xdr:from>
    <xdr:to>
      <xdr:col>28</xdr:col>
      <xdr:colOff>247650</xdr:colOff>
      <xdr:row>430</xdr:row>
      <xdr:rowOff>85726</xdr:rowOff>
    </xdr:to>
    <xdr:graphicFrame macro="">
      <xdr:nvGraphicFramePr>
        <xdr:cNvPr id="287" name="グラフ 27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xdr:col>
      <xdr:colOff>200025</xdr:colOff>
      <xdr:row>463</xdr:row>
      <xdr:rowOff>228600</xdr:rowOff>
    </xdr:from>
    <xdr:to>
      <xdr:col>26</xdr:col>
      <xdr:colOff>19050</xdr:colOff>
      <xdr:row>475</xdr:row>
      <xdr:rowOff>15586</xdr:rowOff>
    </xdr:to>
    <xdr:graphicFrame macro="">
      <xdr:nvGraphicFramePr>
        <xdr:cNvPr id="289" name="グラフ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23</xdr:col>
      <xdr:colOff>225593</xdr:colOff>
      <xdr:row>750</xdr:row>
      <xdr:rowOff>130340</xdr:rowOff>
    </xdr:from>
    <xdr:to>
      <xdr:col>28</xdr:col>
      <xdr:colOff>230606</xdr:colOff>
      <xdr:row>751</xdr:row>
      <xdr:rowOff>340892</xdr:rowOff>
    </xdr:to>
    <xdr:sp macro="" textlink="">
      <xdr:nvSpPr>
        <xdr:cNvPr id="290" name="Freeform 51471"/>
        <xdr:cNvSpPr>
          <a:spLocks/>
        </xdr:cNvSpPr>
      </xdr:nvSpPr>
      <xdr:spPr bwMode="auto">
        <a:xfrm>
          <a:off x="5815264" y="187868090"/>
          <a:ext cx="1303421" cy="551447"/>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chemeClr val="bg1">
              <a:alpha val="0"/>
            </a:schemeClr>
          </a:solidFill>
          <a:round/>
          <a:headEnd/>
          <a:tailEnd/>
        </a:ln>
        <a:extLst>
          <a:ext uri="{909E8E84-426E-40DD-AFC4-6F175D3DCCD1}">
            <a14:hiddenFill xmlns:a14="http://schemas.microsoft.com/office/drawing/2010/main">
              <a:solidFill>
                <a:srgbClr val="FFFFFF"/>
              </a:solidFill>
            </a14:hiddenFill>
          </a:ext>
        </a:extLst>
      </xdr:spPr>
      <xdr:txBody>
        <a:bodyPr/>
        <a:lstStyle/>
        <a:p>
          <a:r>
            <a:rPr lang="en-US" altLang="ja-JP" sz="600"/>
            <a:t>※</a:t>
          </a:r>
          <a:r>
            <a:rPr lang="ja-JP" altLang="en-US" sz="600"/>
            <a:t>埼玉県都市競艇組合は、</a:t>
          </a:r>
          <a:endParaRPr lang="en-US" altLang="ja-JP" sz="600"/>
        </a:p>
        <a:p>
          <a:r>
            <a:rPr lang="ja-JP" altLang="en-US" sz="600"/>
            <a:t>　  令和４年</a:t>
          </a:r>
          <a:r>
            <a:rPr lang="ja-JP" altLang="en-US" sz="600" baseline="0"/>
            <a:t>４</a:t>
          </a:r>
          <a:r>
            <a:rPr lang="ja-JP" altLang="en-US" sz="600"/>
            <a:t>月から埼玉県</a:t>
          </a:r>
          <a:endParaRPr lang="en-US" altLang="ja-JP" sz="600"/>
        </a:p>
        <a:p>
          <a:r>
            <a:rPr lang="en-US" altLang="ja-JP" sz="600"/>
            <a:t>     </a:t>
          </a:r>
          <a:r>
            <a:rPr lang="ja-JP" altLang="en-US" sz="600"/>
            <a:t>都市ボートレース企業団</a:t>
          </a:r>
          <a:endParaRPr lang="en-US" altLang="ja-JP" sz="600"/>
        </a:p>
        <a:p>
          <a:r>
            <a:rPr lang="en-US" altLang="ja-JP" sz="600"/>
            <a:t>     </a:t>
          </a:r>
          <a:r>
            <a:rPr lang="en-US" altLang="ja-JP" sz="600" baseline="0"/>
            <a:t> </a:t>
          </a:r>
          <a:r>
            <a:rPr lang="ja-JP" altLang="en-US" sz="600"/>
            <a:t>へ名称変更</a:t>
          </a:r>
        </a:p>
      </xdr:txBody>
    </xdr:sp>
    <xdr:clientData/>
  </xdr:twoCellAnchor>
  <xdr:twoCellAnchor editAs="oneCell">
    <xdr:from>
      <xdr:col>3</xdr:col>
      <xdr:colOff>209551</xdr:colOff>
      <xdr:row>18</xdr:row>
      <xdr:rowOff>149205</xdr:rowOff>
    </xdr:from>
    <xdr:to>
      <xdr:col>14</xdr:col>
      <xdr:colOff>5211</xdr:colOff>
      <xdr:row>32</xdr:row>
      <xdr:rowOff>95251</xdr:rowOff>
    </xdr:to>
    <xdr:pic>
      <xdr:nvPicPr>
        <xdr:cNvPr id="291" name="図 290"/>
        <xdr:cNvPicPr>
          <a:picLocks noChangeAspect="1"/>
        </xdr:cNvPicPr>
      </xdr:nvPicPr>
      <xdr:blipFill>
        <a:blip xmlns:r="http://schemas.openxmlformats.org/officeDocument/2006/relationships" r:embed="rId21"/>
        <a:stretch>
          <a:fillRect/>
        </a:stretch>
      </xdr:blipFill>
      <xdr:spPr>
        <a:xfrm rot="1603134">
          <a:off x="981076" y="4454505"/>
          <a:ext cx="2415035" cy="3413146"/>
        </a:xfrm>
        <a:prstGeom prst="rect">
          <a:avLst/>
        </a:prstGeom>
        <a:ln>
          <a:solidFill>
            <a:sysClr val="windowText" lastClr="000000"/>
          </a:solidFill>
        </a:ln>
      </xdr:spPr>
    </xdr:pic>
    <xdr:clientData/>
  </xdr:twoCellAnchor>
  <xdr:twoCellAnchor editAs="oneCell">
    <xdr:from>
      <xdr:col>16</xdr:col>
      <xdr:colOff>9525</xdr:colOff>
      <xdr:row>19</xdr:row>
      <xdr:rowOff>3060</xdr:rowOff>
    </xdr:from>
    <xdr:to>
      <xdr:col>26</xdr:col>
      <xdr:colOff>51213</xdr:colOff>
      <xdr:row>32</xdr:row>
      <xdr:rowOff>209549</xdr:rowOff>
    </xdr:to>
    <xdr:pic>
      <xdr:nvPicPr>
        <xdr:cNvPr id="293" name="図 292"/>
        <xdr:cNvPicPr>
          <a:picLocks noChangeAspect="1"/>
        </xdr:cNvPicPr>
      </xdr:nvPicPr>
      <xdr:blipFill>
        <a:blip xmlns:r="http://schemas.openxmlformats.org/officeDocument/2006/relationships" r:embed="rId22"/>
        <a:stretch>
          <a:fillRect/>
        </a:stretch>
      </xdr:blipFill>
      <xdr:spPr>
        <a:xfrm rot="19703081">
          <a:off x="3876675" y="4556010"/>
          <a:ext cx="2422938" cy="3425939"/>
        </a:xfrm>
        <a:prstGeom prst="rect">
          <a:avLst/>
        </a:prstGeom>
        <a:ln>
          <a:solidFill>
            <a:sysClr val="windowText" lastClr="000000"/>
          </a:solidFill>
        </a:ln>
      </xdr:spPr>
    </xdr:pic>
    <xdr:clientData/>
  </xdr:twoCellAnchor>
  <xdr:twoCellAnchor editAs="oneCell">
    <xdr:from>
      <xdr:col>1</xdr:col>
      <xdr:colOff>6568</xdr:colOff>
      <xdr:row>779</xdr:row>
      <xdr:rowOff>6569</xdr:rowOff>
    </xdr:from>
    <xdr:to>
      <xdr:col>28</xdr:col>
      <xdr:colOff>19707</xdr:colOff>
      <xdr:row>792</xdr:row>
      <xdr:rowOff>0</xdr:rowOff>
    </xdr:to>
    <xdr:pic>
      <xdr:nvPicPr>
        <xdr:cNvPr id="295" name="図 294"/>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243051" y="197279172"/>
          <a:ext cx="6555828" cy="3704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232318</xdr:colOff>
      <xdr:row>665</xdr:row>
      <xdr:rowOff>213733</xdr:rowOff>
    </xdr:from>
    <xdr:to>
      <xdr:col>27</xdr:col>
      <xdr:colOff>37824</xdr:colOff>
      <xdr:row>666</xdr:row>
      <xdr:rowOff>188523</xdr:rowOff>
    </xdr:to>
    <xdr:sp macro="" textlink="">
      <xdr:nvSpPr>
        <xdr:cNvPr id="285" name="Rectangle 88"/>
        <xdr:cNvSpPr>
          <a:spLocks noChangeArrowheads="1"/>
        </xdr:cNvSpPr>
      </xdr:nvSpPr>
      <xdr:spPr bwMode="auto">
        <a:xfrm>
          <a:off x="5742879" y="164499074"/>
          <a:ext cx="753360" cy="22104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rtl="0"/>
          <a:r>
            <a:rPr lang="en-US" altLang="ja-JP" sz="900" b="0" i="0" baseline="0">
              <a:effectLst/>
              <a:latin typeface="+mn-ea"/>
              <a:ea typeface="+mn-ea"/>
              <a:cs typeface="+mn-cs"/>
            </a:rPr>
            <a:t>108,690,488</a:t>
          </a:r>
          <a:endParaRPr lang="en-US" altLang="ja-JP" sz="900" b="0" i="0" u="none" strike="noStrike" baseline="0">
            <a:solidFill>
              <a:srgbClr val="000000"/>
            </a:solidFill>
            <a:latin typeface="+mn-ea"/>
            <a:ea typeface="+mn-ea"/>
          </a:endParaRPr>
        </a:p>
      </xdr:txBody>
    </xdr:sp>
    <xdr:clientData/>
  </xdr:twoCellAnchor>
  <xdr:twoCellAnchor editAs="oneCell">
    <xdr:from>
      <xdr:col>1</xdr:col>
      <xdr:colOff>0</xdr:colOff>
      <xdr:row>829</xdr:row>
      <xdr:rowOff>0</xdr:rowOff>
    </xdr:from>
    <xdr:to>
      <xdr:col>13</xdr:col>
      <xdr:colOff>173935</xdr:colOff>
      <xdr:row>842</xdr:row>
      <xdr:rowOff>8282</xdr:rowOff>
    </xdr:to>
    <xdr:pic>
      <xdr:nvPicPr>
        <xdr:cNvPr id="298" name="図 297"/>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240196" y="211165109"/>
          <a:ext cx="3114261" cy="3246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16565</xdr:colOff>
      <xdr:row>863</xdr:row>
      <xdr:rowOff>8282</xdr:rowOff>
    </xdr:from>
    <xdr:to>
      <xdr:col>15</xdr:col>
      <xdr:colOff>170622</xdr:colOff>
      <xdr:row>872</xdr:row>
      <xdr:rowOff>141632</xdr:rowOff>
    </xdr:to>
    <xdr:pic>
      <xdr:nvPicPr>
        <xdr:cNvPr id="303" name="図 302"/>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56761" y="220449912"/>
          <a:ext cx="3574774" cy="2369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8283</xdr:colOff>
      <xdr:row>888</xdr:row>
      <xdr:rowOff>8283</xdr:rowOff>
    </xdr:from>
    <xdr:to>
      <xdr:col>18</xdr:col>
      <xdr:colOff>24848</xdr:colOff>
      <xdr:row>897</xdr:row>
      <xdr:rowOff>604631</xdr:rowOff>
    </xdr:to>
    <xdr:pic>
      <xdr:nvPicPr>
        <xdr:cNvPr id="307" name="図 306"/>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248479" y="226645305"/>
          <a:ext cx="4157869" cy="2832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16563</xdr:colOff>
      <xdr:row>926</xdr:row>
      <xdr:rowOff>16564</xdr:rowOff>
    </xdr:from>
    <xdr:to>
      <xdr:col>24</xdr:col>
      <xdr:colOff>38512</xdr:colOff>
      <xdr:row>938</xdr:row>
      <xdr:rowOff>135834</xdr:rowOff>
    </xdr:to>
    <xdr:pic>
      <xdr:nvPicPr>
        <xdr:cNvPr id="294" name="図 293"/>
        <xdr:cNvPicPr>
          <a:picLocks noChangeAspect="1" noChangeArrowheads="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4516"/>
        <a:stretch/>
      </xdr:blipFill>
      <xdr:spPr bwMode="auto">
        <a:xfrm>
          <a:off x="256759" y="237677738"/>
          <a:ext cx="5604427" cy="2703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132522</xdr:colOff>
      <xdr:row>945</xdr:row>
      <xdr:rowOff>49695</xdr:rowOff>
    </xdr:from>
    <xdr:to>
      <xdr:col>23</xdr:col>
      <xdr:colOff>16566</xdr:colOff>
      <xdr:row>955</xdr:row>
      <xdr:rowOff>29817</xdr:rowOff>
    </xdr:to>
    <xdr:pic>
      <xdr:nvPicPr>
        <xdr:cNvPr id="309" name="図 308"/>
        <xdr:cNvPicPr>
          <a:picLocks noChangeAspect="1" noChangeArrowheads="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l="6622" r="8096"/>
        <a:stretch/>
      </xdr:blipFill>
      <xdr:spPr bwMode="auto">
        <a:xfrm>
          <a:off x="372718" y="242249738"/>
          <a:ext cx="5226326" cy="2522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240195</xdr:colOff>
      <xdr:row>962</xdr:row>
      <xdr:rowOff>33130</xdr:rowOff>
    </xdr:from>
    <xdr:to>
      <xdr:col>24</xdr:col>
      <xdr:colOff>41414</xdr:colOff>
      <xdr:row>972</xdr:row>
      <xdr:rowOff>207064</xdr:rowOff>
    </xdr:to>
    <xdr:pic>
      <xdr:nvPicPr>
        <xdr:cNvPr id="316" name="図 315"/>
        <xdr:cNvPicPr>
          <a:picLocks noChangeAspect="1" noChangeArrowheads="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l="4053" t="6679" r="4176" b="2059"/>
        <a:stretch/>
      </xdr:blipFill>
      <xdr:spPr bwMode="auto">
        <a:xfrm>
          <a:off x="240195" y="247302130"/>
          <a:ext cx="5623893" cy="2716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0.46919</cdr:x>
      <cdr:y>0.39506</cdr:y>
    </cdr:from>
    <cdr:to>
      <cdr:x>0.58254</cdr:x>
      <cdr:y>0.4278</cdr:y>
    </cdr:to>
    <cdr:sp macro="" textlink="">
      <cdr:nvSpPr>
        <cdr:cNvPr id="2" name="Rectangle 113"/>
        <cdr:cNvSpPr>
          <a:spLocks xmlns:a="http://schemas.openxmlformats.org/drawingml/2006/main" noChangeArrowheads="1"/>
        </cdr:cNvSpPr>
      </cdr:nvSpPr>
      <cdr:spPr bwMode="auto">
        <a:xfrm xmlns:a="http://schemas.openxmlformats.org/drawingml/2006/main">
          <a:off x="3195064" y="2533355"/>
          <a:ext cx="771890" cy="20995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altLang="ja-JP" sz="1000">
              <a:effectLst/>
              <a:latin typeface="+mn-ea"/>
              <a:ea typeface="+mn-ea"/>
            </a:rPr>
            <a:t>13,850,773</a:t>
          </a:r>
          <a:endParaRPr lang="ja-JP" altLang="ja-JP" sz="1000">
            <a:effectLst/>
            <a:latin typeface="+mn-ea"/>
            <a:ea typeface="+mn-ea"/>
          </a:endParaRPr>
        </a:p>
      </cdr:txBody>
    </cdr:sp>
  </cdr:relSizeAnchor>
  <cdr:relSizeAnchor xmlns:cdr="http://schemas.openxmlformats.org/drawingml/2006/chartDrawing">
    <cdr:from>
      <cdr:x>0.82443</cdr:x>
      <cdr:y>0.38986</cdr:y>
    </cdr:from>
    <cdr:to>
      <cdr:x>0.92678</cdr:x>
      <cdr:y>0.42611</cdr:y>
    </cdr:to>
    <cdr:sp macro="" textlink="">
      <cdr:nvSpPr>
        <cdr:cNvPr id="4" name="Rectangle 97"/>
        <cdr:cNvSpPr>
          <a:spLocks xmlns:a="http://schemas.openxmlformats.org/drawingml/2006/main" noChangeArrowheads="1"/>
        </cdr:cNvSpPr>
      </cdr:nvSpPr>
      <cdr:spPr bwMode="auto">
        <a:xfrm xmlns:a="http://schemas.openxmlformats.org/drawingml/2006/main">
          <a:off x="5614172" y="2500060"/>
          <a:ext cx="696982" cy="23245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altLang="ja-JP" sz="1000" b="0" i="0" baseline="0">
              <a:effectLst/>
              <a:latin typeface="+mn-ea"/>
              <a:ea typeface="+mn-ea"/>
              <a:cs typeface="+mn-cs"/>
            </a:rPr>
            <a:t>13,739,519</a:t>
          </a:r>
          <a:endParaRPr lang="ja-JP" altLang="ja-JP" sz="1000">
            <a:effectLst/>
            <a:latin typeface="+mn-ea"/>
            <a:ea typeface="+mn-ea"/>
          </a:endParaRPr>
        </a:p>
      </cdr:txBody>
    </cdr:sp>
  </cdr:relSizeAnchor>
  <cdr:relSizeAnchor xmlns:cdr="http://schemas.openxmlformats.org/drawingml/2006/chartDrawing">
    <cdr:from>
      <cdr:x>0.28194</cdr:x>
      <cdr:y>0.15088</cdr:y>
    </cdr:from>
    <cdr:to>
      <cdr:x>0.405</cdr:x>
      <cdr:y>0.18555</cdr:y>
    </cdr:to>
    <cdr:sp macro="" textlink="">
      <cdr:nvSpPr>
        <cdr:cNvPr id="5" name="Rectangle 99"/>
        <cdr:cNvSpPr>
          <a:spLocks xmlns:a="http://schemas.openxmlformats.org/drawingml/2006/main" noChangeArrowheads="1"/>
        </cdr:cNvSpPr>
      </cdr:nvSpPr>
      <cdr:spPr bwMode="auto">
        <a:xfrm xmlns:a="http://schemas.openxmlformats.org/drawingml/2006/main">
          <a:off x="1919974" y="967572"/>
          <a:ext cx="838013" cy="22232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altLang="ja-JP" sz="1000" b="0" i="0" baseline="0">
              <a:effectLst/>
              <a:latin typeface="+mn-ea"/>
              <a:ea typeface="+mn-ea"/>
              <a:cs typeface="+mn-cs"/>
            </a:rPr>
            <a:t>21,747,445</a:t>
          </a:r>
          <a:endParaRPr lang="ja-JP" altLang="ja-JP" sz="1000">
            <a:effectLst/>
            <a:latin typeface="+mn-ea"/>
            <a:ea typeface="+mn-ea"/>
          </a:endParaRPr>
        </a:p>
      </cdr:txBody>
    </cdr:sp>
  </cdr:relSizeAnchor>
  <cdr:relSizeAnchor xmlns:cdr="http://schemas.openxmlformats.org/drawingml/2006/chartDrawing">
    <cdr:from>
      <cdr:x>0.37296</cdr:x>
      <cdr:y>0.35096</cdr:y>
    </cdr:from>
    <cdr:to>
      <cdr:x>0.47905</cdr:x>
      <cdr:y>0.38098</cdr:y>
    </cdr:to>
    <cdr:sp macro="" textlink="">
      <cdr:nvSpPr>
        <cdr:cNvPr id="6" name="Rectangle 100"/>
        <cdr:cNvSpPr>
          <a:spLocks xmlns:a="http://schemas.openxmlformats.org/drawingml/2006/main" noChangeArrowheads="1"/>
        </cdr:cNvSpPr>
      </cdr:nvSpPr>
      <cdr:spPr bwMode="auto">
        <a:xfrm xmlns:a="http://schemas.openxmlformats.org/drawingml/2006/main">
          <a:off x="2539775" y="2250612"/>
          <a:ext cx="722451" cy="19250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00" b="0" i="0" u="none" strike="noStrike" kern="0" cap="none" spc="0" normalizeH="0" baseline="0" noProof="0">
              <a:ln>
                <a:noFill/>
              </a:ln>
              <a:solidFill>
                <a:srgbClr val="000000"/>
              </a:solidFill>
              <a:effectLst/>
              <a:uLnTx/>
              <a:uFillTx/>
              <a:latin typeface="ＭＳ Ｐゴシック"/>
              <a:ea typeface="+mn-ea"/>
              <a:cs typeface="+mn-cs"/>
            </a:rPr>
            <a:t>15,029,548</a:t>
          </a:r>
        </a:p>
      </cdr:txBody>
    </cdr:sp>
  </cdr:relSizeAnchor>
  <cdr:relSizeAnchor xmlns:cdr="http://schemas.openxmlformats.org/drawingml/2006/chartDrawing">
    <cdr:from>
      <cdr:x>0.55675</cdr:x>
      <cdr:y>0.46339</cdr:y>
    </cdr:from>
    <cdr:to>
      <cdr:x>0.66976</cdr:x>
      <cdr:y>0.49639</cdr:y>
    </cdr:to>
    <cdr:sp macro="" textlink="">
      <cdr:nvSpPr>
        <cdr:cNvPr id="8" name="Rectangle 113"/>
        <cdr:cNvSpPr>
          <a:spLocks xmlns:a="http://schemas.openxmlformats.org/drawingml/2006/main" noChangeArrowheads="1"/>
        </cdr:cNvSpPr>
      </cdr:nvSpPr>
      <cdr:spPr bwMode="auto">
        <a:xfrm xmlns:a="http://schemas.openxmlformats.org/drawingml/2006/main">
          <a:off x="3791380" y="2971587"/>
          <a:ext cx="769575" cy="21161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altLang="ja-JP" sz="1000">
              <a:effectLst/>
              <a:latin typeface="+mn-ea"/>
              <a:ea typeface="+mn-ea"/>
            </a:rPr>
            <a:t>11,481,306</a:t>
          </a:r>
          <a:endParaRPr lang="ja-JP" altLang="ja-JP" sz="1000">
            <a:effectLst/>
            <a:latin typeface="+mn-ea"/>
            <a:ea typeface="+mn-ea"/>
          </a:endParaRPr>
        </a:p>
      </cdr:txBody>
    </cdr:sp>
  </cdr:relSizeAnchor>
  <cdr:relSizeAnchor xmlns:cdr="http://schemas.openxmlformats.org/drawingml/2006/chartDrawing">
    <cdr:from>
      <cdr:x>0.6428</cdr:x>
      <cdr:y>0.38917</cdr:y>
    </cdr:from>
    <cdr:to>
      <cdr:x>0.7558</cdr:x>
      <cdr:y>0.42217</cdr:y>
    </cdr:to>
    <cdr:sp macro="" textlink="">
      <cdr:nvSpPr>
        <cdr:cNvPr id="9" name="Rectangle 113"/>
        <cdr:cNvSpPr>
          <a:spLocks xmlns:a="http://schemas.openxmlformats.org/drawingml/2006/main" noChangeArrowheads="1"/>
        </cdr:cNvSpPr>
      </cdr:nvSpPr>
      <cdr:spPr bwMode="auto">
        <a:xfrm xmlns:a="http://schemas.openxmlformats.org/drawingml/2006/main">
          <a:off x="4377347" y="2495644"/>
          <a:ext cx="769506" cy="21161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altLang="ja-JP" sz="1000">
              <a:effectLst/>
              <a:latin typeface="+mn-ea"/>
              <a:ea typeface="+mn-ea"/>
            </a:rPr>
            <a:t>14,038,233</a:t>
          </a:r>
          <a:endParaRPr lang="ja-JP" altLang="ja-JP" sz="1000">
            <a:effectLst/>
            <a:latin typeface="+mn-ea"/>
            <a:ea typeface="+mn-ea"/>
          </a:endParaRPr>
        </a:p>
      </cdr:txBody>
    </cdr:sp>
  </cdr:relSizeAnchor>
  <cdr:relSizeAnchor xmlns:cdr="http://schemas.openxmlformats.org/drawingml/2006/chartDrawing">
    <cdr:from>
      <cdr:x>0.73266</cdr:x>
      <cdr:y>0.41751</cdr:y>
    </cdr:from>
    <cdr:to>
      <cdr:x>0.84567</cdr:x>
      <cdr:y>0.4505</cdr:y>
    </cdr:to>
    <cdr:sp macro="" textlink="">
      <cdr:nvSpPr>
        <cdr:cNvPr id="10" name="Rectangle 113"/>
        <cdr:cNvSpPr>
          <a:spLocks xmlns:a="http://schemas.openxmlformats.org/drawingml/2006/main" noChangeArrowheads="1"/>
        </cdr:cNvSpPr>
      </cdr:nvSpPr>
      <cdr:spPr bwMode="auto">
        <a:xfrm xmlns:a="http://schemas.openxmlformats.org/drawingml/2006/main">
          <a:off x="4989257" y="2677379"/>
          <a:ext cx="769575" cy="21155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altLang="ja-JP" sz="1000">
              <a:effectLst/>
              <a:latin typeface="+mn-ea"/>
              <a:ea typeface="+mn-ea"/>
            </a:rPr>
            <a:t>13,078,541</a:t>
          </a:r>
          <a:endParaRPr lang="ja-JP" altLang="ja-JP" sz="1000">
            <a:effectLst/>
            <a:latin typeface="+mn-ea"/>
            <a:ea typeface="+mn-ea"/>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5</xdr:col>
      <xdr:colOff>428625</xdr:colOff>
      <xdr:row>24</xdr:row>
      <xdr:rowOff>86142</xdr:rowOff>
    </xdr:from>
    <xdr:to>
      <xdr:col>10</xdr:col>
      <xdr:colOff>380267</xdr:colOff>
      <xdr:row>52</xdr:row>
      <xdr:rowOff>65638</xdr:rowOff>
    </xdr:to>
    <xdr:pic>
      <xdr:nvPicPr>
        <xdr:cNvPr id="17" name="図 16"/>
        <xdr:cNvPicPr>
          <a:picLocks noChangeAspect="1"/>
        </xdr:cNvPicPr>
      </xdr:nvPicPr>
      <xdr:blipFill>
        <a:blip xmlns:r="http://schemas.openxmlformats.org/officeDocument/2006/relationships" r:embed="rId1"/>
        <a:stretch>
          <a:fillRect/>
        </a:stretch>
      </xdr:blipFill>
      <xdr:spPr>
        <a:xfrm>
          <a:off x="3857625" y="4200942"/>
          <a:ext cx="3380642" cy="47800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23</xdr:row>
      <xdr:rowOff>0</xdr:rowOff>
    </xdr:from>
    <xdr:to>
      <xdr:col>14</xdr:col>
      <xdr:colOff>427233</xdr:colOff>
      <xdr:row>44</xdr:row>
      <xdr:rowOff>26984</xdr:rowOff>
    </xdr:to>
    <xdr:pic>
      <xdr:nvPicPr>
        <xdr:cNvPr id="3" name="図 2"/>
        <xdr:cNvPicPr>
          <a:picLocks noChangeAspect="1"/>
        </xdr:cNvPicPr>
      </xdr:nvPicPr>
      <xdr:blipFill>
        <a:blip xmlns:r="http://schemas.openxmlformats.org/officeDocument/2006/relationships" r:embed="rId1"/>
        <a:stretch>
          <a:fillRect/>
        </a:stretch>
      </xdr:blipFill>
      <xdr:spPr>
        <a:xfrm>
          <a:off x="4114800" y="3943350"/>
          <a:ext cx="5913633" cy="36274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304800</xdr:colOff>
      <xdr:row>0</xdr:row>
      <xdr:rowOff>0</xdr:rowOff>
    </xdr:from>
    <xdr:to>
      <xdr:col>12</xdr:col>
      <xdr:colOff>152400</xdr:colOff>
      <xdr:row>20</xdr:row>
      <xdr:rowOff>0</xdr:rowOff>
    </xdr:to>
    <xdr:graphicFrame macro="">
      <xdr:nvGraphicFramePr>
        <xdr:cNvPr id="1589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38100</xdr:colOff>
      <xdr:row>24</xdr:row>
      <xdr:rowOff>0</xdr:rowOff>
    </xdr:from>
    <xdr:to>
      <xdr:col>15</xdr:col>
      <xdr:colOff>19050</xdr:colOff>
      <xdr:row>42</xdr:row>
      <xdr:rowOff>38100</xdr:rowOff>
    </xdr:to>
    <xdr:graphicFrame macro="">
      <xdr:nvGraphicFramePr>
        <xdr:cNvPr id="1589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295275</xdr:colOff>
      <xdr:row>44</xdr:row>
      <xdr:rowOff>57150</xdr:rowOff>
    </xdr:from>
    <xdr:to>
      <xdr:col>13</xdr:col>
      <xdr:colOff>47625</xdr:colOff>
      <xdr:row>61</xdr:row>
      <xdr:rowOff>95250</xdr:rowOff>
    </xdr:to>
    <xdr:graphicFrame macro="">
      <xdr:nvGraphicFramePr>
        <xdr:cNvPr id="15893" name="グラフ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74295" tIns="8890" rIns="74295" bIns="8890"/>
      <a:lstStyle/>
    </a:spDef>
    <a:lnDef>
      <a:spPr bwMode="auto">
        <a:xfrm>
          <a:off x="0" y="0"/>
          <a:ext cx="1" cy="1"/>
        </a:xfrm>
        <a:custGeom>
          <a:avLst/>
          <a:gdLst/>
          <a:ahLst/>
          <a:cxnLst/>
          <a:rect l="0" t="0" r="0" b="0"/>
          <a:pathLst/>
        </a:cu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74295" tIns="8890" rIns="74295" bIns="8890"/>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oleObject" Target="../embeddings/Microsoft_Excel_97-2003_______1.xls"/><Relationship Id="rId5" Type="http://schemas.openxmlformats.org/officeDocument/2006/relationships/image" Target="../media/image1.emf"/><Relationship Id="rId4" Type="http://schemas.openxmlformats.org/officeDocument/2006/relationships/oleObject" Target="../embeddings/Microsoft_Excel_97-2003_______.xls"/></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790"/>
  <sheetViews>
    <sheetView view="pageBreakPreview" topLeftCell="A61" zoomScaleNormal="100" zoomScaleSheetLayoutView="100" workbookViewId="0">
      <selection activeCell="Q106" sqref="Q106"/>
    </sheetView>
  </sheetViews>
  <sheetFormatPr defaultRowHeight="13.5" outlineLevelCol="1"/>
  <cols>
    <col min="1" max="1" width="22.875" customWidth="1"/>
    <col min="2" max="3" width="12.375" hidden="1" customWidth="1" outlineLevel="1"/>
    <col min="4" max="4" width="11" hidden="1" customWidth="1" outlineLevel="1"/>
    <col min="5" max="7" width="12.375" hidden="1" customWidth="1" outlineLevel="1"/>
    <col min="8" max="10" width="11" hidden="1" customWidth="1" outlineLevel="1"/>
    <col min="11" max="12" width="11.125" hidden="1" customWidth="1" outlineLevel="1"/>
    <col min="13" max="14" width="11.875" hidden="1" customWidth="1" outlineLevel="1"/>
    <col min="15" max="15" width="11.875" style="188" hidden="1" customWidth="1" outlineLevel="1" collapsed="1"/>
    <col min="16" max="16" width="11.875" style="188" bestFit="1" customWidth="1" collapsed="1"/>
    <col min="17" max="17" width="11.875" style="188" bestFit="1" customWidth="1"/>
    <col min="18" max="22" width="11.875" style="188" customWidth="1"/>
    <col min="24" max="24" width="9" customWidth="1"/>
    <col min="25" max="25" width="11.375" bestFit="1" customWidth="1"/>
    <col min="26" max="26" width="9.5" bestFit="1" customWidth="1"/>
    <col min="27" max="27" width="10.125" bestFit="1" customWidth="1"/>
  </cols>
  <sheetData>
    <row r="1" spans="1:27" ht="37.5" customHeight="1">
      <c r="A1" s="126" t="s">
        <v>181</v>
      </c>
    </row>
    <row r="3" spans="1:27" s="98" customFormat="1" ht="14.25">
      <c r="A3" s="97" t="s">
        <v>83</v>
      </c>
      <c r="B3" s="98" t="s">
        <v>96</v>
      </c>
      <c r="C3" s="98" t="s">
        <v>96</v>
      </c>
      <c r="O3" s="189"/>
      <c r="P3" s="189"/>
      <c r="Q3" s="189"/>
      <c r="R3" s="189"/>
      <c r="S3" s="189"/>
      <c r="T3" s="189"/>
      <c r="U3" s="189"/>
      <c r="V3" s="189"/>
    </row>
    <row r="4" spans="1:27">
      <c r="A4" s="9" t="s">
        <v>100</v>
      </c>
      <c r="B4" s="8">
        <v>12</v>
      </c>
      <c r="C4" s="8">
        <v>13</v>
      </c>
      <c r="D4" s="8">
        <v>14</v>
      </c>
      <c r="E4" s="8">
        <v>15</v>
      </c>
      <c r="F4" s="8">
        <v>16</v>
      </c>
      <c r="G4" s="8">
        <v>18</v>
      </c>
      <c r="H4" s="19">
        <v>19</v>
      </c>
      <c r="I4" s="19">
        <v>20</v>
      </c>
      <c r="J4" s="8">
        <v>21</v>
      </c>
      <c r="K4" s="8">
        <v>22</v>
      </c>
      <c r="L4" s="8">
        <v>23</v>
      </c>
      <c r="M4" s="19">
        <v>24</v>
      </c>
      <c r="N4" s="19" t="s">
        <v>347</v>
      </c>
      <c r="O4" s="19" t="s">
        <v>274</v>
      </c>
      <c r="P4" s="19" t="s">
        <v>275</v>
      </c>
      <c r="Q4" s="19" t="s">
        <v>276</v>
      </c>
      <c r="R4" s="19" t="s">
        <v>277</v>
      </c>
      <c r="S4" s="19" t="s">
        <v>300</v>
      </c>
      <c r="T4" s="190" t="s">
        <v>299</v>
      </c>
      <c r="U4" s="190" t="s">
        <v>332</v>
      </c>
      <c r="V4" s="190" t="s">
        <v>379</v>
      </c>
    </row>
    <row r="5" spans="1:27">
      <c r="A5" s="9" t="s">
        <v>82</v>
      </c>
      <c r="B5" s="10">
        <v>0.81</v>
      </c>
      <c r="C5" s="10">
        <v>0.79700000000000004</v>
      </c>
      <c r="D5" s="10">
        <v>0.80800000000000005</v>
      </c>
      <c r="E5" s="10">
        <v>0.82299999999999995</v>
      </c>
      <c r="F5" s="10">
        <v>0.84299999999999997</v>
      </c>
      <c r="G5" s="10">
        <v>0.9</v>
      </c>
      <c r="H5" s="20">
        <v>0.93300000000000005</v>
      </c>
      <c r="I5" s="20">
        <v>0.95599999999999996</v>
      </c>
      <c r="J5" s="10">
        <v>0.96899999999999997</v>
      </c>
      <c r="K5" s="10">
        <v>0.95099999999999996</v>
      </c>
      <c r="L5" s="10">
        <v>0.93</v>
      </c>
      <c r="M5" s="20">
        <v>0.90700000000000003</v>
      </c>
      <c r="N5" s="191">
        <v>0.91400000000000003</v>
      </c>
      <c r="O5" s="191">
        <v>0.92</v>
      </c>
      <c r="P5" s="191">
        <v>0.92400000000000004</v>
      </c>
      <c r="Q5" s="191">
        <v>0.92800000000000005</v>
      </c>
      <c r="R5" s="191">
        <v>0.93200000000000005</v>
      </c>
      <c r="S5" s="191">
        <v>0.93200000000000005</v>
      </c>
      <c r="T5" s="210">
        <v>0.92900000000000005</v>
      </c>
      <c r="U5" s="210">
        <v>0.90800000000000003</v>
      </c>
      <c r="V5" s="210">
        <v>0.89300000000000002</v>
      </c>
    </row>
    <row r="6" spans="1:27">
      <c r="A6" s="9" t="s">
        <v>94</v>
      </c>
      <c r="B6" s="10">
        <v>0.65100000000000002</v>
      </c>
      <c r="C6" s="10">
        <v>0.64100000000000001</v>
      </c>
      <c r="D6" s="10">
        <v>0.65700000000000003</v>
      </c>
      <c r="E6" s="10">
        <v>0.68200000000000005</v>
      </c>
      <c r="F6" s="10">
        <v>0.71499999999999997</v>
      </c>
      <c r="G6" s="10">
        <v>0.81100000000000005</v>
      </c>
      <c r="H6" s="10">
        <v>0.83799999999999997</v>
      </c>
      <c r="I6" s="10">
        <v>0.85499999999999998</v>
      </c>
      <c r="J6" s="20">
        <v>0.86</v>
      </c>
      <c r="K6" s="20">
        <v>0.83099999999999996</v>
      </c>
      <c r="L6" s="20">
        <v>0.80100000000000005</v>
      </c>
      <c r="M6" s="20">
        <v>0.77500000000000002</v>
      </c>
      <c r="N6" s="191">
        <v>0.77400000000000002</v>
      </c>
      <c r="O6" s="191">
        <v>0.77700000000000002</v>
      </c>
      <c r="P6" s="191">
        <v>0.77900000000000003</v>
      </c>
      <c r="Q6" s="191">
        <v>0.78100000000000003</v>
      </c>
      <c r="R6" s="191">
        <v>0.78600000000000003</v>
      </c>
      <c r="S6" s="191">
        <v>0.78700000000000003</v>
      </c>
      <c r="T6" s="210">
        <v>0.78700000000000003</v>
      </c>
      <c r="U6" s="210">
        <v>0.76500000000000001</v>
      </c>
      <c r="V6" s="210">
        <v>0.75</v>
      </c>
    </row>
    <row r="7" spans="1:27">
      <c r="A7" s="9" t="s">
        <v>95</v>
      </c>
      <c r="B7" s="10">
        <v>0.4</v>
      </c>
      <c r="C7" s="10">
        <v>0.4</v>
      </c>
      <c r="D7" s="10">
        <v>0.41</v>
      </c>
      <c r="E7" s="10">
        <v>0.43</v>
      </c>
      <c r="F7" s="10">
        <v>0.47</v>
      </c>
      <c r="G7" s="10">
        <v>0.53</v>
      </c>
      <c r="H7" s="10">
        <v>0.55000000000000004</v>
      </c>
      <c r="I7" s="10">
        <v>0.56000000000000005</v>
      </c>
      <c r="J7" s="10">
        <v>0.55000000000000004</v>
      </c>
      <c r="K7" s="10">
        <v>0.53</v>
      </c>
      <c r="L7" s="10">
        <v>0.51</v>
      </c>
      <c r="M7" s="20">
        <v>0.49</v>
      </c>
      <c r="N7" s="276">
        <v>0.49</v>
      </c>
      <c r="O7" s="276">
        <v>0.5</v>
      </c>
      <c r="P7" s="276">
        <v>0.5</v>
      </c>
      <c r="Q7" s="277">
        <v>0.51</v>
      </c>
      <c r="R7" s="277">
        <v>0.51</v>
      </c>
      <c r="S7" s="277">
        <v>0.51</v>
      </c>
      <c r="T7" s="277">
        <v>0.51</v>
      </c>
      <c r="U7" s="276">
        <v>0.5</v>
      </c>
      <c r="V7" s="276">
        <v>0.49</v>
      </c>
    </row>
    <row r="9" spans="1:27" s="98" customFormat="1" ht="14.25">
      <c r="A9" s="97" t="s">
        <v>84</v>
      </c>
      <c r="O9" s="189"/>
      <c r="P9" s="189"/>
      <c r="Q9" s="189"/>
      <c r="R9" s="189"/>
      <c r="S9" s="239"/>
      <c r="T9" s="239"/>
      <c r="U9" s="239"/>
      <c r="V9" s="239" t="s">
        <v>257</v>
      </c>
    </row>
    <row r="10" spans="1:27">
      <c r="A10" s="9" t="s">
        <v>100</v>
      </c>
      <c r="B10" s="8">
        <v>12</v>
      </c>
      <c r="C10" s="8">
        <v>13</v>
      </c>
      <c r="D10" s="8">
        <v>14</v>
      </c>
      <c r="E10" s="8">
        <v>15</v>
      </c>
      <c r="F10" s="8">
        <v>16</v>
      </c>
      <c r="G10" s="19">
        <v>18</v>
      </c>
      <c r="H10" s="19">
        <v>19</v>
      </c>
      <c r="I10" s="8">
        <v>20</v>
      </c>
      <c r="J10" s="8">
        <v>21</v>
      </c>
      <c r="K10" s="8">
        <v>22</v>
      </c>
      <c r="L10" s="19">
        <v>23</v>
      </c>
      <c r="M10" s="173">
        <v>24</v>
      </c>
      <c r="N10" s="173" t="str">
        <f>$N$4</f>
        <v>H26</v>
      </c>
      <c r="O10" s="173" t="str">
        <f>$O$4</f>
        <v>H27</v>
      </c>
      <c r="P10" s="173" t="str">
        <f>$P$4</f>
        <v>H28</v>
      </c>
      <c r="Q10" s="173" t="str">
        <f>$Q$4</f>
        <v>H29</v>
      </c>
      <c r="R10" s="173" t="str">
        <f>$R$4</f>
        <v>H30</v>
      </c>
      <c r="S10" s="173" t="str">
        <f>$S$4</f>
        <v>R1</v>
      </c>
      <c r="T10" s="173" t="str">
        <f>$T$4</f>
        <v>R2</v>
      </c>
      <c r="U10" s="173" t="str">
        <f>$U$4</f>
        <v>R3</v>
      </c>
      <c r="V10" s="173" t="str">
        <f>$V$4</f>
        <v>R4</v>
      </c>
      <c r="Z10" s="258">
        <v>8277047</v>
      </c>
    </row>
    <row r="11" spans="1:27">
      <c r="A11" s="9" t="s">
        <v>82</v>
      </c>
      <c r="B11" s="11">
        <v>74.099999999999994</v>
      </c>
      <c r="C11" s="11">
        <v>74.7</v>
      </c>
      <c r="D11" s="11">
        <v>77.3</v>
      </c>
      <c r="E11" s="11">
        <v>80.8</v>
      </c>
      <c r="F11" s="11">
        <v>82</v>
      </c>
      <c r="G11" s="21">
        <v>84.9</v>
      </c>
      <c r="H11" s="21">
        <v>87.2</v>
      </c>
      <c r="I11" s="21">
        <v>87.9</v>
      </c>
      <c r="J11" s="21">
        <v>87.3</v>
      </c>
      <c r="K11" s="21">
        <v>83</v>
      </c>
      <c r="L11" s="21">
        <v>85.3</v>
      </c>
      <c r="M11" s="174">
        <v>85.8</v>
      </c>
      <c r="N11" s="192">
        <v>88.9</v>
      </c>
      <c r="O11" s="192">
        <v>87.9</v>
      </c>
      <c r="P11" s="192">
        <v>89.2</v>
      </c>
      <c r="Q11" s="192">
        <v>89.5</v>
      </c>
      <c r="R11" s="192">
        <v>90.2</v>
      </c>
      <c r="S11" s="192">
        <v>90.996119150796687</v>
      </c>
      <c r="T11" s="260">
        <v>89.9</v>
      </c>
      <c r="U11" s="260">
        <v>84.5</v>
      </c>
      <c r="V11" s="260">
        <v>89</v>
      </c>
      <c r="Z11">
        <v>63366484</v>
      </c>
    </row>
    <row r="12" spans="1:27">
      <c r="A12" s="9" t="s">
        <v>94</v>
      </c>
      <c r="B12" s="11">
        <v>80.2</v>
      </c>
      <c r="C12" s="11">
        <v>81.3</v>
      </c>
      <c r="D12" s="11">
        <v>84</v>
      </c>
      <c r="E12" s="11">
        <v>83.3</v>
      </c>
      <c r="F12" s="11">
        <v>86.7</v>
      </c>
      <c r="G12" s="21">
        <v>86.8</v>
      </c>
      <c r="H12" s="21">
        <v>88.5</v>
      </c>
      <c r="I12" s="21">
        <v>89.6</v>
      </c>
      <c r="J12" s="21">
        <v>90.255353975257648</v>
      </c>
      <c r="K12" s="21">
        <v>87.8</v>
      </c>
      <c r="L12" s="21">
        <v>89.7</v>
      </c>
      <c r="M12" s="174">
        <v>90.2</v>
      </c>
      <c r="N12" s="192">
        <v>92.1</v>
      </c>
      <c r="O12" s="192">
        <v>90.9</v>
      </c>
      <c r="P12" s="192">
        <v>92.8</v>
      </c>
      <c r="Q12" s="192">
        <v>93.1</v>
      </c>
      <c r="R12" s="192">
        <v>93.9</v>
      </c>
      <c r="S12" s="260">
        <v>94.5</v>
      </c>
      <c r="T12" s="260">
        <v>93.7</v>
      </c>
      <c r="U12" s="260">
        <v>88.9</v>
      </c>
      <c r="V12" s="260">
        <v>93</v>
      </c>
      <c r="Z12">
        <v>3488103</v>
      </c>
      <c r="AA12">
        <f>Z10/(Z11+Z12)*100</f>
        <v>12.380671800425601</v>
      </c>
    </row>
    <row r="13" spans="1:27">
      <c r="A13" s="9" t="s">
        <v>95</v>
      </c>
      <c r="B13" s="11">
        <v>83.6</v>
      </c>
      <c r="C13" s="11">
        <v>84.6</v>
      </c>
      <c r="D13" s="11">
        <v>87.4</v>
      </c>
      <c r="E13" s="11">
        <v>87.4</v>
      </c>
      <c r="F13" s="11">
        <v>90.5</v>
      </c>
      <c r="G13" s="11">
        <v>90.3</v>
      </c>
      <c r="H13" s="11">
        <v>92</v>
      </c>
      <c r="I13" s="11">
        <v>91.8</v>
      </c>
      <c r="J13" s="11">
        <v>91.8</v>
      </c>
      <c r="K13" s="11">
        <v>89.2</v>
      </c>
      <c r="L13" s="21">
        <v>90.3</v>
      </c>
      <c r="M13" s="174">
        <v>90.7</v>
      </c>
      <c r="N13" s="192">
        <v>91.3</v>
      </c>
      <c r="O13" s="192">
        <v>90</v>
      </c>
      <c r="P13" s="192">
        <v>92.5</v>
      </c>
      <c r="Q13" s="192">
        <v>92.8</v>
      </c>
      <c r="R13" s="192">
        <v>93</v>
      </c>
      <c r="S13" s="261">
        <v>93.6</v>
      </c>
      <c r="T13" s="261">
        <v>93.1</v>
      </c>
      <c r="U13" s="261">
        <v>88.9</v>
      </c>
      <c r="V13" s="260">
        <v>92.2</v>
      </c>
    </row>
    <row r="15" spans="1:27" s="98" customFormat="1" ht="14.25">
      <c r="A15" s="97" t="s">
        <v>85</v>
      </c>
      <c r="B15" s="98" t="s">
        <v>132</v>
      </c>
      <c r="C15" s="98" t="s">
        <v>132</v>
      </c>
      <c r="O15" s="189"/>
      <c r="P15" s="189"/>
      <c r="Q15" s="189"/>
      <c r="R15" s="189"/>
      <c r="S15" s="239"/>
      <c r="T15" s="239"/>
      <c r="U15" s="239"/>
      <c r="V15" s="239" t="s">
        <v>257</v>
      </c>
    </row>
    <row r="16" spans="1:27">
      <c r="A16" s="9" t="s">
        <v>100</v>
      </c>
      <c r="B16" s="8">
        <v>12</v>
      </c>
      <c r="C16" s="8">
        <v>13</v>
      </c>
      <c r="D16" s="8">
        <v>14</v>
      </c>
      <c r="E16" s="8">
        <v>15</v>
      </c>
      <c r="F16" s="8">
        <v>16</v>
      </c>
      <c r="G16" s="19">
        <v>18</v>
      </c>
      <c r="H16" s="19">
        <v>19</v>
      </c>
      <c r="I16" s="19">
        <v>20</v>
      </c>
      <c r="J16" s="19">
        <v>21</v>
      </c>
      <c r="K16" s="19">
        <v>22</v>
      </c>
      <c r="L16" s="19">
        <v>23</v>
      </c>
      <c r="M16" s="173">
        <v>24</v>
      </c>
      <c r="N16" s="173" t="str">
        <f>$N$4</f>
        <v>H26</v>
      </c>
      <c r="O16" s="173" t="str">
        <f>$O$4</f>
        <v>H27</v>
      </c>
      <c r="P16" s="173" t="str">
        <f>$P$4</f>
        <v>H28</v>
      </c>
      <c r="Q16" s="173" t="str">
        <f>$Q$4</f>
        <v>H29</v>
      </c>
      <c r="R16" s="173" t="str">
        <f>$R$4</f>
        <v>H30</v>
      </c>
      <c r="S16" s="173" t="str">
        <f>$S$4</f>
        <v>R1</v>
      </c>
      <c r="T16" s="173" t="str">
        <f>$T$4</f>
        <v>R2</v>
      </c>
      <c r="U16" s="173" t="str">
        <f>$U$4</f>
        <v>R3</v>
      </c>
      <c r="V16" s="173" t="str">
        <f>$V$4</f>
        <v>R4</v>
      </c>
    </row>
    <row r="17" spans="1:22">
      <c r="A17" s="9" t="s">
        <v>82</v>
      </c>
      <c r="B17" s="12">
        <v>12.6</v>
      </c>
      <c r="C17" s="12">
        <v>12.5</v>
      </c>
      <c r="D17" s="12">
        <v>12.6</v>
      </c>
      <c r="E17" s="12">
        <v>14.4</v>
      </c>
      <c r="F17" s="12">
        <v>13.1</v>
      </c>
      <c r="G17" s="22">
        <v>13.8</v>
      </c>
      <c r="H17" s="22">
        <v>14</v>
      </c>
      <c r="I17" s="22">
        <v>13.6</v>
      </c>
      <c r="J17" s="22">
        <v>12.9</v>
      </c>
      <c r="K17" s="124">
        <v>11.6</v>
      </c>
      <c r="L17" s="124">
        <v>10.5</v>
      </c>
      <c r="M17" s="175">
        <v>10.199999999999999</v>
      </c>
      <c r="N17" s="175">
        <v>7</v>
      </c>
      <c r="O17" s="175">
        <v>6.9</v>
      </c>
      <c r="P17" s="175">
        <v>6</v>
      </c>
      <c r="Q17" s="175">
        <v>6</v>
      </c>
      <c r="R17" s="175">
        <v>5.8</v>
      </c>
      <c r="S17" s="257">
        <v>6.4</v>
      </c>
      <c r="T17" s="262">
        <v>6</v>
      </c>
      <c r="U17" s="262">
        <v>5.7</v>
      </c>
      <c r="V17" s="124">
        <v>7.1</v>
      </c>
    </row>
    <row r="18" spans="1:22">
      <c r="A18" s="9" t="s">
        <v>94</v>
      </c>
      <c r="B18" s="12">
        <v>11.8</v>
      </c>
      <c r="C18" s="12">
        <v>11.8</v>
      </c>
      <c r="D18" s="12">
        <v>11.9</v>
      </c>
      <c r="E18" s="12">
        <v>11.7</v>
      </c>
      <c r="F18" s="12">
        <v>11.6</v>
      </c>
      <c r="G18" s="22">
        <v>11.8</v>
      </c>
      <c r="H18" s="22">
        <v>11.4</v>
      </c>
      <c r="I18" s="22">
        <v>10.8</v>
      </c>
      <c r="J18" s="22">
        <v>10.199999999999999</v>
      </c>
      <c r="K18" s="49"/>
      <c r="L18" s="49"/>
      <c r="M18" s="176"/>
      <c r="N18" s="193"/>
      <c r="O18" s="193"/>
      <c r="P18" s="193"/>
      <c r="Q18" s="193"/>
      <c r="R18" s="193"/>
      <c r="S18" s="193"/>
      <c r="T18" s="193"/>
      <c r="U18" s="193"/>
      <c r="V18" s="193"/>
    </row>
    <row r="19" spans="1:22">
      <c r="A19" s="9" t="s">
        <v>95</v>
      </c>
      <c r="B19" s="12">
        <v>15.7</v>
      </c>
      <c r="C19" s="12">
        <v>16</v>
      </c>
      <c r="D19" s="12">
        <v>16.399999999999999</v>
      </c>
      <c r="E19" s="12">
        <v>16.3</v>
      </c>
      <c r="F19" s="12">
        <v>16.899999999999999</v>
      </c>
      <c r="G19" s="48"/>
      <c r="H19" s="49"/>
      <c r="I19" s="49"/>
      <c r="J19" s="49"/>
      <c r="K19" s="49"/>
      <c r="L19" s="49"/>
      <c r="M19" s="49"/>
      <c r="N19" s="193"/>
      <c r="O19" s="193"/>
      <c r="P19" s="193"/>
      <c r="Q19" s="193"/>
      <c r="R19" s="193"/>
      <c r="S19" s="193"/>
      <c r="T19" s="193"/>
      <c r="U19" s="193"/>
      <c r="V19" s="193"/>
    </row>
    <row r="21" spans="1:22" s="98" customFormat="1" ht="14.25">
      <c r="A21" s="97" t="s">
        <v>87</v>
      </c>
      <c r="B21" s="98" t="s">
        <v>132</v>
      </c>
      <c r="C21" s="98" t="s">
        <v>132</v>
      </c>
      <c r="O21" s="189"/>
      <c r="P21" s="189"/>
      <c r="Q21" s="189"/>
      <c r="R21" s="189"/>
      <c r="S21" s="239"/>
      <c r="T21" s="239"/>
      <c r="U21" s="239"/>
      <c r="V21" s="239" t="s">
        <v>257</v>
      </c>
    </row>
    <row r="22" spans="1:22">
      <c r="A22" s="9" t="s">
        <v>100</v>
      </c>
      <c r="B22" s="8">
        <v>12</v>
      </c>
      <c r="C22" s="8">
        <v>13</v>
      </c>
      <c r="D22" s="8">
        <v>14</v>
      </c>
      <c r="E22" s="8">
        <v>15</v>
      </c>
      <c r="F22" s="8">
        <v>16</v>
      </c>
      <c r="G22" s="19">
        <v>18</v>
      </c>
      <c r="H22" s="19">
        <v>19</v>
      </c>
      <c r="I22" s="19">
        <v>20</v>
      </c>
      <c r="J22" s="19">
        <v>21</v>
      </c>
      <c r="K22" s="19">
        <v>22</v>
      </c>
      <c r="L22" s="19">
        <v>23</v>
      </c>
      <c r="M22" s="173">
        <v>24</v>
      </c>
      <c r="N22" s="173" t="str">
        <f>$N$4</f>
        <v>H26</v>
      </c>
      <c r="O22" s="173" t="str">
        <f>$O$4</f>
        <v>H27</v>
      </c>
      <c r="P22" s="173" t="str">
        <f>$P$4</f>
        <v>H28</v>
      </c>
      <c r="Q22" s="173" t="str">
        <f>$Q$4</f>
        <v>H29</v>
      </c>
      <c r="R22" s="173" t="str">
        <f>$R$4</f>
        <v>H30</v>
      </c>
      <c r="S22" s="173" t="str">
        <f>$S$4</f>
        <v>R1</v>
      </c>
      <c r="T22" s="173" t="str">
        <f>$T$4</f>
        <v>R2</v>
      </c>
      <c r="U22" s="173" t="str">
        <f>$U$4</f>
        <v>R3</v>
      </c>
      <c r="V22" s="173" t="str">
        <f>$V$4</f>
        <v>R4</v>
      </c>
    </row>
    <row r="23" spans="1:22">
      <c r="A23" s="9" t="s">
        <v>82</v>
      </c>
      <c r="B23" s="11">
        <v>14.3</v>
      </c>
      <c r="C23" s="11">
        <v>13.7</v>
      </c>
      <c r="D23" s="11">
        <v>14</v>
      </c>
      <c r="E23" s="11">
        <v>15.3</v>
      </c>
      <c r="F23" s="11">
        <v>14.4</v>
      </c>
      <c r="G23" s="21">
        <v>15</v>
      </c>
      <c r="H23" s="21">
        <v>16.100000000000001</v>
      </c>
      <c r="I23" s="21">
        <v>15.8</v>
      </c>
      <c r="J23" s="117">
        <v>15.451953548998059</v>
      </c>
      <c r="K23" s="125">
        <v>14.3</v>
      </c>
      <c r="L23" s="125">
        <f>8840206/(60781515+4078305)*100</f>
        <v>13.629710967437159</v>
      </c>
      <c r="M23" s="177">
        <f>8839855/(60608825+4856509)*100</f>
        <v>13.503108377939386</v>
      </c>
      <c r="N23" s="177">
        <v>12.4</v>
      </c>
      <c r="O23" s="177">
        <v>11.5</v>
      </c>
      <c r="P23" s="177">
        <v>11</v>
      </c>
      <c r="Q23" s="177">
        <v>11.1</v>
      </c>
      <c r="R23" s="177">
        <v>10.6</v>
      </c>
      <c r="S23" s="177">
        <v>11.1</v>
      </c>
      <c r="T23" s="125">
        <v>10.1</v>
      </c>
      <c r="U23" s="125">
        <v>9.5</v>
      </c>
      <c r="V23" s="125">
        <v>9.5</v>
      </c>
    </row>
    <row r="24" spans="1:22">
      <c r="A24" s="9" t="s">
        <v>94</v>
      </c>
      <c r="B24" s="12">
        <v>12.2</v>
      </c>
      <c r="C24" s="12">
        <v>12.2</v>
      </c>
      <c r="D24" s="12">
        <v>12.4</v>
      </c>
      <c r="E24" s="12">
        <v>12.6</v>
      </c>
      <c r="F24" s="12">
        <v>12.1</v>
      </c>
      <c r="G24" s="22">
        <v>12.9</v>
      </c>
      <c r="H24" s="22">
        <v>13.4</v>
      </c>
      <c r="I24" s="22">
        <v>13.4</v>
      </c>
      <c r="J24" s="22">
        <v>13.2</v>
      </c>
      <c r="K24" s="124">
        <v>12.7</v>
      </c>
      <c r="L24" s="124">
        <v>13</v>
      </c>
      <c r="M24" s="175">
        <v>12.6</v>
      </c>
      <c r="N24" s="175">
        <v>12.4</v>
      </c>
      <c r="O24" s="175">
        <v>11.8</v>
      </c>
      <c r="P24" s="175">
        <v>12.4</v>
      </c>
      <c r="Q24" s="124">
        <v>12.4</v>
      </c>
      <c r="R24" s="124">
        <v>12.4</v>
      </c>
      <c r="S24" s="262">
        <v>12.5</v>
      </c>
      <c r="T24" s="262">
        <v>12</v>
      </c>
      <c r="U24" s="262">
        <v>11.5</v>
      </c>
      <c r="V24" s="124">
        <v>11.4</v>
      </c>
    </row>
    <row r="25" spans="1:22">
      <c r="A25" s="9" t="s">
        <v>95</v>
      </c>
      <c r="B25" s="12">
        <v>16.3</v>
      </c>
      <c r="C25" s="12">
        <v>16.7</v>
      </c>
      <c r="D25" s="12">
        <v>17.3</v>
      </c>
      <c r="E25" s="12">
        <v>17.5</v>
      </c>
      <c r="F25" s="12">
        <v>17.3</v>
      </c>
      <c r="G25" s="49"/>
      <c r="H25" s="49"/>
      <c r="I25" s="49"/>
      <c r="J25" s="49"/>
      <c r="K25" s="49"/>
      <c r="L25" s="49"/>
      <c r="M25" s="176"/>
      <c r="N25" s="193"/>
      <c r="O25" s="193"/>
      <c r="P25" s="193"/>
      <c r="Q25" s="193"/>
      <c r="R25" s="193"/>
      <c r="S25" s="193"/>
      <c r="T25" s="193"/>
      <c r="U25" s="193"/>
      <c r="V25" s="193"/>
    </row>
    <row r="27" spans="1:22" s="98" customFormat="1" ht="14.25">
      <c r="A27" s="97" t="s">
        <v>90</v>
      </c>
      <c r="B27" s="98" t="s">
        <v>132</v>
      </c>
      <c r="C27" s="98" t="s">
        <v>132</v>
      </c>
      <c r="O27" s="189"/>
      <c r="P27" s="189"/>
      <c r="Q27" s="189"/>
      <c r="R27" s="189"/>
      <c r="S27" s="239"/>
      <c r="T27" s="239"/>
      <c r="U27" s="239"/>
      <c r="V27" s="239" t="s">
        <v>257</v>
      </c>
    </row>
    <row r="28" spans="1:22">
      <c r="A28" s="9" t="s">
        <v>100</v>
      </c>
      <c r="B28" s="8">
        <v>12</v>
      </c>
      <c r="C28" s="8">
        <v>13</v>
      </c>
      <c r="D28" s="8">
        <v>14</v>
      </c>
      <c r="E28" s="8">
        <v>15</v>
      </c>
      <c r="F28" s="8">
        <v>16</v>
      </c>
      <c r="G28" s="19">
        <v>18</v>
      </c>
      <c r="H28" s="19">
        <v>19</v>
      </c>
      <c r="I28" s="19">
        <v>20</v>
      </c>
      <c r="J28" s="19">
        <v>21</v>
      </c>
      <c r="K28" s="19">
        <v>22</v>
      </c>
      <c r="L28" s="19">
        <v>23</v>
      </c>
      <c r="M28" s="173">
        <v>24</v>
      </c>
      <c r="N28" s="173" t="str">
        <f>$N$4</f>
        <v>H26</v>
      </c>
      <c r="O28" s="173" t="str">
        <f>$O$4</f>
        <v>H27</v>
      </c>
      <c r="P28" s="173" t="str">
        <f>$P$4</f>
        <v>H28</v>
      </c>
      <c r="Q28" s="173" t="str">
        <f>$Q$4</f>
        <v>H29</v>
      </c>
      <c r="R28" s="173" t="str">
        <f>$R$4</f>
        <v>H30</v>
      </c>
      <c r="S28" s="173" t="str">
        <f>$S$4</f>
        <v>R1</v>
      </c>
      <c r="T28" s="173" t="str">
        <f>$T$4</f>
        <v>R2</v>
      </c>
      <c r="U28" s="173" t="str">
        <f>$U$4</f>
        <v>R3</v>
      </c>
      <c r="V28" s="173" t="str">
        <f>$V$4</f>
        <v>R4</v>
      </c>
    </row>
    <row r="29" spans="1:22">
      <c r="A29" s="9" t="s">
        <v>82</v>
      </c>
      <c r="B29" s="11">
        <v>3</v>
      </c>
      <c r="C29" s="11">
        <v>3.3</v>
      </c>
      <c r="D29" s="11">
        <v>3.6</v>
      </c>
      <c r="E29" s="11">
        <v>3.9</v>
      </c>
      <c r="F29" s="11">
        <v>5</v>
      </c>
      <c r="G29" s="21">
        <v>5.7</v>
      </c>
      <c r="H29" s="21">
        <v>5.4</v>
      </c>
      <c r="I29" s="21">
        <v>4.9000000000000004</v>
      </c>
      <c r="J29" s="21">
        <v>5.6</v>
      </c>
      <c r="K29" s="21">
        <v>7.2</v>
      </c>
      <c r="L29" s="21">
        <v>6.9</v>
      </c>
      <c r="M29" s="174">
        <v>8.3000000000000007</v>
      </c>
      <c r="N29" s="192">
        <v>6.2</v>
      </c>
      <c r="O29" s="192">
        <v>9</v>
      </c>
      <c r="P29" s="192">
        <v>8</v>
      </c>
      <c r="Q29" s="192">
        <v>8.6999999999999993</v>
      </c>
      <c r="R29" s="192">
        <v>8.5</v>
      </c>
      <c r="S29" s="192">
        <v>8.6999999999999993</v>
      </c>
      <c r="T29" s="260">
        <v>10.3</v>
      </c>
      <c r="U29" s="260">
        <v>17.100000000000001</v>
      </c>
      <c r="V29" s="260">
        <v>15.1</v>
      </c>
    </row>
    <row r="30" spans="1:22">
      <c r="A30" s="9" t="s">
        <v>94</v>
      </c>
      <c r="B30" s="11">
        <v>5.8</v>
      </c>
      <c r="C30" s="11">
        <v>5.7</v>
      </c>
      <c r="D30" s="11">
        <v>5.0999999999999996</v>
      </c>
      <c r="E30" s="11">
        <v>6.4</v>
      </c>
      <c r="F30" s="11">
        <v>6.6</v>
      </c>
      <c r="G30" s="11">
        <v>6.6</v>
      </c>
      <c r="H30" s="11">
        <v>5.5</v>
      </c>
      <c r="I30" s="11">
        <v>4.8</v>
      </c>
      <c r="J30" s="11">
        <v>5.7</v>
      </c>
      <c r="K30" s="11">
        <v>6.4</v>
      </c>
      <c r="L30" s="21">
        <v>7</v>
      </c>
      <c r="M30" s="174">
        <v>7.2</v>
      </c>
      <c r="N30" s="192">
        <v>6.8</v>
      </c>
      <c r="O30" s="192">
        <v>7</v>
      </c>
      <c r="P30" s="192">
        <v>6</v>
      </c>
      <c r="Q30" s="192">
        <v>6.6</v>
      </c>
      <c r="R30" s="192">
        <v>5.9</v>
      </c>
      <c r="S30" s="259">
        <v>5.8</v>
      </c>
      <c r="T30" s="261">
        <v>7.4</v>
      </c>
      <c r="U30" s="261">
        <v>9.8000000000000007</v>
      </c>
      <c r="V30" s="260">
        <v>9.1</v>
      </c>
    </row>
    <row r="31" spans="1:22">
      <c r="A31" s="9" t="s">
        <v>95</v>
      </c>
      <c r="B31" s="11">
        <v>3.4</v>
      </c>
      <c r="C31" s="11">
        <v>3.1</v>
      </c>
      <c r="D31" s="11">
        <v>2.9</v>
      </c>
      <c r="E31" s="11">
        <v>3.5</v>
      </c>
      <c r="F31" s="11">
        <v>3.5</v>
      </c>
      <c r="G31" s="50"/>
      <c r="H31" s="49"/>
      <c r="I31" s="49"/>
      <c r="J31" s="49"/>
      <c r="K31" s="49"/>
      <c r="L31" s="49"/>
      <c r="M31" s="49"/>
      <c r="N31" s="193"/>
      <c r="O31" s="193"/>
      <c r="P31" s="193"/>
      <c r="Q31" s="193"/>
      <c r="R31" s="193"/>
      <c r="S31" s="193"/>
      <c r="T31" s="193"/>
      <c r="U31" s="193"/>
      <c r="V31" s="193"/>
    </row>
    <row r="32" spans="1:22">
      <c r="A32" s="14"/>
      <c r="B32" s="15"/>
      <c r="C32" s="15"/>
      <c r="D32" s="15"/>
      <c r="E32" s="15"/>
      <c r="F32" s="15"/>
      <c r="G32" s="15"/>
    </row>
    <row r="33" spans="1:40" s="98" customFormat="1" ht="14.25">
      <c r="A33" s="97" t="s">
        <v>101</v>
      </c>
      <c r="B33" s="99"/>
      <c r="C33" s="99"/>
      <c r="D33" s="99"/>
      <c r="E33" s="99"/>
      <c r="F33" s="99"/>
      <c r="G33" s="99"/>
      <c r="O33" s="189"/>
      <c r="P33" s="189"/>
      <c r="Q33" s="189"/>
      <c r="R33" s="189"/>
      <c r="S33" s="239"/>
      <c r="T33" s="239"/>
      <c r="U33" s="239"/>
      <c r="V33" s="239" t="s">
        <v>258</v>
      </c>
    </row>
    <row r="34" spans="1:40">
      <c r="A34" s="9" t="s">
        <v>100</v>
      </c>
      <c r="B34" s="8">
        <v>12</v>
      </c>
      <c r="C34" s="8">
        <v>13</v>
      </c>
      <c r="D34" s="8">
        <v>14</v>
      </c>
      <c r="E34" s="8">
        <v>15</v>
      </c>
      <c r="F34" s="8">
        <v>17</v>
      </c>
      <c r="G34" s="8">
        <v>18</v>
      </c>
      <c r="H34" s="8">
        <v>19</v>
      </c>
      <c r="I34" s="19">
        <v>20</v>
      </c>
      <c r="J34" s="19">
        <v>21</v>
      </c>
      <c r="K34" s="19">
        <v>22</v>
      </c>
      <c r="L34" s="19">
        <v>23</v>
      </c>
      <c r="M34" s="19">
        <v>24</v>
      </c>
      <c r="N34" s="173" t="str">
        <f>$N$4</f>
        <v>H26</v>
      </c>
      <c r="O34" s="173" t="str">
        <f>$O$4</f>
        <v>H27</v>
      </c>
      <c r="P34" s="173" t="str">
        <f>$P$4</f>
        <v>H28</v>
      </c>
      <c r="Q34" s="173" t="str">
        <f>$Q$4</f>
        <v>H29</v>
      </c>
      <c r="R34" s="173" t="str">
        <f>$R$4</f>
        <v>H30</v>
      </c>
      <c r="S34" s="173" t="str">
        <f>$S$4</f>
        <v>R1</v>
      </c>
      <c r="T34" s="173" t="str">
        <f>$T$4</f>
        <v>R2</v>
      </c>
      <c r="U34" s="173" t="str">
        <f>$U$4</f>
        <v>R3</v>
      </c>
      <c r="V34" s="173" t="str">
        <f>$V$4</f>
        <v>R4</v>
      </c>
    </row>
    <row r="35" spans="1:40">
      <c r="A35" s="9" t="s">
        <v>102</v>
      </c>
      <c r="B35" s="3">
        <v>59222236</v>
      </c>
      <c r="C35" s="3">
        <v>57853263</v>
      </c>
      <c r="D35" s="3">
        <v>57345643</v>
      </c>
      <c r="E35" s="3">
        <v>55469961</v>
      </c>
      <c r="F35" s="3">
        <v>51280151</v>
      </c>
      <c r="G35" s="3">
        <v>48896610</v>
      </c>
      <c r="H35" s="3">
        <v>44552569</v>
      </c>
      <c r="I35" s="3">
        <v>41020593</v>
      </c>
      <c r="J35" s="3">
        <v>37272973</v>
      </c>
      <c r="K35" s="3">
        <v>33534172</v>
      </c>
      <c r="L35" s="3">
        <v>32426333</v>
      </c>
      <c r="M35" s="130">
        <v>31440038</v>
      </c>
      <c r="N35" s="194">
        <v>29704350</v>
      </c>
      <c r="O35" s="194">
        <v>28132245</v>
      </c>
      <c r="P35" s="194">
        <v>26554209</v>
      </c>
      <c r="Q35" s="194">
        <v>27965187</v>
      </c>
      <c r="R35" s="194">
        <v>26090175</v>
      </c>
      <c r="S35" s="194">
        <v>25608165</v>
      </c>
      <c r="T35" s="263">
        <v>30701223</v>
      </c>
      <c r="U35" s="263">
        <v>30622500</v>
      </c>
      <c r="V35" s="263">
        <v>30219088</v>
      </c>
    </row>
    <row r="36" spans="1:40">
      <c r="A36" s="14"/>
      <c r="B36" s="15"/>
      <c r="C36" s="15"/>
      <c r="D36" s="15"/>
      <c r="E36" s="15"/>
      <c r="F36" s="15"/>
      <c r="G36" s="15"/>
      <c r="H36" s="15"/>
    </row>
    <row r="37" spans="1:40" s="98" customFormat="1" ht="14.25">
      <c r="A37" s="97" t="s">
        <v>105</v>
      </c>
      <c r="B37" s="99"/>
      <c r="C37" s="99"/>
      <c r="D37" s="99"/>
      <c r="E37" s="99"/>
      <c r="F37" s="99"/>
      <c r="G37" s="99"/>
      <c r="H37" s="99"/>
      <c r="O37" s="189"/>
      <c r="P37" s="189"/>
      <c r="Q37" s="189"/>
      <c r="R37" s="189"/>
      <c r="S37" s="239"/>
      <c r="T37" s="239"/>
      <c r="U37" s="239"/>
      <c r="V37" s="239" t="s">
        <v>258</v>
      </c>
    </row>
    <row r="38" spans="1:40">
      <c r="A38" s="9" t="s">
        <v>100</v>
      </c>
      <c r="B38" s="8">
        <v>12</v>
      </c>
      <c r="C38" s="8">
        <v>13</v>
      </c>
      <c r="D38" s="8">
        <v>14</v>
      </c>
      <c r="E38" s="8">
        <v>15</v>
      </c>
      <c r="F38" s="8">
        <v>17</v>
      </c>
      <c r="G38" s="8">
        <v>18</v>
      </c>
      <c r="H38" s="8">
        <v>19</v>
      </c>
      <c r="I38" s="19">
        <v>20</v>
      </c>
      <c r="J38" s="19">
        <v>21</v>
      </c>
      <c r="K38" s="19">
        <v>22</v>
      </c>
      <c r="L38" s="19">
        <v>23</v>
      </c>
      <c r="M38" s="19">
        <v>24</v>
      </c>
      <c r="N38" s="173" t="str">
        <f>$N$4</f>
        <v>H26</v>
      </c>
      <c r="O38" s="173" t="str">
        <f>$O$4</f>
        <v>H27</v>
      </c>
      <c r="P38" s="173" t="str">
        <f>$P$4</f>
        <v>H28</v>
      </c>
      <c r="Q38" s="173" t="str">
        <f>$Q$4</f>
        <v>H29</v>
      </c>
      <c r="R38" s="173" t="str">
        <f>$R$4</f>
        <v>H30</v>
      </c>
      <c r="S38" s="173" t="str">
        <f>$S$4</f>
        <v>R1</v>
      </c>
      <c r="T38" s="173" t="str">
        <f>$T$4</f>
        <v>R2</v>
      </c>
      <c r="U38" s="173" t="str">
        <f>$U$4</f>
        <v>R3</v>
      </c>
      <c r="V38" s="173" t="str">
        <f>$V$4</f>
        <v>R4</v>
      </c>
      <c r="AM38" s="319">
        <v>1</v>
      </c>
      <c r="AN38" s="319"/>
    </row>
    <row r="39" spans="1:40">
      <c r="A39" s="9" t="s">
        <v>106</v>
      </c>
      <c r="B39" s="3">
        <v>13784963</v>
      </c>
      <c r="C39" s="3">
        <v>15032980</v>
      </c>
      <c r="D39" s="3">
        <v>17543562</v>
      </c>
      <c r="E39" s="3">
        <v>22443112</v>
      </c>
      <c r="F39" s="3">
        <v>28099328</v>
      </c>
      <c r="G39" s="3">
        <v>29754628</v>
      </c>
      <c r="H39" s="3">
        <v>30237505</v>
      </c>
      <c r="I39" s="3">
        <v>30258018</v>
      </c>
      <c r="J39" s="3">
        <v>31285063</v>
      </c>
      <c r="K39" s="3">
        <v>33628235</v>
      </c>
      <c r="L39" s="3">
        <v>35228895</v>
      </c>
      <c r="M39" s="130">
        <v>36735083</v>
      </c>
      <c r="N39" s="130">
        <v>39338612</v>
      </c>
      <c r="O39" s="194">
        <v>41019216</v>
      </c>
      <c r="P39" s="194">
        <v>42134969</v>
      </c>
      <c r="Q39" s="194">
        <v>43093947</v>
      </c>
      <c r="R39" s="194">
        <v>44167287</v>
      </c>
      <c r="S39" s="194">
        <v>44576373</v>
      </c>
      <c r="T39" s="263">
        <v>45295141</v>
      </c>
      <c r="U39" s="263">
        <v>47812439</v>
      </c>
      <c r="V39" s="263">
        <v>46262869</v>
      </c>
      <c r="AM39" s="320" t="s">
        <v>35</v>
      </c>
      <c r="AN39" s="320"/>
    </row>
    <row r="40" spans="1:40">
      <c r="I40" s="37"/>
      <c r="J40" s="37"/>
      <c r="K40" s="14"/>
      <c r="L40" s="14"/>
      <c r="M40" s="14"/>
      <c r="N40" s="14"/>
      <c r="O40" s="195"/>
      <c r="P40" s="195"/>
      <c r="Q40" s="195"/>
      <c r="R40" s="195"/>
      <c r="S40" s="195"/>
      <c r="T40" s="195"/>
      <c r="U40" s="195"/>
      <c r="V40" s="195"/>
      <c r="W40" s="14"/>
      <c r="X40" s="14"/>
      <c r="Y40" s="14"/>
      <c r="Z40" s="14"/>
      <c r="AA40" s="14"/>
      <c r="AB40" s="14"/>
      <c r="AC40" s="14"/>
      <c r="AM40" s="320" t="s">
        <v>36</v>
      </c>
      <c r="AN40" s="320"/>
    </row>
    <row r="41" spans="1:40" s="98" customFormat="1" ht="14.25">
      <c r="A41" s="97" t="s">
        <v>107</v>
      </c>
      <c r="K41" s="100"/>
      <c r="L41" s="100"/>
      <c r="M41" s="100"/>
      <c r="N41" s="100"/>
      <c r="O41" s="189"/>
      <c r="P41" s="189"/>
      <c r="Q41" s="189"/>
      <c r="R41" s="189"/>
      <c r="S41" s="239"/>
      <c r="T41" s="239"/>
      <c r="U41" s="239"/>
      <c r="V41" s="239" t="s">
        <v>258</v>
      </c>
      <c r="W41" s="100"/>
      <c r="X41" s="100"/>
      <c r="Y41" s="101"/>
      <c r="Z41" s="100"/>
      <c r="AA41" s="100"/>
      <c r="AB41" s="100"/>
      <c r="AC41" s="100"/>
      <c r="AM41" s="321" t="s">
        <v>38</v>
      </c>
      <c r="AN41" s="321"/>
    </row>
    <row r="42" spans="1:40">
      <c r="A42" s="9" t="s">
        <v>100</v>
      </c>
      <c r="B42" s="8">
        <v>12</v>
      </c>
      <c r="C42" s="8">
        <v>13</v>
      </c>
      <c r="D42" s="8">
        <v>14</v>
      </c>
      <c r="E42" s="8">
        <v>15</v>
      </c>
      <c r="F42" s="8">
        <v>17</v>
      </c>
      <c r="G42" s="8">
        <v>18</v>
      </c>
      <c r="H42" s="8">
        <v>19</v>
      </c>
      <c r="I42" s="19">
        <v>20</v>
      </c>
      <c r="J42" s="19">
        <v>21</v>
      </c>
      <c r="K42" s="19">
        <v>22</v>
      </c>
      <c r="L42" s="19">
        <v>23</v>
      </c>
      <c r="M42" s="19">
        <v>24</v>
      </c>
      <c r="N42" s="173" t="str">
        <f>$N$4</f>
        <v>H26</v>
      </c>
      <c r="O42" s="173" t="str">
        <f>$O$4</f>
        <v>H27</v>
      </c>
      <c r="P42" s="173" t="str">
        <f>$P$4</f>
        <v>H28</v>
      </c>
      <c r="Q42" s="173" t="str">
        <f>$Q$4</f>
        <v>H29</v>
      </c>
      <c r="R42" s="173" t="str">
        <f>$R$4</f>
        <v>H30</v>
      </c>
      <c r="S42" s="173" t="str">
        <f>$S$4</f>
        <v>R1</v>
      </c>
      <c r="T42" s="173" t="str">
        <f>$T$4</f>
        <v>R2</v>
      </c>
      <c r="U42" s="173" t="str">
        <f>$U$4</f>
        <v>R3</v>
      </c>
      <c r="V42" s="173" t="str">
        <f>$V$4</f>
        <v>R4</v>
      </c>
      <c r="W42" s="14"/>
      <c r="X42" s="14"/>
      <c r="Y42" s="14"/>
      <c r="Z42" s="14"/>
      <c r="AA42" s="14"/>
      <c r="AB42" s="14"/>
      <c r="AC42" s="14"/>
      <c r="AM42" s="33"/>
      <c r="AN42" s="33"/>
    </row>
    <row r="43" spans="1:40">
      <c r="A43" s="9" t="s">
        <v>108</v>
      </c>
      <c r="B43" s="3">
        <v>69327933</v>
      </c>
      <c r="C43" s="3">
        <v>68049352</v>
      </c>
      <c r="D43" s="3">
        <v>69166594</v>
      </c>
      <c r="E43" s="3">
        <v>67507643</v>
      </c>
      <c r="F43" s="3">
        <v>63768868</v>
      </c>
      <c r="G43" s="3">
        <v>61788904</v>
      </c>
      <c r="H43" s="3">
        <v>60438203</v>
      </c>
      <c r="I43" s="3">
        <v>59138506</v>
      </c>
      <c r="J43" s="3">
        <v>57863989</v>
      </c>
      <c r="K43" s="3">
        <v>56168631</v>
      </c>
      <c r="L43" s="3">
        <v>54367688</v>
      </c>
      <c r="M43" s="130">
        <v>52111217</v>
      </c>
      <c r="N43" s="130">
        <v>47618387</v>
      </c>
      <c r="O43" s="194">
        <v>46281087</v>
      </c>
      <c r="P43" s="194">
        <v>44664658</v>
      </c>
      <c r="Q43" s="194">
        <v>42708627</v>
      </c>
      <c r="R43" s="194">
        <v>40200976</v>
      </c>
      <c r="S43" s="194">
        <v>37744677</v>
      </c>
      <c r="T43" s="263">
        <v>7340622</v>
      </c>
      <c r="U43" s="263">
        <v>6905113</v>
      </c>
      <c r="V43" s="263">
        <v>6317291</v>
      </c>
      <c r="W43" s="14"/>
      <c r="X43" s="14"/>
      <c r="Y43" s="14"/>
      <c r="Z43" s="82"/>
      <c r="AA43" s="14"/>
      <c r="AB43" s="14"/>
      <c r="AC43" s="14"/>
      <c r="AM43" s="320" t="s">
        <v>39</v>
      </c>
      <c r="AN43" s="320"/>
    </row>
    <row r="44" spans="1:40">
      <c r="A44" s="9" t="s">
        <v>109</v>
      </c>
      <c r="B44" s="3">
        <v>6963427</v>
      </c>
      <c r="C44" s="3">
        <v>6612849</v>
      </c>
      <c r="D44" s="3">
        <v>6734490</v>
      </c>
      <c r="E44" s="3">
        <v>6508795</v>
      </c>
      <c r="F44" s="3">
        <v>5919935</v>
      </c>
      <c r="G44" s="3">
        <v>5609660</v>
      </c>
      <c r="H44" s="3">
        <v>5292609</v>
      </c>
      <c r="I44" s="3">
        <v>5073786</v>
      </c>
      <c r="J44" s="3">
        <v>4848325</v>
      </c>
      <c r="K44" s="3">
        <v>4616016</v>
      </c>
      <c r="L44" s="3">
        <v>4376639</v>
      </c>
      <c r="M44" s="130">
        <v>4129967</v>
      </c>
      <c r="N44" s="130">
        <v>3613795</v>
      </c>
      <c r="O44" s="194">
        <v>3343802</v>
      </c>
      <c r="P44" s="194">
        <v>3065529</v>
      </c>
      <c r="Q44" s="194">
        <v>2778708</v>
      </c>
      <c r="R44" s="194">
        <v>2483062</v>
      </c>
      <c r="S44" s="194">
        <v>2178306</v>
      </c>
      <c r="T44" s="263">
        <v>2042642</v>
      </c>
      <c r="U44" s="263">
        <v>3092265</v>
      </c>
      <c r="V44" s="263">
        <v>2909298</v>
      </c>
      <c r="W44" s="14"/>
      <c r="X44" s="14"/>
      <c r="Y44" s="14"/>
      <c r="Z44" s="14"/>
      <c r="AA44" s="14"/>
      <c r="AB44" s="14"/>
      <c r="AC44" s="14"/>
      <c r="AM44" s="33"/>
      <c r="AN44" s="33"/>
    </row>
    <row r="45" spans="1:40">
      <c r="A45" s="9" t="s">
        <v>314</v>
      </c>
      <c r="B45" s="3">
        <v>6963427</v>
      </c>
      <c r="C45" s="3">
        <v>6612849</v>
      </c>
      <c r="D45" s="3">
        <v>6734490</v>
      </c>
      <c r="E45" s="3">
        <v>6508795</v>
      </c>
      <c r="F45" s="3">
        <v>5919935</v>
      </c>
      <c r="G45" s="3">
        <v>5609660</v>
      </c>
      <c r="H45" s="3">
        <v>5292609</v>
      </c>
      <c r="I45" s="3">
        <v>5073786</v>
      </c>
      <c r="J45" s="3">
        <v>4848325</v>
      </c>
      <c r="K45" s="3">
        <v>4616016</v>
      </c>
      <c r="L45" s="3">
        <v>4376639</v>
      </c>
      <c r="M45" s="130">
        <v>4129967</v>
      </c>
      <c r="N45" s="130">
        <v>0</v>
      </c>
      <c r="O45" s="290"/>
      <c r="P45" s="290"/>
      <c r="Q45" s="290"/>
      <c r="R45" s="290"/>
      <c r="S45" s="290"/>
      <c r="T45" s="263">
        <v>27437199</v>
      </c>
      <c r="U45" s="263">
        <v>25170748</v>
      </c>
      <c r="V45" s="263">
        <v>22981942</v>
      </c>
      <c r="W45" s="14"/>
      <c r="X45" s="14"/>
      <c r="Y45" s="14"/>
      <c r="Z45" s="14"/>
      <c r="AA45" s="14"/>
      <c r="AB45" s="14"/>
      <c r="AC45" s="14"/>
      <c r="AM45" s="33"/>
      <c r="AN45" s="33"/>
    </row>
    <row r="46" spans="1:40">
      <c r="K46" s="14"/>
      <c r="L46" s="14"/>
      <c r="M46" s="14"/>
      <c r="N46" s="14"/>
      <c r="O46" s="195"/>
      <c r="P46" s="195"/>
      <c r="Q46" s="195"/>
      <c r="R46" s="195"/>
      <c r="S46" s="195"/>
      <c r="T46" s="195"/>
      <c r="U46" s="195"/>
      <c r="V46" s="195"/>
      <c r="W46" s="82"/>
      <c r="X46" s="82"/>
      <c r="Y46" s="14"/>
      <c r="Z46" s="14"/>
      <c r="AA46" s="14"/>
      <c r="AB46" s="14"/>
      <c r="AC46" s="14"/>
      <c r="AM46" s="320" t="s">
        <v>40</v>
      </c>
      <c r="AN46" s="320"/>
    </row>
    <row r="47" spans="1:40" s="98" customFormat="1" ht="14.25">
      <c r="A47" s="97" t="s">
        <v>99</v>
      </c>
      <c r="K47" s="101"/>
      <c r="L47" s="101"/>
      <c r="M47" s="101"/>
      <c r="N47" s="101"/>
      <c r="O47" s="189"/>
      <c r="P47" s="189"/>
      <c r="Q47" s="189"/>
      <c r="R47" s="189"/>
      <c r="S47" s="239"/>
      <c r="T47" s="239"/>
      <c r="U47" s="239"/>
      <c r="V47" s="239" t="s">
        <v>258</v>
      </c>
      <c r="W47" s="100"/>
      <c r="X47" s="100"/>
      <c r="Y47" s="100"/>
      <c r="Z47" s="100"/>
      <c r="AA47" s="100"/>
      <c r="AB47" s="100"/>
      <c r="AC47" s="100"/>
      <c r="AM47" s="321" t="s">
        <v>40</v>
      </c>
      <c r="AN47" s="321"/>
    </row>
    <row r="48" spans="1:40">
      <c r="A48" s="9" t="s">
        <v>100</v>
      </c>
      <c r="B48" s="8">
        <v>12</v>
      </c>
      <c r="C48" s="8">
        <v>13</v>
      </c>
      <c r="D48" s="8">
        <v>14</v>
      </c>
      <c r="E48" s="8">
        <v>15</v>
      </c>
      <c r="F48" s="8">
        <v>17</v>
      </c>
      <c r="G48" s="8">
        <v>18</v>
      </c>
      <c r="H48" s="8">
        <v>19</v>
      </c>
      <c r="I48" s="19">
        <v>20</v>
      </c>
      <c r="J48" s="19">
        <v>21</v>
      </c>
      <c r="K48" s="19">
        <v>22</v>
      </c>
      <c r="L48" s="19">
        <v>23</v>
      </c>
      <c r="M48" s="19">
        <v>24</v>
      </c>
      <c r="N48" s="173" t="str">
        <f>$N$4</f>
        <v>H26</v>
      </c>
      <c r="O48" s="173" t="str">
        <f>$O$4</f>
        <v>H27</v>
      </c>
      <c r="P48" s="173" t="str">
        <f>$P$4</f>
        <v>H28</v>
      </c>
      <c r="Q48" s="173" t="str">
        <f>$Q$4</f>
        <v>H29</v>
      </c>
      <c r="R48" s="173" t="str">
        <f>$R$4</f>
        <v>H30</v>
      </c>
      <c r="S48" s="173" t="str">
        <f>$S$4</f>
        <v>R1</v>
      </c>
      <c r="T48" s="173" t="str">
        <f>$T$4</f>
        <v>R2</v>
      </c>
      <c r="U48" s="173" t="str">
        <f>$U$4</f>
        <v>R3</v>
      </c>
      <c r="V48" s="173" t="str">
        <f>$V$4</f>
        <v>R4</v>
      </c>
      <c r="W48" s="82"/>
      <c r="X48" s="82"/>
      <c r="Y48" s="14"/>
      <c r="Z48" s="14"/>
      <c r="AA48" s="14"/>
      <c r="AB48" s="14"/>
      <c r="AC48" s="14"/>
      <c r="AM48" s="320" t="s">
        <v>41</v>
      </c>
      <c r="AN48" s="320"/>
    </row>
    <row r="49" spans="1:40">
      <c r="A49" s="9" t="s">
        <v>99</v>
      </c>
      <c r="B49" s="3">
        <f t="shared" ref="B49:M49" si="0">B50+B51+B52+B53</f>
        <v>149298559</v>
      </c>
      <c r="C49" s="96">
        <f t="shared" si="0"/>
        <v>147548444</v>
      </c>
      <c r="D49" s="96">
        <f t="shared" si="0"/>
        <v>150790289</v>
      </c>
      <c r="E49" s="96">
        <f t="shared" si="0"/>
        <v>151929511</v>
      </c>
      <c r="F49" s="96">
        <f t="shared" si="0"/>
        <v>149068282</v>
      </c>
      <c r="G49" s="184">
        <f t="shared" si="0"/>
        <v>146049802</v>
      </c>
      <c r="H49" s="184">
        <f t="shared" si="0"/>
        <v>140520886</v>
      </c>
      <c r="I49" s="184">
        <f t="shared" si="0"/>
        <v>135490903</v>
      </c>
      <c r="J49" s="184">
        <f t="shared" si="0"/>
        <v>131270350</v>
      </c>
      <c r="K49" s="184">
        <f t="shared" si="0"/>
        <v>127947054</v>
      </c>
      <c r="L49" s="184">
        <f t="shared" si="0"/>
        <v>126399555</v>
      </c>
      <c r="M49" s="185">
        <f t="shared" si="0"/>
        <v>124416305</v>
      </c>
      <c r="N49" s="286">
        <v>120275144</v>
      </c>
      <c r="O49" s="286">
        <v>118776350</v>
      </c>
      <c r="P49" s="286">
        <v>116419365</v>
      </c>
      <c r="Q49" s="286">
        <v>116546469</v>
      </c>
      <c r="R49" s="286">
        <v>112941500</v>
      </c>
      <c r="S49" s="286">
        <v>110107521</v>
      </c>
      <c r="T49" s="267">
        <f>T50+T51+T52+T53+T54</f>
        <v>112816827</v>
      </c>
      <c r="U49" s="267">
        <f>U50+U51+U52+U53+U54</f>
        <v>113603065</v>
      </c>
      <c r="V49" s="267">
        <f>V50+V51+V52+V53+V54</f>
        <v>108690488</v>
      </c>
      <c r="W49" s="14"/>
      <c r="X49" s="14"/>
      <c r="Y49" s="24">
        <v>120275144</v>
      </c>
      <c r="Z49" s="14"/>
      <c r="AA49" s="14"/>
      <c r="AB49" s="14"/>
      <c r="AC49" s="14"/>
      <c r="AF49" s="3"/>
      <c r="AM49" s="320" t="s">
        <v>42</v>
      </c>
      <c r="AN49" s="320"/>
    </row>
    <row r="50" spans="1:40">
      <c r="A50" s="9" t="s">
        <v>102</v>
      </c>
      <c r="B50" s="3">
        <v>59222236</v>
      </c>
      <c r="C50" s="3">
        <v>57853263</v>
      </c>
      <c r="D50" s="3">
        <v>57345643</v>
      </c>
      <c r="E50" s="3">
        <f t="shared" ref="E50:M50" si="1">E35</f>
        <v>55469961</v>
      </c>
      <c r="F50" s="3">
        <f t="shared" si="1"/>
        <v>51280151</v>
      </c>
      <c r="G50" s="186">
        <f t="shared" si="1"/>
        <v>48896610</v>
      </c>
      <c r="H50" s="186">
        <f t="shared" si="1"/>
        <v>44552569</v>
      </c>
      <c r="I50" s="186">
        <f t="shared" si="1"/>
        <v>41020593</v>
      </c>
      <c r="J50" s="186">
        <f t="shared" si="1"/>
        <v>37272973</v>
      </c>
      <c r="K50" s="186">
        <f t="shared" si="1"/>
        <v>33534172</v>
      </c>
      <c r="L50" s="186">
        <f t="shared" si="1"/>
        <v>32426333</v>
      </c>
      <c r="M50" s="187">
        <f t="shared" si="1"/>
        <v>31440038</v>
      </c>
      <c r="N50" s="187">
        <v>29704350</v>
      </c>
      <c r="O50" s="196">
        <v>28132245</v>
      </c>
      <c r="P50" s="196">
        <v>26554209</v>
      </c>
      <c r="Q50" s="196">
        <v>27965187</v>
      </c>
      <c r="R50" s="196">
        <v>26090175</v>
      </c>
      <c r="S50" s="196">
        <v>25608165</v>
      </c>
      <c r="T50" s="268">
        <f>T35</f>
        <v>30701223</v>
      </c>
      <c r="U50" s="268">
        <f>U35</f>
        <v>30622500</v>
      </c>
      <c r="V50" s="268">
        <f>V35</f>
        <v>30219088</v>
      </c>
      <c r="W50" s="82"/>
      <c r="X50" s="82"/>
      <c r="Y50" s="14"/>
      <c r="Z50" s="14">
        <v>4421870</v>
      </c>
      <c r="AA50" s="14"/>
      <c r="AB50" s="14"/>
      <c r="AC50" s="14"/>
      <c r="AM50" s="320" t="s">
        <v>43</v>
      </c>
      <c r="AN50" s="320"/>
    </row>
    <row r="51" spans="1:40">
      <c r="A51" s="9" t="s">
        <v>52</v>
      </c>
      <c r="B51" s="3">
        <v>13784963</v>
      </c>
      <c r="C51" s="3">
        <v>15032980</v>
      </c>
      <c r="D51" s="3">
        <v>17543562</v>
      </c>
      <c r="E51" s="3">
        <f t="shared" ref="E51:M51" si="2">E39</f>
        <v>22443112</v>
      </c>
      <c r="F51" s="3">
        <f t="shared" si="2"/>
        <v>28099328</v>
      </c>
      <c r="G51" s="186">
        <f t="shared" si="2"/>
        <v>29754628</v>
      </c>
      <c r="H51" s="186">
        <f t="shared" si="2"/>
        <v>30237505</v>
      </c>
      <c r="I51" s="186">
        <f t="shared" si="2"/>
        <v>30258018</v>
      </c>
      <c r="J51" s="186">
        <f t="shared" si="2"/>
        <v>31285063</v>
      </c>
      <c r="K51" s="186">
        <f t="shared" si="2"/>
        <v>33628235</v>
      </c>
      <c r="L51" s="186">
        <f t="shared" si="2"/>
        <v>35228895</v>
      </c>
      <c r="M51" s="187">
        <f t="shared" si="2"/>
        <v>36735083</v>
      </c>
      <c r="N51" s="187">
        <v>39338612</v>
      </c>
      <c r="O51" s="196">
        <v>41019216</v>
      </c>
      <c r="P51" s="196">
        <v>42134969</v>
      </c>
      <c r="Q51" s="196">
        <v>43093947</v>
      </c>
      <c r="R51" s="196">
        <v>44167287</v>
      </c>
      <c r="S51" s="196">
        <v>44576373</v>
      </c>
      <c r="T51" s="268">
        <f>T39</f>
        <v>45295141</v>
      </c>
      <c r="U51" s="268">
        <f>U39</f>
        <v>47812439</v>
      </c>
      <c r="V51" s="268">
        <f>V39</f>
        <v>46262869</v>
      </c>
      <c r="W51" s="14"/>
      <c r="X51" s="14"/>
      <c r="Y51" s="14"/>
      <c r="Z51" s="14"/>
      <c r="AA51" s="14"/>
      <c r="AB51" s="14"/>
      <c r="AC51" s="14"/>
      <c r="AM51" s="33"/>
      <c r="AN51" s="33"/>
    </row>
    <row r="52" spans="1:40">
      <c r="A52" s="9" t="s">
        <v>50</v>
      </c>
      <c r="B52" s="3">
        <v>69327933</v>
      </c>
      <c r="C52" s="3">
        <v>68049352</v>
      </c>
      <c r="D52" s="3">
        <v>69166594</v>
      </c>
      <c r="E52" s="3">
        <f t="shared" ref="E52:M52" si="3">E43</f>
        <v>67507643</v>
      </c>
      <c r="F52" s="3">
        <f t="shared" si="3"/>
        <v>63768868</v>
      </c>
      <c r="G52" s="186">
        <f t="shared" si="3"/>
        <v>61788904</v>
      </c>
      <c r="H52" s="186">
        <f t="shared" si="3"/>
        <v>60438203</v>
      </c>
      <c r="I52" s="186">
        <f t="shared" si="3"/>
        <v>59138506</v>
      </c>
      <c r="J52" s="186">
        <f t="shared" si="3"/>
        <v>57863989</v>
      </c>
      <c r="K52" s="186">
        <f t="shared" si="3"/>
        <v>56168631</v>
      </c>
      <c r="L52" s="186">
        <f t="shared" si="3"/>
        <v>54367688</v>
      </c>
      <c r="M52" s="187">
        <f t="shared" si="3"/>
        <v>52111217</v>
      </c>
      <c r="N52" s="187">
        <v>47618387</v>
      </c>
      <c r="O52" s="196">
        <v>46281087</v>
      </c>
      <c r="P52" s="196">
        <v>44664658</v>
      </c>
      <c r="Q52" s="196">
        <v>42708627</v>
      </c>
      <c r="R52" s="196">
        <v>40200976</v>
      </c>
      <c r="S52" s="196">
        <v>37744677</v>
      </c>
      <c r="T52" s="268">
        <f t="shared" ref="T52:V53" si="4">T43</f>
        <v>7340622</v>
      </c>
      <c r="U52" s="268">
        <f t="shared" si="4"/>
        <v>6905113</v>
      </c>
      <c r="V52" s="268">
        <f t="shared" si="4"/>
        <v>6317291</v>
      </c>
      <c r="W52" s="14"/>
      <c r="X52" s="14"/>
      <c r="Y52" s="14"/>
      <c r="Z52" s="82"/>
      <c r="AA52" s="14"/>
      <c r="AB52" s="14"/>
      <c r="AC52" s="14"/>
      <c r="AM52" s="320" t="s">
        <v>44</v>
      </c>
      <c r="AN52" s="320"/>
    </row>
    <row r="53" spans="1:40">
      <c r="A53" s="9" t="s">
        <v>51</v>
      </c>
      <c r="B53" s="3">
        <v>6963427</v>
      </c>
      <c r="C53" s="3">
        <v>6612849</v>
      </c>
      <c r="D53" s="3">
        <v>6734490</v>
      </c>
      <c r="E53" s="3">
        <f t="shared" ref="E53:M53" si="5">E45</f>
        <v>6508795</v>
      </c>
      <c r="F53" s="3">
        <f t="shared" si="5"/>
        <v>5919935</v>
      </c>
      <c r="G53" s="186">
        <f t="shared" si="5"/>
        <v>5609660</v>
      </c>
      <c r="H53" s="186">
        <f t="shared" si="5"/>
        <v>5292609</v>
      </c>
      <c r="I53" s="186">
        <f t="shared" si="5"/>
        <v>5073786</v>
      </c>
      <c r="J53" s="186">
        <f t="shared" si="5"/>
        <v>4848325</v>
      </c>
      <c r="K53" s="186">
        <f t="shared" si="5"/>
        <v>4616016</v>
      </c>
      <c r="L53" s="186">
        <f t="shared" si="5"/>
        <v>4376639</v>
      </c>
      <c r="M53" s="187">
        <f t="shared" si="5"/>
        <v>4129967</v>
      </c>
      <c r="N53" s="187">
        <v>3613795</v>
      </c>
      <c r="O53" s="196">
        <v>3343802</v>
      </c>
      <c r="P53" s="196">
        <v>3065529</v>
      </c>
      <c r="Q53" s="196">
        <v>2778708</v>
      </c>
      <c r="R53" s="196">
        <v>2483062</v>
      </c>
      <c r="S53" s="196">
        <v>2178306</v>
      </c>
      <c r="T53" s="268">
        <f t="shared" si="4"/>
        <v>2042642</v>
      </c>
      <c r="U53" s="268">
        <f t="shared" si="4"/>
        <v>3092265</v>
      </c>
      <c r="V53" s="268">
        <f t="shared" si="4"/>
        <v>2909298</v>
      </c>
      <c r="W53" s="14"/>
      <c r="X53" s="14"/>
      <c r="Y53" s="14"/>
      <c r="Z53" s="14"/>
      <c r="AA53" s="14"/>
      <c r="AB53" s="14"/>
      <c r="AC53" s="14"/>
      <c r="AM53" s="320" t="s">
        <v>44</v>
      </c>
      <c r="AN53" s="320"/>
    </row>
    <row r="54" spans="1:40">
      <c r="A54" s="9" t="s">
        <v>315</v>
      </c>
      <c r="B54" s="3">
        <v>6963427</v>
      </c>
      <c r="C54" s="3">
        <v>6612849</v>
      </c>
      <c r="D54" s="3">
        <v>6734490</v>
      </c>
      <c r="E54" s="3">
        <f t="shared" ref="E54:M54" si="6">E46</f>
        <v>0</v>
      </c>
      <c r="F54" s="3">
        <f t="shared" si="6"/>
        <v>0</v>
      </c>
      <c r="G54" s="186">
        <f t="shared" si="6"/>
        <v>0</v>
      </c>
      <c r="H54" s="186">
        <f t="shared" si="6"/>
        <v>0</v>
      </c>
      <c r="I54" s="186">
        <f t="shared" si="6"/>
        <v>0</v>
      </c>
      <c r="J54" s="186">
        <f t="shared" si="6"/>
        <v>0</v>
      </c>
      <c r="K54" s="186">
        <f t="shared" si="6"/>
        <v>0</v>
      </c>
      <c r="L54" s="186">
        <f t="shared" si="6"/>
        <v>0</v>
      </c>
      <c r="M54" s="187">
        <f t="shared" si="6"/>
        <v>0</v>
      </c>
      <c r="N54" s="187">
        <v>0</v>
      </c>
      <c r="O54" s="291"/>
      <c r="P54" s="291"/>
      <c r="Q54" s="291"/>
      <c r="R54" s="291"/>
      <c r="S54" s="291"/>
      <c r="T54" s="268">
        <v>27437199</v>
      </c>
      <c r="U54" s="268">
        <f>U45</f>
        <v>25170748</v>
      </c>
      <c r="V54" s="268">
        <f>V45</f>
        <v>22981942</v>
      </c>
      <c r="W54" s="14"/>
      <c r="X54" s="14"/>
      <c r="Y54" s="14"/>
      <c r="Z54" s="14"/>
      <c r="AA54" s="14"/>
      <c r="AB54" s="14"/>
      <c r="AC54" s="14"/>
      <c r="AM54" s="320" t="s">
        <v>44</v>
      </c>
      <c r="AN54" s="320"/>
    </row>
    <row r="55" spans="1:40">
      <c r="K55" s="14"/>
      <c r="L55" s="14"/>
      <c r="M55" s="14"/>
      <c r="N55" s="14"/>
      <c r="O55" s="195"/>
      <c r="P55" s="195"/>
      <c r="Q55" s="195"/>
      <c r="R55" s="195"/>
      <c r="S55" s="195"/>
      <c r="T55" s="195"/>
      <c r="U55" s="195"/>
      <c r="V55" s="195"/>
      <c r="W55" s="82"/>
      <c r="X55" s="82"/>
      <c r="Y55" s="14"/>
      <c r="Z55" s="14"/>
      <c r="AA55" s="14"/>
      <c r="AB55" s="14"/>
      <c r="AC55" s="14"/>
      <c r="AM55" s="320" t="s">
        <v>45</v>
      </c>
      <c r="AN55" s="320"/>
    </row>
    <row r="56" spans="1:40" s="98" customFormat="1" ht="14.25">
      <c r="A56" s="97" t="s">
        <v>49</v>
      </c>
      <c r="K56" s="100"/>
      <c r="L56" s="100"/>
      <c r="M56" s="100"/>
      <c r="N56" s="100"/>
      <c r="O56" s="189"/>
      <c r="P56" s="189"/>
      <c r="Q56" s="189"/>
      <c r="R56" s="189"/>
      <c r="S56" s="239"/>
      <c r="T56" s="239"/>
      <c r="U56" s="239"/>
      <c r="V56" s="239" t="s">
        <v>258</v>
      </c>
      <c r="W56" s="100"/>
      <c r="X56" s="100"/>
      <c r="Y56" s="100"/>
      <c r="Z56" s="100"/>
      <c r="AA56" s="100"/>
      <c r="AB56" s="100"/>
      <c r="AC56" s="100"/>
      <c r="AM56" s="102"/>
      <c r="AN56" s="102"/>
    </row>
    <row r="57" spans="1:40">
      <c r="A57" s="9" t="s">
        <v>100</v>
      </c>
      <c r="B57" s="8">
        <v>12</v>
      </c>
      <c r="C57" s="8">
        <v>13</v>
      </c>
      <c r="D57" s="8">
        <v>14</v>
      </c>
      <c r="E57" s="8">
        <v>15</v>
      </c>
      <c r="F57" s="8">
        <v>17</v>
      </c>
      <c r="G57" s="8">
        <v>18</v>
      </c>
      <c r="H57" s="19">
        <v>19</v>
      </c>
      <c r="I57" s="19">
        <v>20</v>
      </c>
      <c r="J57" s="19">
        <v>21</v>
      </c>
      <c r="K57" s="19">
        <v>22</v>
      </c>
      <c r="L57" s="19">
        <v>23</v>
      </c>
      <c r="M57" s="19">
        <v>24</v>
      </c>
      <c r="N57" s="173" t="str">
        <f>$N$4</f>
        <v>H26</v>
      </c>
      <c r="O57" s="173" t="str">
        <f>$O$4</f>
        <v>H27</v>
      </c>
      <c r="P57" s="173" t="str">
        <f>$P$4</f>
        <v>H28</v>
      </c>
      <c r="Q57" s="173" t="str">
        <f>$Q$4</f>
        <v>H29</v>
      </c>
      <c r="R57" s="173" t="str">
        <f>$R$4</f>
        <v>H30</v>
      </c>
      <c r="S57" s="173" t="str">
        <f>$S$4</f>
        <v>R1</v>
      </c>
      <c r="T57" s="173" t="str">
        <f>$T$4</f>
        <v>R2</v>
      </c>
      <c r="U57" s="173" t="str">
        <f>$U$4</f>
        <v>R3</v>
      </c>
      <c r="V57" s="173" t="str">
        <f>$V$4</f>
        <v>R4</v>
      </c>
      <c r="W57" s="14"/>
      <c r="X57" s="14"/>
      <c r="Y57" s="14"/>
      <c r="Z57" s="14"/>
      <c r="AA57" s="14"/>
      <c r="AB57" s="14"/>
      <c r="AC57" s="82"/>
      <c r="AM57" s="320" t="s">
        <v>46</v>
      </c>
      <c r="AN57" s="320"/>
    </row>
    <row r="58" spans="1:40">
      <c r="A58" s="9" t="s">
        <v>53</v>
      </c>
      <c r="B58" s="3">
        <v>15253781</v>
      </c>
      <c r="C58" s="3">
        <v>17579984</v>
      </c>
      <c r="D58" s="3">
        <v>12999246</v>
      </c>
      <c r="E58" s="3">
        <v>21261985</v>
      </c>
      <c r="F58" s="3">
        <v>29674417</v>
      </c>
      <c r="G58" s="3">
        <v>25158179</v>
      </c>
      <c r="H58" s="3">
        <v>22947141</v>
      </c>
      <c r="I58" s="3">
        <v>21402028</v>
      </c>
      <c r="J58" s="3">
        <v>19600405</v>
      </c>
      <c r="K58" s="3">
        <v>21676801</v>
      </c>
      <c r="L58" s="3">
        <v>25258105</v>
      </c>
      <c r="M58" s="130">
        <v>22535218</v>
      </c>
      <c r="N58" s="194">
        <v>16691807</v>
      </c>
      <c r="O58" s="194">
        <v>19989558</v>
      </c>
      <c r="P58" s="194">
        <v>21747445</v>
      </c>
      <c r="Q58" s="194">
        <v>15029548</v>
      </c>
      <c r="R58" s="194">
        <v>13850773</v>
      </c>
      <c r="S58" s="194">
        <v>11481306</v>
      </c>
      <c r="T58" s="263">
        <v>14038233</v>
      </c>
      <c r="U58" s="263">
        <v>13078541</v>
      </c>
      <c r="V58" s="263">
        <v>13739519</v>
      </c>
      <c r="W58" s="82"/>
      <c r="X58" s="82"/>
      <c r="Y58" s="14"/>
      <c r="Z58" s="14">
        <v>23220134323</v>
      </c>
      <c r="AA58" s="24">
        <f>+Z58/1000</f>
        <v>23220134.322999999</v>
      </c>
      <c r="AB58" s="14"/>
      <c r="AC58" s="14"/>
      <c r="AM58" s="320" t="s">
        <v>47</v>
      </c>
      <c r="AN58" s="320"/>
    </row>
    <row r="59" spans="1:40">
      <c r="A59" s="9" t="s">
        <v>116</v>
      </c>
      <c r="B59" s="3">
        <v>0</v>
      </c>
      <c r="C59" s="3">
        <v>0</v>
      </c>
      <c r="D59" s="3">
        <v>0</v>
      </c>
      <c r="E59" s="3">
        <v>9673272</v>
      </c>
      <c r="F59" s="3">
        <v>9375554</v>
      </c>
      <c r="G59" s="3">
        <v>8956959</v>
      </c>
      <c r="H59" s="3">
        <v>8580373</v>
      </c>
      <c r="I59" s="3">
        <v>8161236</v>
      </c>
      <c r="J59" s="3">
        <v>8159143</v>
      </c>
      <c r="K59" s="3">
        <v>7301319</v>
      </c>
      <c r="L59" s="3">
        <v>6911087</v>
      </c>
      <c r="M59" s="130">
        <v>6479912</v>
      </c>
      <c r="N59" s="194">
        <v>5632552</v>
      </c>
      <c r="O59" s="194">
        <v>5383903</v>
      </c>
      <c r="P59" s="194">
        <v>9568335</v>
      </c>
      <c r="Q59" s="194">
        <v>5869283</v>
      </c>
      <c r="R59" s="194">
        <v>5241990</v>
      </c>
      <c r="S59" s="263">
        <v>4659863</v>
      </c>
      <c r="T59" s="263">
        <v>3961635</v>
      </c>
      <c r="U59" s="263">
        <v>3355264</v>
      </c>
      <c r="V59" s="263">
        <v>2729899</v>
      </c>
      <c r="W59" s="14"/>
      <c r="X59" s="14"/>
      <c r="Y59" s="14"/>
      <c r="Z59" s="14"/>
      <c r="AA59" s="14"/>
      <c r="AB59" s="14"/>
      <c r="AC59" s="14"/>
    </row>
    <row r="60" spans="1:40">
      <c r="A60" s="46" t="s">
        <v>117</v>
      </c>
      <c r="B60" s="3">
        <v>0</v>
      </c>
      <c r="C60" s="3">
        <v>0</v>
      </c>
      <c r="D60" s="3">
        <v>0</v>
      </c>
      <c r="E60" s="3">
        <v>0</v>
      </c>
      <c r="F60" s="3">
        <v>6297488</v>
      </c>
      <c r="G60" s="3">
        <v>4904727</v>
      </c>
      <c r="H60" s="3">
        <v>3511436</v>
      </c>
      <c r="I60" s="3">
        <v>3723085</v>
      </c>
      <c r="J60" s="3">
        <v>2467102</v>
      </c>
      <c r="K60" s="3">
        <v>7320223</v>
      </c>
      <c r="L60" s="3">
        <v>5802541</v>
      </c>
      <c r="M60" s="130">
        <v>4421870</v>
      </c>
      <c r="N60" s="194">
        <v>2977648</v>
      </c>
      <c r="O60" s="194">
        <v>8035231</v>
      </c>
      <c r="P60" s="194">
        <v>6362625</v>
      </c>
      <c r="Q60" s="194">
        <v>4674485</v>
      </c>
      <c r="R60" s="194">
        <v>4538690</v>
      </c>
      <c r="S60" s="194">
        <v>3286879</v>
      </c>
      <c r="T60" s="263">
        <v>7663499</v>
      </c>
      <c r="U60" s="263">
        <v>5797654</v>
      </c>
      <c r="V60" s="263">
        <v>4039104</v>
      </c>
      <c r="W60" s="14"/>
      <c r="X60" s="14"/>
      <c r="Y60" s="14"/>
      <c r="Z60" s="14"/>
      <c r="AA60" s="14"/>
      <c r="AB60" s="14"/>
      <c r="AC60" s="14"/>
    </row>
    <row r="61" spans="1:40">
      <c r="A61" s="46" t="s">
        <v>11</v>
      </c>
      <c r="B61" s="3">
        <f>B58-B59-B60</f>
        <v>15253781</v>
      </c>
      <c r="C61" s="3">
        <f>C58-C59-C60</f>
        <v>17579984</v>
      </c>
      <c r="D61" s="3">
        <f>D58-D59-D60</f>
        <v>12999246</v>
      </c>
      <c r="E61" s="3">
        <f>E58-E59-E60</f>
        <v>11588713</v>
      </c>
      <c r="F61" s="3">
        <f>F58-F59-F60</f>
        <v>14001375</v>
      </c>
      <c r="G61" s="3">
        <v>11296493</v>
      </c>
      <c r="H61" s="3">
        <v>10855332</v>
      </c>
      <c r="I61" s="3">
        <v>9517707</v>
      </c>
      <c r="J61" s="3">
        <v>8974160</v>
      </c>
      <c r="K61" s="3">
        <v>7055259</v>
      </c>
      <c r="L61" s="3">
        <v>12544477</v>
      </c>
      <c r="M61" s="3">
        <v>11633436</v>
      </c>
      <c r="N61" s="194">
        <f>N58-N59-N60</f>
        <v>8081607</v>
      </c>
      <c r="O61" s="194">
        <f>O58-O59-O60</f>
        <v>6570424</v>
      </c>
      <c r="P61" s="194">
        <f>P58-P59-P60</f>
        <v>5816485</v>
      </c>
      <c r="Q61" s="194">
        <f>Q58-Q59-Q60</f>
        <v>4485780</v>
      </c>
      <c r="R61" s="194">
        <v>4070093</v>
      </c>
      <c r="S61" s="194">
        <f>S58-S59-S60</f>
        <v>3534564</v>
      </c>
      <c r="T61" s="263">
        <f>T58-T59-T60</f>
        <v>2413099</v>
      </c>
      <c r="U61" s="263">
        <f>U58-U59-U60</f>
        <v>3925623</v>
      </c>
      <c r="V61" s="263">
        <f>V58-V59-V60</f>
        <v>6970516</v>
      </c>
      <c r="W61" s="14"/>
      <c r="X61" s="14"/>
      <c r="Y61" s="14"/>
      <c r="Z61" s="14"/>
      <c r="AA61" s="14"/>
      <c r="AB61" s="14"/>
      <c r="AC61" s="14"/>
    </row>
    <row r="62" spans="1:40">
      <c r="A62" s="111"/>
      <c r="B62" s="112"/>
      <c r="C62" s="112"/>
      <c r="D62" s="112"/>
      <c r="E62" s="112"/>
      <c r="F62" s="112"/>
      <c r="G62" s="112"/>
      <c r="H62" s="112"/>
      <c r="I62" s="112"/>
      <c r="J62" s="112"/>
      <c r="K62" s="14"/>
      <c r="L62" s="14"/>
      <c r="M62" s="14"/>
      <c r="N62" s="14"/>
      <c r="O62" s="195"/>
      <c r="P62" s="195"/>
      <c r="Q62" s="195"/>
      <c r="R62" s="195"/>
      <c r="S62" s="195"/>
      <c r="T62" s="195"/>
      <c r="U62" s="195"/>
      <c r="V62" s="195"/>
      <c r="W62" s="14"/>
      <c r="X62" s="14"/>
      <c r="Y62" s="14"/>
      <c r="Z62" s="14"/>
      <c r="AA62" s="14">
        <v>23220134</v>
      </c>
      <c r="AB62" s="14"/>
    </row>
    <row r="63" spans="1:40" ht="14.25">
      <c r="A63" s="110" t="s">
        <v>78</v>
      </c>
      <c r="B63" s="109"/>
      <c r="C63" s="109"/>
      <c r="D63" s="109"/>
      <c r="E63" s="109"/>
      <c r="F63" s="109"/>
      <c r="G63" s="109"/>
      <c r="H63" s="109"/>
      <c r="I63" s="109"/>
      <c r="J63" s="109"/>
    </row>
    <row r="64" spans="1:40" s="98" customFormat="1" ht="14.25">
      <c r="A64" s="97" t="s">
        <v>13</v>
      </c>
      <c r="B64" s="98" t="s">
        <v>142</v>
      </c>
      <c r="C64" s="98" t="s">
        <v>14</v>
      </c>
      <c r="O64" s="189"/>
      <c r="P64" s="189"/>
      <c r="Q64" s="189"/>
      <c r="R64" s="189"/>
      <c r="S64" s="239"/>
      <c r="T64" s="239"/>
      <c r="U64" s="239"/>
      <c r="V64" s="239" t="s">
        <v>257</v>
      </c>
    </row>
    <row r="65" spans="1:22">
      <c r="A65" s="9" t="s">
        <v>100</v>
      </c>
      <c r="B65" s="8">
        <v>12</v>
      </c>
      <c r="C65" s="8">
        <v>13</v>
      </c>
      <c r="D65" s="8">
        <v>14</v>
      </c>
      <c r="E65" s="8">
        <v>15</v>
      </c>
      <c r="F65" s="8">
        <v>16</v>
      </c>
      <c r="G65" s="19">
        <v>18</v>
      </c>
      <c r="H65" s="19">
        <v>19</v>
      </c>
      <c r="I65" s="19">
        <v>20</v>
      </c>
      <c r="J65" s="8">
        <v>21</v>
      </c>
      <c r="K65" s="8">
        <v>22</v>
      </c>
      <c r="L65" s="19">
        <v>23</v>
      </c>
      <c r="M65" s="173">
        <v>24</v>
      </c>
      <c r="N65" s="173" t="str">
        <f>$N$4</f>
        <v>H26</v>
      </c>
      <c r="O65" s="173" t="str">
        <f>$O$4</f>
        <v>H27</v>
      </c>
      <c r="P65" s="173" t="str">
        <f>$P$4</f>
        <v>H28</v>
      </c>
      <c r="Q65" s="173" t="str">
        <f>$Q$4</f>
        <v>H29</v>
      </c>
      <c r="R65" s="173" t="str">
        <f>$R$4</f>
        <v>H30</v>
      </c>
      <c r="S65" s="173" t="str">
        <f>$S$4</f>
        <v>R1</v>
      </c>
      <c r="T65" s="173" t="str">
        <f>$T$4</f>
        <v>R2</v>
      </c>
      <c r="U65" s="173" t="str">
        <f>$U$4</f>
        <v>R3</v>
      </c>
      <c r="V65" s="173" t="str">
        <f>$V$4</f>
        <v>R4</v>
      </c>
    </row>
    <row r="66" spans="1:22">
      <c r="A66" s="9" t="s">
        <v>82</v>
      </c>
      <c r="B66" s="11"/>
      <c r="C66" s="11"/>
      <c r="D66" s="11"/>
      <c r="E66" s="11"/>
      <c r="F66" s="11"/>
      <c r="G66" s="21"/>
      <c r="H66" s="122">
        <v>-5.72</v>
      </c>
      <c r="I66" s="122">
        <v>-5.0199999999999996</v>
      </c>
      <c r="J66" s="122">
        <v>-5.89</v>
      </c>
      <c r="K66" s="122">
        <v>-7.48</v>
      </c>
      <c r="L66" s="122">
        <v>-6.99</v>
      </c>
      <c r="M66" s="178">
        <v>-8.43</v>
      </c>
      <c r="N66" s="197">
        <v>-6.37</v>
      </c>
      <c r="O66" s="197">
        <v>-9.32</v>
      </c>
      <c r="P66" s="197">
        <v>-8.23</v>
      </c>
      <c r="Q66" s="197">
        <v>-8.94</v>
      </c>
      <c r="R66" s="197">
        <v>-8.75</v>
      </c>
      <c r="S66" s="197">
        <v>-8.86</v>
      </c>
      <c r="T66" s="269">
        <v>-10.62</v>
      </c>
      <c r="U66" s="269">
        <v>-17.36</v>
      </c>
      <c r="V66" s="269">
        <v>-15.51</v>
      </c>
    </row>
    <row r="67" spans="1:22">
      <c r="A67" s="9" t="s">
        <v>94</v>
      </c>
      <c r="B67" s="12"/>
      <c r="C67" s="12"/>
      <c r="D67" s="12"/>
      <c r="E67" s="12"/>
      <c r="F67" s="12"/>
      <c r="G67" s="22"/>
      <c r="H67" s="95"/>
      <c r="I67" s="95"/>
      <c r="J67" s="95"/>
      <c r="K67" s="95"/>
      <c r="L67" s="95"/>
      <c r="M67" s="179"/>
      <c r="N67" s="179"/>
      <c r="O67" s="198"/>
      <c r="P67" s="198"/>
      <c r="Q67" s="198"/>
      <c r="R67" s="198"/>
      <c r="S67" s="198"/>
      <c r="T67" s="198"/>
      <c r="U67" s="198"/>
      <c r="V67" s="198"/>
    </row>
    <row r="68" spans="1:22">
      <c r="A68" s="9" t="s">
        <v>95</v>
      </c>
      <c r="B68" s="12"/>
      <c r="C68" s="12"/>
      <c r="D68" s="12"/>
      <c r="E68" s="12"/>
      <c r="F68" s="12"/>
      <c r="G68" s="12"/>
      <c r="H68" s="95"/>
      <c r="I68" s="95"/>
      <c r="J68" s="95"/>
      <c r="K68" s="95"/>
      <c r="L68" s="95"/>
      <c r="M68" s="179"/>
      <c r="N68" s="179"/>
      <c r="O68" s="198"/>
      <c r="P68" s="198"/>
      <c r="Q68" s="198"/>
      <c r="R68" s="198"/>
      <c r="S68" s="198"/>
      <c r="T68" s="198"/>
      <c r="U68" s="198"/>
      <c r="V68" s="198"/>
    </row>
    <row r="69" spans="1:22">
      <c r="A69" s="108" t="s">
        <v>81</v>
      </c>
      <c r="B69" s="109"/>
      <c r="C69" s="109"/>
      <c r="D69" s="109"/>
      <c r="E69" s="109"/>
      <c r="F69" s="109"/>
      <c r="G69" s="109"/>
      <c r="H69" s="109"/>
      <c r="I69" s="109"/>
      <c r="J69" s="109"/>
    </row>
    <row r="70" spans="1:22">
      <c r="A70" s="108"/>
      <c r="B70" s="109"/>
      <c r="C70" s="109"/>
      <c r="D70" s="109"/>
      <c r="E70" s="109"/>
      <c r="F70" s="109"/>
      <c r="G70" s="109"/>
      <c r="H70" s="109"/>
      <c r="I70" s="109"/>
      <c r="J70" s="109"/>
    </row>
    <row r="71" spans="1:22" s="98" customFormat="1" ht="14.25">
      <c r="A71" s="97" t="s">
        <v>10</v>
      </c>
      <c r="C71" s="98" t="s">
        <v>12</v>
      </c>
      <c r="O71" s="189"/>
      <c r="P71" s="189"/>
      <c r="Q71" s="189"/>
      <c r="R71" s="189"/>
      <c r="S71" s="239"/>
      <c r="T71" s="239"/>
      <c r="U71" s="239"/>
      <c r="V71" s="239" t="s">
        <v>257</v>
      </c>
    </row>
    <row r="72" spans="1:22">
      <c r="A72" s="9" t="s">
        <v>100</v>
      </c>
      <c r="B72" s="8">
        <v>12</v>
      </c>
      <c r="C72" s="8">
        <v>13</v>
      </c>
      <c r="D72" s="8">
        <v>14</v>
      </c>
      <c r="E72" s="8">
        <v>15</v>
      </c>
      <c r="F72" s="8">
        <v>16</v>
      </c>
      <c r="G72" s="19">
        <v>18</v>
      </c>
      <c r="H72" s="19">
        <v>19</v>
      </c>
      <c r="I72" s="19">
        <v>20</v>
      </c>
      <c r="J72" s="8">
        <v>21</v>
      </c>
      <c r="K72" s="8">
        <v>22</v>
      </c>
      <c r="L72" s="19">
        <v>23</v>
      </c>
      <c r="M72" s="173">
        <v>24</v>
      </c>
      <c r="N72" s="173" t="str">
        <f>$N$4</f>
        <v>H26</v>
      </c>
      <c r="O72" s="173" t="str">
        <f>$O$4</f>
        <v>H27</v>
      </c>
      <c r="P72" s="173" t="str">
        <f>$P$4</f>
        <v>H28</v>
      </c>
      <c r="Q72" s="173" t="str">
        <f>$Q$4</f>
        <v>H29</v>
      </c>
      <c r="R72" s="173" t="str">
        <f>$R$4</f>
        <v>H30</v>
      </c>
      <c r="S72" s="173" t="str">
        <f>$S$4</f>
        <v>R1</v>
      </c>
      <c r="T72" s="173" t="str">
        <f>$T$4</f>
        <v>R2</v>
      </c>
      <c r="U72" s="173" t="str">
        <f>$U$4</f>
        <v>R3</v>
      </c>
      <c r="V72" s="173" t="str">
        <f>$V$4</f>
        <v>R4</v>
      </c>
    </row>
    <row r="73" spans="1:22">
      <c r="A73" s="9" t="s">
        <v>82</v>
      </c>
      <c r="B73" s="11"/>
      <c r="C73" s="11"/>
      <c r="D73" s="11"/>
      <c r="E73" s="11"/>
      <c r="F73" s="11"/>
      <c r="G73" s="21"/>
      <c r="H73" s="92">
        <v>-12.87</v>
      </c>
      <c r="I73" s="92">
        <v>-11.68</v>
      </c>
      <c r="J73" s="92">
        <v>-14.27</v>
      </c>
      <c r="K73" s="92">
        <v>-16.649999999999999</v>
      </c>
      <c r="L73" s="92">
        <v>-17.55</v>
      </c>
      <c r="M73" s="180">
        <v>-19.75</v>
      </c>
      <c r="N73" s="199">
        <v>-15.59</v>
      </c>
      <c r="O73" s="199">
        <v>-17.79</v>
      </c>
      <c r="P73" s="199">
        <v>-17.260000000000002</v>
      </c>
      <c r="Q73" s="199">
        <v>-16.88</v>
      </c>
      <c r="R73" s="199">
        <v>-13.46</v>
      </c>
      <c r="S73" s="199">
        <v>-12.89</v>
      </c>
      <c r="T73" s="270">
        <v>-17.14</v>
      </c>
      <c r="U73" s="270">
        <v>-23.64</v>
      </c>
      <c r="V73" s="270">
        <v>-22.07</v>
      </c>
    </row>
    <row r="74" spans="1:22">
      <c r="A74" s="9" t="s">
        <v>94</v>
      </c>
      <c r="B74" s="12"/>
      <c r="C74" s="12"/>
      <c r="D74" s="12"/>
      <c r="E74" s="12"/>
      <c r="F74" s="12"/>
      <c r="G74" s="22"/>
      <c r="H74" s="95"/>
      <c r="I74" s="95"/>
      <c r="J74" s="95"/>
      <c r="K74" s="95"/>
      <c r="L74" s="95"/>
      <c r="M74" s="179"/>
      <c r="N74" s="179"/>
      <c r="O74" s="198"/>
      <c r="P74" s="198"/>
      <c r="Q74" s="198"/>
      <c r="R74" s="198"/>
      <c r="S74" s="198"/>
      <c r="T74" s="198"/>
      <c r="U74" s="198"/>
      <c r="V74" s="198"/>
    </row>
    <row r="75" spans="1:22">
      <c r="A75" s="9" t="s">
        <v>95</v>
      </c>
      <c r="B75" s="12"/>
      <c r="C75" s="12"/>
      <c r="D75" s="12"/>
      <c r="E75" s="12"/>
      <c r="F75" s="12"/>
      <c r="G75" s="12"/>
      <c r="H75" s="95"/>
      <c r="I75" s="95"/>
      <c r="J75" s="95"/>
      <c r="K75" s="95"/>
      <c r="L75" s="95"/>
      <c r="M75" s="179"/>
      <c r="N75" s="179"/>
      <c r="O75" s="198"/>
      <c r="P75" s="198"/>
      <c r="Q75" s="198"/>
      <c r="R75" s="198"/>
      <c r="S75" s="198"/>
      <c r="T75" s="198"/>
      <c r="U75" s="198"/>
      <c r="V75" s="198"/>
    </row>
    <row r="76" spans="1:22">
      <c r="A76" s="108" t="s">
        <v>81</v>
      </c>
      <c r="B76" s="109"/>
      <c r="C76" s="109"/>
      <c r="D76" s="109"/>
      <c r="E76" s="109"/>
      <c r="F76" s="109"/>
      <c r="G76" s="109"/>
      <c r="H76" s="109"/>
      <c r="I76" s="109"/>
      <c r="J76" s="109"/>
    </row>
    <row r="77" spans="1:22">
      <c r="A77" s="109"/>
      <c r="B77" s="109"/>
      <c r="C77" s="109"/>
      <c r="D77" s="109"/>
      <c r="E77" s="109"/>
      <c r="F77" s="109"/>
      <c r="G77" s="109"/>
      <c r="H77" s="109"/>
      <c r="I77" s="109"/>
      <c r="J77" s="109"/>
    </row>
    <row r="78" spans="1:22" s="98" customFormat="1" ht="14.25">
      <c r="A78" s="97" t="s">
        <v>9</v>
      </c>
      <c r="C78" s="98" t="s">
        <v>15</v>
      </c>
      <c r="O78" s="189"/>
      <c r="P78" s="189"/>
      <c r="Q78" s="189"/>
      <c r="R78" s="189"/>
      <c r="S78" s="239"/>
      <c r="T78" s="239"/>
      <c r="U78" s="239"/>
      <c r="V78" s="239" t="s">
        <v>257</v>
      </c>
    </row>
    <row r="79" spans="1:22">
      <c r="A79" s="9" t="s">
        <v>100</v>
      </c>
      <c r="B79" s="8">
        <v>12</v>
      </c>
      <c r="C79" s="8">
        <v>13</v>
      </c>
      <c r="D79" s="8">
        <v>14</v>
      </c>
      <c r="E79" s="8">
        <v>15</v>
      </c>
      <c r="F79" s="8">
        <v>16</v>
      </c>
      <c r="G79" s="19">
        <v>18</v>
      </c>
      <c r="H79" s="19">
        <v>19</v>
      </c>
      <c r="I79" s="19">
        <v>20</v>
      </c>
      <c r="J79" s="8">
        <v>21</v>
      </c>
      <c r="K79" s="8">
        <v>22</v>
      </c>
      <c r="L79" s="8">
        <v>23</v>
      </c>
      <c r="M79" s="173">
        <v>24</v>
      </c>
      <c r="N79" s="173" t="str">
        <f>$N$4</f>
        <v>H26</v>
      </c>
      <c r="O79" s="173" t="str">
        <f>$O$4</f>
        <v>H27</v>
      </c>
      <c r="P79" s="173" t="str">
        <f>$P$4</f>
        <v>H28</v>
      </c>
      <c r="Q79" s="173" t="str">
        <f>$Q$4</f>
        <v>H29</v>
      </c>
      <c r="R79" s="173" t="str">
        <f>$R$4</f>
        <v>H30</v>
      </c>
      <c r="S79" s="173" t="str">
        <f>$S$4</f>
        <v>R1</v>
      </c>
      <c r="T79" s="173" t="str">
        <f>$T$4</f>
        <v>R2</v>
      </c>
      <c r="U79" s="173" t="str">
        <f>$U$4</f>
        <v>R3</v>
      </c>
      <c r="V79" s="173" t="str">
        <f>$V$4</f>
        <v>R4</v>
      </c>
    </row>
    <row r="80" spans="1:22">
      <c r="A80" s="9" t="s">
        <v>82</v>
      </c>
      <c r="B80" s="11"/>
      <c r="C80" s="11"/>
      <c r="D80" s="11"/>
      <c r="E80" s="11"/>
      <c r="F80" s="11"/>
      <c r="G80" s="22">
        <v>17.5</v>
      </c>
      <c r="H80" s="22">
        <v>13.5</v>
      </c>
      <c r="I80" s="12">
        <v>12.8</v>
      </c>
      <c r="J80" s="12">
        <v>11.2</v>
      </c>
      <c r="K80" s="12">
        <v>11</v>
      </c>
      <c r="L80" s="22">
        <v>10.5</v>
      </c>
      <c r="M80" s="181">
        <v>10.199999999999999</v>
      </c>
      <c r="N80" s="175">
        <v>9</v>
      </c>
      <c r="O80" s="175">
        <v>8.1999999999999993</v>
      </c>
      <c r="P80" s="175">
        <v>7.6</v>
      </c>
      <c r="Q80" s="175">
        <v>7</v>
      </c>
      <c r="R80" s="175">
        <v>7.2</v>
      </c>
      <c r="S80" s="175">
        <v>7.2</v>
      </c>
      <c r="T80" s="124">
        <v>7.6</v>
      </c>
      <c r="U80" s="124">
        <v>6.7</v>
      </c>
      <c r="V80" s="124">
        <v>6</v>
      </c>
    </row>
    <row r="81" spans="1:22">
      <c r="A81" s="9" t="s">
        <v>94</v>
      </c>
      <c r="B81" s="12"/>
      <c r="C81" s="12"/>
      <c r="D81" s="12"/>
      <c r="E81" s="12"/>
      <c r="F81" s="12"/>
      <c r="G81" s="22">
        <v>12.9</v>
      </c>
      <c r="H81" s="22">
        <v>10</v>
      </c>
      <c r="I81" s="22">
        <v>9.6999999999999993</v>
      </c>
      <c r="J81" s="22">
        <v>9.1</v>
      </c>
      <c r="K81" s="22">
        <v>8.1999999999999993</v>
      </c>
      <c r="L81" s="22">
        <v>7.3</v>
      </c>
      <c r="M81" s="181">
        <v>6.6</v>
      </c>
      <c r="N81" s="175">
        <v>5.4</v>
      </c>
      <c r="O81" s="175">
        <v>4.9000000000000004</v>
      </c>
      <c r="P81" s="175">
        <v>4.5999999999999996</v>
      </c>
      <c r="Q81" s="175">
        <v>4.7</v>
      </c>
      <c r="R81" s="175">
        <v>4.8</v>
      </c>
      <c r="S81" s="175">
        <v>4.8</v>
      </c>
      <c r="T81" s="124">
        <v>5</v>
      </c>
      <c r="U81" s="124">
        <v>5</v>
      </c>
      <c r="V81" s="124">
        <v>5.0999999999999996</v>
      </c>
    </row>
    <row r="82" spans="1:22">
      <c r="A82" s="9" t="s">
        <v>248</v>
      </c>
      <c r="B82" s="12"/>
      <c r="C82" s="12"/>
      <c r="D82" s="12"/>
      <c r="E82" s="12"/>
      <c r="F82" s="12"/>
      <c r="G82" s="12">
        <v>15.1</v>
      </c>
      <c r="H82" s="12">
        <v>12.3</v>
      </c>
      <c r="I82" s="12">
        <v>11.8</v>
      </c>
      <c r="J82" s="12">
        <v>11.2</v>
      </c>
      <c r="K82" s="12">
        <v>10.5</v>
      </c>
      <c r="L82" s="22">
        <v>9.9</v>
      </c>
      <c r="M82" s="181">
        <v>9.1999999999999993</v>
      </c>
      <c r="N82" s="175">
        <v>8</v>
      </c>
      <c r="O82" s="175">
        <v>7.4</v>
      </c>
      <c r="P82" s="175">
        <v>6.9</v>
      </c>
      <c r="Q82" s="124">
        <v>6.4</v>
      </c>
      <c r="R82" s="124">
        <v>6.1</v>
      </c>
      <c r="S82" s="124">
        <v>5.8</v>
      </c>
      <c r="T82" s="124">
        <v>5.7</v>
      </c>
      <c r="U82" s="124">
        <v>5.5</v>
      </c>
      <c r="V82" s="124">
        <v>5.5</v>
      </c>
    </row>
    <row r="83" spans="1:22">
      <c r="A83" s="108"/>
      <c r="B83" s="109"/>
      <c r="C83" s="109"/>
      <c r="D83" s="109"/>
      <c r="E83" s="109"/>
      <c r="F83" s="109"/>
      <c r="G83" s="109"/>
      <c r="H83" s="109"/>
      <c r="I83" s="109"/>
      <c r="J83" s="109"/>
    </row>
    <row r="84" spans="1:22" s="98" customFormat="1" ht="14.25">
      <c r="A84" s="97" t="s">
        <v>8</v>
      </c>
      <c r="O84" s="189"/>
      <c r="P84" s="189"/>
      <c r="Q84" s="189"/>
      <c r="R84" s="189"/>
      <c r="S84" s="239"/>
      <c r="T84" s="239"/>
      <c r="U84" s="239"/>
      <c r="V84" s="239" t="s">
        <v>257</v>
      </c>
    </row>
    <row r="85" spans="1:22">
      <c r="A85" s="9" t="s">
        <v>100</v>
      </c>
      <c r="B85" s="8">
        <v>12</v>
      </c>
      <c r="C85" s="8">
        <v>13</v>
      </c>
      <c r="D85" s="8">
        <v>14</v>
      </c>
      <c r="E85" s="8">
        <v>15</v>
      </c>
      <c r="F85" s="8">
        <v>16</v>
      </c>
      <c r="G85" s="19">
        <v>18</v>
      </c>
      <c r="H85" s="19">
        <v>19</v>
      </c>
      <c r="I85" s="19">
        <v>20</v>
      </c>
      <c r="J85" s="8">
        <v>21</v>
      </c>
      <c r="K85" s="8">
        <v>22</v>
      </c>
      <c r="L85" s="8">
        <v>23</v>
      </c>
      <c r="M85" s="173">
        <v>24</v>
      </c>
      <c r="N85" s="173" t="str">
        <f>$N$4</f>
        <v>H26</v>
      </c>
      <c r="O85" s="173" t="str">
        <f>$O$4</f>
        <v>H27</v>
      </c>
      <c r="P85" s="173" t="str">
        <f>$P$4</f>
        <v>H28</v>
      </c>
      <c r="Q85" s="173" t="str">
        <f>$Q$4</f>
        <v>H29</v>
      </c>
      <c r="R85" s="173" t="str">
        <f>$R$4</f>
        <v>H30</v>
      </c>
      <c r="S85" s="173" t="str">
        <f>$S$4</f>
        <v>R1</v>
      </c>
      <c r="T85" s="173" t="str">
        <f>$T$4</f>
        <v>R2</v>
      </c>
      <c r="U85" s="173" t="str">
        <f>$U$4</f>
        <v>R3</v>
      </c>
      <c r="V85" s="173" t="str">
        <f>$V$4</f>
        <v>R4</v>
      </c>
    </row>
    <row r="86" spans="1:22">
      <c r="A86" s="9" t="s">
        <v>82</v>
      </c>
      <c r="B86" s="11"/>
      <c r="C86" s="11"/>
      <c r="D86" s="11"/>
      <c r="E86" s="11"/>
      <c r="F86" s="11"/>
      <c r="G86" s="21"/>
      <c r="H86" s="22">
        <v>156.69999999999999</v>
      </c>
      <c r="I86" s="22">
        <v>144.4</v>
      </c>
      <c r="J86" s="12">
        <v>121.9</v>
      </c>
      <c r="K86" s="12">
        <v>103.6</v>
      </c>
      <c r="L86" s="22">
        <v>91.4</v>
      </c>
      <c r="M86" s="181">
        <v>83.1</v>
      </c>
      <c r="N86" s="124">
        <v>65.900000000000006</v>
      </c>
      <c r="O86" s="124">
        <v>58.1</v>
      </c>
      <c r="P86" s="124">
        <v>49.9</v>
      </c>
      <c r="Q86" s="124">
        <v>37.6</v>
      </c>
      <c r="R86" s="124">
        <v>23.9</v>
      </c>
      <c r="S86" s="124">
        <v>15.2</v>
      </c>
      <c r="T86" s="124">
        <v>20</v>
      </c>
      <c r="U86" s="124">
        <v>12.9</v>
      </c>
      <c r="V86" s="124">
        <v>2.1</v>
      </c>
    </row>
    <row r="87" spans="1:22">
      <c r="A87" s="9" t="s">
        <v>94</v>
      </c>
      <c r="B87" s="12"/>
      <c r="C87" s="12"/>
      <c r="D87" s="12"/>
      <c r="E87" s="12"/>
      <c r="F87" s="12"/>
      <c r="G87" s="22"/>
      <c r="H87" s="22">
        <v>88.6</v>
      </c>
      <c r="I87" s="22">
        <v>78.599999999999994</v>
      </c>
      <c r="J87" s="22">
        <v>72.8</v>
      </c>
      <c r="K87" s="22">
        <v>61</v>
      </c>
      <c r="L87" s="22">
        <v>50.3</v>
      </c>
      <c r="M87" s="181">
        <v>41.4</v>
      </c>
      <c r="N87" s="124">
        <v>31.5</v>
      </c>
      <c r="O87" s="124">
        <v>24.3</v>
      </c>
      <c r="P87" s="124">
        <v>20.100000000000001</v>
      </c>
      <c r="Q87" s="124">
        <v>19.899999999999999</v>
      </c>
      <c r="R87" s="124">
        <v>16.3</v>
      </c>
      <c r="S87" s="124">
        <v>17.3</v>
      </c>
      <c r="T87" s="124">
        <v>16</v>
      </c>
      <c r="U87" s="124">
        <v>8.3000000000000007</v>
      </c>
      <c r="V87" s="124">
        <v>4.3</v>
      </c>
    </row>
    <row r="88" spans="1:22">
      <c r="A88" s="9" t="s">
        <v>248</v>
      </c>
      <c r="B88" s="12"/>
      <c r="C88" s="12"/>
      <c r="D88" s="12"/>
      <c r="E88" s="12"/>
      <c r="F88" s="12"/>
      <c r="G88" s="12"/>
      <c r="H88" s="12">
        <v>110.4</v>
      </c>
      <c r="I88" s="12">
        <v>100.9</v>
      </c>
      <c r="J88" s="12">
        <v>92.8</v>
      </c>
      <c r="K88" s="12">
        <v>79.7</v>
      </c>
      <c r="L88" s="22">
        <v>69.2</v>
      </c>
      <c r="M88" s="181">
        <v>60</v>
      </c>
      <c r="N88" s="124">
        <v>45.8</v>
      </c>
      <c r="O88" s="124">
        <v>38.9</v>
      </c>
      <c r="P88" s="124">
        <v>34.5</v>
      </c>
      <c r="Q88" s="124">
        <v>33.700000000000003</v>
      </c>
      <c r="R88" s="124">
        <v>28.9</v>
      </c>
      <c r="S88" s="124">
        <v>27.4</v>
      </c>
      <c r="T88" s="124">
        <v>24.9</v>
      </c>
      <c r="U88" s="124">
        <v>15.4</v>
      </c>
      <c r="V88" s="124">
        <v>8.8000000000000007</v>
      </c>
    </row>
    <row r="89" spans="1:22">
      <c r="A89" s="109"/>
      <c r="B89" s="109"/>
      <c r="C89" s="109"/>
      <c r="D89" s="109"/>
      <c r="E89" s="109"/>
      <c r="F89" s="109"/>
      <c r="G89" s="109"/>
      <c r="H89" s="109"/>
      <c r="I89" s="109"/>
      <c r="J89" s="109"/>
    </row>
    <row r="90" spans="1:22" s="98" customFormat="1" ht="14.25">
      <c r="A90" s="97" t="s">
        <v>79</v>
      </c>
      <c r="O90" s="189"/>
      <c r="P90" s="189"/>
      <c r="Q90" s="189"/>
      <c r="R90" s="189"/>
      <c r="S90" s="239"/>
      <c r="T90" s="239"/>
      <c r="U90" s="239"/>
      <c r="V90" s="239" t="s">
        <v>257</v>
      </c>
    </row>
    <row r="91" spans="1:22">
      <c r="A91" s="9" t="s">
        <v>100</v>
      </c>
      <c r="B91" s="8">
        <v>12</v>
      </c>
      <c r="C91" s="8">
        <v>13</v>
      </c>
      <c r="D91" s="8">
        <v>14</v>
      </c>
      <c r="E91" s="8">
        <v>15</v>
      </c>
      <c r="F91" s="8">
        <v>16</v>
      </c>
      <c r="G91" s="19">
        <v>18</v>
      </c>
      <c r="H91" s="19">
        <v>19</v>
      </c>
      <c r="I91" s="19">
        <v>20</v>
      </c>
      <c r="J91" s="19">
        <v>21</v>
      </c>
      <c r="K91" s="19">
        <v>22</v>
      </c>
      <c r="L91" s="19">
        <v>23</v>
      </c>
      <c r="M91" s="173">
        <v>24</v>
      </c>
      <c r="N91" s="173" t="str">
        <f>$N$4</f>
        <v>H26</v>
      </c>
      <c r="O91" s="173" t="str">
        <f>$O$4</f>
        <v>H27</v>
      </c>
      <c r="P91" s="173" t="str">
        <f>$P$4</f>
        <v>H28</v>
      </c>
      <c r="Q91" s="173" t="str">
        <f>$Q$4</f>
        <v>H29</v>
      </c>
      <c r="R91" s="173" t="str">
        <f>$R$4</f>
        <v>H30</v>
      </c>
      <c r="S91" s="173" t="str">
        <f>$S$4</f>
        <v>R1</v>
      </c>
      <c r="T91" s="173" t="str">
        <f>$T$4</f>
        <v>R2</v>
      </c>
      <c r="U91" s="173" t="str">
        <f>$U$4</f>
        <v>R3</v>
      </c>
      <c r="V91" s="173" t="str">
        <f>$V$4</f>
        <v>R4</v>
      </c>
    </row>
    <row r="92" spans="1:22">
      <c r="A92" s="9" t="s">
        <v>80</v>
      </c>
      <c r="B92" s="11"/>
      <c r="C92" s="11"/>
      <c r="D92" s="11"/>
      <c r="E92" s="11"/>
      <c r="F92" s="11"/>
      <c r="G92" s="21"/>
      <c r="H92" s="93">
        <v>-27.8</v>
      </c>
      <c r="I92" s="93">
        <v>-114.4</v>
      </c>
      <c r="J92" s="93">
        <v>-165.9</v>
      </c>
      <c r="K92" s="93">
        <v>-303.39999999999998</v>
      </c>
      <c r="L92" s="204">
        <v>-2984.6</v>
      </c>
      <c r="M92" s="182" t="s">
        <v>234</v>
      </c>
      <c r="N92" s="205">
        <v>-248187.2</v>
      </c>
      <c r="O92" s="205">
        <v>-322</v>
      </c>
      <c r="P92" s="205">
        <v>-8614.5</v>
      </c>
      <c r="Q92" s="205">
        <v>-106355.7</v>
      </c>
      <c r="R92" s="205" t="s">
        <v>261</v>
      </c>
      <c r="S92" s="205">
        <v>-534706.19999999995</v>
      </c>
      <c r="T92" s="271">
        <v>-1216855.5</v>
      </c>
      <c r="U92" s="271">
        <v>-2518020</v>
      </c>
      <c r="V92" s="271">
        <v>-2664280</v>
      </c>
    </row>
    <row r="93" spans="1:22">
      <c r="A93" s="9" t="s">
        <v>205</v>
      </c>
      <c r="B93" s="11"/>
      <c r="C93" s="11"/>
      <c r="D93" s="11"/>
      <c r="E93" s="11"/>
      <c r="F93" s="11"/>
      <c r="G93" s="21"/>
      <c r="H93" s="103"/>
      <c r="I93" s="103"/>
      <c r="J93" s="103"/>
      <c r="K93" s="103"/>
      <c r="L93" s="103">
        <v>-178.5</v>
      </c>
      <c r="M93" s="206">
        <v>-420781.4</v>
      </c>
      <c r="N93" s="200">
        <v>-289.3</v>
      </c>
      <c r="O93" s="200">
        <v>-113.3</v>
      </c>
      <c r="P93" s="200">
        <v>-72.900000000000006</v>
      </c>
      <c r="Q93" s="244">
        <v>-2099028.5</v>
      </c>
      <c r="R93" s="205" t="s">
        <v>262</v>
      </c>
      <c r="S93" s="244">
        <v>-14219400</v>
      </c>
      <c r="T93" s="271">
        <v>-6893900</v>
      </c>
      <c r="U93" s="271">
        <v>-13188600</v>
      </c>
      <c r="V93" s="271">
        <v>0</v>
      </c>
    </row>
    <row r="94" spans="1:22">
      <c r="A94" s="9" t="s">
        <v>177</v>
      </c>
      <c r="B94" s="12"/>
      <c r="C94" s="12"/>
      <c r="D94" s="12"/>
      <c r="E94" s="12"/>
      <c r="F94" s="12"/>
      <c r="G94" s="12"/>
      <c r="H94" s="94">
        <v>-34.9</v>
      </c>
      <c r="I94" s="94">
        <v>-27.8</v>
      </c>
      <c r="J94" s="94">
        <v>-27.4</v>
      </c>
      <c r="K94" s="94">
        <v>-30.3</v>
      </c>
      <c r="L94" s="93">
        <v>-30.5</v>
      </c>
      <c r="M94" s="183">
        <v>-32</v>
      </c>
      <c r="N94" s="201">
        <v>-20.399999999999999</v>
      </c>
      <c r="O94" s="201">
        <v>-16.600000000000001</v>
      </c>
      <c r="P94" s="201">
        <v>-13.7</v>
      </c>
      <c r="Q94" s="201">
        <v>-2.5</v>
      </c>
      <c r="R94" s="200" t="s">
        <v>264</v>
      </c>
      <c r="S94" s="200">
        <v>-4.9000000000000004</v>
      </c>
      <c r="T94" s="272">
        <v>-9.6</v>
      </c>
      <c r="U94" s="272">
        <v>-10.4</v>
      </c>
      <c r="V94" s="272">
        <v>-8.3000000000000007</v>
      </c>
    </row>
    <row r="95" spans="1:22">
      <c r="A95" s="9" t="s">
        <v>176</v>
      </c>
      <c r="B95" s="12"/>
      <c r="C95" s="12"/>
      <c r="D95" s="12"/>
      <c r="E95" s="12"/>
      <c r="F95" s="12"/>
      <c r="G95" s="22"/>
      <c r="H95" s="93">
        <v>-0.5</v>
      </c>
      <c r="I95" s="93">
        <v>-2.2000000000000002</v>
      </c>
      <c r="J95" s="93">
        <v>-3.3</v>
      </c>
      <c r="K95" s="93">
        <v>-2.2000000000000002</v>
      </c>
      <c r="L95" s="93">
        <v>-6.5</v>
      </c>
      <c r="M95" s="183">
        <v>-11.5</v>
      </c>
      <c r="N95" s="201">
        <v>-12</v>
      </c>
      <c r="O95" s="201">
        <v>-11.1</v>
      </c>
      <c r="P95" s="201">
        <v>-13.7</v>
      </c>
      <c r="Q95" s="201">
        <v>-12.8</v>
      </c>
      <c r="R95" s="200" t="s">
        <v>263</v>
      </c>
      <c r="S95" s="200">
        <v>-12.6</v>
      </c>
      <c r="T95" s="272">
        <v>-13.5</v>
      </c>
      <c r="U95" s="272">
        <v>-17.8</v>
      </c>
      <c r="V95" s="272">
        <v>-26.3</v>
      </c>
    </row>
    <row r="96" spans="1:22">
      <c r="A96" s="108" t="s">
        <v>81</v>
      </c>
      <c r="B96" s="109"/>
      <c r="C96" s="109"/>
      <c r="D96" s="109"/>
      <c r="E96" s="109"/>
      <c r="F96" s="109"/>
      <c r="G96" s="109"/>
      <c r="H96" s="109"/>
      <c r="I96" s="109"/>
      <c r="J96" s="109"/>
    </row>
    <row r="97" spans="1:10">
      <c r="A97" s="109"/>
      <c r="B97" s="109"/>
      <c r="C97" s="109"/>
      <c r="D97" s="109"/>
      <c r="E97" s="109"/>
      <c r="F97" s="109"/>
      <c r="G97" s="109"/>
      <c r="H97" s="109"/>
      <c r="I97" s="109"/>
      <c r="J97" s="109"/>
    </row>
    <row r="115" ht="22.5" customHeight="1"/>
    <row r="130" spans="2:40">
      <c r="B130" s="14"/>
      <c r="C130" s="14"/>
      <c r="D130" s="14"/>
      <c r="E130" s="14"/>
      <c r="F130" s="14"/>
      <c r="G130" s="14"/>
      <c r="H130" s="14"/>
      <c r="I130" s="14"/>
      <c r="J130" s="14"/>
      <c r="K130" s="14"/>
      <c r="L130" s="14"/>
      <c r="M130" s="14"/>
      <c r="N130" s="14"/>
      <c r="O130" s="195"/>
      <c r="P130" s="195"/>
      <c r="Q130" s="195"/>
      <c r="R130" s="195"/>
      <c r="S130" s="195"/>
      <c r="T130" s="195"/>
      <c r="U130" s="195"/>
      <c r="V130" s="195"/>
      <c r="W130" s="14"/>
      <c r="X130" s="14"/>
      <c r="Y130" s="14"/>
      <c r="Z130" s="14"/>
      <c r="AA130" s="14"/>
      <c r="AB130" s="14"/>
      <c r="AC130" s="14"/>
      <c r="AD130" s="14"/>
      <c r="AE130" s="14"/>
      <c r="AF130" s="14"/>
      <c r="AG130" s="14"/>
      <c r="AH130" s="14"/>
      <c r="AI130" s="14"/>
      <c r="AJ130" s="14"/>
      <c r="AK130" s="14"/>
      <c r="AL130" s="14"/>
      <c r="AM130" s="14"/>
      <c r="AN130" s="14"/>
    </row>
    <row r="131" spans="2:40">
      <c r="B131" s="14"/>
      <c r="C131" s="14"/>
      <c r="D131" s="14"/>
      <c r="E131" s="14"/>
      <c r="F131" s="14"/>
      <c r="G131" s="14"/>
      <c r="H131" s="14"/>
      <c r="I131" s="14"/>
      <c r="J131" s="14"/>
      <c r="K131" s="14"/>
      <c r="L131" s="14"/>
      <c r="M131" s="14"/>
      <c r="N131" s="14"/>
      <c r="O131" s="195"/>
      <c r="P131" s="195"/>
      <c r="Q131" s="195"/>
      <c r="R131" s="195"/>
      <c r="S131" s="195"/>
      <c r="T131" s="195"/>
      <c r="U131" s="195"/>
      <c r="V131" s="195"/>
      <c r="W131" s="14"/>
      <c r="X131" s="14"/>
      <c r="Y131" s="14"/>
      <c r="Z131" s="14"/>
      <c r="AA131" s="14"/>
      <c r="AB131" s="14"/>
      <c r="AC131" s="14"/>
      <c r="AD131" s="14"/>
      <c r="AE131" s="14"/>
      <c r="AF131" s="14"/>
      <c r="AG131" s="14"/>
      <c r="AH131" s="14"/>
      <c r="AI131" s="14"/>
      <c r="AJ131" s="14"/>
      <c r="AK131" s="14"/>
      <c r="AL131" s="14"/>
      <c r="AM131" s="14"/>
      <c r="AN131" s="14"/>
    </row>
    <row r="132" spans="2:40">
      <c r="B132" s="14"/>
      <c r="C132" s="14"/>
      <c r="D132" s="14"/>
      <c r="E132" s="14"/>
      <c r="F132" s="14"/>
      <c r="G132" s="14"/>
      <c r="H132" s="14"/>
      <c r="I132" s="14"/>
      <c r="J132" s="14"/>
      <c r="K132" s="14"/>
      <c r="L132" s="14"/>
      <c r="M132" s="14"/>
      <c r="N132" s="14"/>
      <c r="O132" s="195"/>
      <c r="P132" s="195"/>
      <c r="Q132" s="195"/>
      <c r="R132" s="195"/>
      <c r="S132" s="195"/>
      <c r="T132" s="195"/>
      <c r="U132" s="195"/>
      <c r="V132" s="195"/>
      <c r="W132" s="14"/>
      <c r="X132" s="14"/>
      <c r="Y132" s="14"/>
      <c r="Z132" s="14"/>
      <c r="AA132" s="14"/>
      <c r="AB132" s="14"/>
      <c r="AC132" s="14"/>
      <c r="AD132" s="14"/>
      <c r="AE132" s="14"/>
      <c r="AF132" s="14"/>
      <c r="AG132" s="14"/>
      <c r="AH132" s="14"/>
      <c r="AI132" s="14"/>
      <c r="AJ132" s="14"/>
      <c r="AK132" s="14"/>
      <c r="AL132" s="14"/>
      <c r="AM132" s="14"/>
      <c r="AN132" s="14"/>
    </row>
    <row r="133" spans="2:40">
      <c r="B133" s="14"/>
      <c r="C133" s="14"/>
      <c r="D133" s="14"/>
      <c r="E133" s="14"/>
      <c r="F133" s="14"/>
      <c r="G133" s="14"/>
      <c r="H133" s="14"/>
      <c r="I133" s="14"/>
      <c r="J133" s="14"/>
      <c r="K133" s="14"/>
      <c r="L133" s="14"/>
      <c r="M133" s="14"/>
      <c r="N133" s="14"/>
      <c r="O133" s="195"/>
      <c r="P133" s="195"/>
      <c r="Q133" s="195"/>
      <c r="R133" s="195"/>
      <c r="S133" s="195"/>
      <c r="T133" s="195"/>
      <c r="U133" s="195"/>
      <c r="V133" s="195"/>
      <c r="W133" s="14"/>
      <c r="X133" s="14"/>
      <c r="Y133" s="14"/>
      <c r="Z133" s="14"/>
      <c r="AA133" s="14"/>
      <c r="AB133" s="14"/>
      <c r="AC133" s="14"/>
      <c r="AD133" s="14"/>
      <c r="AE133" s="14"/>
      <c r="AF133" s="14"/>
      <c r="AG133" s="14"/>
      <c r="AH133" s="14"/>
      <c r="AI133" s="14"/>
      <c r="AJ133" s="14"/>
      <c r="AK133" s="14"/>
      <c r="AL133" s="14"/>
      <c r="AM133" s="14"/>
      <c r="AN133" s="14"/>
    </row>
    <row r="134" spans="2:40">
      <c r="B134" s="14"/>
      <c r="C134" s="14"/>
      <c r="D134" s="14"/>
      <c r="E134" s="14"/>
      <c r="F134" s="14"/>
      <c r="G134" s="14"/>
      <c r="H134" s="14"/>
      <c r="I134" s="14"/>
      <c r="J134" s="14"/>
      <c r="K134" s="14"/>
      <c r="L134" s="14"/>
      <c r="M134" s="14"/>
      <c r="N134" s="14"/>
      <c r="O134" s="195"/>
      <c r="P134" s="195"/>
      <c r="Q134" s="195"/>
      <c r="R134" s="195"/>
      <c r="S134" s="195"/>
      <c r="T134" s="195"/>
      <c r="U134" s="195"/>
      <c r="V134" s="195"/>
      <c r="W134" s="14"/>
      <c r="X134" s="14"/>
      <c r="Y134" s="14"/>
      <c r="Z134" s="14"/>
      <c r="AA134" s="14"/>
      <c r="AB134" s="14"/>
      <c r="AC134" s="14"/>
      <c r="AD134" s="14"/>
      <c r="AE134" s="14"/>
      <c r="AF134" s="14"/>
      <c r="AG134" s="14"/>
      <c r="AH134" s="14"/>
      <c r="AI134" s="14"/>
      <c r="AJ134" s="14"/>
      <c r="AK134" s="14"/>
      <c r="AL134" s="14"/>
      <c r="AM134" s="14"/>
      <c r="AN134" s="14"/>
    </row>
    <row r="135" spans="2:40">
      <c r="B135" s="14"/>
      <c r="C135" s="14"/>
      <c r="D135" s="14"/>
      <c r="E135" s="14"/>
      <c r="F135" s="14"/>
      <c r="G135" s="14"/>
      <c r="H135" s="14"/>
      <c r="I135" s="14"/>
      <c r="J135" s="14"/>
      <c r="K135" s="14"/>
      <c r="L135" s="14"/>
      <c r="M135" s="14"/>
      <c r="N135" s="14"/>
      <c r="O135" s="195"/>
      <c r="P135" s="195"/>
      <c r="Q135" s="195"/>
      <c r="R135" s="195"/>
      <c r="S135" s="195"/>
      <c r="T135" s="195"/>
      <c r="U135" s="195"/>
      <c r="V135" s="195"/>
      <c r="W135" s="14"/>
      <c r="X135" s="14"/>
      <c r="Y135" s="14"/>
      <c r="Z135" s="14"/>
      <c r="AA135" s="14"/>
      <c r="AB135" s="14"/>
      <c r="AC135" s="14"/>
      <c r="AD135" s="14"/>
      <c r="AE135" s="14"/>
      <c r="AF135" s="14"/>
      <c r="AG135" s="14"/>
      <c r="AH135" s="14"/>
      <c r="AI135" s="14"/>
      <c r="AJ135" s="14"/>
      <c r="AK135" s="14"/>
      <c r="AL135" s="14"/>
      <c r="AM135" s="14"/>
      <c r="AN135" s="14"/>
    </row>
    <row r="136" spans="2:40">
      <c r="B136" s="14"/>
      <c r="C136" s="14"/>
      <c r="D136" s="14"/>
      <c r="E136" s="14"/>
      <c r="F136" s="14"/>
      <c r="G136" s="14"/>
      <c r="H136" s="14"/>
      <c r="I136" s="14"/>
      <c r="J136" s="14"/>
      <c r="K136" s="14"/>
      <c r="L136" s="14"/>
      <c r="M136" s="14"/>
      <c r="N136" s="14"/>
      <c r="O136" s="195"/>
      <c r="P136" s="195"/>
      <c r="Q136" s="195"/>
      <c r="R136" s="195"/>
      <c r="S136" s="195"/>
      <c r="T136" s="195"/>
      <c r="U136" s="195"/>
      <c r="V136" s="195"/>
      <c r="W136" s="14"/>
      <c r="X136" s="14"/>
      <c r="Y136" s="14"/>
      <c r="Z136" s="14"/>
      <c r="AA136" s="14"/>
      <c r="AB136" s="14"/>
      <c r="AC136" s="14"/>
      <c r="AD136" s="14"/>
      <c r="AE136" s="14"/>
      <c r="AF136" s="14"/>
      <c r="AG136" s="14"/>
      <c r="AH136" s="14"/>
      <c r="AI136" s="14"/>
      <c r="AJ136" s="14"/>
      <c r="AK136" s="14"/>
      <c r="AL136" s="14"/>
      <c r="AM136" s="14"/>
      <c r="AN136" s="14"/>
    </row>
    <row r="137" spans="2:40">
      <c r="B137" s="14"/>
      <c r="C137" s="14"/>
      <c r="D137" s="14"/>
      <c r="E137" s="14"/>
      <c r="F137" s="14"/>
      <c r="G137" s="14"/>
      <c r="H137" s="14"/>
      <c r="I137" s="14"/>
      <c r="J137" s="14"/>
      <c r="K137" s="14"/>
      <c r="L137" s="14"/>
      <c r="M137" s="14"/>
      <c r="N137" s="14"/>
      <c r="O137" s="195"/>
      <c r="P137" s="195"/>
      <c r="Q137" s="195"/>
      <c r="R137" s="195"/>
      <c r="S137" s="195"/>
      <c r="T137" s="195"/>
      <c r="U137" s="195"/>
      <c r="V137" s="195"/>
      <c r="W137" s="14"/>
      <c r="X137" s="14"/>
      <c r="Y137" s="14"/>
      <c r="Z137" s="14"/>
      <c r="AA137" s="14"/>
      <c r="AB137" s="14"/>
      <c r="AC137" s="14"/>
      <c r="AD137" s="14"/>
      <c r="AE137" s="14"/>
      <c r="AF137" s="14"/>
      <c r="AG137" s="14"/>
      <c r="AH137" s="14"/>
      <c r="AI137" s="14"/>
      <c r="AJ137" s="14"/>
      <c r="AK137" s="14"/>
      <c r="AL137" s="14"/>
      <c r="AM137" s="14"/>
      <c r="AN137" s="14"/>
    </row>
    <row r="138" spans="2:40">
      <c r="B138" s="14"/>
      <c r="C138" s="14"/>
      <c r="D138" s="14"/>
      <c r="E138" s="14"/>
      <c r="F138" s="14"/>
      <c r="G138" s="14"/>
      <c r="H138" s="14"/>
      <c r="I138" s="14"/>
      <c r="J138" s="14"/>
      <c r="K138" s="14"/>
      <c r="L138" s="14"/>
      <c r="M138" s="14"/>
      <c r="N138" s="14"/>
      <c r="O138" s="195"/>
      <c r="P138" s="195"/>
      <c r="Q138" s="195"/>
      <c r="R138" s="195"/>
      <c r="S138" s="195"/>
      <c r="T138" s="195"/>
      <c r="U138" s="195"/>
      <c r="V138" s="195"/>
      <c r="W138" s="14"/>
      <c r="X138" s="14"/>
      <c r="Y138" s="14"/>
      <c r="Z138" s="14"/>
      <c r="AA138" s="14"/>
      <c r="AB138" s="14"/>
      <c r="AC138" s="14"/>
      <c r="AD138" s="14"/>
      <c r="AE138" s="14"/>
      <c r="AF138" s="14"/>
      <c r="AG138" s="14"/>
      <c r="AH138" s="14"/>
      <c r="AI138" s="14"/>
      <c r="AJ138" s="14"/>
      <c r="AK138" s="14"/>
      <c r="AL138" s="14"/>
      <c r="AM138" s="14"/>
      <c r="AN138" s="14"/>
    </row>
    <row r="139" spans="2:40">
      <c r="B139" s="14"/>
      <c r="C139" s="14"/>
      <c r="D139" s="14"/>
      <c r="E139" s="14"/>
      <c r="F139" s="14"/>
      <c r="G139" s="14"/>
      <c r="H139" s="14"/>
      <c r="I139" s="14"/>
      <c r="J139" s="14"/>
      <c r="K139" s="14"/>
      <c r="L139" s="14"/>
      <c r="M139" s="14"/>
      <c r="N139" s="14"/>
      <c r="O139" s="195"/>
      <c r="P139" s="195"/>
      <c r="Q139" s="195"/>
      <c r="R139" s="195"/>
      <c r="S139" s="195"/>
      <c r="T139" s="195"/>
      <c r="U139" s="195"/>
      <c r="V139" s="195"/>
      <c r="W139" s="14"/>
      <c r="X139" s="14"/>
      <c r="Y139" s="14"/>
      <c r="Z139" s="14"/>
      <c r="AA139" s="14"/>
      <c r="AB139" s="14"/>
      <c r="AC139" s="14"/>
      <c r="AD139" s="14"/>
      <c r="AE139" s="14"/>
      <c r="AF139" s="14"/>
      <c r="AG139" s="14"/>
      <c r="AH139" s="14"/>
      <c r="AI139" s="14"/>
      <c r="AJ139" s="14"/>
      <c r="AK139" s="14"/>
      <c r="AL139" s="14"/>
      <c r="AM139" s="14"/>
      <c r="AN139" s="14"/>
    </row>
    <row r="140" spans="2:40">
      <c r="B140" s="14"/>
      <c r="C140" s="14"/>
      <c r="D140" s="14"/>
      <c r="E140" s="14"/>
      <c r="F140" s="14"/>
      <c r="G140" s="14"/>
      <c r="H140" s="14"/>
      <c r="I140" s="14"/>
      <c r="J140" s="14"/>
      <c r="K140" s="14"/>
      <c r="L140" s="14"/>
      <c r="M140" s="14"/>
      <c r="N140" s="14"/>
      <c r="O140" s="195"/>
      <c r="P140" s="195"/>
      <c r="Q140" s="195"/>
      <c r="R140" s="195"/>
      <c r="S140" s="195"/>
      <c r="T140" s="195"/>
      <c r="U140" s="195"/>
      <c r="V140" s="195"/>
      <c r="W140" s="14"/>
      <c r="X140" s="14"/>
      <c r="Y140" s="14"/>
      <c r="Z140" s="14"/>
      <c r="AA140" s="14"/>
      <c r="AB140" s="14"/>
      <c r="AC140" s="14"/>
      <c r="AD140" s="14"/>
      <c r="AE140" s="14"/>
      <c r="AF140" s="14"/>
      <c r="AG140" s="14"/>
      <c r="AH140" s="14"/>
      <c r="AI140" s="14"/>
      <c r="AJ140" s="14"/>
      <c r="AK140" s="14"/>
      <c r="AL140" s="14"/>
      <c r="AM140" s="14"/>
      <c r="AN140" s="14"/>
    </row>
    <row r="141" spans="2:40">
      <c r="B141" s="14"/>
      <c r="C141" s="14"/>
      <c r="D141" s="14"/>
      <c r="E141" s="14"/>
      <c r="F141" s="14"/>
      <c r="G141" s="14"/>
      <c r="H141" s="14"/>
      <c r="I141" s="14"/>
      <c r="J141" s="14"/>
      <c r="K141" s="14"/>
      <c r="L141" s="14"/>
      <c r="M141" s="14"/>
      <c r="N141" s="14"/>
      <c r="O141" s="195"/>
      <c r="P141" s="195"/>
      <c r="Q141" s="195"/>
      <c r="R141" s="195"/>
      <c r="S141" s="195"/>
      <c r="T141" s="195"/>
      <c r="U141" s="195"/>
      <c r="V141" s="195"/>
      <c r="W141" s="14"/>
      <c r="X141" s="14"/>
      <c r="Y141" s="14"/>
      <c r="Z141" s="14"/>
      <c r="AA141" s="14"/>
      <c r="AB141" s="14"/>
      <c r="AC141" s="14"/>
      <c r="AD141" s="14"/>
      <c r="AE141" s="14"/>
      <c r="AF141" s="14"/>
      <c r="AG141" s="14"/>
      <c r="AH141" s="14"/>
      <c r="AI141" s="14"/>
      <c r="AJ141" s="14"/>
      <c r="AK141" s="14"/>
      <c r="AL141" s="14"/>
      <c r="AM141" s="14"/>
      <c r="AN141" s="14"/>
    </row>
    <row r="142" spans="2:40">
      <c r="B142" s="14"/>
      <c r="C142" s="14"/>
      <c r="D142" s="14"/>
      <c r="E142" s="14"/>
      <c r="F142" s="14"/>
      <c r="G142" s="14"/>
      <c r="H142" s="14"/>
      <c r="I142" s="14"/>
      <c r="J142" s="14"/>
      <c r="K142" s="14"/>
      <c r="L142" s="14"/>
      <c r="M142" s="14"/>
      <c r="N142" s="14"/>
      <c r="O142" s="195"/>
      <c r="P142" s="195"/>
      <c r="Q142" s="195"/>
      <c r="R142" s="195"/>
      <c r="S142" s="195"/>
      <c r="T142" s="195"/>
      <c r="U142" s="195"/>
      <c r="V142" s="195"/>
      <c r="W142" s="14"/>
      <c r="X142" s="14"/>
      <c r="Y142" s="14"/>
      <c r="Z142" s="14"/>
      <c r="AA142" s="14"/>
      <c r="AB142" s="14"/>
      <c r="AC142" s="14"/>
      <c r="AD142" s="14"/>
      <c r="AE142" s="14"/>
      <c r="AF142" s="14"/>
      <c r="AG142" s="14"/>
      <c r="AH142" s="14"/>
      <c r="AI142" s="14"/>
      <c r="AJ142" s="14"/>
      <c r="AK142" s="14"/>
      <c r="AL142" s="14"/>
      <c r="AM142" s="14"/>
      <c r="AN142" s="14"/>
    </row>
    <row r="143" spans="2:40" ht="409.5">
      <c r="B143" s="284" t="s">
        <v>145</v>
      </c>
      <c r="C143" s="14"/>
      <c r="D143" s="14"/>
      <c r="E143" s="14"/>
      <c r="F143" s="14"/>
      <c r="G143" s="14"/>
      <c r="H143" s="14"/>
      <c r="I143" s="14"/>
      <c r="J143" s="14"/>
      <c r="K143" s="14"/>
      <c r="L143" s="14"/>
      <c r="M143" s="14"/>
      <c r="N143" s="14"/>
      <c r="O143" s="195"/>
      <c r="P143" s="195"/>
      <c r="Q143" s="195"/>
      <c r="R143" s="195"/>
      <c r="S143" s="195"/>
      <c r="T143" s="195"/>
      <c r="U143" s="195"/>
      <c r="V143" s="195"/>
      <c r="W143" s="14"/>
      <c r="X143" s="14"/>
      <c r="Y143" s="14"/>
      <c r="Z143" s="14"/>
      <c r="AA143" s="14"/>
      <c r="AB143" s="14"/>
      <c r="AC143" s="14"/>
      <c r="AD143" s="14"/>
      <c r="AE143" s="14"/>
      <c r="AF143" s="14"/>
      <c r="AG143" s="14"/>
      <c r="AH143" s="14"/>
      <c r="AI143" s="14"/>
      <c r="AJ143" s="14"/>
      <c r="AK143" s="14"/>
      <c r="AL143" s="14"/>
      <c r="AM143" s="14"/>
      <c r="AN143" s="14"/>
    </row>
    <row r="171" spans="6:6">
      <c r="F171" s="2" t="s">
        <v>146</v>
      </c>
    </row>
    <row r="177" spans="2:40">
      <c r="B177" s="14"/>
      <c r="C177" s="14"/>
      <c r="D177" s="14"/>
      <c r="E177" s="14"/>
      <c r="F177" s="14"/>
      <c r="G177" s="14"/>
      <c r="H177" s="14"/>
      <c r="I177" s="14"/>
      <c r="J177" s="14"/>
      <c r="K177" s="14"/>
      <c r="L177" s="14"/>
      <c r="M177" s="14"/>
      <c r="N177" s="14"/>
      <c r="O177" s="195"/>
      <c r="P177" s="195"/>
      <c r="Q177" s="195"/>
      <c r="R177" s="195"/>
      <c r="S177" s="195"/>
      <c r="T177" s="195"/>
      <c r="U177" s="195"/>
      <c r="V177" s="195"/>
      <c r="W177" s="14"/>
      <c r="X177" s="14"/>
      <c r="Y177" s="14"/>
      <c r="Z177" s="14"/>
      <c r="AA177" s="14"/>
      <c r="AB177" s="14"/>
      <c r="AC177" s="14"/>
      <c r="AD177" s="14"/>
      <c r="AE177" s="14"/>
      <c r="AF177" s="14"/>
      <c r="AG177" s="14"/>
      <c r="AH177" s="14"/>
      <c r="AI177" s="14"/>
      <c r="AJ177" s="14"/>
      <c r="AK177" s="14"/>
      <c r="AL177" s="14"/>
      <c r="AM177" s="14"/>
      <c r="AN177" s="14"/>
    </row>
    <row r="178" spans="2:40">
      <c r="B178" s="14"/>
      <c r="C178" s="14"/>
      <c r="D178" s="14"/>
      <c r="E178" s="14"/>
      <c r="F178" s="14"/>
      <c r="G178" s="14"/>
      <c r="H178" s="14"/>
      <c r="I178" s="14"/>
      <c r="J178" s="14"/>
      <c r="K178" s="14"/>
      <c r="L178" s="14"/>
      <c r="M178" s="14"/>
      <c r="N178" s="14"/>
      <c r="O178" s="195"/>
      <c r="P178" s="195"/>
      <c r="Q178" s="195"/>
      <c r="R178" s="195"/>
      <c r="S178" s="195"/>
      <c r="T178" s="195"/>
      <c r="U178" s="195"/>
      <c r="V178" s="195"/>
      <c r="W178" s="14"/>
      <c r="X178" s="14"/>
      <c r="Y178" s="14"/>
      <c r="Z178" s="14"/>
      <c r="AA178" s="14"/>
      <c r="AB178" s="14"/>
      <c r="AC178" s="14"/>
      <c r="AD178" s="14"/>
      <c r="AE178" s="14"/>
      <c r="AF178" s="14"/>
      <c r="AG178" s="14"/>
      <c r="AH178" s="14"/>
      <c r="AI178" s="14"/>
      <c r="AJ178" s="14"/>
      <c r="AK178" s="14"/>
      <c r="AL178" s="14"/>
      <c r="AM178" s="14"/>
      <c r="AN178" s="14"/>
    </row>
    <row r="179" spans="2:40">
      <c r="B179" s="14"/>
      <c r="C179" s="14"/>
      <c r="D179" s="14"/>
      <c r="E179" s="14"/>
      <c r="F179" s="14"/>
      <c r="G179" s="14"/>
      <c r="H179" s="14"/>
      <c r="I179" s="14"/>
      <c r="J179" s="14"/>
      <c r="K179" s="14"/>
      <c r="L179" s="14"/>
      <c r="M179" s="14"/>
      <c r="N179" s="14"/>
      <c r="O179" s="195"/>
      <c r="P179" s="195"/>
      <c r="Q179" s="195"/>
      <c r="R179" s="195"/>
      <c r="S179" s="195"/>
      <c r="T179" s="195"/>
      <c r="U179" s="195"/>
      <c r="V179" s="195"/>
      <c r="W179" s="14"/>
      <c r="X179" s="14"/>
      <c r="Y179" s="14"/>
      <c r="Z179" s="14"/>
      <c r="AA179" s="14"/>
      <c r="AB179" s="14"/>
      <c r="AC179" s="14"/>
      <c r="AD179" s="14"/>
      <c r="AE179" s="14"/>
      <c r="AF179" s="14"/>
      <c r="AG179" s="14"/>
      <c r="AH179" s="14"/>
      <c r="AI179" s="14"/>
      <c r="AJ179" s="14"/>
      <c r="AK179" s="14"/>
      <c r="AL179" s="14"/>
      <c r="AM179" s="14"/>
      <c r="AN179" s="14"/>
    </row>
    <row r="180" spans="2:40">
      <c r="B180" s="14"/>
      <c r="C180" s="14"/>
      <c r="D180" s="14"/>
      <c r="E180" s="14"/>
      <c r="F180" s="14"/>
      <c r="G180" s="14"/>
      <c r="H180" s="14"/>
      <c r="I180" s="14"/>
      <c r="J180" s="14"/>
      <c r="K180" s="14"/>
      <c r="L180" s="14"/>
      <c r="M180" s="14"/>
      <c r="N180" s="14"/>
      <c r="O180" s="195"/>
      <c r="P180" s="195"/>
      <c r="Q180" s="195"/>
      <c r="R180" s="195"/>
      <c r="S180" s="195"/>
      <c r="T180" s="195"/>
      <c r="U180" s="195"/>
      <c r="V180" s="195"/>
      <c r="W180" s="14"/>
      <c r="X180" s="14"/>
      <c r="Y180" s="14"/>
      <c r="Z180" s="14"/>
      <c r="AA180" s="14"/>
      <c r="AB180" s="14"/>
      <c r="AC180" s="14"/>
      <c r="AD180" s="14"/>
      <c r="AE180" s="14"/>
      <c r="AF180" s="14"/>
      <c r="AG180" s="14"/>
      <c r="AH180" s="14"/>
      <c r="AI180" s="14"/>
      <c r="AJ180" s="14"/>
      <c r="AK180" s="14"/>
      <c r="AL180" s="14"/>
      <c r="AM180" s="14"/>
      <c r="AN180" s="14"/>
    </row>
    <row r="181" spans="2:40">
      <c r="B181" s="14"/>
      <c r="C181" s="14"/>
      <c r="D181" s="14"/>
      <c r="E181" s="14"/>
      <c r="F181" s="14"/>
      <c r="G181" s="14"/>
      <c r="H181" s="14"/>
      <c r="I181" s="14"/>
      <c r="J181" s="14"/>
      <c r="K181" s="14"/>
      <c r="L181" s="14"/>
      <c r="M181" s="14"/>
      <c r="N181" s="14"/>
      <c r="O181" s="195"/>
      <c r="P181" s="195"/>
      <c r="Q181" s="195"/>
      <c r="R181" s="195"/>
      <c r="S181" s="195"/>
      <c r="T181" s="195"/>
      <c r="U181" s="195"/>
      <c r="V181" s="195"/>
      <c r="W181" s="14"/>
      <c r="X181" s="14"/>
      <c r="Y181" s="14"/>
      <c r="Z181" s="14"/>
      <c r="AA181" s="14"/>
      <c r="AB181" s="14"/>
      <c r="AC181" s="14"/>
      <c r="AD181" s="14"/>
      <c r="AE181" s="14"/>
      <c r="AF181" s="14"/>
      <c r="AG181" s="14"/>
      <c r="AH181" s="14"/>
      <c r="AI181" s="14"/>
      <c r="AJ181" s="14"/>
      <c r="AK181" s="14"/>
      <c r="AL181" s="14"/>
      <c r="AM181" s="14"/>
      <c r="AN181" s="14"/>
    </row>
    <row r="182" spans="2:40">
      <c r="B182" s="14"/>
      <c r="C182" s="14"/>
      <c r="D182" s="14"/>
      <c r="E182" s="14"/>
      <c r="F182" s="14"/>
      <c r="G182" s="14"/>
      <c r="H182" s="14"/>
      <c r="I182" s="14"/>
      <c r="J182" s="14"/>
      <c r="K182" s="14"/>
      <c r="L182" s="14"/>
      <c r="M182" s="14"/>
      <c r="N182" s="14"/>
      <c r="O182" s="195"/>
      <c r="P182" s="195"/>
      <c r="Q182" s="195"/>
      <c r="R182" s="195"/>
      <c r="S182" s="195"/>
      <c r="T182" s="195"/>
      <c r="U182" s="195"/>
      <c r="V182" s="195"/>
      <c r="W182" s="14"/>
      <c r="X182" s="14"/>
      <c r="Y182" s="14"/>
      <c r="Z182" s="14"/>
      <c r="AA182" s="14"/>
      <c r="AB182" s="14"/>
      <c r="AC182" s="14"/>
      <c r="AD182" s="14"/>
      <c r="AE182" s="14"/>
      <c r="AF182" s="14"/>
      <c r="AG182" s="14"/>
      <c r="AH182" s="14"/>
      <c r="AI182" s="14"/>
      <c r="AJ182" s="14"/>
      <c r="AK182" s="14"/>
      <c r="AL182" s="14"/>
      <c r="AM182" s="14"/>
      <c r="AN182" s="14"/>
    </row>
    <row r="183" spans="2:40">
      <c r="B183" s="14"/>
      <c r="C183" s="14"/>
      <c r="D183" s="14"/>
      <c r="E183" s="14"/>
      <c r="F183" s="14"/>
      <c r="G183" s="14"/>
      <c r="H183" s="14"/>
      <c r="I183" s="14"/>
      <c r="J183" s="14"/>
      <c r="K183" s="14"/>
      <c r="L183" s="14"/>
      <c r="M183" s="14"/>
      <c r="N183" s="14"/>
      <c r="O183" s="195"/>
      <c r="P183" s="195"/>
      <c r="Q183" s="195"/>
      <c r="R183" s="195"/>
      <c r="S183" s="195"/>
      <c r="T183" s="195"/>
      <c r="U183" s="195"/>
      <c r="V183" s="195"/>
      <c r="W183" s="14"/>
      <c r="X183" s="14"/>
      <c r="Y183" s="14"/>
      <c r="Z183" s="14"/>
      <c r="AA183" s="14"/>
      <c r="AB183" s="14"/>
      <c r="AC183" s="14"/>
      <c r="AD183" s="14"/>
      <c r="AE183" s="14"/>
      <c r="AF183" s="14"/>
      <c r="AG183" s="14"/>
      <c r="AH183" s="14"/>
      <c r="AI183" s="14"/>
      <c r="AJ183" s="14"/>
      <c r="AK183" s="14"/>
      <c r="AL183" s="14"/>
      <c r="AM183" s="14"/>
      <c r="AN183" s="14"/>
    </row>
    <row r="184" spans="2:40">
      <c r="B184" s="14"/>
      <c r="C184" s="14"/>
      <c r="D184" s="14"/>
      <c r="E184" s="14"/>
      <c r="F184" s="14"/>
      <c r="G184" s="14"/>
      <c r="H184" s="14"/>
      <c r="I184" s="14"/>
      <c r="J184" s="14"/>
      <c r="K184" s="14"/>
      <c r="L184" s="14"/>
      <c r="M184" s="14"/>
      <c r="N184" s="14"/>
      <c r="O184" s="195"/>
      <c r="P184" s="195"/>
      <c r="Q184" s="195"/>
      <c r="R184" s="195"/>
      <c r="S184" s="195"/>
      <c r="T184" s="195"/>
      <c r="U184" s="195"/>
      <c r="V184" s="195"/>
      <c r="W184" s="14"/>
      <c r="X184" s="14"/>
      <c r="Y184" s="14"/>
      <c r="Z184" s="14"/>
      <c r="AA184" s="14"/>
      <c r="AB184" s="14"/>
      <c r="AC184" s="14"/>
      <c r="AD184" s="14"/>
      <c r="AE184" s="14"/>
      <c r="AF184" s="14"/>
      <c r="AG184" s="14"/>
      <c r="AH184" s="14"/>
      <c r="AI184" s="14"/>
      <c r="AJ184" s="14"/>
      <c r="AK184" s="14"/>
      <c r="AL184" s="14"/>
      <c r="AM184" s="14"/>
      <c r="AN184" s="14"/>
    </row>
    <row r="206" spans="6:6">
      <c r="F206" t="s">
        <v>147</v>
      </c>
    </row>
    <row r="215" spans="2:40">
      <c r="B215" s="14"/>
      <c r="C215" s="14"/>
      <c r="D215" s="14"/>
      <c r="E215" s="14"/>
      <c r="F215" s="14"/>
      <c r="G215" s="14"/>
      <c r="H215" s="14"/>
      <c r="I215" s="14"/>
      <c r="J215" s="14"/>
      <c r="K215" s="14"/>
      <c r="L215" s="14"/>
      <c r="M215" s="14"/>
      <c r="N215" s="14"/>
      <c r="O215" s="195"/>
      <c r="P215" s="195"/>
      <c r="Q215" s="195"/>
      <c r="R215" s="195"/>
      <c r="S215" s="195"/>
      <c r="T215" s="195"/>
      <c r="U215" s="195"/>
      <c r="V215" s="195"/>
      <c r="W215" s="14"/>
      <c r="X215" s="14"/>
      <c r="Y215" s="14"/>
      <c r="Z215" s="14"/>
      <c r="AA215" s="14"/>
      <c r="AB215" s="14"/>
      <c r="AC215" s="14"/>
      <c r="AD215" s="14"/>
      <c r="AE215" s="14"/>
      <c r="AF215" s="14"/>
      <c r="AG215" s="14"/>
      <c r="AH215" s="14"/>
      <c r="AI215" s="14"/>
      <c r="AJ215" s="14"/>
      <c r="AK215" s="14"/>
      <c r="AL215" s="14"/>
      <c r="AM215" s="14"/>
      <c r="AN215" s="14"/>
    </row>
    <row r="216" spans="2:40">
      <c r="B216" s="14"/>
      <c r="C216" s="14"/>
      <c r="D216" s="14"/>
      <c r="E216" s="14"/>
      <c r="F216" s="14"/>
      <c r="G216" s="14"/>
      <c r="H216" s="14"/>
      <c r="I216" s="14"/>
      <c r="J216" s="14"/>
      <c r="K216" s="14"/>
      <c r="L216" s="14"/>
      <c r="M216" s="14"/>
      <c r="N216" s="14"/>
      <c r="O216" s="195"/>
      <c r="P216" s="195"/>
      <c r="Q216" s="195"/>
      <c r="R216" s="195"/>
      <c r="S216" s="195"/>
      <c r="T216" s="195"/>
      <c r="U216" s="195"/>
      <c r="V216" s="195"/>
      <c r="W216" s="14"/>
      <c r="X216" s="14"/>
      <c r="Y216" s="14"/>
      <c r="Z216" s="14"/>
      <c r="AA216" s="14"/>
      <c r="AB216" s="14"/>
      <c r="AC216" s="14"/>
      <c r="AD216" s="14"/>
      <c r="AE216" s="14"/>
      <c r="AF216" s="14"/>
      <c r="AG216" s="14"/>
      <c r="AH216" s="14"/>
      <c r="AI216" s="14"/>
      <c r="AJ216" s="14"/>
      <c r="AK216" s="14"/>
      <c r="AL216" s="14"/>
      <c r="AM216" s="14"/>
      <c r="AN216" s="14"/>
    </row>
    <row r="217" spans="2:40">
      <c r="B217" s="14"/>
      <c r="C217" s="14"/>
      <c r="D217" s="14"/>
      <c r="E217" s="14"/>
      <c r="F217" s="14"/>
      <c r="G217" s="14"/>
      <c r="H217" s="14"/>
      <c r="I217" s="14"/>
      <c r="J217" s="14"/>
      <c r="K217" s="14"/>
      <c r="L217" s="14"/>
      <c r="M217" s="14"/>
      <c r="N217" s="14"/>
      <c r="O217" s="195"/>
      <c r="P217" s="195"/>
      <c r="Q217" s="195"/>
      <c r="R217" s="195"/>
      <c r="S217" s="195"/>
      <c r="T217" s="195"/>
      <c r="U217" s="195"/>
      <c r="V217" s="195"/>
      <c r="W217" s="14"/>
      <c r="X217" s="14"/>
      <c r="Y217" s="14"/>
      <c r="Z217" s="14"/>
      <c r="AA217" s="14"/>
      <c r="AB217" s="14"/>
      <c r="AC217" s="14"/>
      <c r="AD217" s="14"/>
      <c r="AE217" s="14"/>
      <c r="AF217" s="14"/>
      <c r="AG217" s="14"/>
      <c r="AH217" s="14"/>
      <c r="AI217" s="14"/>
      <c r="AJ217" s="14"/>
      <c r="AK217" s="14"/>
      <c r="AL217" s="14"/>
      <c r="AM217" s="14"/>
      <c r="AN217" s="14"/>
    </row>
    <row r="218" spans="2:40">
      <c r="B218" s="14"/>
      <c r="C218" s="14"/>
      <c r="D218" s="14"/>
      <c r="E218" s="14"/>
      <c r="F218" s="14"/>
      <c r="G218" s="14"/>
      <c r="H218" s="14"/>
      <c r="I218" s="14"/>
      <c r="J218" s="14"/>
      <c r="K218" s="14"/>
      <c r="L218" s="14"/>
      <c r="M218" s="14"/>
      <c r="N218" s="14"/>
      <c r="O218" s="195"/>
      <c r="P218" s="195"/>
      <c r="Q218" s="195"/>
      <c r="R218" s="195"/>
      <c r="S218" s="195"/>
      <c r="T218" s="195"/>
      <c r="U218" s="195"/>
      <c r="V218" s="195"/>
      <c r="W218" s="14"/>
      <c r="X218" s="14"/>
      <c r="Y218" s="14"/>
      <c r="Z218" s="14"/>
      <c r="AA218" s="14"/>
      <c r="AB218" s="14"/>
      <c r="AC218" s="14"/>
      <c r="AD218" s="14"/>
      <c r="AE218" s="14"/>
      <c r="AF218" s="14"/>
      <c r="AG218" s="14"/>
      <c r="AH218" s="14"/>
      <c r="AI218" s="14"/>
      <c r="AJ218" s="14"/>
      <c r="AK218" s="14"/>
      <c r="AL218" s="14"/>
      <c r="AM218" s="14"/>
      <c r="AN218" s="14"/>
    </row>
    <row r="219" spans="2:40">
      <c r="B219" s="14"/>
      <c r="C219" s="14"/>
      <c r="D219" s="14"/>
      <c r="E219" s="14"/>
      <c r="F219" s="14"/>
      <c r="G219" s="14"/>
      <c r="H219" s="14"/>
      <c r="I219" s="14"/>
      <c r="J219" s="14"/>
      <c r="K219" s="14"/>
      <c r="L219" s="14"/>
      <c r="M219" s="14"/>
      <c r="N219" s="14"/>
      <c r="O219" s="195"/>
      <c r="P219" s="195"/>
      <c r="Q219" s="195"/>
      <c r="R219" s="195"/>
      <c r="S219" s="195"/>
      <c r="T219" s="195"/>
      <c r="U219" s="195"/>
      <c r="V219" s="195"/>
      <c r="W219" s="14"/>
      <c r="X219" s="14"/>
      <c r="Y219" s="14"/>
      <c r="Z219" s="14"/>
      <c r="AA219" s="14"/>
      <c r="AB219" s="14"/>
      <c r="AC219" s="14"/>
      <c r="AD219" s="14"/>
      <c r="AE219" s="14"/>
      <c r="AF219" s="14"/>
      <c r="AG219" s="14"/>
      <c r="AH219" s="14"/>
      <c r="AI219" s="14"/>
      <c r="AJ219" s="14"/>
      <c r="AK219" s="14"/>
      <c r="AL219" s="14"/>
      <c r="AM219" s="14"/>
      <c r="AN219" s="14"/>
    </row>
    <row r="220" spans="2:40">
      <c r="B220" s="14"/>
      <c r="C220" s="14"/>
      <c r="D220" s="14"/>
      <c r="E220" s="14"/>
      <c r="F220" s="14"/>
      <c r="G220" s="14"/>
      <c r="H220" s="14"/>
      <c r="I220" s="14"/>
      <c r="J220" s="14"/>
      <c r="K220" s="14"/>
      <c r="L220" s="14"/>
      <c r="M220" s="14"/>
      <c r="N220" s="14"/>
      <c r="O220" s="195"/>
      <c r="P220" s="195"/>
      <c r="Q220" s="195"/>
      <c r="R220" s="195"/>
      <c r="S220" s="195"/>
      <c r="T220" s="195"/>
      <c r="U220" s="195"/>
      <c r="V220" s="195"/>
      <c r="W220" s="14"/>
      <c r="X220" s="14"/>
      <c r="Y220" s="14"/>
      <c r="Z220" s="14"/>
      <c r="AA220" s="14"/>
      <c r="AB220" s="14"/>
      <c r="AC220" s="14"/>
      <c r="AD220" s="14"/>
      <c r="AE220" s="14"/>
      <c r="AF220" s="14"/>
      <c r="AG220" s="14"/>
      <c r="AH220" s="14"/>
      <c r="AI220" s="14"/>
      <c r="AJ220" s="14"/>
      <c r="AK220" s="14"/>
      <c r="AL220" s="14"/>
      <c r="AM220" s="14"/>
      <c r="AN220" s="14"/>
    </row>
    <row r="221" spans="2:40">
      <c r="B221" s="14"/>
      <c r="C221" s="14"/>
      <c r="D221" s="14"/>
      <c r="E221" s="14"/>
      <c r="F221" s="14"/>
      <c r="G221" s="14"/>
      <c r="H221" s="14"/>
      <c r="I221" s="14"/>
      <c r="J221" s="14"/>
      <c r="K221" s="14"/>
      <c r="L221" s="14"/>
      <c r="M221" s="14"/>
      <c r="N221" s="14"/>
      <c r="O221" s="195"/>
      <c r="P221" s="195"/>
      <c r="Q221" s="195"/>
      <c r="R221" s="195"/>
      <c r="S221" s="195"/>
      <c r="T221" s="195"/>
      <c r="U221" s="195"/>
      <c r="V221" s="195"/>
      <c r="W221" s="14"/>
      <c r="X221" s="14"/>
      <c r="Y221" s="14"/>
      <c r="Z221" s="14"/>
      <c r="AA221" s="14"/>
      <c r="AB221" s="14"/>
      <c r="AC221" s="14"/>
      <c r="AD221" s="14"/>
      <c r="AE221" s="14"/>
      <c r="AF221" s="14"/>
      <c r="AG221" s="14"/>
      <c r="AH221" s="14"/>
      <c r="AI221" s="14"/>
      <c r="AJ221" s="14"/>
      <c r="AK221" s="14"/>
      <c r="AL221" s="14"/>
      <c r="AM221" s="14"/>
      <c r="AN221" s="14"/>
    </row>
    <row r="222" spans="2:40">
      <c r="B222" s="14"/>
      <c r="C222" s="14"/>
      <c r="D222" s="14"/>
      <c r="E222" s="14"/>
      <c r="F222" s="14"/>
      <c r="G222" s="14"/>
      <c r="H222" s="14"/>
      <c r="I222" s="14"/>
      <c r="J222" s="14"/>
      <c r="K222" s="14"/>
      <c r="L222" s="14"/>
      <c r="M222" s="14"/>
      <c r="N222" s="14"/>
      <c r="O222" s="195"/>
      <c r="P222" s="195"/>
      <c r="Q222" s="195"/>
      <c r="R222" s="195"/>
      <c r="S222" s="195"/>
      <c r="T222" s="195"/>
      <c r="U222" s="195"/>
      <c r="V222" s="195"/>
      <c r="W222" s="14"/>
      <c r="X222" s="14"/>
      <c r="Y222" s="14"/>
      <c r="Z222" s="14"/>
      <c r="AA222" s="14"/>
      <c r="AB222" s="14"/>
      <c r="AC222" s="14"/>
      <c r="AD222" s="14"/>
      <c r="AE222" s="14"/>
      <c r="AF222" s="14"/>
      <c r="AG222" s="14"/>
      <c r="AH222" s="14"/>
      <c r="AI222" s="14"/>
      <c r="AJ222" s="14"/>
      <c r="AK222" s="14"/>
      <c r="AL222" s="14"/>
      <c r="AM222" s="14"/>
      <c r="AN222" s="14"/>
    </row>
    <row r="246" spans="2:40">
      <c r="B246" s="14"/>
      <c r="C246" s="14"/>
      <c r="D246" s="14"/>
      <c r="E246" s="14"/>
      <c r="F246" s="14"/>
      <c r="G246" s="14"/>
      <c r="H246" s="14"/>
      <c r="I246" s="14"/>
      <c r="J246" s="14"/>
      <c r="K246" s="14"/>
      <c r="L246" s="14"/>
      <c r="M246" s="14"/>
      <c r="N246" s="14"/>
      <c r="O246" s="195"/>
      <c r="P246" s="195"/>
      <c r="Q246" s="195"/>
      <c r="R246" s="195"/>
      <c r="S246" s="195"/>
      <c r="T246" s="195"/>
      <c r="U246" s="195"/>
      <c r="V246" s="195"/>
      <c r="W246" s="14"/>
      <c r="X246" s="14"/>
      <c r="Y246" s="14"/>
      <c r="Z246" s="14"/>
      <c r="AA246" s="14"/>
      <c r="AB246" s="14"/>
      <c r="AC246" s="14"/>
      <c r="AD246" s="14"/>
      <c r="AE246" s="14"/>
      <c r="AF246" s="14"/>
      <c r="AG246" s="14"/>
      <c r="AH246" s="14"/>
      <c r="AI246" s="14"/>
      <c r="AJ246" s="14"/>
      <c r="AK246" s="14"/>
      <c r="AL246" s="14"/>
      <c r="AM246" s="14"/>
      <c r="AN246" s="14"/>
    </row>
    <row r="247" spans="2:40">
      <c r="B247" s="14"/>
      <c r="C247" s="14"/>
      <c r="D247" s="14"/>
      <c r="E247" s="14"/>
      <c r="F247" s="14"/>
      <c r="G247" s="14"/>
      <c r="H247" s="14"/>
      <c r="I247" s="14"/>
      <c r="J247" s="14"/>
      <c r="K247" s="14"/>
      <c r="L247" s="14"/>
      <c r="M247" s="14"/>
      <c r="N247" s="14"/>
      <c r="O247" s="195"/>
      <c r="P247" s="195"/>
      <c r="Q247" s="195"/>
      <c r="R247" s="195"/>
      <c r="S247" s="195"/>
      <c r="T247" s="195"/>
      <c r="U247" s="195"/>
      <c r="V247" s="195"/>
      <c r="W247" s="14"/>
      <c r="X247" s="14"/>
      <c r="Y247" s="14"/>
      <c r="Z247" s="14"/>
      <c r="AA247" s="14"/>
      <c r="AB247" s="14"/>
      <c r="AC247" s="14"/>
      <c r="AD247" s="14"/>
      <c r="AE247" s="14"/>
      <c r="AF247" s="14"/>
      <c r="AG247" s="14"/>
      <c r="AH247" s="14"/>
      <c r="AI247" s="14"/>
      <c r="AJ247" s="14"/>
      <c r="AK247" s="14"/>
      <c r="AL247" s="14"/>
      <c r="AM247" s="14"/>
      <c r="AN247" s="14"/>
    </row>
    <row r="248" spans="2:40">
      <c r="B248" s="14"/>
      <c r="C248" s="14"/>
      <c r="D248" s="14"/>
      <c r="E248" s="14"/>
      <c r="F248" s="14"/>
      <c r="G248" s="14"/>
      <c r="H248" s="14"/>
      <c r="I248" s="14"/>
      <c r="J248" s="14"/>
      <c r="K248" s="14"/>
      <c r="L248" s="14"/>
      <c r="M248" s="14"/>
      <c r="N248" s="14"/>
      <c r="O248" s="195"/>
      <c r="P248" s="195"/>
      <c r="Q248" s="195"/>
      <c r="R248" s="195"/>
      <c r="S248" s="195"/>
      <c r="T248" s="195"/>
      <c r="U248" s="195"/>
      <c r="V248" s="195"/>
      <c r="W248" s="14"/>
      <c r="X248" s="14"/>
      <c r="Y248" s="14"/>
      <c r="Z248" s="14"/>
      <c r="AA248" s="14"/>
      <c r="AB248" s="14"/>
      <c r="AC248" s="14"/>
      <c r="AD248" s="14"/>
      <c r="AE248" s="14"/>
      <c r="AF248" s="14"/>
      <c r="AG248" s="14"/>
      <c r="AH248" s="14"/>
      <c r="AI248" s="14"/>
      <c r="AJ248" s="14"/>
      <c r="AK248" s="14"/>
      <c r="AL248" s="14"/>
      <c r="AM248" s="14"/>
      <c r="AN248" s="14"/>
    </row>
    <row r="249" spans="2:40">
      <c r="B249" s="14"/>
      <c r="C249" s="14"/>
      <c r="D249" s="14"/>
      <c r="E249" s="14"/>
      <c r="F249" s="14"/>
      <c r="G249" s="14"/>
      <c r="H249" s="14"/>
      <c r="I249" s="14"/>
      <c r="J249" s="14"/>
      <c r="K249" s="14"/>
      <c r="L249" s="14"/>
      <c r="M249" s="14"/>
      <c r="N249" s="14"/>
      <c r="O249" s="195"/>
      <c r="P249" s="195"/>
      <c r="Q249" s="195"/>
      <c r="R249" s="195"/>
      <c r="S249" s="195"/>
      <c r="T249" s="195"/>
      <c r="U249" s="195"/>
      <c r="V249" s="195"/>
      <c r="W249" s="14"/>
      <c r="X249" s="14"/>
      <c r="Y249" s="14"/>
      <c r="Z249" s="14"/>
      <c r="AA249" s="14"/>
      <c r="AB249" s="14"/>
      <c r="AC249" s="14"/>
      <c r="AD249" s="14"/>
      <c r="AE249" s="14"/>
      <c r="AF249" s="14"/>
      <c r="AG249" s="14"/>
      <c r="AH249" s="14"/>
      <c r="AI249" s="14"/>
      <c r="AJ249" s="14"/>
      <c r="AK249" s="14"/>
      <c r="AL249" s="14"/>
      <c r="AM249" s="14"/>
      <c r="AN249" s="14"/>
    </row>
    <row r="250" spans="2:40">
      <c r="B250" s="14"/>
      <c r="C250" s="14"/>
      <c r="D250" s="14"/>
      <c r="E250" s="14"/>
      <c r="F250" s="14"/>
      <c r="G250" s="14"/>
      <c r="H250" s="14"/>
      <c r="I250" s="14"/>
      <c r="J250" s="14"/>
      <c r="K250" s="14"/>
      <c r="L250" s="14"/>
      <c r="M250" s="14"/>
      <c r="N250" s="14"/>
      <c r="O250" s="195"/>
      <c r="P250" s="195"/>
      <c r="Q250" s="195"/>
      <c r="R250" s="195"/>
      <c r="S250" s="195"/>
      <c r="T250" s="195"/>
      <c r="U250" s="195"/>
      <c r="V250" s="195"/>
      <c r="W250" s="14"/>
      <c r="X250" s="14"/>
      <c r="Y250" s="14"/>
      <c r="Z250" s="14"/>
      <c r="AA250" s="14"/>
      <c r="AB250" s="14"/>
      <c r="AC250" s="14"/>
      <c r="AD250" s="14"/>
      <c r="AE250" s="14"/>
      <c r="AF250" s="14"/>
      <c r="AG250" s="14"/>
      <c r="AH250" s="14"/>
      <c r="AI250" s="14"/>
      <c r="AJ250" s="14"/>
      <c r="AK250" s="14"/>
      <c r="AL250" s="14"/>
      <c r="AM250" s="14"/>
      <c r="AN250" s="14"/>
    </row>
    <row r="251" spans="2:40">
      <c r="B251" s="14"/>
      <c r="C251" s="14"/>
      <c r="D251" s="14"/>
      <c r="E251" s="14"/>
      <c r="F251" s="14"/>
      <c r="G251" s="14"/>
      <c r="H251" s="14"/>
      <c r="I251" s="14"/>
      <c r="J251" s="14"/>
      <c r="K251" s="14"/>
      <c r="L251" s="14"/>
      <c r="M251" s="14"/>
      <c r="N251" s="14"/>
      <c r="O251" s="195"/>
      <c r="P251" s="195"/>
      <c r="Q251" s="195"/>
      <c r="R251" s="195"/>
      <c r="S251" s="195"/>
      <c r="T251" s="195"/>
      <c r="U251" s="195"/>
      <c r="V251" s="195"/>
      <c r="W251" s="14"/>
      <c r="X251" s="14"/>
      <c r="Y251" s="14"/>
      <c r="Z251" s="14"/>
      <c r="AA251" s="14"/>
      <c r="AB251" s="14"/>
      <c r="AC251" s="14"/>
      <c r="AD251" s="14"/>
      <c r="AE251" s="14"/>
      <c r="AF251" s="14"/>
      <c r="AG251" s="14"/>
      <c r="AH251" s="14"/>
      <c r="AI251" s="14"/>
      <c r="AJ251" s="14"/>
      <c r="AK251" s="14"/>
      <c r="AL251" s="14"/>
      <c r="AM251" s="14"/>
      <c r="AN251" s="14"/>
    </row>
    <row r="252" spans="2:40">
      <c r="B252" s="14"/>
      <c r="C252" s="14"/>
      <c r="D252" s="14"/>
      <c r="E252" s="14"/>
      <c r="F252" s="14"/>
      <c r="G252" s="14"/>
      <c r="H252" s="14"/>
      <c r="I252" s="14"/>
      <c r="J252" s="14"/>
      <c r="K252" s="14"/>
      <c r="L252" s="14"/>
      <c r="M252" s="14"/>
      <c r="N252" s="14"/>
      <c r="O252" s="195"/>
      <c r="P252" s="195"/>
      <c r="Q252" s="195"/>
      <c r="R252" s="195"/>
      <c r="S252" s="195"/>
      <c r="T252" s="195"/>
      <c r="U252" s="195"/>
      <c r="V252" s="195"/>
      <c r="W252" s="14"/>
      <c r="X252" s="14"/>
      <c r="Y252" s="14"/>
      <c r="Z252" s="14"/>
      <c r="AA252" s="14"/>
      <c r="AB252" s="14"/>
      <c r="AC252" s="14"/>
      <c r="AD252" s="14"/>
      <c r="AE252" s="14"/>
      <c r="AF252" s="14"/>
      <c r="AG252" s="14"/>
      <c r="AH252" s="14"/>
      <c r="AI252" s="14"/>
      <c r="AJ252" s="14"/>
      <c r="AK252" s="14"/>
      <c r="AL252" s="14"/>
      <c r="AM252" s="14"/>
      <c r="AN252" s="14"/>
    </row>
    <row r="253" spans="2:40">
      <c r="B253" s="14"/>
      <c r="C253" s="14"/>
      <c r="D253" s="14"/>
      <c r="E253" s="14"/>
      <c r="F253" s="14"/>
      <c r="G253" s="14"/>
      <c r="H253" s="14"/>
      <c r="I253" s="14"/>
      <c r="J253" s="14"/>
      <c r="K253" s="14"/>
      <c r="L253" s="14"/>
      <c r="M253" s="14"/>
      <c r="N253" s="14"/>
      <c r="O253" s="195"/>
      <c r="P253" s="195"/>
      <c r="Q253" s="195"/>
      <c r="R253" s="195"/>
      <c r="S253" s="195"/>
      <c r="T253" s="195"/>
      <c r="U253" s="195"/>
      <c r="V253" s="195"/>
      <c r="W253" s="14"/>
      <c r="X253" s="14"/>
      <c r="Y253" s="14"/>
      <c r="Z253" s="14"/>
      <c r="AA253" s="14"/>
      <c r="AB253" s="14"/>
      <c r="AC253" s="14"/>
      <c r="AD253" s="14"/>
      <c r="AE253" s="14"/>
      <c r="AF253" s="14"/>
      <c r="AG253" s="14"/>
      <c r="AH253" s="14"/>
      <c r="AI253" s="14"/>
      <c r="AJ253" s="14"/>
      <c r="AK253" s="14"/>
      <c r="AL253" s="14"/>
      <c r="AM253" s="14"/>
      <c r="AN253" s="14"/>
    </row>
    <row r="254" spans="2:40">
      <c r="B254" s="14"/>
      <c r="C254" s="14"/>
      <c r="D254" s="14"/>
      <c r="E254" s="14"/>
      <c r="F254" s="14"/>
      <c r="G254" s="14"/>
      <c r="H254" s="14"/>
      <c r="I254" s="14"/>
      <c r="J254" s="14"/>
      <c r="K254" s="14"/>
      <c r="L254" s="14"/>
      <c r="M254" s="14"/>
      <c r="N254" s="14"/>
      <c r="O254" s="195"/>
      <c r="P254" s="195"/>
      <c r="Q254" s="195"/>
      <c r="R254" s="195"/>
      <c r="S254" s="195"/>
      <c r="T254" s="195"/>
      <c r="U254" s="195"/>
      <c r="V254" s="195"/>
      <c r="W254" s="14"/>
      <c r="X254" s="14"/>
      <c r="Y254" s="14"/>
      <c r="Z254" s="14"/>
      <c r="AA254" s="14"/>
      <c r="AB254" s="14"/>
      <c r="AC254" s="14"/>
      <c r="AD254" s="14"/>
      <c r="AE254" s="14"/>
      <c r="AF254" s="14"/>
      <c r="AG254" s="14"/>
      <c r="AH254" s="14"/>
      <c r="AI254" s="14"/>
      <c r="AJ254" s="14"/>
      <c r="AK254" s="14"/>
      <c r="AL254" s="14"/>
      <c r="AM254" s="14"/>
      <c r="AN254" s="14"/>
    </row>
    <row r="255" spans="2:40">
      <c r="B255" s="14"/>
      <c r="C255" s="14"/>
      <c r="D255" s="14"/>
      <c r="E255" s="14"/>
      <c r="F255" s="14"/>
      <c r="G255" s="14"/>
      <c r="H255" s="14"/>
      <c r="I255" s="14"/>
      <c r="J255" s="14"/>
      <c r="K255" s="14"/>
      <c r="L255" s="14"/>
      <c r="M255" s="14"/>
      <c r="N255" s="14"/>
      <c r="O255" s="195"/>
      <c r="P255" s="195"/>
      <c r="Q255" s="195"/>
      <c r="R255" s="195"/>
      <c r="S255" s="195"/>
      <c r="T255" s="195"/>
      <c r="U255" s="195"/>
      <c r="V255" s="195"/>
      <c r="W255" s="14"/>
      <c r="X255" s="14"/>
      <c r="Y255" s="14"/>
      <c r="Z255" s="14"/>
      <c r="AA255" s="14"/>
      <c r="AB255" s="14"/>
      <c r="AC255" s="14"/>
      <c r="AD255" s="14"/>
      <c r="AE255" s="14"/>
      <c r="AF255" s="14"/>
      <c r="AG255" s="14"/>
      <c r="AH255" s="14"/>
      <c r="AI255" s="14"/>
      <c r="AJ255" s="14"/>
      <c r="AK255" s="14"/>
      <c r="AL255" s="14"/>
      <c r="AM255" s="14"/>
      <c r="AN255" s="14"/>
    </row>
    <row r="257" spans="2:40">
      <c r="B257" s="14"/>
      <c r="C257" s="14"/>
      <c r="D257" s="14"/>
      <c r="E257" s="14"/>
      <c r="F257" s="14"/>
      <c r="G257" s="14"/>
      <c r="H257" s="14"/>
      <c r="I257" s="14"/>
      <c r="J257" s="14"/>
      <c r="K257" s="14"/>
      <c r="L257" s="14"/>
      <c r="M257" s="14"/>
      <c r="N257" s="14"/>
      <c r="O257" s="195"/>
      <c r="P257" s="195"/>
      <c r="Q257" s="195"/>
      <c r="R257" s="195"/>
      <c r="S257" s="195"/>
      <c r="T257" s="195"/>
      <c r="U257" s="195"/>
      <c r="V257" s="195"/>
      <c r="W257" s="14"/>
      <c r="X257" s="14"/>
      <c r="Y257" s="14"/>
      <c r="Z257" s="14"/>
      <c r="AA257" s="14"/>
      <c r="AB257" s="14"/>
      <c r="AC257" s="14"/>
      <c r="AD257" s="14"/>
      <c r="AE257" s="14"/>
      <c r="AF257" s="14"/>
      <c r="AG257" s="14"/>
      <c r="AH257" s="14"/>
      <c r="AI257" s="14"/>
      <c r="AJ257" s="14"/>
      <c r="AK257" s="14"/>
      <c r="AL257" s="14"/>
      <c r="AM257" s="14"/>
      <c r="AN257" s="14"/>
    </row>
    <row r="258" spans="2:40">
      <c r="B258" s="14"/>
      <c r="C258" s="14"/>
      <c r="D258" s="14"/>
      <c r="E258" s="14"/>
      <c r="F258" s="14"/>
      <c r="G258" s="14"/>
      <c r="H258" s="14"/>
      <c r="I258" s="14"/>
      <c r="J258" s="14"/>
      <c r="K258" s="14"/>
      <c r="L258" s="14"/>
      <c r="M258" s="14"/>
      <c r="N258" s="14"/>
      <c r="O258" s="195"/>
      <c r="P258" s="195"/>
      <c r="Q258" s="195"/>
      <c r="R258" s="195"/>
      <c r="S258" s="195"/>
      <c r="T258" s="195"/>
      <c r="U258" s="195"/>
      <c r="V258" s="195"/>
      <c r="W258" s="14"/>
      <c r="X258" s="14"/>
      <c r="Y258" s="14"/>
      <c r="Z258" s="14"/>
      <c r="AA258" s="14"/>
      <c r="AB258" s="14"/>
      <c r="AC258" s="14"/>
      <c r="AD258" s="14"/>
      <c r="AE258" s="14"/>
      <c r="AF258" s="14"/>
      <c r="AG258" s="14"/>
      <c r="AH258" s="14"/>
      <c r="AI258" s="14"/>
      <c r="AJ258" s="14"/>
      <c r="AK258" s="14"/>
      <c r="AL258" s="14"/>
      <c r="AM258" s="14"/>
      <c r="AN258" s="14"/>
    </row>
    <row r="260" spans="2:40">
      <c r="B260" s="14"/>
      <c r="C260" s="14"/>
      <c r="D260" s="14"/>
      <c r="E260" s="14"/>
      <c r="F260" s="14"/>
      <c r="G260" s="14"/>
      <c r="H260" s="14"/>
      <c r="I260" s="14"/>
      <c r="J260" s="14"/>
      <c r="K260" s="14"/>
      <c r="L260" s="14"/>
      <c r="M260" s="14"/>
      <c r="N260" s="14"/>
      <c r="O260" s="195"/>
      <c r="P260" s="195"/>
      <c r="Q260" s="195"/>
      <c r="R260" s="195"/>
      <c r="S260" s="195"/>
      <c r="T260" s="195"/>
      <c r="U260" s="195"/>
      <c r="V260" s="195"/>
      <c r="W260" s="14"/>
      <c r="X260" s="14"/>
      <c r="Y260" s="14"/>
      <c r="Z260" s="14"/>
      <c r="AA260" s="14"/>
      <c r="AB260" s="14"/>
      <c r="AC260" s="14"/>
      <c r="AD260" s="14"/>
      <c r="AE260" s="14"/>
      <c r="AF260" s="14"/>
      <c r="AG260" s="14"/>
      <c r="AH260" s="14"/>
      <c r="AI260" s="14"/>
      <c r="AJ260" s="14"/>
      <c r="AK260" s="14"/>
      <c r="AL260" s="14"/>
      <c r="AM260" s="14"/>
      <c r="AN260" s="14"/>
    </row>
    <row r="261" spans="2:40">
      <c r="B261" s="14"/>
      <c r="C261" s="14"/>
      <c r="D261" s="14"/>
      <c r="E261" s="14"/>
      <c r="F261" s="14"/>
      <c r="G261" s="14"/>
      <c r="H261" s="14"/>
      <c r="I261" s="14"/>
      <c r="J261" s="14"/>
      <c r="K261" s="14"/>
      <c r="L261" s="14"/>
      <c r="M261" s="14"/>
      <c r="N261" s="14"/>
      <c r="O261" s="195"/>
      <c r="P261" s="195"/>
      <c r="Q261" s="195"/>
      <c r="R261" s="195"/>
      <c r="S261" s="195"/>
      <c r="T261" s="195"/>
      <c r="U261" s="195"/>
      <c r="V261" s="195"/>
      <c r="W261" s="14"/>
      <c r="X261" s="14"/>
      <c r="Y261" s="14"/>
      <c r="Z261" s="14"/>
      <c r="AA261" s="14"/>
      <c r="AB261" s="14"/>
      <c r="AC261" s="14"/>
      <c r="AD261" s="14"/>
      <c r="AE261" s="14"/>
      <c r="AF261" s="14"/>
      <c r="AG261" s="14"/>
      <c r="AH261" s="14"/>
      <c r="AI261" s="14"/>
      <c r="AJ261" s="14"/>
      <c r="AK261" s="14"/>
      <c r="AL261" s="14"/>
      <c r="AM261" s="14"/>
      <c r="AN261" s="14"/>
    </row>
    <row r="263" spans="2:40">
      <c r="B263" s="14"/>
      <c r="C263" s="14"/>
      <c r="D263" s="14"/>
      <c r="E263" s="14"/>
      <c r="F263" s="14"/>
      <c r="G263" s="14"/>
      <c r="H263" s="14"/>
      <c r="I263" s="14"/>
      <c r="J263" s="14"/>
      <c r="K263" s="14"/>
      <c r="L263" s="14"/>
      <c r="M263" s="14"/>
      <c r="N263" s="14"/>
      <c r="O263" s="195"/>
      <c r="P263" s="195"/>
      <c r="Q263" s="195"/>
      <c r="R263" s="195"/>
      <c r="S263" s="195"/>
      <c r="T263" s="195"/>
      <c r="U263" s="195"/>
      <c r="V263" s="195"/>
      <c r="W263" s="14"/>
      <c r="X263" s="14"/>
      <c r="Y263" s="14"/>
      <c r="Z263" s="14"/>
      <c r="AA263" s="14"/>
      <c r="AB263" s="14"/>
      <c r="AC263" s="14"/>
      <c r="AD263" s="14"/>
      <c r="AE263" s="14"/>
      <c r="AF263" s="14"/>
      <c r="AG263" s="14"/>
      <c r="AH263" s="14"/>
      <c r="AI263" s="14"/>
      <c r="AJ263" s="14"/>
      <c r="AK263" s="14"/>
      <c r="AL263" s="14"/>
      <c r="AM263" s="14"/>
      <c r="AN263" s="14"/>
    </row>
    <row r="264" spans="2:40">
      <c r="B264" s="14"/>
      <c r="C264" s="14"/>
      <c r="D264" s="14"/>
      <c r="E264" s="14"/>
      <c r="F264" s="14"/>
      <c r="G264" s="14"/>
      <c r="H264" s="14"/>
      <c r="I264" s="14"/>
      <c r="J264" s="14"/>
      <c r="K264" s="14"/>
      <c r="L264" s="14"/>
      <c r="M264" s="14"/>
      <c r="N264" s="14"/>
      <c r="O264" s="195"/>
      <c r="P264" s="195"/>
      <c r="Q264" s="195"/>
      <c r="R264" s="195"/>
      <c r="S264" s="195"/>
      <c r="T264" s="195"/>
      <c r="U264" s="195"/>
      <c r="V264" s="195"/>
      <c r="W264" s="14"/>
      <c r="X264" s="14"/>
      <c r="Y264" s="14"/>
      <c r="Z264" s="14"/>
      <c r="AA264" s="14"/>
      <c r="AB264" s="14"/>
      <c r="AC264" s="14"/>
      <c r="AD264" s="14"/>
      <c r="AE264" s="14"/>
      <c r="AF264" s="14"/>
      <c r="AG264" s="14"/>
      <c r="AH264" s="14"/>
      <c r="AI264" s="14"/>
      <c r="AJ264" s="14"/>
      <c r="AK264" s="14"/>
      <c r="AL264" s="14"/>
      <c r="AM264" s="14"/>
      <c r="AN264" s="14"/>
    </row>
    <row r="286" spans="2:40" ht="14.25" thickBot="1"/>
    <row r="287" spans="2:40" ht="14.25" thickTop="1">
      <c r="B287" s="38"/>
      <c r="C287" s="39"/>
      <c r="D287" s="39"/>
      <c r="E287" s="39"/>
      <c r="F287" s="39"/>
      <c r="G287" s="39"/>
      <c r="H287" s="39"/>
      <c r="I287" s="39"/>
      <c r="J287" s="39"/>
      <c r="K287" s="39"/>
      <c r="L287" s="39"/>
      <c r="M287" s="39"/>
      <c r="N287" s="39"/>
      <c r="O287" s="202"/>
      <c r="P287" s="202"/>
      <c r="Q287" s="202"/>
      <c r="R287" s="202"/>
      <c r="S287" s="202"/>
      <c r="T287" s="202"/>
      <c r="U287" s="202"/>
      <c r="V287" s="202"/>
      <c r="W287" s="39"/>
      <c r="X287" s="39"/>
      <c r="Y287" s="39"/>
      <c r="Z287" s="39"/>
      <c r="AA287" s="39"/>
      <c r="AB287" s="39"/>
      <c r="AC287" s="39"/>
      <c r="AD287" s="39"/>
      <c r="AE287" s="39"/>
      <c r="AF287" s="39"/>
      <c r="AG287" s="39"/>
      <c r="AH287" s="39"/>
      <c r="AI287" s="39"/>
      <c r="AJ287" s="39"/>
      <c r="AK287" s="39"/>
      <c r="AL287" s="39"/>
      <c r="AM287" s="39"/>
      <c r="AN287" s="40"/>
    </row>
    <row r="288" spans="2:40">
      <c r="B288" s="41"/>
      <c r="C288" s="14"/>
      <c r="D288" s="14"/>
      <c r="E288" s="14"/>
      <c r="F288" s="14"/>
      <c r="G288" s="14"/>
      <c r="H288" s="14"/>
      <c r="I288" s="14"/>
      <c r="J288" s="14"/>
      <c r="K288" s="14"/>
      <c r="L288" s="14"/>
      <c r="M288" s="14"/>
      <c r="N288" s="14"/>
      <c r="O288" s="195"/>
      <c r="P288" s="195"/>
      <c r="Q288" s="195"/>
      <c r="R288" s="195"/>
      <c r="S288" s="195"/>
      <c r="T288" s="195"/>
      <c r="U288" s="195"/>
      <c r="V288" s="195"/>
      <c r="W288" s="14"/>
      <c r="X288" s="14"/>
      <c r="Y288" s="14"/>
      <c r="Z288" s="14"/>
      <c r="AA288" s="14"/>
      <c r="AB288" s="14"/>
      <c r="AC288" s="14"/>
      <c r="AD288" s="14"/>
      <c r="AE288" s="14"/>
      <c r="AF288" s="14"/>
      <c r="AG288" s="14"/>
      <c r="AH288" s="14"/>
      <c r="AI288" s="14"/>
      <c r="AJ288" s="14"/>
      <c r="AK288" s="14"/>
      <c r="AL288" s="14"/>
      <c r="AM288" s="14"/>
      <c r="AN288" s="42"/>
    </row>
    <row r="289" spans="2:40">
      <c r="B289" s="41"/>
      <c r="C289" s="14"/>
      <c r="D289" s="14"/>
      <c r="E289" s="14"/>
      <c r="F289" s="14"/>
      <c r="G289" s="14"/>
      <c r="H289" s="14"/>
      <c r="I289" s="14"/>
      <c r="J289" s="14"/>
      <c r="K289" s="14"/>
      <c r="L289" s="14"/>
      <c r="M289" s="14"/>
      <c r="N289" s="14"/>
      <c r="O289" s="195"/>
      <c r="P289" s="195"/>
      <c r="Q289" s="195"/>
      <c r="R289" s="195"/>
      <c r="S289" s="195"/>
      <c r="T289" s="195"/>
      <c r="U289" s="195"/>
      <c r="V289" s="195"/>
      <c r="W289" s="14"/>
      <c r="X289" s="14"/>
      <c r="Y289" s="14"/>
      <c r="Z289" s="14"/>
      <c r="AA289" s="14"/>
      <c r="AB289" s="14"/>
      <c r="AC289" s="14"/>
      <c r="AD289" s="14"/>
      <c r="AE289" s="14"/>
      <c r="AF289" s="14"/>
      <c r="AG289" s="14"/>
      <c r="AH289" s="14"/>
      <c r="AI289" s="14"/>
      <c r="AJ289" s="14"/>
      <c r="AK289" s="14"/>
      <c r="AL289" s="14"/>
      <c r="AM289" s="14"/>
      <c r="AN289" s="42"/>
    </row>
    <row r="290" spans="2:40">
      <c r="B290" s="41"/>
      <c r="C290" s="14"/>
      <c r="D290" s="14"/>
      <c r="E290" s="14"/>
      <c r="F290" s="14"/>
      <c r="G290" s="14"/>
      <c r="H290" s="14"/>
      <c r="I290" s="14"/>
      <c r="J290" s="14"/>
      <c r="K290" s="14"/>
      <c r="L290" s="14"/>
      <c r="M290" s="14"/>
      <c r="N290" s="14"/>
      <c r="O290" s="195"/>
      <c r="P290" s="195"/>
      <c r="Q290" s="195"/>
      <c r="R290" s="195"/>
      <c r="S290" s="195"/>
      <c r="T290" s="195"/>
      <c r="U290" s="195"/>
      <c r="V290" s="195"/>
      <c r="W290" s="14"/>
      <c r="X290" s="14"/>
      <c r="Y290" s="14"/>
      <c r="Z290" s="14"/>
      <c r="AA290" s="14"/>
      <c r="AB290" s="14"/>
      <c r="AC290" s="14"/>
      <c r="AD290" s="14"/>
      <c r="AE290" s="14"/>
      <c r="AF290" s="14"/>
      <c r="AG290" s="14"/>
      <c r="AH290" s="14"/>
      <c r="AI290" s="14"/>
      <c r="AJ290" s="14"/>
      <c r="AK290" s="14"/>
      <c r="AL290" s="14"/>
      <c r="AM290" s="14"/>
      <c r="AN290" s="42"/>
    </row>
    <row r="291" spans="2:40">
      <c r="B291" s="41"/>
      <c r="C291" s="14"/>
      <c r="D291" s="14"/>
      <c r="E291" s="14"/>
      <c r="F291" s="14"/>
      <c r="G291" s="14"/>
      <c r="H291" s="14"/>
      <c r="I291" s="14"/>
      <c r="J291" s="14"/>
      <c r="K291" s="14"/>
      <c r="L291" s="14"/>
      <c r="M291" s="14"/>
      <c r="N291" s="14"/>
      <c r="O291" s="195"/>
      <c r="P291" s="195"/>
      <c r="Q291" s="195"/>
      <c r="R291" s="195"/>
      <c r="S291" s="195"/>
      <c r="T291" s="195"/>
      <c r="U291" s="195"/>
      <c r="V291" s="195"/>
      <c r="W291" s="14"/>
      <c r="X291" s="14"/>
      <c r="Y291" s="14"/>
      <c r="Z291" s="14"/>
      <c r="AA291" s="14"/>
      <c r="AB291" s="14"/>
      <c r="AC291" s="14"/>
      <c r="AD291" s="14"/>
      <c r="AE291" s="14"/>
      <c r="AF291" s="14"/>
      <c r="AG291" s="14"/>
      <c r="AH291" s="14"/>
      <c r="AI291" s="14"/>
      <c r="AJ291" s="14"/>
      <c r="AK291" s="14"/>
      <c r="AL291" s="14"/>
      <c r="AM291" s="14"/>
      <c r="AN291" s="42"/>
    </row>
    <row r="292" spans="2:40">
      <c r="B292" s="41"/>
      <c r="C292" s="14"/>
      <c r="D292" s="14"/>
      <c r="E292" s="14"/>
      <c r="F292" s="14"/>
      <c r="G292" s="14"/>
      <c r="H292" s="14"/>
      <c r="I292" s="14"/>
      <c r="J292" s="14"/>
      <c r="K292" s="14"/>
      <c r="L292" s="14"/>
      <c r="M292" s="14"/>
      <c r="N292" s="14"/>
      <c r="O292" s="195"/>
      <c r="P292" s="195"/>
      <c r="Q292" s="195"/>
      <c r="R292" s="195"/>
      <c r="S292" s="195"/>
      <c r="T292" s="195"/>
      <c r="U292" s="195"/>
      <c r="V292" s="195"/>
      <c r="W292" s="14"/>
      <c r="X292" s="14"/>
      <c r="Y292" s="14"/>
      <c r="Z292" s="14"/>
      <c r="AA292" s="14"/>
      <c r="AB292" s="14"/>
      <c r="AC292" s="14"/>
      <c r="AD292" s="14"/>
      <c r="AE292" s="14"/>
      <c r="AF292" s="14"/>
      <c r="AG292" s="14"/>
      <c r="AH292" s="14"/>
      <c r="AI292" s="14"/>
      <c r="AJ292" s="14"/>
      <c r="AK292" s="14"/>
      <c r="AL292" s="14"/>
      <c r="AM292" s="14"/>
      <c r="AN292" s="42"/>
    </row>
    <row r="293" spans="2:40">
      <c r="B293" s="41"/>
      <c r="C293" s="14"/>
      <c r="D293" s="14"/>
      <c r="E293" s="14"/>
      <c r="F293" s="14"/>
      <c r="G293" s="14"/>
      <c r="H293" s="14"/>
      <c r="I293" s="14"/>
      <c r="J293" s="14"/>
      <c r="K293" s="14"/>
      <c r="L293" s="14"/>
      <c r="M293" s="14"/>
      <c r="N293" s="14"/>
      <c r="O293" s="195"/>
      <c r="P293" s="195"/>
      <c r="Q293" s="195"/>
      <c r="R293" s="195"/>
      <c r="S293" s="195"/>
      <c r="T293" s="195"/>
      <c r="U293" s="195"/>
      <c r="V293" s="195"/>
      <c r="W293" s="14"/>
      <c r="X293" s="14"/>
      <c r="Y293" s="14"/>
      <c r="Z293" s="14"/>
      <c r="AA293" s="14"/>
      <c r="AB293" s="14"/>
      <c r="AC293" s="14"/>
      <c r="AD293" s="14"/>
      <c r="AE293" s="14"/>
      <c r="AF293" s="14"/>
      <c r="AG293" s="14"/>
      <c r="AH293" s="14"/>
      <c r="AI293" s="14"/>
      <c r="AJ293" s="14"/>
      <c r="AK293" s="14"/>
      <c r="AL293" s="14"/>
      <c r="AM293" s="14"/>
      <c r="AN293" s="42"/>
    </row>
    <row r="294" spans="2:40">
      <c r="B294" s="41"/>
      <c r="C294" s="14"/>
      <c r="D294" s="14"/>
      <c r="E294" s="14"/>
      <c r="F294" s="14"/>
      <c r="G294" s="14"/>
      <c r="H294" s="14"/>
      <c r="I294" s="14"/>
      <c r="J294" s="14"/>
      <c r="K294" s="14"/>
      <c r="L294" s="14"/>
      <c r="M294" s="14"/>
      <c r="N294" s="14"/>
      <c r="O294" s="195"/>
      <c r="P294" s="195"/>
      <c r="Q294" s="195"/>
      <c r="R294" s="195"/>
      <c r="S294" s="195"/>
      <c r="T294" s="195"/>
      <c r="U294" s="195"/>
      <c r="V294" s="195"/>
      <c r="W294" s="14"/>
      <c r="X294" s="14"/>
      <c r="Y294" s="14"/>
      <c r="Z294" s="14"/>
      <c r="AA294" s="14"/>
      <c r="AB294" s="14"/>
      <c r="AC294" s="14"/>
      <c r="AD294" s="14"/>
      <c r="AE294" s="14"/>
      <c r="AF294" s="14"/>
      <c r="AG294" s="14"/>
      <c r="AH294" s="14"/>
      <c r="AI294" s="14"/>
      <c r="AJ294" s="14"/>
      <c r="AK294" s="14"/>
      <c r="AL294" s="14"/>
      <c r="AM294" s="14"/>
      <c r="AN294" s="42"/>
    </row>
    <row r="295" spans="2:40">
      <c r="B295" s="41"/>
      <c r="C295" s="14"/>
      <c r="D295" s="14"/>
      <c r="E295" s="14"/>
      <c r="F295" s="14"/>
      <c r="G295" s="14"/>
      <c r="H295" s="14"/>
      <c r="I295" s="14"/>
      <c r="J295" s="14"/>
      <c r="K295" s="14"/>
      <c r="L295" s="14"/>
      <c r="M295" s="14"/>
      <c r="N295" s="14"/>
      <c r="O295" s="195"/>
      <c r="P295" s="195"/>
      <c r="Q295" s="195"/>
      <c r="R295" s="195"/>
      <c r="S295" s="195"/>
      <c r="T295" s="195"/>
      <c r="U295" s="195"/>
      <c r="V295" s="195"/>
      <c r="W295" s="14"/>
      <c r="X295" s="14"/>
      <c r="Y295" s="14"/>
      <c r="Z295" s="14"/>
      <c r="AA295" s="14"/>
      <c r="AB295" s="14"/>
      <c r="AC295" s="14"/>
      <c r="AD295" s="14"/>
      <c r="AE295" s="14"/>
      <c r="AF295" s="14"/>
      <c r="AG295" s="14"/>
      <c r="AH295" s="14"/>
      <c r="AI295" s="14"/>
      <c r="AJ295" s="14"/>
      <c r="AK295" s="14"/>
      <c r="AL295" s="14"/>
      <c r="AM295" s="14"/>
      <c r="AN295" s="42"/>
    </row>
    <row r="296" spans="2:40" ht="14.25" thickBot="1">
      <c r="B296" s="43"/>
      <c r="C296" s="44"/>
      <c r="D296" s="44"/>
      <c r="E296" s="44"/>
      <c r="F296" s="44"/>
      <c r="G296" s="44"/>
      <c r="H296" s="44"/>
      <c r="I296" s="44"/>
      <c r="J296" s="44"/>
      <c r="K296" s="44"/>
      <c r="L296" s="44"/>
      <c r="M296" s="44"/>
      <c r="N296" s="44"/>
      <c r="O296" s="203"/>
      <c r="P296" s="203"/>
      <c r="Q296" s="203"/>
      <c r="R296" s="203"/>
      <c r="S296" s="203"/>
      <c r="T296" s="203"/>
      <c r="U296" s="203"/>
      <c r="V296" s="203"/>
      <c r="W296" s="44"/>
      <c r="X296" s="44"/>
      <c r="Y296" s="44"/>
      <c r="Z296" s="44"/>
      <c r="AA296" s="44"/>
      <c r="AB296" s="44"/>
      <c r="AC296" s="44"/>
      <c r="AD296" s="44"/>
      <c r="AE296" s="44"/>
      <c r="AF296" s="44"/>
      <c r="AG296" s="44"/>
      <c r="AH296" s="44"/>
      <c r="AI296" s="44"/>
      <c r="AJ296" s="44"/>
      <c r="AK296" s="44"/>
      <c r="AL296" s="44"/>
      <c r="AM296" s="44"/>
      <c r="AN296" s="45"/>
    </row>
    <row r="297" spans="2:40" ht="14.25" thickTop="1"/>
    <row r="332" spans="2:24">
      <c r="X332">
        <v>0.86599999999999999</v>
      </c>
    </row>
    <row r="335" spans="2:24">
      <c r="B335" s="2" t="s">
        <v>179</v>
      </c>
    </row>
    <row r="432" spans="3:33">
      <c r="C432" s="14"/>
      <c r="D432" s="14"/>
      <c r="E432" s="14"/>
      <c r="F432" s="14"/>
      <c r="G432" s="14"/>
      <c r="H432" s="14"/>
      <c r="I432" s="14"/>
      <c r="J432" s="14"/>
      <c r="K432" s="14"/>
      <c r="L432" s="14"/>
      <c r="M432" s="14"/>
      <c r="N432" s="14"/>
      <c r="O432" s="195"/>
      <c r="P432" s="195"/>
      <c r="Q432" s="195"/>
      <c r="R432" s="195"/>
      <c r="S432" s="195"/>
      <c r="T432" s="195"/>
      <c r="U432" s="195"/>
      <c r="V432" s="195"/>
      <c r="W432" s="14"/>
      <c r="X432" s="14"/>
      <c r="Y432" s="14"/>
      <c r="Z432" s="14"/>
      <c r="AA432" s="14"/>
      <c r="AB432" s="14"/>
      <c r="AC432" s="14"/>
      <c r="AD432" s="14"/>
      <c r="AE432" s="14"/>
      <c r="AF432" s="14"/>
      <c r="AG432" s="14"/>
    </row>
    <row r="433" spans="3:33">
      <c r="C433" s="14"/>
      <c r="D433" s="14"/>
      <c r="E433" s="14"/>
      <c r="F433" s="14"/>
      <c r="G433" s="14"/>
      <c r="H433" s="14"/>
      <c r="I433" s="14"/>
      <c r="J433" s="14"/>
      <c r="K433" s="14"/>
      <c r="L433" s="14"/>
      <c r="M433" s="14"/>
      <c r="N433" s="14"/>
      <c r="O433" s="195"/>
      <c r="P433" s="195"/>
      <c r="Q433" s="195"/>
      <c r="R433" s="195"/>
      <c r="S433" s="195"/>
      <c r="T433" s="195"/>
      <c r="U433" s="195"/>
      <c r="V433" s="195"/>
      <c r="W433" s="14"/>
      <c r="X433" s="14"/>
      <c r="Y433" s="14"/>
      <c r="Z433" s="14"/>
      <c r="AA433" s="14"/>
      <c r="AB433" s="14"/>
      <c r="AC433" s="14"/>
      <c r="AD433" s="14"/>
      <c r="AE433" s="14"/>
      <c r="AF433" s="14"/>
      <c r="AG433" s="14"/>
    </row>
    <row r="434" spans="3:33">
      <c r="C434" s="14"/>
      <c r="D434" s="14"/>
      <c r="E434" s="14"/>
      <c r="F434" s="14"/>
      <c r="G434" s="14"/>
      <c r="H434" s="14"/>
      <c r="I434" s="14"/>
      <c r="J434" s="14"/>
      <c r="K434" s="14"/>
      <c r="L434" s="14"/>
      <c r="M434" s="14"/>
      <c r="N434" s="14"/>
      <c r="O434" s="195"/>
      <c r="P434" s="195"/>
      <c r="Q434" s="195"/>
      <c r="R434" s="195"/>
      <c r="S434" s="195"/>
      <c r="T434" s="195"/>
      <c r="U434" s="195"/>
      <c r="V434" s="195"/>
      <c r="W434" s="14"/>
      <c r="X434" s="14"/>
      <c r="Y434" s="14"/>
      <c r="Z434" s="14"/>
      <c r="AA434" s="14"/>
      <c r="AB434" s="14"/>
      <c r="AC434" s="14"/>
      <c r="AD434" s="14"/>
      <c r="AE434" s="14"/>
      <c r="AF434" s="14"/>
      <c r="AG434" s="14"/>
    </row>
    <row r="438" spans="3:33">
      <c r="C438" s="14"/>
      <c r="D438" s="14"/>
      <c r="E438" s="14"/>
      <c r="F438" s="14"/>
      <c r="G438" s="14"/>
      <c r="H438" s="14"/>
      <c r="I438" s="14"/>
      <c r="J438" s="14"/>
      <c r="K438" s="14"/>
      <c r="L438" s="14"/>
      <c r="M438" s="14"/>
      <c r="N438" s="14"/>
      <c r="O438" s="195"/>
      <c r="P438" s="195"/>
      <c r="Q438" s="195"/>
      <c r="R438" s="195"/>
      <c r="S438" s="195"/>
      <c r="T438" s="195"/>
      <c r="U438" s="195"/>
      <c r="V438" s="195"/>
      <c r="W438" s="14"/>
      <c r="X438" s="14"/>
      <c r="Y438" s="14"/>
      <c r="Z438" s="14"/>
      <c r="AA438" s="14"/>
      <c r="AB438" s="14"/>
      <c r="AC438" s="14"/>
      <c r="AD438" s="14"/>
      <c r="AE438" s="14"/>
      <c r="AF438" s="14"/>
      <c r="AG438" s="14"/>
    </row>
    <row r="439" spans="3:33">
      <c r="C439" s="14"/>
      <c r="D439" s="14"/>
      <c r="E439" s="14"/>
      <c r="F439" s="14"/>
      <c r="G439" s="14"/>
      <c r="H439" s="14"/>
      <c r="I439" s="14"/>
      <c r="J439" s="14"/>
      <c r="K439" s="14"/>
      <c r="L439" s="14"/>
      <c r="M439" s="14"/>
      <c r="N439" s="14"/>
      <c r="O439" s="195"/>
      <c r="P439" s="195"/>
      <c r="Q439" s="195"/>
      <c r="R439" s="195"/>
      <c r="S439" s="195"/>
      <c r="T439" s="195"/>
      <c r="U439" s="195"/>
      <c r="V439" s="195"/>
      <c r="W439" s="14"/>
      <c r="X439" s="14"/>
      <c r="Y439" s="14"/>
      <c r="Z439" s="14"/>
      <c r="AA439" s="14"/>
      <c r="AB439" s="14"/>
      <c r="AC439" s="14"/>
      <c r="AD439" s="14"/>
      <c r="AE439" s="14"/>
      <c r="AF439" s="14"/>
      <c r="AG439" s="14"/>
    </row>
    <row r="440" spans="3:33">
      <c r="C440" s="14"/>
      <c r="D440" s="14"/>
      <c r="E440" s="14"/>
      <c r="F440" s="14"/>
      <c r="G440" s="14"/>
      <c r="H440" s="14"/>
      <c r="I440" s="14"/>
      <c r="J440" s="14"/>
      <c r="K440" s="14"/>
      <c r="L440" s="14"/>
      <c r="M440" s="14"/>
      <c r="N440" s="14"/>
      <c r="O440" s="195"/>
      <c r="P440" s="195"/>
      <c r="Q440" s="195"/>
      <c r="R440" s="195"/>
      <c r="S440" s="195"/>
      <c r="T440" s="195"/>
      <c r="U440" s="195"/>
      <c r="V440" s="195"/>
      <c r="W440" s="14"/>
      <c r="X440" s="14"/>
      <c r="Y440" s="14"/>
      <c r="Z440" s="14"/>
      <c r="AA440" s="14"/>
      <c r="AB440" s="14"/>
      <c r="AC440" s="14"/>
      <c r="AD440" s="14"/>
      <c r="AE440" s="14"/>
      <c r="AF440" s="14"/>
      <c r="AG440" s="14"/>
    </row>
    <row r="444" spans="3:33">
      <c r="C444" s="14"/>
      <c r="D444" s="14"/>
      <c r="E444" s="14"/>
      <c r="F444" s="14"/>
      <c r="G444" s="14"/>
      <c r="H444" s="14"/>
      <c r="I444" s="14"/>
      <c r="J444" s="14"/>
      <c r="K444" s="14"/>
      <c r="L444" s="14"/>
      <c r="M444" s="14"/>
      <c r="N444" s="14"/>
      <c r="O444" s="195"/>
      <c r="P444" s="195"/>
      <c r="Q444" s="195"/>
      <c r="R444" s="195"/>
      <c r="S444" s="195"/>
      <c r="T444" s="195"/>
      <c r="U444" s="195"/>
      <c r="V444" s="195"/>
      <c r="W444" s="14"/>
      <c r="X444" s="14"/>
      <c r="Y444" s="14"/>
      <c r="Z444" s="14"/>
      <c r="AA444" s="14"/>
      <c r="AB444" s="14"/>
      <c r="AC444" s="14"/>
      <c r="AD444" s="14"/>
      <c r="AE444" s="14"/>
      <c r="AF444" s="14"/>
      <c r="AG444" s="14"/>
    </row>
    <row r="445" spans="3:33">
      <c r="C445" s="14"/>
      <c r="D445" s="14"/>
      <c r="E445" s="14"/>
      <c r="F445" s="14"/>
      <c r="G445" s="14"/>
      <c r="H445" s="14"/>
      <c r="I445" s="14"/>
      <c r="J445" s="14"/>
      <c r="K445" s="14"/>
      <c r="L445" s="14"/>
      <c r="M445" s="14"/>
      <c r="N445" s="14"/>
      <c r="O445" s="195"/>
      <c r="P445" s="195"/>
      <c r="Q445" s="195"/>
      <c r="R445" s="195"/>
      <c r="S445" s="195"/>
      <c r="T445" s="195"/>
      <c r="U445" s="195"/>
      <c r="V445" s="195"/>
      <c r="W445" s="14"/>
      <c r="X445" s="14"/>
      <c r="Y445" s="14"/>
      <c r="Z445" s="14"/>
      <c r="AA445" s="14"/>
      <c r="AB445" s="14"/>
      <c r="AC445" s="14"/>
      <c r="AD445" s="14"/>
      <c r="AE445" s="14"/>
      <c r="AF445" s="14"/>
      <c r="AG445" s="14"/>
    </row>
    <row r="446" spans="3:33">
      <c r="C446" s="14"/>
      <c r="D446" s="14"/>
      <c r="E446" s="14"/>
      <c r="F446" s="14"/>
      <c r="G446" s="14"/>
      <c r="H446" s="14"/>
      <c r="I446" s="14"/>
      <c r="J446" s="14"/>
      <c r="K446" s="14"/>
      <c r="L446" s="14"/>
      <c r="M446" s="14"/>
      <c r="N446" s="14"/>
      <c r="O446" s="195"/>
      <c r="P446" s="195"/>
      <c r="Q446" s="195"/>
      <c r="R446" s="195"/>
      <c r="S446" s="195"/>
      <c r="T446" s="195"/>
      <c r="U446" s="195"/>
      <c r="V446" s="195"/>
      <c r="W446" s="14"/>
      <c r="X446" s="14"/>
      <c r="Y446" s="14"/>
      <c r="Z446" s="14"/>
      <c r="AA446" s="14"/>
      <c r="AB446" s="14"/>
      <c r="AC446" s="14"/>
      <c r="AD446" s="14"/>
      <c r="AE446" s="14"/>
      <c r="AF446" s="14"/>
      <c r="AG446" s="14"/>
    </row>
    <row r="548" ht="18" customHeight="1"/>
    <row r="549" ht="18" customHeight="1"/>
    <row r="550" ht="18" customHeight="1"/>
    <row r="551" ht="6.75" customHeight="1"/>
    <row r="553" ht="18" customHeight="1"/>
    <row r="554" ht="18" customHeight="1"/>
    <row r="555" ht="18" customHeight="1"/>
    <row r="594" spans="2:2">
      <c r="B594" s="2"/>
    </row>
    <row r="645" ht="39.75" customHeight="1"/>
    <row r="702" spans="2:40">
      <c r="B702" s="14"/>
      <c r="C702" s="14"/>
      <c r="D702" s="14"/>
      <c r="E702" s="14"/>
      <c r="F702" s="14"/>
      <c r="G702" s="14"/>
      <c r="H702" s="14"/>
      <c r="I702" s="14"/>
      <c r="J702" s="14"/>
      <c r="K702" s="14"/>
      <c r="L702" s="14"/>
      <c r="M702" s="14"/>
      <c r="N702" s="14"/>
      <c r="O702" s="195"/>
      <c r="P702" s="195"/>
      <c r="Q702" s="195"/>
      <c r="R702" s="195"/>
      <c r="S702" s="195"/>
      <c r="T702" s="195"/>
      <c r="U702" s="195"/>
      <c r="V702" s="195"/>
      <c r="W702" s="14"/>
      <c r="X702" s="14"/>
      <c r="Y702" s="14"/>
      <c r="Z702" s="14"/>
      <c r="AA702" s="14"/>
      <c r="AB702" s="14"/>
      <c r="AC702" s="14"/>
      <c r="AD702" s="14"/>
      <c r="AE702" s="14"/>
      <c r="AF702" s="14"/>
      <c r="AG702" s="14"/>
      <c r="AH702" s="14"/>
      <c r="AI702" s="14"/>
      <c r="AJ702" s="14"/>
      <c r="AK702" s="14"/>
      <c r="AL702" s="14"/>
      <c r="AM702" s="14"/>
      <c r="AN702" s="14"/>
    </row>
    <row r="703" spans="2:40">
      <c r="B703" s="322" t="s">
        <v>0</v>
      </c>
      <c r="C703" s="323"/>
      <c r="D703" s="323"/>
      <c r="E703" s="323"/>
      <c r="F703" s="323"/>
      <c r="G703" s="323"/>
      <c r="H703" s="323"/>
      <c r="I703" s="323"/>
      <c r="J703" s="323"/>
      <c r="K703" s="323"/>
      <c r="L703" s="323"/>
      <c r="M703" s="323"/>
      <c r="N703" s="323"/>
      <c r="O703" s="323"/>
      <c r="P703" s="323"/>
      <c r="Q703" s="323"/>
      <c r="R703" s="323"/>
      <c r="S703" s="323"/>
      <c r="T703" s="323"/>
      <c r="U703" s="323"/>
      <c r="V703" s="323"/>
      <c r="W703" s="323"/>
      <c r="X703" s="323"/>
      <c r="Y703" s="323"/>
      <c r="Z703" s="323"/>
      <c r="AA703" s="323"/>
      <c r="AB703" s="323"/>
      <c r="AC703" s="323"/>
      <c r="AD703" s="323"/>
      <c r="AE703" s="323"/>
      <c r="AF703" s="323"/>
      <c r="AG703" s="323"/>
      <c r="AH703" s="323"/>
      <c r="AI703" s="323"/>
      <c r="AJ703" s="323"/>
      <c r="AK703" s="323"/>
      <c r="AL703" s="323"/>
      <c r="AM703" s="323"/>
      <c r="AN703" s="324"/>
    </row>
    <row r="704" spans="2:40">
      <c r="B704" s="325"/>
      <c r="C704" s="323"/>
      <c r="D704" s="323"/>
      <c r="E704" s="323"/>
      <c r="F704" s="323"/>
      <c r="G704" s="323"/>
      <c r="H704" s="323"/>
      <c r="I704" s="323"/>
      <c r="J704" s="323"/>
      <c r="K704" s="323"/>
      <c r="L704" s="323"/>
      <c r="M704" s="323"/>
      <c r="N704" s="323"/>
      <c r="O704" s="323"/>
      <c r="P704" s="323"/>
      <c r="Q704" s="323"/>
      <c r="R704" s="323"/>
      <c r="S704" s="323"/>
      <c r="T704" s="323"/>
      <c r="U704" s="323"/>
      <c r="V704" s="323"/>
      <c r="W704" s="323"/>
      <c r="X704" s="323"/>
      <c r="Y704" s="323"/>
      <c r="Z704" s="323"/>
      <c r="AA704" s="323"/>
      <c r="AB704" s="323"/>
      <c r="AC704" s="323"/>
      <c r="AD704" s="323"/>
      <c r="AE704" s="323"/>
      <c r="AF704" s="323"/>
      <c r="AG704" s="323"/>
      <c r="AH704" s="323"/>
      <c r="AI704" s="323"/>
      <c r="AJ704" s="323"/>
      <c r="AK704" s="323"/>
      <c r="AL704" s="323"/>
      <c r="AM704" s="323"/>
      <c r="AN704" s="324"/>
    </row>
    <row r="705" spans="2:40">
      <c r="B705" s="325"/>
      <c r="C705" s="323"/>
      <c r="D705" s="323"/>
      <c r="E705" s="323"/>
      <c r="F705" s="323"/>
      <c r="G705" s="323"/>
      <c r="H705" s="323"/>
      <c r="I705" s="323"/>
      <c r="J705" s="323"/>
      <c r="K705" s="323"/>
      <c r="L705" s="323"/>
      <c r="M705" s="323"/>
      <c r="N705" s="323"/>
      <c r="O705" s="323"/>
      <c r="P705" s="323"/>
      <c r="Q705" s="323"/>
      <c r="R705" s="323"/>
      <c r="S705" s="323"/>
      <c r="T705" s="323"/>
      <c r="U705" s="323"/>
      <c r="V705" s="323"/>
      <c r="W705" s="323"/>
      <c r="X705" s="323"/>
      <c r="Y705" s="323"/>
      <c r="Z705" s="323"/>
      <c r="AA705" s="323"/>
      <c r="AB705" s="323"/>
      <c r="AC705" s="323"/>
      <c r="AD705" s="323"/>
      <c r="AE705" s="323"/>
      <c r="AF705" s="323"/>
      <c r="AG705" s="323"/>
      <c r="AH705" s="323"/>
      <c r="AI705" s="323"/>
      <c r="AJ705" s="323"/>
      <c r="AK705" s="323"/>
      <c r="AL705" s="323"/>
      <c r="AM705" s="323"/>
      <c r="AN705" s="324"/>
    </row>
    <row r="706" spans="2:40">
      <c r="B706" s="325"/>
      <c r="C706" s="323"/>
      <c r="D706" s="323"/>
      <c r="E706" s="323"/>
      <c r="F706" s="323"/>
      <c r="G706" s="323"/>
      <c r="H706" s="323"/>
      <c r="I706" s="323"/>
      <c r="J706" s="323"/>
      <c r="K706" s="323"/>
      <c r="L706" s="323"/>
      <c r="M706" s="323"/>
      <c r="N706" s="323"/>
      <c r="O706" s="323"/>
      <c r="P706" s="323"/>
      <c r="Q706" s="323"/>
      <c r="R706" s="323"/>
      <c r="S706" s="323"/>
      <c r="T706" s="323"/>
      <c r="U706" s="323"/>
      <c r="V706" s="323"/>
      <c r="W706" s="323"/>
      <c r="X706" s="323"/>
      <c r="Y706" s="323"/>
      <c r="Z706" s="323"/>
      <c r="AA706" s="323"/>
      <c r="AB706" s="323"/>
      <c r="AC706" s="323"/>
      <c r="AD706" s="323"/>
      <c r="AE706" s="323"/>
      <c r="AF706" s="323"/>
      <c r="AG706" s="323"/>
      <c r="AH706" s="323"/>
      <c r="AI706" s="323"/>
      <c r="AJ706" s="323"/>
      <c r="AK706" s="323"/>
      <c r="AL706" s="323"/>
      <c r="AM706" s="323"/>
      <c r="AN706" s="324"/>
    </row>
    <row r="707" spans="2:40">
      <c r="B707" s="325"/>
      <c r="C707" s="323"/>
      <c r="D707" s="323"/>
      <c r="E707" s="323"/>
      <c r="F707" s="323"/>
      <c r="G707" s="323"/>
      <c r="H707" s="323"/>
      <c r="I707" s="323"/>
      <c r="J707" s="323"/>
      <c r="K707" s="323"/>
      <c r="L707" s="323"/>
      <c r="M707" s="323"/>
      <c r="N707" s="323"/>
      <c r="O707" s="323"/>
      <c r="P707" s="323"/>
      <c r="Q707" s="323"/>
      <c r="R707" s="323"/>
      <c r="S707" s="323"/>
      <c r="T707" s="323"/>
      <c r="U707" s="323"/>
      <c r="V707" s="323"/>
      <c r="W707" s="323"/>
      <c r="X707" s="323"/>
      <c r="Y707" s="323"/>
      <c r="Z707" s="323"/>
      <c r="AA707" s="323"/>
      <c r="AB707" s="323"/>
      <c r="AC707" s="323"/>
      <c r="AD707" s="323"/>
      <c r="AE707" s="323"/>
      <c r="AF707" s="323"/>
      <c r="AG707" s="323"/>
      <c r="AH707" s="323"/>
      <c r="AI707" s="323"/>
      <c r="AJ707" s="323"/>
      <c r="AK707" s="323"/>
      <c r="AL707" s="323"/>
      <c r="AM707" s="323"/>
      <c r="AN707" s="324"/>
    </row>
    <row r="708" spans="2:40" ht="14.25" thickBot="1">
      <c r="B708" s="326"/>
      <c r="C708" s="327"/>
      <c r="D708" s="327"/>
      <c r="E708" s="327"/>
      <c r="F708" s="327"/>
      <c r="G708" s="327"/>
      <c r="H708" s="327"/>
      <c r="I708" s="327"/>
      <c r="J708" s="327"/>
      <c r="K708" s="327"/>
      <c r="L708" s="327"/>
      <c r="M708" s="327"/>
      <c r="N708" s="327"/>
      <c r="O708" s="327"/>
      <c r="P708" s="327"/>
      <c r="Q708" s="327"/>
      <c r="R708" s="327"/>
      <c r="S708" s="327"/>
      <c r="T708" s="327"/>
      <c r="U708" s="327"/>
      <c r="V708" s="327"/>
      <c r="W708" s="327"/>
      <c r="X708" s="327"/>
      <c r="Y708" s="327"/>
      <c r="Z708" s="327"/>
      <c r="AA708" s="327"/>
      <c r="AB708" s="327"/>
      <c r="AC708" s="327"/>
      <c r="AD708" s="327"/>
      <c r="AE708" s="327"/>
      <c r="AF708" s="327"/>
      <c r="AG708" s="327"/>
      <c r="AH708" s="327"/>
      <c r="AI708" s="327"/>
      <c r="AJ708" s="327"/>
      <c r="AK708" s="327"/>
      <c r="AL708" s="327"/>
      <c r="AM708" s="327"/>
      <c r="AN708" s="328"/>
    </row>
    <row r="709" spans="2:40" ht="14.25" thickTop="1"/>
    <row r="728" spans="2:2" ht="409.5">
      <c r="B728" s="123" t="s">
        <v>180</v>
      </c>
    </row>
    <row r="771" ht="15.75" customHeight="1"/>
    <row r="789" ht="56.25" customHeight="1"/>
    <row r="790" ht="17.25" customHeight="1"/>
  </sheetData>
  <mergeCells count="17">
    <mergeCell ref="B703:AN708"/>
    <mergeCell ref="AM49:AN49"/>
    <mergeCell ref="AM39:AN39"/>
    <mergeCell ref="AM40:AN40"/>
    <mergeCell ref="AM41:AN41"/>
    <mergeCell ref="AM43:AN43"/>
    <mergeCell ref="AM57:AN57"/>
    <mergeCell ref="AM58:AN58"/>
    <mergeCell ref="AM55:AN55"/>
    <mergeCell ref="AM54:AN54"/>
    <mergeCell ref="AM38:AN38"/>
    <mergeCell ref="AM50:AN50"/>
    <mergeCell ref="AM52:AN52"/>
    <mergeCell ref="AM53:AN53"/>
    <mergeCell ref="AM46:AN46"/>
    <mergeCell ref="AM47:AN47"/>
    <mergeCell ref="AM48:AN48"/>
  </mergeCells>
  <phoneticPr fontId="3"/>
  <printOptions horizontalCentered="1"/>
  <pageMargins left="0.51181102362204722" right="0.51181102362204722" top="0.9055118110236221" bottom="0.43307086614173229" header="0.51181102362204722" footer="0.51181102362204722"/>
  <pageSetup paperSize="9" scale="80" orientation="portrait" r:id="rId1"/>
  <headerFooter alignWithMargins="0"/>
  <rowBreaks count="1" manualBreakCount="1">
    <brk id="62" max="2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716"/>
  <sheetViews>
    <sheetView view="pageBreakPreview" zoomScaleNormal="100" zoomScaleSheetLayoutView="100" workbookViewId="0">
      <selection activeCell="Q106" sqref="Q106"/>
    </sheetView>
  </sheetViews>
  <sheetFormatPr defaultRowHeight="13.5" outlineLevelCol="1"/>
  <cols>
    <col min="1" max="1" width="22.875" customWidth="1"/>
    <col min="2" max="3" width="12.375" hidden="1" customWidth="1" outlineLevel="1"/>
    <col min="4" max="4" width="11" hidden="1" customWidth="1" outlineLevel="1"/>
    <col min="5" max="7" width="12.375" hidden="1" customWidth="1" outlineLevel="1"/>
    <col min="8" max="10" width="11" hidden="1" customWidth="1" outlineLevel="1"/>
    <col min="11" max="12" width="11.125" hidden="1" customWidth="1" outlineLevel="1"/>
    <col min="13" max="13" width="11.875" hidden="1" customWidth="1" outlineLevel="1"/>
    <col min="14" max="14" width="11.875" hidden="1" customWidth="1" outlineLevel="1" collapsed="1"/>
    <col min="15" max="15" width="11.875" style="188" bestFit="1" customWidth="1" collapsed="1"/>
    <col min="16" max="17" width="11.875" style="188" bestFit="1" customWidth="1"/>
    <col min="18" max="21" width="11.875" style="188" customWidth="1"/>
    <col min="23" max="23" width="9" customWidth="1"/>
    <col min="24" max="24" width="11.375" bestFit="1" customWidth="1"/>
    <col min="25" max="25" width="9.5" bestFit="1" customWidth="1"/>
    <col min="26" max="26" width="10.125" bestFit="1" customWidth="1"/>
  </cols>
  <sheetData>
    <row r="1" spans="1:40" ht="37.5" customHeight="1">
      <c r="A1" s="126" t="s">
        <v>181</v>
      </c>
      <c r="N1" s="311"/>
      <c r="O1" s="329" t="s">
        <v>380</v>
      </c>
      <c r="P1" s="329"/>
      <c r="Q1" s="329"/>
      <c r="R1" s="329"/>
      <c r="S1" s="329"/>
      <c r="T1" s="329"/>
      <c r="U1" s="329"/>
    </row>
    <row r="3" spans="1:40" s="98" customFormat="1" ht="14.25">
      <c r="A3" s="97" t="s">
        <v>107</v>
      </c>
      <c r="K3" s="100"/>
      <c r="L3" s="100"/>
      <c r="M3" s="100"/>
      <c r="N3" s="189"/>
      <c r="O3" s="189"/>
      <c r="P3" s="189"/>
      <c r="Q3" s="189"/>
      <c r="R3" s="239"/>
      <c r="S3" s="239"/>
      <c r="T3" s="239"/>
      <c r="U3" s="239" t="s">
        <v>258</v>
      </c>
      <c r="V3" s="294"/>
      <c r="W3" s="100"/>
      <c r="X3" s="100"/>
      <c r="Y3" s="101"/>
      <c r="Z3" s="100"/>
      <c r="AA3" s="100"/>
      <c r="AB3" s="100"/>
      <c r="AC3" s="100"/>
      <c r="AM3" s="321" t="s">
        <v>38</v>
      </c>
      <c r="AN3" s="321"/>
    </row>
    <row r="4" spans="1:40">
      <c r="A4" s="9" t="s">
        <v>100</v>
      </c>
      <c r="B4" s="8">
        <v>12</v>
      </c>
      <c r="C4" s="8">
        <v>13</v>
      </c>
      <c r="D4" s="8">
        <v>14</v>
      </c>
      <c r="E4" s="8">
        <v>15</v>
      </c>
      <c r="F4" s="8">
        <v>17</v>
      </c>
      <c r="G4" s="8">
        <v>18</v>
      </c>
      <c r="H4" s="8">
        <v>19</v>
      </c>
      <c r="I4" s="19">
        <v>20</v>
      </c>
      <c r="J4" s="19">
        <v>21</v>
      </c>
      <c r="K4" s="19">
        <v>22</v>
      </c>
      <c r="L4" s="19">
        <v>23</v>
      </c>
      <c r="M4" s="19">
        <v>24</v>
      </c>
      <c r="N4" s="173" t="s">
        <v>274</v>
      </c>
      <c r="O4" s="173" t="s">
        <v>275</v>
      </c>
      <c r="P4" s="173" t="s">
        <v>276</v>
      </c>
      <c r="Q4" s="173" t="s">
        <v>277</v>
      </c>
      <c r="R4" s="173" t="s">
        <v>329</v>
      </c>
      <c r="S4" s="173" t="s">
        <v>330</v>
      </c>
      <c r="T4" s="173" t="s">
        <v>338</v>
      </c>
      <c r="U4" s="173" t="s">
        <v>379</v>
      </c>
      <c r="V4" s="292"/>
      <c r="W4" s="14"/>
      <c r="X4" s="14"/>
      <c r="Y4" s="14"/>
      <c r="Z4" s="14"/>
      <c r="AA4" s="14"/>
      <c r="AB4" s="14"/>
      <c r="AC4" s="14"/>
      <c r="AM4" s="33"/>
      <c r="AN4" s="33"/>
    </row>
    <row r="5" spans="1:40">
      <c r="A5" s="9" t="s">
        <v>108</v>
      </c>
      <c r="B5" s="3">
        <v>69327933</v>
      </c>
      <c r="C5" s="3">
        <v>68049352</v>
      </c>
      <c r="D5" s="3">
        <v>69166594</v>
      </c>
      <c r="E5" s="3">
        <v>67507643</v>
      </c>
      <c r="F5" s="3">
        <v>63768868</v>
      </c>
      <c r="G5" s="3">
        <v>61788904</v>
      </c>
      <c r="H5" s="3">
        <v>60438203</v>
      </c>
      <c r="I5" s="3">
        <v>59138506</v>
      </c>
      <c r="J5" s="3">
        <v>57863989</v>
      </c>
      <c r="K5" s="3">
        <v>56168631</v>
      </c>
      <c r="L5" s="3">
        <v>54367688</v>
      </c>
      <c r="M5" s="130">
        <v>52111217</v>
      </c>
      <c r="N5" s="194">
        <v>46281087</v>
      </c>
      <c r="O5" s="194">
        <v>44664658</v>
      </c>
      <c r="P5" s="194">
        <v>42708627</v>
      </c>
      <c r="Q5" s="194">
        <v>40200976</v>
      </c>
      <c r="R5" s="194">
        <v>37744677</v>
      </c>
      <c r="S5" s="263">
        <v>7340622</v>
      </c>
      <c r="T5" s="263">
        <v>6905113</v>
      </c>
      <c r="U5" s="263">
        <v>6317291</v>
      </c>
      <c r="V5" s="293"/>
      <c r="W5" s="14"/>
      <c r="X5" s="14"/>
      <c r="Y5" s="14"/>
      <c r="Z5" s="82"/>
      <c r="AA5" s="14"/>
      <c r="AB5" s="14"/>
      <c r="AC5" s="14"/>
      <c r="AM5" s="320" t="s">
        <v>39</v>
      </c>
      <c r="AN5" s="320"/>
    </row>
    <row r="6" spans="1:40">
      <c r="A6" s="9" t="s">
        <v>109</v>
      </c>
      <c r="B6" s="3">
        <v>6963427</v>
      </c>
      <c r="C6" s="3">
        <v>6612849</v>
      </c>
      <c r="D6" s="3">
        <v>6734490</v>
      </c>
      <c r="E6" s="3">
        <v>6508795</v>
      </c>
      <c r="F6" s="3">
        <v>5919935</v>
      </c>
      <c r="G6" s="3">
        <v>5609660</v>
      </c>
      <c r="H6" s="3">
        <v>5292609</v>
      </c>
      <c r="I6" s="3">
        <v>5073786</v>
      </c>
      <c r="J6" s="3">
        <v>4848325</v>
      </c>
      <c r="K6" s="3">
        <v>4616016</v>
      </c>
      <c r="L6" s="3">
        <v>4376639</v>
      </c>
      <c r="M6" s="130">
        <v>4129967</v>
      </c>
      <c r="N6" s="194">
        <v>3343802</v>
      </c>
      <c r="O6" s="194">
        <v>3065529</v>
      </c>
      <c r="P6" s="194">
        <v>2778708</v>
      </c>
      <c r="Q6" s="194">
        <v>2483062</v>
      </c>
      <c r="R6" s="194">
        <v>2178306</v>
      </c>
      <c r="S6" s="263">
        <v>2042642</v>
      </c>
      <c r="T6" s="263">
        <v>3092265</v>
      </c>
      <c r="U6" s="263">
        <v>2909298</v>
      </c>
      <c r="V6" s="293"/>
      <c r="W6" s="14"/>
      <c r="X6" s="14"/>
      <c r="Y6" s="14"/>
      <c r="Z6" s="14"/>
      <c r="AA6" s="14"/>
      <c r="AB6" s="14"/>
      <c r="AC6" s="14"/>
      <c r="AM6" s="33"/>
      <c r="AN6" s="33"/>
    </row>
    <row r="7" spans="1:40">
      <c r="A7" s="9" t="s">
        <v>314</v>
      </c>
      <c r="B7" s="3">
        <v>6963427</v>
      </c>
      <c r="C7" s="3">
        <v>6612849</v>
      </c>
      <c r="D7" s="3">
        <v>6734490</v>
      </c>
      <c r="E7" s="3">
        <v>6508795</v>
      </c>
      <c r="F7" s="3">
        <v>5919935</v>
      </c>
      <c r="G7" s="3">
        <v>5609660</v>
      </c>
      <c r="H7" s="3">
        <v>5292609</v>
      </c>
      <c r="I7" s="3">
        <v>5073786</v>
      </c>
      <c r="J7" s="3">
        <v>4848325</v>
      </c>
      <c r="K7" s="3">
        <v>4616016</v>
      </c>
      <c r="L7" s="3">
        <v>4376639</v>
      </c>
      <c r="M7" s="130">
        <v>4129967</v>
      </c>
      <c r="N7" s="289">
        <v>0</v>
      </c>
      <c r="O7" s="289">
        <v>0</v>
      </c>
      <c r="P7" s="289">
        <v>0</v>
      </c>
      <c r="Q7" s="289">
        <v>0</v>
      </c>
      <c r="R7" s="289">
        <v>0</v>
      </c>
      <c r="S7" s="263">
        <v>27437199</v>
      </c>
      <c r="T7" s="263">
        <v>25170748</v>
      </c>
      <c r="U7" s="263">
        <v>22981942</v>
      </c>
      <c r="V7" s="293"/>
      <c r="W7" s="14"/>
      <c r="X7" s="14"/>
      <c r="Y7" s="14"/>
      <c r="Z7" s="14"/>
      <c r="AA7" s="14"/>
      <c r="AB7" s="14"/>
      <c r="AC7" s="14"/>
      <c r="AM7" s="33"/>
      <c r="AN7" s="33"/>
    </row>
    <row r="8" spans="1:40" s="98" customFormat="1" ht="14.25">
      <c r="A8" s="97" t="s">
        <v>99</v>
      </c>
      <c r="K8" s="101"/>
      <c r="L8" s="101"/>
      <c r="M8" s="101"/>
      <c r="N8" s="101"/>
      <c r="O8" s="189"/>
      <c r="P8" s="189"/>
      <c r="Q8" s="189"/>
      <c r="R8" s="189"/>
      <c r="S8" s="239"/>
      <c r="T8" s="239"/>
      <c r="U8" s="239" t="s">
        <v>258</v>
      </c>
      <c r="V8" s="100"/>
      <c r="W8" s="100"/>
      <c r="X8" s="100"/>
      <c r="Y8" s="100"/>
      <c r="Z8" s="100"/>
      <c r="AA8" s="100"/>
      <c r="AB8" s="100"/>
      <c r="AL8" s="321" t="s">
        <v>40</v>
      </c>
      <c r="AM8" s="321"/>
    </row>
    <row r="9" spans="1:40">
      <c r="A9" s="9" t="s">
        <v>100</v>
      </c>
      <c r="B9" s="8">
        <v>12</v>
      </c>
      <c r="C9" s="8">
        <v>13</v>
      </c>
      <c r="D9" s="8">
        <v>14</v>
      </c>
      <c r="E9" s="8">
        <v>15</v>
      </c>
      <c r="F9" s="8">
        <v>17</v>
      </c>
      <c r="G9" s="8">
        <v>18</v>
      </c>
      <c r="H9" s="8">
        <v>19</v>
      </c>
      <c r="I9" s="19">
        <v>20</v>
      </c>
      <c r="J9" s="19">
        <v>21</v>
      </c>
      <c r="K9" s="19">
        <v>22</v>
      </c>
      <c r="L9" s="19">
        <v>23</v>
      </c>
      <c r="M9" s="19">
        <v>24</v>
      </c>
      <c r="N9" s="173" t="s">
        <v>274</v>
      </c>
      <c r="O9" s="173" t="s">
        <v>275</v>
      </c>
      <c r="P9" s="173" t="s">
        <v>276</v>
      </c>
      <c r="Q9" s="173" t="s">
        <v>277</v>
      </c>
      <c r="R9" s="173" t="s">
        <v>329</v>
      </c>
      <c r="S9" s="173" t="s">
        <v>330</v>
      </c>
      <c r="T9" s="173" t="s">
        <v>338</v>
      </c>
      <c r="U9" s="173" t="s">
        <v>379</v>
      </c>
      <c r="V9" s="82"/>
      <c r="W9" s="82"/>
      <c r="X9" s="14"/>
      <c r="Y9" s="14"/>
      <c r="Z9" s="14"/>
      <c r="AA9" s="14"/>
      <c r="AB9" s="14"/>
      <c r="AL9" s="320" t="s">
        <v>41</v>
      </c>
      <c r="AM9" s="320"/>
    </row>
    <row r="10" spans="1:40">
      <c r="A10" s="9" t="s">
        <v>99</v>
      </c>
      <c r="B10" s="3">
        <v>149298559</v>
      </c>
      <c r="C10" s="96">
        <v>147548444</v>
      </c>
      <c r="D10" s="96">
        <v>150790289</v>
      </c>
      <c r="E10" s="96">
        <v>151929511</v>
      </c>
      <c r="F10" s="96">
        <v>149068282</v>
      </c>
      <c r="G10" s="184">
        <v>146049802</v>
      </c>
      <c r="H10" s="184">
        <v>140520886</v>
      </c>
      <c r="I10" s="184">
        <v>135490903</v>
      </c>
      <c r="J10" s="184">
        <v>131270350</v>
      </c>
      <c r="K10" s="184">
        <v>127947054</v>
      </c>
      <c r="L10" s="184">
        <v>126399555</v>
      </c>
      <c r="M10" s="185">
        <v>124416305</v>
      </c>
      <c r="N10" s="267">
        <v>118776350</v>
      </c>
      <c r="O10" s="267">
        <v>116419365</v>
      </c>
      <c r="P10" s="267">
        <v>116546469</v>
      </c>
      <c r="Q10" s="267">
        <v>112941500</v>
      </c>
      <c r="R10" s="267">
        <v>110107521</v>
      </c>
      <c r="S10" s="267">
        <v>112816827</v>
      </c>
      <c r="T10" s="267">
        <v>113603065</v>
      </c>
      <c r="U10" s="267">
        <v>108690488</v>
      </c>
      <c r="V10" s="14"/>
      <c r="W10" s="14"/>
      <c r="X10" s="24">
        <v>120275144</v>
      </c>
      <c r="Y10" s="14"/>
      <c r="Z10" s="14"/>
      <c r="AA10" s="14"/>
      <c r="AB10" s="14"/>
      <c r="AE10" s="3"/>
      <c r="AL10" s="320" t="s">
        <v>42</v>
      </c>
      <c r="AM10" s="320"/>
    </row>
    <row r="11" spans="1:40">
      <c r="A11" s="9" t="s">
        <v>102</v>
      </c>
      <c r="B11" s="3">
        <v>59222236</v>
      </c>
      <c r="C11" s="3">
        <v>57853263</v>
      </c>
      <c r="D11" s="3">
        <v>57345643</v>
      </c>
      <c r="E11" s="3">
        <v>55469961</v>
      </c>
      <c r="F11" s="3">
        <v>51280151</v>
      </c>
      <c r="G11" s="186">
        <v>48896610</v>
      </c>
      <c r="H11" s="186">
        <v>44552569</v>
      </c>
      <c r="I11" s="186">
        <v>41020593</v>
      </c>
      <c r="J11" s="186">
        <v>37272973</v>
      </c>
      <c r="K11" s="186">
        <v>33534172</v>
      </c>
      <c r="L11" s="186">
        <v>32426333</v>
      </c>
      <c r="M11" s="187">
        <v>31440038</v>
      </c>
      <c r="N11" s="268">
        <v>28132245</v>
      </c>
      <c r="O11" s="268">
        <v>26554209</v>
      </c>
      <c r="P11" s="268">
        <v>27965187</v>
      </c>
      <c r="Q11" s="268">
        <v>26090175</v>
      </c>
      <c r="R11" s="268">
        <v>25608165</v>
      </c>
      <c r="S11" s="268">
        <v>30701223</v>
      </c>
      <c r="T11" s="268">
        <v>30622500</v>
      </c>
      <c r="U11" s="268">
        <v>30219088</v>
      </c>
      <c r="V11" s="82"/>
      <c r="W11" s="82"/>
      <c r="X11" s="14"/>
      <c r="Y11" s="14">
        <v>4421870</v>
      </c>
      <c r="Z11" s="14"/>
      <c r="AA11" s="14"/>
      <c r="AB11" s="14"/>
      <c r="AL11" s="320" t="s">
        <v>43</v>
      </c>
      <c r="AM11" s="320"/>
    </row>
    <row r="12" spans="1:40">
      <c r="A12" s="9" t="s">
        <v>52</v>
      </c>
      <c r="B12" s="3">
        <v>13784963</v>
      </c>
      <c r="C12" s="3">
        <v>15032980</v>
      </c>
      <c r="D12" s="3">
        <v>17543562</v>
      </c>
      <c r="E12" s="3">
        <v>22443112</v>
      </c>
      <c r="F12" s="3">
        <v>28099328</v>
      </c>
      <c r="G12" s="186">
        <v>29754628</v>
      </c>
      <c r="H12" s="186">
        <v>30237505</v>
      </c>
      <c r="I12" s="186">
        <v>30258018</v>
      </c>
      <c r="J12" s="186">
        <v>31285063</v>
      </c>
      <c r="K12" s="186">
        <v>33628235</v>
      </c>
      <c r="L12" s="186">
        <v>35228895</v>
      </c>
      <c r="M12" s="187">
        <v>36735083</v>
      </c>
      <c r="N12" s="268">
        <v>41019216</v>
      </c>
      <c r="O12" s="268">
        <v>42134969</v>
      </c>
      <c r="P12" s="268">
        <v>43093947</v>
      </c>
      <c r="Q12" s="268">
        <v>44167287</v>
      </c>
      <c r="R12" s="268">
        <v>44576373</v>
      </c>
      <c r="S12" s="268">
        <v>45295141</v>
      </c>
      <c r="T12" s="268">
        <v>47812439</v>
      </c>
      <c r="U12" s="268">
        <v>46262869</v>
      </c>
      <c r="V12" s="14"/>
      <c r="W12" s="14"/>
      <c r="X12" s="14"/>
      <c r="Y12" s="14"/>
      <c r="Z12" s="14"/>
      <c r="AA12" s="14"/>
      <c r="AB12" s="14"/>
      <c r="AL12" s="33"/>
      <c r="AM12" s="33"/>
    </row>
    <row r="13" spans="1:40">
      <c r="A13" s="9" t="s">
        <v>50</v>
      </c>
      <c r="B13" s="3">
        <v>69327933</v>
      </c>
      <c r="C13" s="3">
        <v>68049352</v>
      </c>
      <c r="D13" s="3">
        <v>69166594</v>
      </c>
      <c r="E13" s="3">
        <v>67507643</v>
      </c>
      <c r="F13" s="3">
        <v>63768868</v>
      </c>
      <c r="G13" s="186">
        <v>61788904</v>
      </c>
      <c r="H13" s="186">
        <v>60438203</v>
      </c>
      <c r="I13" s="186">
        <v>59138506</v>
      </c>
      <c r="J13" s="186">
        <v>57863989</v>
      </c>
      <c r="K13" s="186">
        <v>56168631</v>
      </c>
      <c r="L13" s="186">
        <v>54367688</v>
      </c>
      <c r="M13" s="187">
        <v>52111217</v>
      </c>
      <c r="N13" s="268">
        <v>46281087</v>
      </c>
      <c r="O13" s="268">
        <v>44664658</v>
      </c>
      <c r="P13" s="268">
        <v>42708627</v>
      </c>
      <c r="Q13" s="268">
        <v>40200976</v>
      </c>
      <c r="R13" s="268">
        <v>37744677</v>
      </c>
      <c r="S13" s="268">
        <v>7340622</v>
      </c>
      <c r="T13" s="268">
        <v>6905113</v>
      </c>
      <c r="U13" s="268">
        <v>6317291</v>
      </c>
      <c r="V13" s="14"/>
      <c r="W13" s="14"/>
      <c r="X13" s="14"/>
      <c r="Y13" s="82"/>
      <c r="Z13" s="14"/>
      <c r="AA13" s="14"/>
      <c r="AB13" s="14"/>
      <c r="AL13" s="320" t="s">
        <v>44</v>
      </c>
      <c r="AM13" s="320"/>
    </row>
    <row r="14" spans="1:40">
      <c r="A14" s="9" t="s">
        <v>51</v>
      </c>
      <c r="B14" s="3">
        <v>6963427</v>
      </c>
      <c r="C14" s="3">
        <v>6612849</v>
      </c>
      <c r="D14" s="3">
        <v>6734490</v>
      </c>
      <c r="E14" s="3">
        <v>6508795</v>
      </c>
      <c r="F14" s="3">
        <v>5919935</v>
      </c>
      <c r="G14" s="186">
        <v>5609660</v>
      </c>
      <c r="H14" s="186">
        <v>5292609</v>
      </c>
      <c r="I14" s="186">
        <v>5073786</v>
      </c>
      <c r="J14" s="186">
        <v>4848325</v>
      </c>
      <c r="K14" s="186">
        <v>4616016</v>
      </c>
      <c r="L14" s="186">
        <v>4376639</v>
      </c>
      <c r="M14" s="187">
        <v>4129967</v>
      </c>
      <c r="N14" s="268">
        <v>3343802</v>
      </c>
      <c r="O14" s="268">
        <v>3065529</v>
      </c>
      <c r="P14" s="268">
        <v>2778708</v>
      </c>
      <c r="Q14" s="268">
        <v>2483062</v>
      </c>
      <c r="R14" s="268">
        <v>2178306</v>
      </c>
      <c r="S14" s="268">
        <v>2042642</v>
      </c>
      <c r="T14" s="268">
        <v>3092265</v>
      </c>
      <c r="U14" s="268">
        <v>2909298</v>
      </c>
      <c r="V14" s="14"/>
      <c r="W14" s="14"/>
      <c r="X14" s="14"/>
      <c r="Y14" s="14"/>
      <c r="Z14" s="14"/>
      <c r="AA14" s="14"/>
      <c r="AB14" s="14"/>
      <c r="AL14" s="320" t="s">
        <v>44</v>
      </c>
      <c r="AM14" s="320"/>
    </row>
    <row r="15" spans="1:40">
      <c r="A15" s="9" t="s">
        <v>315</v>
      </c>
      <c r="B15" s="3">
        <v>6963427</v>
      </c>
      <c r="C15" s="3">
        <v>6612849</v>
      </c>
      <c r="D15" s="3">
        <v>6734490</v>
      </c>
      <c r="E15" s="3">
        <v>0</v>
      </c>
      <c r="F15" s="3">
        <v>0</v>
      </c>
      <c r="G15" s="186">
        <v>0</v>
      </c>
      <c r="H15" s="186">
        <v>0</v>
      </c>
      <c r="I15" s="186">
        <v>0</v>
      </c>
      <c r="J15" s="186">
        <v>0</v>
      </c>
      <c r="K15" s="186">
        <v>0</v>
      </c>
      <c r="L15" s="186">
        <v>0</v>
      </c>
      <c r="M15" s="187">
        <v>0</v>
      </c>
      <c r="N15" s="289">
        <v>0</v>
      </c>
      <c r="O15" s="289">
        <v>0</v>
      </c>
      <c r="P15" s="289">
        <v>0</v>
      </c>
      <c r="Q15" s="289">
        <v>0</v>
      </c>
      <c r="R15" s="289">
        <v>0</v>
      </c>
      <c r="S15" s="268">
        <v>27437199</v>
      </c>
      <c r="T15" s="268">
        <v>25170748</v>
      </c>
      <c r="U15" s="268">
        <v>22981942</v>
      </c>
      <c r="V15" s="14"/>
      <c r="W15" s="14"/>
      <c r="X15" s="14"/>
      <c r="Y15" s="14"/>
      <c r="Z15" s="14"/>
      <c r="AA15" s="14"/>
      <c r="AB15" s="14"/>
      <c r="AL15" s="320" t="s">
        <v>44</v>
      </c>
      <c r="AM15" s="320"/>
    </row>
    <row r="16" spans="1:40">
      <c r="K16" s="14"/>
      <c r="L16" s="14"/>
      <c r="M16" s="14"/>
      <c r="N16" s="14"/>
      <c r="O16" s="195"/>
      <c r="P16" s="195"/>
      <c r="Q16" s="195"/>
      <c r="R16" s="195"/>
      <c r="S16" s="195"/>
      <c r="T16" s="195"/>
      <c r="U16" s="195"/>
      <c r="V16" s="82"/>
      <c r="W16" s="82"/>
      <c r="X16" s="14"/>
      <c r="Y16" s="14"/>
      <c r="Z16" s="14"/>
      <c r="AA16" s="14"/>
      <c r="AB16" s="14"/>
      <c r="AL16" s="320" t="s">
        <v>45</v>
      </c>
      <c r="AM16" s="320"/>
    </row>
    <row r="17" spans="1:39" s="98" customFormat="1" ht="14.25">
      <c r="A17" s="97" t="s">
        <v>49</v>
      </c>
      <c r="K17" s="100"/>
      <c r="L17" s="100"/>
      <c r="M17" s="100"/>
      <c r="N17" s="100"/>
      <c r="O17" s="189"/>
      <c r="P17" s="189"/>
      <c r="Q17" s="189"/>
      <c r="R17" s="189"/>
      <c r="S17" s="239"/>
      <c r="T17" s="239"/>
      <c r="U17" s="239" t="s">
        <v>258</v>
      </c>
      <c r="V17" s="100"/>
      <c r="W17" s="100"/>
      <c r="X17" s="100"/>
      <c r="Y17" s="100"/>
      <c r="Z17" s="100"/>
      <c r="AA17" s="100"/>
      <c r="AB17" s="100"/>
      <c r="AL17" s="102"/>
      <c r="AM17" s="102"/>
    </row>
    <row r="18" spans="1:39">
      <c r="A18" s="9" t="s">
        <v>100</v>
      </c>
      <c r="B18" s="8">
        <v>12</v>
      </c>
      <c r="C18" s="8">
        <v>13</v>
      </c>
      <c r="D18" s="8">
        <v>14</v>
      </c>
      <c r="E18" s="8">
        <v>15</v>
      </c>
      <c r="F18" s="8">
        <v>17</v>
      </c>
      <c r="G18" s="8">
        <v>18</v>
      </c>
      <c r="H18" s="19">
        <v>19</v>
      </c>
      <c r="I18" s="19">
        <v>20</v>
      </c>
      <c r="J18" s="19">
        <v>21</v>
      </c>
      <c r="K18" s="19">
        <v>22</v>
      </c>
      <c r="L18" s="19">
        <v>23</v>
      </c>
      <c r="M18" s="19">
        <v>24</v>
      </c>
      <c r="N18" s="173" t="s">
        <v>274</v>
      </c>
      <c r="O18" s="173" t="s">
        <v>275</v>
      </c>
      <c r="P18" s="173" t="s">
        <v>276</v>
      </c>
      <c r="Q18" s="173" t="s">
        <v>277</v>
      </c>
      <c r="R18" s="173" t="s">
        <v>329</v>
      </c>
      <c r="S18" s="173" t="s">
        <v>330</v>
      </c>
      <c r="T18" s="173" t="s">
        <v>332</v>
      </c>
      <c r="U18" s="173" t="s">
        <v>379</v>
      </c>
      <c r="V18" s="14"/>
      <c r="W18" s="14"/>
      <c r="X18" s="14"/>
      <c r="Y18" s="14"/>
      <c r="Z18" s="14"/>
      <c r="AA18" s="14"/>
      <c r="AB18" s="82"/>
      <c r="AL18" s="320" t="s">
        <v>46</v>
      </c>
      <c r="AM18" s="320"/>
    </row>
    <row r="19" spans="1:39">
      <c r="A19" s="9" t="s">
        <v>53</v>
      </c>
      <c r="B19" s="3">
        <v>15253781</v>
      </c>
      <c r="C19" s="3">
        <v>17579984</v>
      </c>
      <c r="D19" s="3">
        <v>12999246</v>
      </c>
      <c r="E19" s="3">
        <v>21261985</v>
      </c>
      <c r="F19" s="3">
        <v>29674417</v>
      </c>
      <c r="G19" s="3">
        <v>25158179</v>
      </c>
      <c r="H19" s="3">
        <v>22947141</v>
      </c>
      <c r="I19" s="3">
        <v>21402028</v>
      </c>
      <c r="J19" s="3">
        <v>19600405</v>
      </c>
      <c r="K19" s="3">
        <v>21676801</v>
      </c>
      <c r="L19" s="3">
        <v>25258105</v>
      </c>
      <c r="M19" s="130">
        <v>22535218</v>
      </c>
      <c r="N19" s="194">
        <v>19989558</v>
      </c>
      <c r="O19" s="194">
        <v>21747445</v>
      </c>
      <c r="P19" s="194">
        <v>15029548</v>
      </c>
      <c r="Q19" s="194">
        <v>13850773</v>
      </c>
      <c r="R19" s="194">
        <v>11481306</v>
      </c>
      <c r="S19" s="263">
        <v>14038233</v>
      </c>
      <c r="T19" s="263">
        <v>13078541</v>
      </c>
      <c r="U19" s="263">
        <v>13739519</v>
      </c>
      <c r="V19" s="82"/>
      <c r="W19" s="82"/>
      <c r="X19" s="14"/>
      <c r="Y19" s="14">
        <v>23220134323</v>
      </c>
      <c r="Z19" s="24">
        <f>+Y19/1000</f>
        <v>23220134.322999999</v>
      </c>
      <c r="AA19" s="14"/>
      <c r="AB19" s="14"/>
      <c r="AL19" s="320" t="s">
        <v>47</v>
      </c>
      <c r="AM19" s="320"/>
    </row>
    <row r="20" spans="1:39">
      <c r="A20" s="9" t="s">
        <v>326</v>
      </c>
      <c r="B20" s="3">
        <v>0</v>
      </c>
      <c r="C20" s="3">
        <v>0</v>
      </c>
      <c r="D20" s="3">
        <v>0</v>
      </c>
      <c r="E20" s="3">
        <v>9673272</v>
      </c>
      <c r="F20" s="3">
        <v>9375554</v>
      </c>
      <c r="G20" s="3">
        <v>8956959</v>
      </c>
      <c r="H20" s="3">
        <v>8580373</v>
      </c>
      <c r="I20" s="3">
        <v>8161236</v>
      </c>
      <c r="J20" s="3">
        <v>8159143</v>
      </c>
      <c r="K20" s="3">
        <v>7301319</v>
      </c>
      <c r="L20" s="3">
        <v>6911087</v>
      </c>
      <c r="M20" s="130">
        <v>6479912</v>
      </c>
      <c r="N20" s="194">
        <v>5383903</v>
      </c>
      <c r="O20" s="194">
        <v>9568335</v>
      </c>
      <c r="P20" s="194">
        <v>5869283</v>
      </c>
      <c r="Q20" s="194">
        <v>5241990</v>
      </c>
      <c r="R20" s="263">
        <v>4659863</v>
      </c>
      <c r="S20" s="263">
        <v>3961635</v>
      </c>
      <c r="T20" s="263">
        <v>3355264</v>
      </c>
      <c r="U20" s="263">
        <v>2729899</v>
      </c>
      <c r="V20" s="14"/>
      <c r="W20" s="14"/>
      <c r="X20" s="14"/>
      <c r="Y20" s="14"/>
      <c r="Z20" s="14"/>
      <c r="AA20" s="14"/>
      <c r="AB20" s="14"/>
    </row>
    <row r="21" spans="1:39">
      <c r="A21" s="46" t="s">
        <v>327</v>
      </c>
      <c r="B21" s="3">
        <v>0</v>
      </c>
      <c r="C21" s="3">
        <v>0</v>
      </c>
      <c r="D21" s="3">
        <v>0</v>
      </c>
      <c r="E21" s="3">
        <v>0</v>
      </c>
      <c r="F21" s="3">
        <v>6297488</v>
      </c>
      <c r="G21" s="3">
        <v>4904727</v>
      </c>
      <c r="H21" s="3">
        <v>3511436</v>
      </c>
      <c r="I21" s="3">
        <v>3723085</v>
      </c>
      <c r="J21" s="3">
        <v>2467102</v>
      </c>
      <c r="K21" s="3">
        <v>7320223</v>
      </c>
      <c r="L21" s="3">
        <v>5802541</v>
      </c>
      <c r="M21" s="130">
        <v>4421870</v>
      </c>
      <c r="N21" s="194">
        <v>8035231</v>
      </c>
      <c r="O21" s="194">
        <v>6362625</v>
      </c>
      <c r="P21" s="194">
        <v>4674485</v>
      </c>
      <c r="Q21" s="194">
        <v>4538690</v>
      </c>
      <c r="R21" s="194">
        <v>3286879</v>
      </c>
      <c r="S21" s="263">
        <v>7663499</v>
      </c>
      <c r="T21" s="263">
        <v>5797654</v>
      </c>
      <c r="U21" s="263">
        <v>4039104</v>
      </c>
      <c r="V21" s="14"/>
      <c r="W21" s="14"/>
      <c r="X21" s="14"/>
      <c r="Y21" s="14"/>
      <c r="Z21" s="14"/>
      <c r="AA21" s="14"/>
      <c r="AB21" s="14"/>
    </row>
    <row r="22" spans="1:39">
      <c r="A22" s="46" t="s">
        <v>328</v>
      </c>
      <c r="B22" s="3">
        <f t="shared" ref="B22:F22" si="0">B19-B20-B21</f>
        <v>15253781</v>
      </c>
      <c r="C22" s="3">
        <f t="shared" si="0"/>
        <v>17579984</v>
      </c>
      <c r="D22" s="3">
        <f t="shared" si="0"/>
        <v>12999246</v>
      </c>
      <c r="E22" s="3">
        <f t="shared" si="0"/>
        <v>11588713</v>
      </c>
      <c r="F22" s="3">
        <f t="shared" si="0"/>
        <v>14001375</v>
      </c>
      <c r="G22" s="3">
        <v>11296493</v>
      </c>
      <c r="H22" s="3">
        <v>10855332</v>
      </c>
      <c r="I22" s="3">
        <v>9517707</v>
      </c>
      <c r="J22" s="3">
        <v>8974160</v>
      </c>
      <c r="K22" s="3">
        <v>7055259</v>
      </c>
      <c r="L22" s="3">
        <v>12544477</v>
      </c>
      <c r="M22" s="3">
        <v>11633436</v>
      </c>
      <c r="N22" s="194">
        <f t="shared" ref="N22:P22" si="1">N19-N20-N21</f>
        <v>6570424</v>
      </c>
      <c r="O22" s="194">
        <f t="shared" si="1"/>
        <v>5816485</v>
      </c>
      <c r="P22" s="194">
        <f t="shared" si="1"/>
        <v>4485780</v>
      </c>
      <c r="Q22" s="194">
        <v>4070093</v>
      </c>
      <c r="R22" s="194">
        <f>R19-R20-R21</f>
        <v>3534564</v>
      </c>
      <c r="S22" s="263">
        <f>S19-S20-S21</f>
        <v>2413099</v>
      </c>
      <c r="T22" s="263">
        <f>T19-T20-T21</f>
        <v>3925623</v>
      </c>
      <c r="U22" s="263">
        <f>U19-U20-U21</f>
        <v>6970516</v>
      </c>
      <c r="V22" s="14"/>
      <c r="W22" s="14"/>
      <c r="X22" s="14"/>
      <c r="Y22" s="14"/>
      <c r="Z22" s="14"/>
      <c r="AA22" s="14"/>
      <c r="AB22" s="14"/>
    </row>
    <row r="23" spans="1:39">
      <c r="A23" s="111"/>
      <c r="B23" s="112"/>
      <c r="C23" s="112"/>
      <c r="D23" s="112"/>
      <c r="E23" s="112"/>
      <c r="F23" s="112"/>
      <c r="G23" s="112"/>
      <c r="H23" s="112"/>
      <c r="I23" s="112"/>
      <c r="J23" s="112"/>
      <c r="K23" s="14"/>
      <c r="L23" s="14"/>
      <c r="M23" s="14"/>
      <c r="N23" s="14"/>
      <c r="O23" s="195"/>
      <c r="P23" s="195"/>
      <c r="Q23" s="195"/>
      <c r="R23" s="195"/>
      <c r="S23" s="195"/>
      <c r="T23" s="195"/>
      <c r="U23" s="195"/>
      <c r="V23" s="14"/>
      <c r="W23" s="14"/>
      <c r="X23" s="14"/>
      <c r="Y23" s="14"/>
      <c r="Z23" s="14">
        <v>23220134</v>
      </c>
      <c r="AA23" s="14"/>
    </row>
    <row r="41" ht="22.5" customHeight="1"/>
    <row r="56" spans="2:39">
      <c r="B56" s="14"/>
      <c r="C56" s="14"/>
      <c r="D56" s="14"/>
      <c r="E56" s="14"/>
      <c r="F56" s="14"/>
      <c r="G56" s="14"/>
      <c r="H56" s="14"/>
      <c r="I56" s="14"/>
      <c r="J56" s="14"/>
      <c r="K56" s="14"/>
      <c r="L56" s="14"/>
      <c r="M56" s="14"/>
      <c r="N56" s="14"/>
      <c r="O56" s="195"/>
      <c r="P56" s="195"/>
      <c r="Q56" s="195"/>
      <c r="R56" s="195"/>
      <c r="S56" s="195"/>
      <c r="T56" s="195"/>
      <c r="U56" s="195"/>
      <c r="V56" s="14"/>
      <c r="W56" s="14"/>
      <c r="X56" s="14"/>
      <c r="Y56" s="14"/>
      <c r="Z56" s="14"/>
      <c r="AA56" s="14"/>
      <c r="AB56" s="14"/>
      <c r="AC56" s="14"/>
      <c r="AD56" s="14"/>
      <c r="AE56" s="14"/>
      <c r="AF56" s="14"/>
      <c r="AG56" s="14"/>
      <c r="AH56" s="14"/>
      <c r="AI56" s="14"/>
      <c r="AJ56" s="14"/>
      <c r="AK56" s="14"/>
      <c r="AL56" s="14"/>
      <c r="AM56" s="14"/>
    </row>
    <row r="57" spans="2:39">
      <c r="B57" s="14"/>
      <c r="C57" s="14"/>
      <c r="D57" s="14"/>
      <c r="E57" s="14"/>
      <c r="F57" s="14"/>
      <c r="G57" s="14"/>
      <c r="H57" s="14"/>
      <c r="I57" s="14"/>
      <c r="J57" s="14"/>
      <c r="K57" s="14"/>
      <c r="L57" s="14"/>
      <c r="M57" s="14"/>
      <c r="N57" s="14"/>
      <c r="O57" s="195"/>
      <c r="P57" s="195"/>
      <c r="Q57" s="195"/>
      <c r="R57" s="195"/>
      <c r="S57" s="195"/>
      <c r="T57" s="195"/>
      <c r="U57" s="195"/>
      <c r="V57" s="14"/>
      <c r="W57" s="14"/>
      <c r="X57" s="14"/>
      <c r="Y57" s="14"/>
      <c r="Z57" s="14"/>
      <c r="AA57" s="14"/>
      <c r="AB57" s="14"/>
      <c r="AC57" s="14"/>
      <c r="AD57" s="14"/>
      <c r="AE57" s="14"/>
      <c r="AF57" s="14"/>
      <c r="AG57" s="14"/>
      <c r="AH57" s="14"/>
      <c r="AI57" s="14"/>
      <c r="AJ57" s="14"/>
      <c r="AK57" s="14"/>
      <c r="AL57" s="14"/>
      <c r="AM57" s="14"/>
    </row>
    <row r="58" spans="2:39">
      <c r="B58" s="14"/>
      <c r="C58" s="14"/>
      <c r="D58" s="14"/>
      <c r="E58" s="14"/>
      <c r="F58" s="14"/>
      <c r="G58" s="14"/>
      <c r="H58" s="14"/>
      <c r="I58" s="14"/>
      <c r="J58" s="14"/>
      <c r="K58" s="14"/>
      <c r="L58" s="14"/>
      <c r="M58" s="14"/>
      <c r="N58" s="14"/>
      <c r="O58" s="195"/>
      <c r="P58" s="195"/>
      <c r="Q58" s="195"/>
      <c r="R58" s="195"/>
      <c r="S58" s="195"/>
      <c r="T58" s="195"/>
      <c r="U58" s="195"/>
      <c r="V58" s="14"/>
      <c r="W58" s="14"/>
      <c r="X58" s="14"/>
      <c r="Y58" s="14"/>
      <c r="Z58" s="14"/>
      <c r="AA58" s="14"/>
      <c r="AB58" s="14"/>
      <c r="AC58" s="14"/>
      <c r="AD58" s="14"/>
      <c r="AE58" s="14"/>
      <c r="AF58" s="14"/>
      <c r="AG58" s="14"/>
      <c r="AH58" s="14"/>
      <c r="AI58" s="14"/>
      <c r="AJ58" s="14"/>
      <c r="AK58" s="14"/>
      <c r="AL58" s="14"/>
      <c r="AM58" s="14"/>
    </row>
    <row r="59" spans="2:39">
      <c r="B59" s="14"/>
      <c r="C59" s="14"/>
      <c r="D59" s="14"/>
      <c r="E59" s="14"/>
      <c r="F59" s="14"/>
      <c r="G59" s="14"/>
      <c r="H59" s="14"/>
      <c r="I59" s="14"/>
      <c r="J59" s="14"/>
      <c r="K59" s="14"/>
      <c r="L59" s="14"/>
      <c r="M59" s="14"/>
      <c r="N59" s="14"/>
      <c r="O59" s="195"/>
      <c r="P59" s="195"/>
      <c r="Q59" s="195"/>
      <c r="R59" s="195"/>
      <c r="S59" s="195"/>
      <c r="T59" s="195"/>
      <c r="U59" s="195"/>
      <c r="V59" s="14"/>
      <c r="W59" s="14"/>
      <c r="X59" s="14"/>
      <c r="Y59" s="14"/>
      <c r="Z59" s="14"/>
      <c r="AA59" s="14"/>
      <c r="AB59" s="14"/>
      <c r="AC59" s="14"/>
      <c r="AD59" s="14"/>
      <c r="AE59" s="14"/>
      <c r="AF59" s="14"/>
      <c r="AG59" s="14"/>
      <c r="AH59" s="14"/>
      <c r="AI59" s="14"/>
      <c r="AJ59" s="14"/>
      <c r="AK59" s="14"/>
      <c r="AL59" s="14"/>
      <c r="AM59" s="14"/>
    </row>
    <row r="60" spans="2:39">
      <c r="B60" s="14"/>
      <c r="C60" s="14"/>
      <c r="D60" s="14"/>
      <c r="E60" s="14"/>
      <c r="F60" s="14"/>
      <c r="G60" s="14"/>
      <c r="H60" s="14"/>
      <c r="I60" s="14"/>
      <c r="J60" s="14"/>
      <c r="K60" s="14"/>
      <c r="L60" s="14"/>
      <c r="M60" s="14"/>
      <c r="N60" s="14"/>
      <c r="O60" s="195"/>
      <c r="P60" s="195"/>
      <c r="Q60" s="195"/>
      <c r="R60" s="195"/>
      <c r="S60" s="195"/>
      <c r="T60" s="195"/>
      <c r="U60" s="195"/>
      <c r="V60" s="14"/>
      <c r="W60" s="14"/>
      <c r="X60" s="14"/>
      <c r="Y60" s="14"/>
      <c r="Z60" s="14"/>
      <c r="AA60" s="14"/>
      <c r="AB60" s="14"/>
      <c r="AC60" s="14"/>
      <c r="AD60" s="14"/>
      <c r="AE60" s="14"/>
      <c r="AF60" s="14"/>
      <c r="AG60" s="14"/>
      <c r="AH60" s="14"/>
      <c r="AI60" s="14"/>
      <c r="AJ60" s="14"/>
      <c r="AK60" s="14"/>
      <c r="AL60" s="14"/>
      <c r="AM60" s="14"/>
    </row>
    <row r="61" spans="2:39">
      <c r="B61" s="14"/>
      <c r="C61" s="14"/>
      <c r="D61" s="14"/>
      <c r="E61" s="14"/>
      <c r="F61" s="14"/>
      <c r="G61" s="14"/>
      <c r="H61" s="14"/>
      <c r="I61" s="14"/>
      <c r="J61" s="14"/>
      <c r="K61" s="14"/>
      <c r="L61" s="14"/>
      <c r="M61" s="14"/>
      <c r="N61" s="14"/>
      <c r="O61" s="195"/>
      <c r="P61" s="195"/>
      <c r="Q61" s="195"/>
      <c r="R61" s="195"/>
      <c r="S61" s="195"/>
      <c r="T61" s="195"/>
      <c r="U61" s="195"/>
      <c r="V61" s="14"/>
      <c r="W61" s="14"/>
      <c r="X61" s="14"/>
      <c r="Y61" s="14"/>
      <c r="Z61" s="14"/>
      <c r="AA61" s="14"/>
      <c r="AB61" s="14"/>
      <c r="AC61" s="14"/>
      <c r="AD61" s="14"/>
      <c r="AE61" s="14"/>
      <c r="AF61" s="14"/>
      <c r="AG61" s="14"/>
      <c r="AH61" s="14"/>
      <c r="AI61" s="14"/>
      <c r="AJ61" s="14"/>
      <c r="AK61" s="14"/>
      <c r="AL61" s="14"/>
      <c r="AM61" s="14"/>
    </row>
    <row r="62" spans="2:39">
      <c r="B62" s="14"/>
      <c r="C62" s="14"/>
      <c r="D62" s="14"/>
      <c r="E62" s="14"/>
      <c r="F62" s="14"/>
      <c r="G62" s="14"/>
      <c r="H62" s="14"/>
      <c r="I62" s="14"/>
      <c r="J62" s="14"/>
      <c r="K62" s="14"/>
      <c r="L62" s="14"/>
      <c r="M62" s="14"/>
      <c r="N62" s="14"/>
      <c r="O62" s="195"/>
      <c r="P62" s="195"/>
      <c r="Q62" s="195"/>
      <c r="R62" s="195"/>
      <c r="S62" s="195"/>
      <c r="T62" s="195"/>
      <c r="U62" s="195"/>
      <c r="V62" s="14"/>
      <c r="W62" s="14"/>
      <c r="X62" s="14"/>
      <c r="Y62" s="14"/>
      <c r="Z62" s="14"/>
      <c r="AA62" s="14"/>
      <c r="AB62" s="14"/>
      <c r="AC62" s="14"/>
      <c r="AD62" s="14"/>
      <c r="AE62" s="14"/>
      <c r="AF62" s="14"/>
      <c r="AG62" s="14"/>
      <c r="AH62" s="14"/>
      <c r="AI62" s="14"/>
      <c r="AJ62" s="14"/>
      <c r="AK62" s="14"/>
      <c r="AL62" s="14"/>
      <c r="AM62" s="14"/>
    </row>
    <row r="63" spans="2:39">
      <c r="B63" s="14"/>
      <c r="C63" s="14"/>
      <c r="D63" s="14"/>
      <c r="E63" s="14"/>
      <c r="F63" s="14"/>
      <c r="G63" s="14"/>
      <c r="H63" s="14"/>
      <c r="I63" s="14"/>
      <c r="J63" s="14"/>
      <c r="K63" s="14"/>
      <c r="L63" s="14"/>
      <c r="M63" s="14"/>
      <c r="N63" s="14"/>
      <c r="O63" s="195"/>
      <c r="P63" s="195"/>
      <c r="Q63" s="195"/>
      <c r="R63" s="195"/>
      <c r="S63" s="195"/>
      <c r="T63" s="195"/>
      <c r="U63" s="195"/>
      <c r="V63" s="14"/>
      <c r="W63" s="14"/>
      <c r="X63" s="14"/>
      <c r="Y63" s="14"/>
      <c r="Z63" s="14"/>
      <c r="AA63" s="14"/>
      <c r="AB63" s="14"/>
      <c r="AC63" s="14"/>
      <c r="AD63" s="14"/>
      <c r="AE63" s="14"/>
      <c r="AF63" s="14"/>
      <c r="AG63" s="14"/>
      <c r="AH63" s="14"/>
      <c r="AI63" s="14"/>
      <c r="AJ63" s="14"/>
      <c r="AK63" s="14"/>
      <c r="AL63" s="14"/>
      <c r="AM63" s="14"/>
    </row>
    <row r="64" spans="2:39">
      <c r="B64" s="14"/>
      <c r="C64" s="14"/>
      <c r="D64" s="14"/>
      <c r="E64" s="14"/>
      <c r="F64" s="14"/>
      <c r="G64" s="14"/>
      <c r="H64" s="14"/>
      <c r="I64" s="14"/>
      <c r="J64" s="14"/>
      <c r="K64" s="14"/>
      <c r="L64" s="14"/>
      <c r="M64" s="14"/>
      <c r="N64" s="14"/>
      <c r="O64" s="195"/>
      <c r="P64" s="195"/>
      <c r="Q64" s="195"/>
      <c r="R64" s="195"/>
      <c r="S64" s="195"/>
      <c r="T64" s="195"/>
      <c r="U64" s="195"/>
      <c r="V64" s="14"/>
      <c r="W64" s="14"/>
      <c r="X64" s="14"/>
      <c r="Y64" s="14"/>
      <c r="Z64" s="14"/>
      <c r="AA64" s="14"/>
      <c r="AB64" s="14"/>
      <c r="AC64" s="14"/>
      <c r="AD64" s="14"/>
      <c r="AE64" s="14"/>
      <c r="AF64" s="14"/>
      <c r="AG64" s="14"/>
      <c r="AH64" s="14"/>
      <c r="AI64" s="14"/>
      <c r="AJ64" s="14"/>
      <c r="AK64" s="14"/>
      <c r="AL64" s="14"/>
      <c r="AM64" s="14"/>
    </row>
    <row r="65" spans="2:39">
      <c r="B65" s="14"/>
      <c r="C65" s="14"/>
      <c r="D65" s="14"/>
      <c r="E65" s="14"/>
      <c r="F65" s="14"/>
      <c r="G65" s="14"/>
      <c r="H65" s="14"/>
      <c r="I65" s="14"/>
      <c r="J65" s="14"/>
      <c r="K65" s="14"/>
      <c r="L65" s="14"/>
      <c r="M65" s="14"/>
      <c r="N65" s="14"/>
      <c r="O65" s="195"/>
      <c r="P65" s="195"/>
      <c r="Q65" s="195"/>
      <c r="R65" s="195"/>
      <c r="S65" s="195"/>
      <c r="T65" s="195"/>
      <c r="U65" s="195"/>
      <c r="V65" s="14"/>
      <c r="W65" s="14"/>
      <c r="X65" s="14"/>
      <c r="Y65" s="14"/>
      <c r="Z65" s="14"/>
      <c r="AA65" s="14"/>
      <c r="AB65" s="14"/>
      <c r="AC65" s="14"/>
      <c r="AD65" s="14"/>
      <c r="AE65" s="14"/>
      <c r="AF65" s="14"/>
      <c r="AG65" s="14"/>
      <c r="AH65" s="14"/>
      <c r="AI65" s="14"/>
      <c r="AJ65" s="14"/>
      <c r="AK65" s="14"/>
      <c r="AL65" s="14"/>
      <c r="AM65" s="14"/>
    </row>
    <row r="66" spans="2:39">
      <c r="B66" s="14"/>
      <c r="C66" s="14"/>
      <c r="D66" s="14"/>
      <c r="E66" s="14"/>
      <c r="F66" s="14"/>
      <c r="G66" s="14"/>
      <c r="H66" s="14"/>
      <c r="I66" s="14"/>
      <c r="J66" s="14"/>
      <c r="K66" s="14"/>
      <c r="L66" s="14"/>
      <c r="M66" s="14"/>
      <c r="N66" s="14"/>
      <c r="O66" s="195"/>
      <c r="P66" s="195"/>
      <c r="Q66" s="195"/>
      <c r="R66" s="195"/>
      <c r="S66" s="195"/>
      <c r="T66" s="195"/>
      <c r="U66" s="195"/>
      <c r="V66" s="14"/>
      <c r="W66" s="14"/>
      <c r="X66" s="14"/>
      <c r="Y66" s="14"/>
      <c r="Z66" s="14"/>
      <c r="AA66" s="14"/>
      <c r="AB66" s="14"/>
      <c r="AC66" s="14"/>
      <c r="AD66" s="14"/>
      <c r="AE66" s="14"/>
      <c r="AF66" s="14"/>
      <c r="AG66" s="14"/>
      <c r="AH66" s="14"/>
      <c r="AI66" s="14"/>
      <c r="AJ66" s="14"/>
      <c r="AK66" s="14"/>
      <c r="AL66" s="14"/>
      <c r="AM66" s="14"/>
    </row>
    <row r="67" spans="2:39">
      <c r="B67" s="14"/>
      <c r="C67" s="14"/>
      <c r="D67" s="14"/>
      <c r="E67" s="14"/>
      <c r="F67" s="14"/>
      <c r="G67" s="14"/>
      <c r="H67" s="14"/>
      <c r="I67" s="14"/>
      <c r="J67" s="14"/>
      <c r="K67" s="14"/>
      <c r="L67" s="14"/>
      <c r="M67" s="14"/>
      <c r="N67" s="14"/>
      <c r="O67" s="195"/>
      <c r="P67" s="195"/>
      <c r="Q67" s="195"/>
      <c r="R67" s="195"/>
      <c r="S67" s="195"/>
      <c r="T67" s="195"/>
      <c r="U67" s="195"/>
      <c r="V67" s="14"/>
      <c r="W67" s="14"/>
      <c r="X67" s="14"/>
      <c r="Y67" s="14"/>
      <c r="Z67" s="14"/>
      <c r="AA67" s="14"/>
      <c r="AB67" s="14"/>
      <c r="AC67" s="14"/>
      <c r="AD67" s="14"/>
      <c r="AE67" s="14"/>
      <c r="AF67" s="14"/>
      <c r="AG67" s="14"/>
      <c r="AH67" s="14"/>
      <c r="AI67" s="14"/>
      <c r="AJ67" s="14"/>
      <c r="AK67" s="14"/>
      <c r="AL67" s="14"/>
      <c r="AM67" s="14"/>
    </row>
    <row r="68" spans="2:39">
      <c r="B68" s="14"/>
      <c r="C68" s="14"/>
      <c r="D68" s="14"/>
      <c r="E68" s="14"/>
      <c r="F68" s="14"/>
      <c r="G68" s="14"/>
      <c r="H68" s="14"/>
      <c r="I68" s="14"/>
      <c r="J68" s="14"/>
      <c r="K68" s="14"/>
      <c r="L68" s="14"/>
      <c r="M68" s="14"/>
      <c r="N68" s="14"/>
      <c r="O68" s="195"/>
      <c r="P68" s="195"/>
      <c r="Q68" s="195"/>
      <c r="R68" s="195"/>
      <c r="S68" s="195"/>
      <c r="T68" s="195"/>
      <c r="U68" s="195"/>
      <c r="V68" s="14"/>
      <c r="W68" s="14"/>
      <c r="X68" s="14"/>
      <c r="Y68" s="14"/>
      <c r="Z68" s="14"/>
      <c r="AA68" s="14"/>
      <c r="AB68" s="14"/>
      <c r="AC68" s="14"/>
      <c r="AD68" s="14"/>
      <c r="AE68" s="14"/>
      <c r="AF68" s="14"/>
      <c r="AG68" s="14"/>
      <c r="AH68" s="14"/>
      <c r="AI68" s="14"/>
      <c r="AJ68" s="14"/>
      <c r="AK68" s="14"/>
      <c r="AL68" s="14"/>
      <c r="AM68" s="14"/>
    </row>
    <row r="69" spans="2:39" ht="409.5">
      <c r="B69" s="278" t="s">
        <v>145</v>
      </c>
      <c r="C69" s="14"/>
      <c r="D69" s="14"/>
      <c r="E69" s="14"/>
      <c r="F69" s="14"/>
      <c r="G69" s="14"/>
      <c r="H69" s="14"/>
      <c r="I69" s="14"/>
      <c r="J69" s="14"/>
      <c r="K69" s="14"/>
      <c r="L69" s="14"/>
      <c r="M69" s="14"/>
      <c r="N69" s="14"/>
      <c r="O69" s="195"/>
      <c r="P69" s="195"/>
      <c r="Q69" s="195"/>
      <c r="R69" s="195"/>
      <c r="S69" s="195"/>
      <c r="T69" s="195"/>
      <c r="U69" s="195"/>
      <c r="V69" s="14"/>
      <c r="W69" s="14"/>
      <c r="X69" s="14"/>
      <c r="Y69" s="14"/>
      <c r="Z69" s="14"/>
      <c r="AA69" s="14"/>
      <c r="AB69" s="14"/>
      <c r="AC69" s="14"/>
      <c r="AD69" s="14"/>
      <c r="AE69" s="14"/>
      <c r="AF69" s="14"/>
      <c r="AG69" s="14"/>
      <c r="AH69" s="14"/>
      <c r="AI69" s="14"/>
      <c r="AJ69" s="14"/>
      <c r="AK69" s="14"/>
      <c r="AL69" s="14"/>
      <c r="AM69" s="14"/>
    </row>
    <row r="97" spans="2:39">
      <c r="F97" s="2" t="s">
        <v>146</v>
      </c>
    </row>
    <row r="103" spans="2:39">
      <c r="B103" s="14"/>
      <c r="C103" s="14"/>
      <c r="D103" s="14"/>
      <c r="E103" s="14"/>
      <c r="F103" s="14"/>
      <c r="G103" s="14"/>
      <c r="H103" s="14"/>
      <c r="I103" s="14"/>
      <c r="J103" s="14"/>
      <c r="K103" s="14"/>
      <c r="L103" s="14"/>
      <c r="M103" s="14"/>
      <c r="N103" s="14"/>
      <c r="O103" s="195"/>
      <c r="P103" s="195"/>
      <c r="Q103" s="195"/>
      <c r="R103" s="195"/>
      <c r="S103" s="195"/>
      <c r="T103" s="195"/>
      <c r="U103" s="195"/>
      <c r="V103" s="14"/>
      <c r="W103" s="14"/>
      <c r="X103" s="14"/>
      <c r="Y103" s="14"/>
      <c r="Z103" s="14"/>
      <c r="AA103" s="14"/>
      <c r="AB103" s="14"/>
      <c r="AC103" s="14"/>
      <c r="AD103" s="14"/>
      <c r="AE103" s="14"/>
      <c r="AF103" s="14"/>
      <c r="AG103" s="14"/>
      <c r="AH103" s="14"/>
      <c r="AI103" s="14"/>
      <c r="AJ103" s="14"/>
      <c r="AK103" s="14"/>
      <c r="AL103" s="14"/>
      <c r="AM103" s="14"/>
    </row>
    <row r="104" spans="2:39">
      <c r="B104" s="14"/>
      <c r="C104" s="14"/>
      <c r="D104" s="14"/>
      <c r="E104" s="14"/>
      <c r="F104" s="14"/>
      <c r="G104" s="14"/>
      <c r="H104" s="14"/>
      <c r="I104" s="14"/>
      <c r="J104" s="14"/>
      <c r="K104" s="14"/>
      <c r="L104" s="14"/>
      <c r="M104" s="14"/>
      <c r="N104" s="14"/>
      <c r="O104" s="195"/>
      <c r="P104" s="195"/>
      <c r="Q104" s="195"/>
      <c r="R104" s="195"/>
      <c r="S104" s="195"/>
      <c r="T104" s="195"/>
      <c r="U104" s="195"/>
      <c r="V104" s="14"/>
      <c r="W104" s="14"/>
      <c r="X104" s="14"/>
      <c r="Y104" s="14"/>
      <c r="Z104" s="14"/>
      <c r="AA104" s="14"/>
      <c r="AB104" s="14"/>
      <c r="AC104" s="14"/>
      <c r="AD104" s="14"/>
      <c r="AE104" s="14"/>
      <c r="AF104" s="14"/>
      <c r="AG104" s="14"/>
      <c r="AH104" s="14"/>
      <c r="AI104" s="14"/>
      <c r="AJ104" s="14"/>
      <c r="AK104" s="14"/>
      <c r="AL104" s="14"/>
      <c r="AM104" s="14"/>
    </row>
    <row r="105" spans="2:39">
      <c r="B105" s="14"/>
      <c r="C105" s="14"/>
      <c r="D105" s="14"/>
      <c r="E105" s="14"/>
      <c r="F105" s="14"/>
      <c r="G105" s="14"/>
      <c r="H105" s="14"/>
      <c r="I105" s="14"/>
      <c r="J105" s="14"/>
      <c r="K105" s="14"/>
      <c r="L105" s="14"/>
      <c r="M105" s="14"/>
      <c r="N105" s="14"/>
      <c r="O105" s="195"/>
      <c r="P105" s="195"/>
      <c r="Q105" s="195"/>
      <c r="R105" s="195"/>
      <c r="S105" s="195"/>
      <c r="T105" s="195"/>
      <c r="U105" s="195"/>
      <c r="V105" s="14"/>
      <c r="W105" s="14"/>
      <c r="X105" s="14"/>
      <c r="Y105" s="14"/>
      <c r="Z105" s="14"/>
      <c r="AA105" s="14"/>
      <c r="AB105" s="14"/>
      <c r="AC105" s="14"/>
      <c r="AD105" s="14"/>
      <c r="AE105" s="14"/>
      <c r="AF105" s="14"/>
      <c r="AG105" s="14"/>
      <c r="AH105" s="14"/>
      <c r="AI105" s="14"/>
      <c r="AJ105" s="14"/>
      <c r="AK105" s="14"/>
      <c r="AL105" s="14"/>
      <c r="AM105" s="14"/>
    </row>
    <row r="106" spans="2:39">
      <c r="B106" s="14"/>
      <c r="C106" s="14"/>
      <c r="D106" s="14"/>
      <c r="E106" s="14"/>
      <c r="F106" s="14"/>
      <c r="G106" s="14"/>
      <c r="H106" s="14"/>
      <c r="I106" s="14"/>
      <c r="J106" s="14"/>
      <c r="K106" s="14"/>
      <c r="L106" s="14"/>
      <c r="M106" s="14"/>
      <c r="N106" s="14"/>
      <c r="O106" s="195"/>
      <c r="P106" s="195"/>
      <c r="Q106" s="195"/>
      <c r="R106" s="195"/>
      <c r="S106" s="195"/>
      <c r="T106" s="195"/>
      <c r="U106" s="195"/>
      <c r="V106" s="14"/>
      <c r="W106" s="14"/>
      <c r="X106" s="14"/>
      <c r="Y106" s="14"/>
      <c r="Z106" s="14"/>
      <c r="AA106" s="14"/>
      <c r="AB106" s="14"/>
      <c r="AC106" s="14"/>
      <c r="AD106" s="14"/>
      <c r="AE106" s="14"/>
      <c r="AF106" s="14"/>
      <c r="AG106" s="14"/>
      <c r="AH106" s="14"/>
      <c r="AI106" s="14"/>
      <c r="AJ106" s="14"/>
      <c r="AK106" s="14"/>
      <c r="AL106" s="14"/>
      <c r="AM106" s="14"/>
    </row>
    <row r="107" spans="2:39">
      <c r="B107" s="14"/>
      <c r="C107" s="14"/>
      <c r="D107" s="14"/>
      <c r="E107" s="14"/>
      <c r="F107" s="14"/>
      <c r="G107" s="14"/>
      <c r="H107" s="14"/>
      <c r="I107" s="14"/>
      <c r="J107" s="14"/>
      <c r="K107" s="14"/>
      <c r="L107" s="14"/>
      <c r="M107" s="14"/>
      <c r="N107" s="14"/>
      <c r="O107" s="195"/>
      <c r="P107" s="195"/>
      <c r="Q107" s="195"/>
      <c r="R107" s="195"/>
      <c r="S107" s="195"/>
      <c r="T107" s="195"/>
      <c r="U107" s="195"/>
      <c r="V107" s="14"/>
      <c r="W107" s="14"/>
      <c r="X107" s="14"/>
      <c r="Y107" s="14"/>
      <c r="Z107" s="14"/>
      <c r="AA107" s="14"/>
      <c r="AB107" s="14"/>
      <c r="AC107" s="14"/>
      <c r="AD107" s="14"/>
      <c r="AE107" s="14"/>
      <c r="AF107" s="14"/>
      <c r="AG107" s="14"/>
      <c r="AH107" s="14"/>
      <c r="AI107" s="14"/>
      <c r="AJ107" s="14"/>
      <c r="AK107" s="14"/>
      <c r="AL107" s="14"/>
      <c r="AM107" s="14"/>
    </row>
    <row r="108" spans="2:39">
      <c r="B108" s="14"/>
      <c r="C108" s="14"/>
      <c r="D108" s="14"/>
      <c r="E108" s="14"/>
      <c r="F108" s="14"/>
      <c r="G108" s="14"/>
      <c r="H108" s="14"/>
      <c r="I108" s="14"/>
      <c r="J108" s="14"/>
      <c r="K108" s="14"/>
      <c r="L108" s="14"/>
      <c r="M108" s="14"/>
      <c r="N108" s="14"/>
      <c r="O108" s="195"/>
      <c r="P108" s="195"/>
      <c r="Q108" s="195"/>
      <c r="R108" s="195"/>
      <c r="S108" s="195"/>
      <c r="T108" s="195"/>
      <c r="U108" s="195"/>
      <c r="V108" s="14"/>
      <c r="W108" s="14"/>
      <c r="X108" s="14"/>
      <c r="Y108" s="14"/>
      <c r="Z108" s="14"/>
      <c r="AA108" s="14"/>
      <c r="AB108" s="14"/>
      <c r="AC108" s="14"/>
      <c r="AD108" s="14"/>
      <c r="AE108" s="14"/>
      <c r="AF108" s="14"/>
      <c r="AG108" s="14"/>
      <c r="AH108" s="14"/>
      <c r="AI108" s="14"/>
      <c r="AJ108" s="14"/>
      <c r="AK108" s="14"/>
      <c r="AL108" s="14"/>
      <c r="AM108" s="14"/>
    </row>
    <row r="109" spans="2:39">
      <c r="B109" s="14"/>
      <c r="C109" s="14"/>
      <c r="D109" s="14"/>
      <c r="E109" s="14"/>
      <c r="F109" s="14"/>
      <c r="G109" s="14"/>
      <c r="H109" s="14"/>
      <c r="I109" s="14"/>
      <c r="J109" s="14"/>
      <c r="K109" s="14"/>
      <c r="L109" s="14"/>
      <c r="M109" s="14"/>
      <c r="N109" s="14"/>
      <c r="O109" s="195"/>
      <c r="P109" s="195"/>
      <c r="Q109" s="195"/>
      <c r="R109" s="195"/>
      <c r="S109" s="195"/>
      <c r="T109" s="195"/>
      <c r="U109" s="195"/>
      <c r="V109" s="14"/>
      <c r="W109" s="14"/>
      <c r="X109" s="14"/>
      <c r="Y109" s="14"/>
      <c r="Z109" s="14"/>
      <c r="AA109" s="14"/>
      <c r="AB109" s="14"/>
      <c r="AC109" s="14"/>
      <c r="AD109" s="14"/>
      <c r="AE109" s="14"/>
      <c r="AF109" s="14"/>
      <c r="AG109" s="14"/>
      <c r="AH109" s="14"/>
      <c r="AI109" s="14"/>
      <c r="AJ109" s="14"/>
      <c r="AK109" s="14"/>
      <c r="AL109" s="14"/>
      <c r="AM109" s="14"/>
    </row>
    <row r="110" spans="2:39">
      <c r="B110" s="14"/>
      <c r="C110" s="14"/>
      <c r="D110" s="14"/>
      <c r="E110" s="14"/>
      <c r="F110" s="14"/>
      <c r="G110" s="14"/>
      <c r="H110" s="14"/>
      <c r="I110" s="14"/>
      <c r="J110" s="14"/>
      <c r="K110" s="14"/>
      <c r="L110" s="14"/>
      <c r="M110" s="14"/>
      <c r="N110" s="14"/>
      <c r="O110" s="195"/>
      <c r="P110" s="195"/>
      <c r="Q110" s="195"/>
      <c r="R110" s="195"/>
      <c r="S110" s="195"/>
      <c r="T110" s="195"/>
      <c r="U110" s="195"/>
      <c r="V110" s="14"/>
      <c r="W110" s="14"/>
      <c r="X110" s="14"/>
      <c r="Y110" s="14"/>
      <c r="Z110" s="14"/>
      <c r="AA110" s="14"/>
      <c r="AB110" s="14"/>
      <c r="AC110" s="14"/>
      <c r="AD110" s="14"/>
      <c r="AE110" s="14"/>
      <c r="AF110" s="14"/>
      <c r="AG110" s="14"/>
      <c r="AH110" s="14"/>
      <c r="AI110" s="14"/>
      <c r="AJ110" s="14"/>
      <c r="AK110" s="14"/>
      <c r="AL110" s="14"/>
      <c r="AM110" s="14"/>
    </row>
    <row r="132" spans="2:39">
      <c r="F132" t="s">
        <v>147</v>
      </c>
    </row>
    <row r="141" spans="2:39">
      <c r="B141" s="14"/>
      <c r="C141" s="14"/>
      <c r="D141" s="14"/>
      <c r="E141" s="14"/>
      <c r="F141" s="14"/>
      <c r="G141" s="14"/>
      <c r="H141" s="14"/>
      <c r="I141" s="14"/>
      <c r="J141" s="14"/>
      <c r="K141" s="14"/>
      <c r="L141" s="14"/>
      <c r="M141" s="14"/>
      <c r="N141" s="14"/>
      <c r="O141" s="195"/>
      <c r="P141" s="195"/>
      <c r="Q141" s="195"/>
      <c r="R141" s="195"/>
      <c r="S141" s="195"/>
      <c r="T141" s="195"/>
      <c r="U141" s="195"/>
      <c r="V141" s="14"/>
      <c r="W141" s="14"/>
      <c r="X141" s="14"/>
      <c r="Y141" s="14"/>
      <c r="Z141" s="14"/>
      <c r="AA141" s="14"/>
      <c r="AB141" s="14"/>
      <c r="AC141" s="14"/>
      <c r="AD141" s="14"/>
      <c r="AE141" s="14"/>
      <c r="AF141" s="14"/>
      <c r="AG141" s="14"/>
      <c r="AH141" s="14"/>
      <c r="AI141" s="14"/>
      <c r="AJ141" s="14"/>
      <c r="AK141" s="14"/>
      <c r="AL141" s="14"/>
      <c r="AM141" s="14"/>
    </row>
    <row r="142" spans="2:39">
      <c r="B142" s="14"/>
      <c r="C142" s="14"/>
      <c r="D142" s="14"/>
      <c r="E142" s="14"/>
      <c r="F142" s="14"/>
      <c r="G142" s="14"/>
      <c r="H142" s="14"/>
      <c r="I142" s="14"/>
      <c r="J142" s="14"/>
      <c r="K142" s="14"/>
      <c r="L142" s="14"/>
      <c r="M142" s="14"/>
      <c r="N142" s="14"/>
      <c r="O142" s="195"/>
      <c r="P142" s="195"/>
      <c r="Q142" s="195"/>
      <c r="R142" s="195"/>
      <c r="S142" s="195"/>
      <c r="T142" s="195"/>
      <c r="U142" s="195"/>
      <c r="V142" s="14"/>
      <c r="W142" s="14"/>
      <c r="X142" s="14"/>
      <c r="Y142" s="14"/>
      <c r="Z142" s="14"/>
      <c r="AA142" s="14"/>
      <c r="AB142" s="14"/>
      <c r="AC142" s="14"/>
      <c r="AD142" s="14"/>
      <c r="AE142" s="14"/>
      <c r="AF142" s="14"/>
      <c r="AG142" s="14"/>
      <c r="AH142" s="14"/>
      <c r="AI142" s="14"/>
      <c r="AJ142" s="14"/>
      <c r="AK142" s="14"/>
      <c r="AL142" s="14"/>
      <c r="AM142" s="14"/>
    </row>
    <row r="143" spans="2:39">
      <c r="B143" s="14"/>
      <c r="C143" s="14"/>
      <c r="D143" s="14"/>
      <c r="E143" s="14"/>
      <c r="F143" s="14"/>
      <c r="G143" s="14"/>
      <c r="H143" s="14"/>
      <c r="I143" s="14"/>
      <c r="J143" s="14"/>
      <c r="K143" s="14"/>
      <c r="L143" s="14"/>
      <c r="M143" s="14"/>
      <c r="N143" s="14"/>
      <c r="O143" s="195"/>
      <c r="P143" s="195"/>
      <c r="Q143" s="195"/>
      <c r="R143" s="195"/>
      <c r="S143" s="195"/>
      <c r="T143" s="195"/>
      <c r="U143" s="195"/>
      <c r="V143" s="14"/>
      <c r="W143" s="14"/>
      <c r="X143" s="14"/>
      <c r="Y143" s="14"/>
      <c r="Z143" s="14"/>
      <c r="AA143" s="14"/>
      <c r="AB143" s="14"/>
      <c r="AC143" s="14"/>
      <c r="AD143" s="14"/>
      <c r="AE143" s="14"/>
      <c r="AF143" s="14"/>
      <c r="AG143" s="14"/>
      <c r="AH143" s="14"/>
      <c r="AI143" s="14"/>
      <c r="AJ143" s="14"/>
      <c r="AK143" s="14"/>
      <c r="AL143" s="14"/>
      <c r="AM143" s="14"/>
    </row>
    <row r="144" spans="2:39">
      <c r="B144" s="14"/>
      <c r="C144" s="14"/>
      <c r="D144" s="14"/>
      <c r="E144" s="14"/>
      <c r="F144" s="14"/>
      <c r="G144" s="14"/>
      <c r="H144" s="14"/>
      <c r="I144" s="14"/>
      <c r="J144" s="14"/>
      <c r="K144" s="14"/>
      <c r="L144" s="14"/>
      <c r="M144" s="14"/>
      <c r="N144" s="14"/>
      <c r="O144" s="195"/>
      <c r="P144" s="195"/>
      <c r="Q144" s="195"/>
      <c r="R144" s="195"/>
      <c r="S144" s="195"/>
      <c r="T144" s="195"/>
      <c r="U144" s="195"/>
      <c r="V144" s="14"/>
      <c r="W144" s="14"/>
      <c r="X144" s="14"/>
      <c r="Y144" s="14"/>
      <c r="Z144" s="14"/>
      <c r="AA144" s="14"/>
      <c r="AB144" s="14"/>
      <c r="AC144" s="14"/>
      <c r="AD144" s="14"/>
      <c r="AE144" s="14"/>
      <c r="AF144" s="14"/>
      <c r="AG144" s="14"/>
      <c r="AH144" s="14"/>
      <c r="AI144" s="14"/>
      <c r="AJ144" s="14"/>
      <c r="AK144" s="14"/>
      <c r="AL144" s="14"/>
      <c r="AM144" s="14"/>
    </row>
    <row r="145" spans="2:39">
      <c r="B145" s="14"/>
      <c r="C145" s="14"/>
      <c r="D145" s="14"/>
      <c r="E145" s="14"/>
      <c r="F145" s="14"/>
      <c r="G145" s="14"/>
      <c r="H145" s="14"/>
      <c r="I145" s="14"/>
      <c r="J145" s="14"/>
      <c r="K145" s="14"/>
      <c r="L145" s="14"/>
      <c r="M145" s="14"/>
      <c r="N145" s="14"/>
      <c r="O145" s="195"/>
      <c r="P145" s="195"/>
      <c r="Q145" s="195"/>
      <c r="R145" s="195"/>
      <c r="S145" s="195"/>
      <c r="T145" s="195"/>
      <c r="U145" s="195"/>
      <c r="V145" s="14"/>
      <c r="W145" s="14"/>
      <c r="X145" s="14"/>
      <c r="Y145" s="14"/>
      <c r="Z145" s="14"/>
      <c r="AA145" s="14"/>
      <c r="AB145" s="14"/>
      <c r="AC145" s="14"/>
      <c r="AD145" s="14"/>
      <c r="AE145" s="14"/>
      <c r="AF145" s="14"/>
      <c r="AG145" s="14"/>
      <c r="AH145" s="14"/>
      <c r="AI145" s="14"/>
      <c r="AJ145" s="14"/>
      <c r="AK145" s="14"/>
      <c r="AL145" s="14"/>
      <c r="AM145" s="14"/>
    </row>
    <row r="146" spans="2:39">
      <c r="B146" s="14"/>
      <c r="C146" s="14"/>
      <c r="D146" s="14"/>
      <c r="E146" s="14"/>
      <c r="F146" s="14"/>
      <c r="G146" s="14"/>
      <c r="H146" s="14"/>
      <c r="I146" s="14"/>
      <c r="J146" s="14"/>
      <c r="K146" s="14"/>
      <c r="L146" s="14"/>
      <c r="M146" s="14"/>
      <c r="N146" s="14"/>
      <c r="O146" s="195"/>
      <c r="P146" s="195"/>
      <c r="Q146" s="195"/>
      <c r="R146" s="195"/>
      <c r="S146" s="195"/>
      <c r="T146" s="195"/>
      <c r="U146" s="195"/>
      <c r="V146" s="14"/>
      <c r="W146" s="14"/>
      <c r="X146" s="14"/>
      <c r="Y146" s="14"/>
      <c r="Z146" s="14"/>
      <c r="AA146" s="14"/>
      <c r="AB146" s="14"/>
      <c r="AC146" s="14"/>
      <c r="AD146" s="14"/>
      <c r="AE146" s="14"/>
      <c r="AF146" s="14"/>
      <c r="AG146" s="14"/>
      <c r="AH146" s="14"/>
      <c r="AI146" s="14"/>
      <c r="AJ146" s="14"/>
      <c r="AK146" s="14"/>
      <c r="AL146" s="14"/>
      <c r="AM146" s="14"/>
    </row>
    <row r="147" spans="2:39">
      <c r="B147" s="14"/>
      <c r="C147" s="14"/>
      <c r="D147" s="14"/>
      <c r="E147" s="14"/>
      <c r="F147" s="14"/>
      <c r="G147" s="14"/>
      <c r="H147" s="14"/>
      <c r="I147" s="14"/>
      <c r="J147" s="14"/>
      <c r="K147" s="14"/>
      <c r="L147" s="14"/>
      <c r="M147" s="14"/>
      <c r="N147" s="14"/>
      <c r="O147" s="195"/>
      <c r="P147" s="195"/>
      <c r="Q147" s="195"/>
      <c r="R147" s="195"/>
      <c r="S147" s="195"/>
      <c r="T147" s="195"/>
      <c r="U147" s="195"/>
      <c r="V147" s="14"/>
      <c r="W147" s="14"/>
      <c r="X147" s="14"/>
      <c r="Y147" s="14"/>
      <c r="Z147" s="14"/>
      <c r="AA147" s="14"/>
      <c r="AB147" s="14"/>
      <c r="AC147" s="14"/>
      <c r="AD147" s="14"/>
      <c r="AE147" s="14"/>
      <c r="AF147" s="14"/>
      <c r="AG147" s="14"/>
      <c r="AH147" s="14"/>
      <c r="AI147" s="14"/>
      <c r="AJ147" s="14"/>
      <c r="AK147" s="14"/>
      <c r="AL147" s="14"/>
      <c r="AM147" s="14"/>
    </row>
    <row r="148" spans="2:39">
      <c r="B148" s="14"/>
      <c r="C148" s="14"/>
      <c r="D148" s="14"/>
      <c r="E148" s="14"/>
      <c r="F148" s="14"/>
      <c r="G148" s="14"/>
      <c r="H148" s="14"/>
      <c r="I148" s="14"/>
      <c r="J148" s="14"/>
      <c r="K148" s="14"/>
      <c r="L148" s="14"/>
      <c r="M148" s="14"/>
      <c r="N148" s="14"/>
      <c r="O148" s="195"/>
      <c r="P148" s="195"/>
      <c r="Q148" s="195"/>
      <c r="R148" s="195"/>
      <c r="S148" s="195"/>
      <c r="T148" s="195"/>
      <c r="U148" s="195"/>
      <c r="V148" s="14"/>
      <c r="W148" s="14"/>
      <c r="X148" s="14"/>
      <c r="Y148" s="14"/>
      <c r="Z148" s="14"/>
      <c r="AA148" s="14"/>
      <c r="AB148" s="14"/>
      <c r="AC148" s="14"/>
      <c r="AD148" s="14"/>
      <c r="AE148" s="14"/>
      <c r="AF148" s="14"/>
      <c r="AG148" s="14"/>
      <c r="AH148" s="14"/>
      <c r="AI148" s="14"/>
      <c r="AJ148" s="14"/>
      <c r="AK148" s="14"/>
      <c r="AL148" s="14"/>
      <c r="AM148" s="14"/>
    </row>
    <row r="172" spans="2:39">
      <c r="B172" s="14"/>
      <c r="C172" s="14"/>
      <c r="D172" s="14"/>
      <c r="E172" s="14"/>
      <c r="F172" s="14"/>
      <c r="G172" s="14"/>
      <c r="H172" s="14"/>
      <c r="I172" s="14"/>
      <c r="J172" s="14"/>
      <c r="K172" s="14"/>
      <c r="L172" s="14"/>
      <c r="M172" s="14"/>
      <c r="N172" s="14"/>
      <c r="O172" s="195"/>
      <c r="P172" s="195"/>
      <c r="Q172" s="195"/>
      <c r="R172" s="195"/>
      <c r="S172" s="195"/>
      <c r="T172" s="195"/>
      <c r="U172" s="195"/>
      <c r="V172" s="14"/>
      <c r="W172" s="14"/>
      <c r="X172" s="14"/>
      <c r="Y172" s="14"/>
      <c r="Z172" s="14"/>
      <c r="AA172" s="14"/>
      <c r="AB172" s="14"/>
      <c r="AC172" s="14"/>
      <c r="AD172" s="14"/>
      <c r="AE172" s="14"/>
      <c r="AF172" s="14"/>
      <c r="AG172" s="14"/>
      <c r="AH172" s="14"/>
      <c r="AI172" s="14"/>
      <c r="AJ172" s="14"/>
      <c r="AK172" s="14"/>
      <c r="AL172" s="14"/>
      <c r="AM172" s="14"/>
    </row>
    <row r="173" spans="2:39">
      <c r="B173" s="14"/>
      <c r="C173" s="14"/>
      <c r="D173" s="14"/>
      <c r="E173" s="14"/>
      <c r="F173" s="14"/>
      <c r="G173" s="14"/>
      <c r="H173" s="14"/>
      <c r="I173" s="14"/>
      <c r="J173" s="14"/>
      <c r="K173" s="14"/>
      <c r="L173" s="14"/>
      <c r="M173" s="14"/>
      <c r="N173" s="14"/>
      <c r="O173" s="195"/>
      <c r="P173" s="195"/>
      <c r="Q173" s="195"/>
      <c r="R173" s="195"/>
      <c r="S173" s="195"/>
      <c r="T173" s="195"/>
      <c r="U173" s="195"/>
      <c r="V173" s="14"/>
      <c r="W173" s="14"/>
      <c r="X173" s="14"/>
      <c r="Y173" s="14"/>
      <c r="Z173" s="14"/>
      <c r="AA173" s="14"/>
      <c r="AB173" s="14"/>
      <c r="AC173" s="14"/>
      <c r="AD173" s="14"/>
      <c r="AE173" s="14"/>
      <c r="AF173" s="14"/>
      <c r="AG173" s="14"/>
      <c r="AH173" s="14"/>
      <c r="AI173" s="14"/>
      <c r="AJ173" s="14"/>
      <c r="AK173" s="14"/>
      <c r="AL173" s="14"/>
      <c r="AM173" s="14"/>
    </row>
    <row r="174" spans="2:39">
      <c r="B174" s="14"/>
      <c r="C174" s="14"/>
      <c r="D174" s="14"/>
      <c r="E174" s="14"/>
      <c r="F174" s="14"/>
      <c r="G174" s="14"/>
      <c r="H174" s="14"/>
      <c r="I174" s="14"/>
      <c r="J174" s="14"/>
      <c r="K174" s="14"/>
      <c r="L174" s="14"/>
      <c r="M174" s="14"/>
      <c r="N174" s="14"/>
      <c r="O174" s="195"/>
      <c r="P174" s="195"/>
      <c r="Q174" s="195"/>
      <c r="R174" s="195"/>
      <c r="S174" s="195"/>
      <c r="T174" s="195"/>
      <c r="U174" s="195"/>
      <c r="V174" s="14"/>
      <c r="W174" s="14"/>
      <c r="X174" s="14"/>
      <c r="Y174" s="14"/>
      <c r="Z174" s="14"/>
      <c r="AA174" s="14"/>
      <c r="AB174" s="14"/>
      <c r="AC174" s="14"/>
      <c r="AD174" s="14"/>
      <c r="AE174" s="14"/>
      <c r="AF174" s="14"/>
      <c r="AG174" s="14"/>
      <c r="AH174" s="14"/>
      <c r="AI174" s="14"/>
      <c r="AJ174" s="14"/>
      <c r="AK174" s="14"/>
      <c r="AL174" s="14"/>
      <c r="AM174" s="14"/>
    </row>
    <row r="175" spans="2:39">
      <c r="B175" s="14"/>
      <c r="C175" s="14"/>
      <c r="D175" s="14"/>
      <c r="E175" s="14"/>
      <c r="F175" s="14"/>
      <c r="G175" s="14"/>
      <c r="H175" s="14"/>
      <c r="I175" s="14"/>
      <c r="J175" s="14"/>
      <c r="K175" s="14"/>
      <c r="L175" s="14"/>
      <c r="M175" s="14"/>
      <c r="N175" s="14"/>
      <c r="O175" s="195"/>
      <c r="P175" s="195"/>
      <c r="Q175" s="195"/>
      <c r="R175" s="195"/>
      <c r="S175" s="195"/>
      <c r="T175" s="195"/>
      <c r="U175" s="195"/>
      <c r="V175" s="14"/>
      <c r="W175" s="14"/>
      <c r="X175" s="14"/>
      <c r="Y175" s="14"/>
      <c r="Z175" s="14"/>
      <c r="AA175" s="14"/>
      <c r="AB175" s="14"/>
      <c r="AC175" s="14"/>
      <c r="AD175" s="14"/>
      <c r="AE175" s="14"/>
      <c r="AF175" s="14"/>
      <c r="AG175" s="14"/>
      <c r="AH175" s="14"/>
      <c r="AI175" s="14"/>
      <c r="AJ175" s="14"/>
      <c r="AK175" s="14"/>
      <c r="AL175" s="14"/>
      <c r="AM175" s="14"/>
    </row>
    <row r="176" spans="2:39">
      <c r="B176" s="14"/>
      <c r="C176" s="14"/>
      <c r="D176" s="14"/>
      <c r="E176" s="14"/>
      <c r="F176" s="14"/>
      <c r="G176" s="14"/>
      <c r="H176" s="14"/>
      <c r="I176" s="14"/>
      <c r="J176" s="14"/>
      <c r="K176" s="14"/>
      <c r="L176" s="14"/>
      <c r="M176" s="14"/>
      <c r="N176" s="14"/>
      <c r="O176" s="195"/>
      <c r="P176" s="195"/>
      <c r="Q176" s="195"/>
      <c r="R176" s="195"/>
      <c r="S176" s="195"/>
      <c r="T176" s="195"/>
      <c r="U176" s="195"/>
      <c r="V176" s="14"/>
      <c r="W176" s="14"/>
      <c r="X176" s="14"/>
      <c r="Y176" s="14"/>
      <c r="Z176" s="14"/>
      <c r="AA176" s="14"/>
      <c r="AB176" s="14"/>
      <c r="AC176" s="14"/>
      <c r="AD176" s="14"/>
      <c r="AE176" s="14"/>
      <c r="AF176" s="14"/>
      <c r="AG176" s="14"/>
      <c r="AH176" s="14"/>
      <c r="AI176" s="14"/>
      <c r="AJ176" s="14"/>
      <c r="AK176" s="14"/>
      <c r="AL176" s="14"/>
      <c r="AM176" s="14"/>
    </row>
    <row r="177" spans="2:39">
      <c r="B177" s="14"/>
      <c r="C177" s="14"/>
      <c r="D177" s="14"/>
      <c r="E177" s="14"/>
      <c r="F177" s="14"/>
      <c r="G177" s="14"/>
      <c r="H177" s="14"/>
      <c r="I177" s="14"/>
      <c r="J177" s="14"/>
      <c r="K177" s="14"/>
      <c r="L177" s="14"/>
      <c r="M177" s="14"/>
      <c r="N177" s="14"/>
      <c r="O177" s="195"/>
      <c r="P177" s="195"/>
      <c r="Q177" s="195"/>
      <c r="R177" s="195"/>
      <c r="S177" s="195"/>
      <c r="T177" s="195"/>
      <c r="U177" s="195"/>
      <c r="V177" s="14"/>
      <c r="W177" s="14"/>
      <c r="X177" s="14"/>
      <c r="Y177" s="14"/>
      <c r="Z177" s="14"/>
      <c r="AA177" s="14"/>
      <c r="AB177" s="14"/>
      <c r="AC177" s="14"/>
      <c r="AD177" s="14"/>
      <c r="AE177" s="14"/>
      <c r="AF177" s="14"/>
      <c r="AG177" s="14"/>
      <c r="AH177" s="14"/>
      <c r="AI177" s="14"/>
      <c r="AJ177" s="14"/>
      <c r="AK177" s="14"/>
      <c r="AL177" s="14"/>
      <c r="AM177" s="14"/>
    </row>
    <row r="178" spans="2:39">
      <c r="B178" s="14"/>
      <c r="C178" s="14"/>
      <c r="D178" s="14"/>
      <c r="E178" s="14"/>
      <c r="F178" s="14"/>
      <c r="G178" s="14"/>
      <c r="H178" s="14"/>
      <c r="I178" s="14"/>
      <c r="J178" s="14"/>
      <c r="K178" s="14"/>
      <c r="L178" s="14"/>
      <c r="M178" s="14"/>
      <c r="N178" s="14"/>
      <c r="O178" s="195"/>
      <c r="P178" s="195"/>
      <c r="Q178" s="195"/>
      <c r="R178" s="195"/>
      <c r="S178" s="195"/>
      <c r="T178" s="195"/>
      <c r="U178" s="195"/>
      <c r="V178" s="14"/>
      <c r="W178" s="14"/>
      <c r="X178" s="14"/>
      <c r="Y178" s="14"/>
      <c r="Z178" s="14"/>
      <c r="AA178" s="14"/>
      <c r="AB178" s="14"/>
      <c r="AC178" s="14"/>
      <c r="AD178" s="14"/>
      <c r="AE178" s="14"/>
      <c r="AF178" s="14"/>
      <c r="AG178" s="14"/>
      <c r="AH178" s="14"/>
      <c r="AI178" s="14"/>
      <c r="AJ178" s="14"/>
      <c r="AK178" s="14"/>
      <c r="AL178" s="14"/>
      <c r="AM178" s="14"/>
    </row>
    <row r="179" spans="2:39">
      <c r="B179" s="14"/>
      <c r="C179" s="14"/>
      <c r="D179" s="14"/>
      <c r="E179" s="14"/>
      <c r="F179" s="14"/>
      <c r="G179" s="14"/>
      <c r="H179" s="14"/>
      <c r="I179" s="14"/>
      <c r="J179" s="14"/>
      <c r="K179" s="14"/>
      <c r="L179" s="14"/>
      <c r="M179" s="14"/>
      <c r="N179" s="14"/>
      <c r="O179" s="195"/>
      <c r="P179" s="195"/>
      <c r="Q179" s="195"/>
      <c r="R179" s="195"/>
      <c r="S179" s="195"/>
      <c r="T179" s="195"/>
      <c r="U179" s="195"/>
      <c r="V179" s="14"/>
      <c r="W179" s="14"/>
      <c r="X179" s="14"/>
      <c r="Y179" s="14"/>
      <c r="Z179" s="14"/>
      <c r="AA179" s="14"/>
      <c r="AB179" s="14"/>
      <c r="AC179" s="14"/>
      <c r="AD179" s="14"/>
      <c r="AE179" s="14"/>
      <c r="AF179" s="14"/>
      <c r="AG179" s="14"/>
      <c r="AH179" s="14"/>
      <c r="AI179" s="14"/>
      <c r="AJ179" s="14"/>
      <c r="AK179" s="14"/>
      <c r="AL179" s="14"/>
      <c r="AM179" s="14"/>
    </row>
    <row r="180" spans="2:39">
      <c r="B180" s="14"/>
      <c r="C180" s="14"/>
      <c r="D180" s="14"/>
      <c r="E180" s="14"/>
      <c r="F180" s="14"/>
      <c r="G180" s="14"/>
      <c r="H180" s="14"/>
      <c r="I180" s="14"/>
      <c r="J180" s="14"/>
      <c r="K180" s="14"/>
      <c r="L180" s="14"/>
      <c r="M180" s="14"/>
      <c r="N180" s="14"/>
      <c r="O180" s="195"/>
      <c r="P180" s="195"/>
      <c r="Q180" s="195"/>
      <c r="R180" s="195"/>
      <c r="S180" s="195"/>
      <c r="T180" s="195"/>
      <c r="U180" s="195"/>
      <c r="V180" s="14"/>
      <c r="W180" s="14"/>
      <c r="X180" s="14"/>
      <c r="Y180" s="14"/>
      <c r="Z180" s="14"/>
      <c r="AA180" s="14"/>
      <c r="AB180" s="14"/>
      <c r="AC180" s="14"/>
      <c r="AD180" s="14"/>
      <c r="AE180" s="14"/>
      <c r="AF180" s="14"/>
      <c r="AG180" s="14"/>
      <c r="AH180" s="14"/>
      <c r="AI180" s="14"/>
      <c r="AJ180" s="14"/>
      <c r="AK180" s="14"/>
      <c r="AL180" s="14"/>
      <c r="AM180" s="14"/>
    </row>
    <row r="181" spans="2:39">
      <c r="B181" s="14"/>
      <c r="C181" s="14"/>
      <c r="D181" s="14"/>
      <c r="E181" s="14"/>
      <c r="F181" s="14"/>
      <c r="G181" s="14"/>
      <c r="H181" s="14"/>
      <c r="I181" s="14"/>
      <c r="J181" s="14"/>
      <c r="K181" s="14"/>
      <c r="L181" s="14"/>
      <c r="M181" s="14"/>
      <c r="N181" s="14"/>
      <c r="O181" s="195"/>
      <c r="P181" s="195"/>
      <c r="Q181" s="195"/>
      <c r="R181" s="195"/>
      <c r="S181" s="195"/>
      <c r="T181" s="195"/>
      <c r="U181" s="195"/>
      <c r="V181" s="14"/>
      <c r="W181" s="14"/>
      <c r="X181" s="14"/>
      <c r="Y181" s="14"/>
      <c r="Z181" s="14"/>
      <c r="AA181" s="14"/>
      <c r="AB181" s="14"/>
      <c r="AC181" s="14"/>
      <c r="AD181" s="14"/>
      <c r="AE181" s="14"/>
      <c r="AF181" s="14"/>
      <c r="AG181" s="14"/>
      <c r="AH181" s="14"/>
      <c r="AI181" s="14"/>
      <c r="AJ181" s="14"/>
      <c r="AK181" s="14"/>
      <c r="AL181" s="14"/>
      <c r="AM181" s="14"/>
    </row>
    <row r="183" spans="2:39">
      <c r="B183" s="14"/>
      <c r="C183" s="14"/>
      <c r="D183" s="14"/>
      <c r="E183" s="14"/>
      <c r="F183" s="14"/>
      <c r="G183" s="14"/>
      <c r="H183" s="14"/>
      <c r="I183" s="14"/>
      <c r="J183" s="14"/>
      <c r="K183" s="14"/>
      <c r="L183" s="14"/>
      <c r="M183" s="14"/>
      <c r="N183" s="14"/>
      <c r="O183" s="195"/>
      <c r="P183" s="195"/>
      <c r="Q183" s="195"/>
      <c r="R183" s="195"/>
      <c r="S183" s="195"/>
      <c r="T183" s="195"/>
      <c r="U183" s="195"/>
      <c r="V183" s="14"/>
      <c r="W183" s="14"/>
      <c r="X183" s="14"/>
      <c r="Y183" s="14"/>
      <c r="Z183" s="14"/>
      <c r="AA183" s="14"/>
      <c r="AB183" s="14"/>
      <c r="AC183" s="14"/>
      <c r="AD183" s="14"/>
      <c r="AE183" s="14"/>
      <c r="AF183" s="14"/>
      <c r="AG183" s="14"/>
      <c r="AH183" s="14"/>
      <c r="AI183" s="14"/>
      <c r="AJ183" s="14"/>
      <c r="AK183" s="14"/>
      <c r="AL183" s="14"/>
      <c r="AM183" s="14"/>
    </row>
    <row r="184" spans="2:39">
      <c r="B184" s="14"/>
      <c r="C184" s="14"/>
      <c r="D184" s="14"/>
      <c r="E184" s="14"/>
      <c r="F184" s="14"/>
      <c r="G184" s="14"/>
      <c r="H184" s="14"/>
      <c r="I184" s="14"/>
      <c r="J184" s="14"/>
      <c r="K184" s="14"/>
      <c r="L184" s="14"/>
      <c r="M184" s="14"/>
      <c r="N184" s="14"/>
      <c r="O184" s="195"/>
      <c r="P184" s="195"/>
      <c r="Q184" s="195"/>
      <c r="R184" s="195"/>
      <c r="S184" s="195"/>
      <c r="T184" s="195"/>
      <c r="U184" s="195"/>
      <c r="V184" s="14"/>
      <c r="W184" s="14"/>
      <c r="X184" s="14"/>
      <c r="Y184" s="14"/>
      <c r="Z184" s="14"/>
      <c r="AA184" s="14"/>
      <c r="AB184" s="14"/>
      <c r="AC184" s="14"/>
      <c r="AD184" s="14"/>
      <c r="AE184" s="14"/>
      <c r="AF184" s="14"/>
      <c r="AG184" s="14"/>
      <c r="AH184" s="14"/>
      <c r="AI184" s="14"/>
      <c r="AJ184" s="14"/>
      <c r="AK184" s="14"/>
      <c r="AL184" s="14"/>
      <c r="AM184" s="14"/>
    </row>
    <row r="186" spans="2:39">
      <c r="B186" s="14"/>
      <c r="C186" s="14"/>
      <c r="D186" s="14"/>
      <c r="E186" s="14"/>
      <c r="F186" s="14"/>
      <c r="G186" s="14"/>
      <c r="H186" s="14"/>
      <c r="I186" s="14"/>
      <c r="J186" s="14"/>
      <c r="K186" s="14"/>
      <c r="L186" s="14"/>
      <c r="M186" s="14"/>
      <c r="N186" s="14"/>
      <c r="O186" s="195"/>
      <c r="P186" s="195"/>
      <c r="Q186" s="195"/>
      <c r="R186" s="195"/>
      <c r="S186" s="195"/>
      <c r="T186" s="195"/>
      <c r="U186" s="195"/>
      <c r="V186" s="14"/>
      <c r="W186" s="14"/>
      <c r="X186" s="14"/>
      <c r="Y186" s="14"/>
      <c r="Z186" s="14"/>
      <c r="AA186" s="14"/>
      <c r="AB186" s="14"/>
      <c r="AC186" s="14"/>
      <c r="AD186" s="14"/>
      <c r="AE186" s="14"/>
      <c r="AF186" s="14"/>
      <c r="AG186" s="14"/>
      <c r="AH186" s="14"/>
      <c r="AI186" s="14"/>
      <c r="AJ186" s="14"/>
      <c r="AK186" s="14"/>
      <c r="AL186" s="14"/>
      <c r="AM186" s="14"/>
    </row>
    <row r="187" spans="2:39">
      <c r="B187" s="14"/>
      <c r="C187" s="14"/>
      <c r="D187" s="14"/>
      <c r="E187" s="14"/>
      <c r="F187" s="14"/>
      <c r="G187" s="14"/>
      <c r="H187" s="14"/>
      <c r="I187" s="14"/>
      <c r="J187" s="14"/>
      <c r="K187" s="14"/>
      <c r="L187" s="14"/>
      <c r="M187" s="14"/>
      <c r="N187" s="14"/>
      <c r="O187" s="195"/>
      <c r="P187" s="195"/>
      <c r="Q187" s="195"/>
      <c r="R187" s="195"/>
      <c r="S187" s="195"/>
      <c r="T187" s="195"/>
      <c r="U187" s="195"/>
      <c r="V187" s="14"/>
      <c r="W187" s="14"/>
      <c r="X187" s="14"/>
      <c r="Y187" s="14"/>
      <c r="Z187" s="14"/>
      <c r="AA187" s="14"/>
      <c r="AB187" s="14"/>
      <c r="AC187" s="14"/>
      <c r="AD187" s="14"/>
      <c r="AE187" s="14"/>
      <c r="AF187" s="14"/>
      <c r="AG187" s="14"/>
      <c r="AH187" s="14"/>
      <c r="AI187" s="14"/>
      <c r="AJ187" s="14"/>
      <c r="AK187" s="14"/>
      <c r="AL187" s="14"/>
      <c r="AM187" s="14"/>
    </row>
    <row r="189" spans="2:39">
      <c r="B189" s="14"/>
      <c r="C189" s="14"/>
      <c r="D189" s="14"/>
      <c r="E189" s="14"/>
      <c r="F189" s="14"/>
      <c r="G189" s="14"/>
      <c r="H189" s="14"/>
      <c r="I189" s="14"/>
      <c r="J189" s="14"/>
      <c r="K189" s="14"/>
      <c r="L189" s="14"/>
      <c r="M189" s="14"/>
      <c r="N189" s="14"/>
      <c r="O189" s="195"/>
      <c r="P189" s="195"/>
      <c r="Q189" s="195"/>
      <c r="R189" s="195"/>
      <c r="S189" s="195"/>
      <c r="T189" s="195"/>
      <c r="U189" s="195"/>
      <c r="V189" s="14"/>
      <c r="W189" s="14"/>
      <c r="X189" s="14"/>
      <c r="Y189" s="14"/>
      <c r="Z189" s="14"/>
      <c r="AA189" s="14"/>
      <c r="AB189" s="14"/>
      <c r="AC189" s="14"/>
      <c r="AD189" s="14"/>
      <c r="AE189" s="14"/>
      <c r="AF189" s="14"/>
      <c r="AG189" s="14"/>
      <c r="AH189" s="14"/>
      <c r="AI189" s="14"/>
      <c r="AJ189" s="14"/>
      <c r="AK189" s="14"/>
      <c r="AL189" s="14"/>
      <c r="AM189" s="14"/>
    </row>
    <row r="190" spans="2:39">
      <c r="B190" s="14"/>
      <c r="C190" s="14"/>
      <c r="D190" s="14"/>
      <c r="E190" s="14"/>
      <c r="F190" s="14"/>
      <c r="G190" s="14"/>
      <c r="H190" s="14"/>
      <c r="I190" s="14"/>
      <c r="J190" s="14"/>
      <c r="K190" s="14"/>
      <c r="L190" s="14"/>
      <c r="M190" s="14"/>
      <c r="N190" s="14"/>
      <c r="O190" s="195"/>
      <c r="P190" s="195"/>
      <c r="Q190" s="195"/>
      <c r="R190" s="195"/>
      <c r="S190" s="195"/>
      <c r="T190" s="195"/>
      <c r="U190" s="195"/>
      <c r="V190" s="14"/>
      <c r="W190" s="14"/>
      <c r="X190" s="14"/>
      <c r="Y190" s="14"/>
      <c r="Z190" s="14"/>
      <c r="AA190" s="14"/>
      <c r="AB190" s="14"/>
      <c r="AC190" s="14"/>
      <c r="AD190" s="14"/>
      <c r="AE190" s="14"/>
      <c r="AF190" s="14"/>
      <c r="AG190" s="14"/>
      <c r="AH190" s="14"/>
      <c r="AI190" s="14"/>
      <c r="AJ190" s="14"/>
      <c r="AK190" s="14"/>
      <c r="AL190" s="14"/>
      <c r="AM190" s="14"/>
    </row>
    <row r="212" spans="2:39" ht="14.25" thickBot="1"/>
    <row r="213" spans="2:39" ht="14.25" thickTop="1">
      <c r="B213" s="38"/>
      <c r="C213" s="39"/>
      <c r="D213" s="39"/>
      <c r="E213" s="39"/>
      <c r="F213" s="39"/>
      <c r="G213" s="39"/>
      <c r="H213" s="39"/>
      <c r="I213" s="39"/>
      <c r="J213" s="39"/>
      <c r="K213" s="39"/>
      <c r="L213" s="39"/>
      <c r="M213" s="39"/>
      <c r="N213" s="39"/>
      <c r="O213" s="202"/>
      <c r="P213" s="202"/>
      <c r="Q213" s="202"/>
      <c r="R213" s="202"/>
      <c r="S213" s="202"/>
      <c r="T213" s="202"/>
      <c r="U213" s="202"/>
      <c r="V213" s="39"/>
      <c r="W213" s="39"/>
      <c r="X213" s="39"/>
      <c r="Y213" s="39"/>
      <c r="Z213" s="39"/>
      <c r="AA213" s="39"/>
      <c r="AB213" s="39"/>
      <c r="AC213" s="39"/>
      <c r="AD213" s="39"/>
      <c r="AE213" s="39"/>
      <c r="AF213" s="39"/>
      <c r="AG213" s="39"/>
      <c r="AH213" s="39"/>
      <c r="AI213" s="39"/>
      <c r="AJ213" s="39"/>
      <c r="AK213" s="39"/>
      <c r="AL213" s="39"/>
      <c r="AM213" s="40"/>
    </row>
    <row r="214" spans="2:39">
      <c r="B214" s="41"/>
      <c r="C214" s="14"/>
      <c r="D214" s="14"/>
      <c r="E214" s="14"/>
      <c r="F214" s="14"/>
      <c r="G214" s="14"/>
      <c r="H214" s="14"/>
      <c r="I214" s="14"/>
      <c r="J214" s="14"/>
      <c r="K214" s="14"/>
      <c r="L214" s="14"/>
      <c r="M214" s="14"/>
      <c r="N214" s="14"/>
      <c r="O214" s="195"/>
      <c r="P214" s="195"/>
      <c r="Q214" s="195"/>
      <c r="R214" s="195"/>
      <c r="S214" s="195"/>
      <c r="T214" s="195"/>
      <c r="U214" s="195"/>
      <c r="V214" s="14"/>
      <c r="W214" s="14"/>
      <c r="X214" s="14"/>
      <c r="Y214" s="14"/>
      <c r="Z214" s="14"/>
      <c r="AA214" s="14"/>
      <c r="AB214" s="14"/>
      <c r="AC214" s="14"/>
      <c r="AD214" s="14"/>
      <c r="AE214" s="14"/>
      <c r="AF214" s="14"/>
      <c r="AG214" s="14"/>
      <c r="AH214" s="14"/>
      <c r="AI214" s="14"/>
      <c r="AJ214" s="14"/>
      <c r="AK214" s="14"/>
      <c r="AL214" s="14"/>
      <c r="AM214" s="42"/>
    </row>
    <row r="215" spans="2:39">
      <c r="B215" s="41"/>
      <c r="C215" s="14"/>
      <c r="D215" s="14"/>
      <c r="E215" s="14"/>
      <c r="F215" s="14"/>
      <c r="G215" s="14"/>
      <c r="H215" s="14"/>
      <c r="I215" s="14"/>
      <c r="J215" s="14"/>
      <c r="K215" s="14"/>
      <c r="L215" s="14"/>
      <c r="M215" s="14"/>
      <c r="N215" s="14"/>
      <c r="O215" s="195"/>
      <c r="P215" s="195"/>
      <c r="Q215" s="195"/>
      <c r="R215" s="195"/>
      <c r="S215" s="195"/>
      <c r="T215" s="195"/>
      <c r="U215" s="195"/>
      <c r="V215" s="14"/>
      <c r="W215" s="14"/>
      <c r="X215" s="14"/>
      <c r="Y215" s="14"/>
      <c r="Z215" s="14"/>
      <c r="AA215" s="14"/>
      <c r="AB215" s="14"/>
      <c r="AC215" s="14"/>
      <c r="AD215" s="14"/>
      <c r="AE215" s="14"/>
      <c r="AF215" s="14"/>
      <c r="AG215" s="14"/>
      <c r="AH215" s="14"/>
      <c r="AI215" s="14"/>
      <c r="AJ215" s="14"/>
      <c r="AK215" s="14"/>
      <c r="AL215" s="14"/>
      <c r="AM215" s="42"/>
    </row>
    <row r="216" spans="2:39">
      <c r="B216" s="41"/>
      <c r="C216" s="14"/>
      <c r="D216" s="14"/>
      <c r="E216" s="14"/>
      <c r="F216" s="14"/>
      <c r="G216" s="14"/>
      <c r="H216" s="14"/>
      <c r="I216" s="14"/>
      <c r="J216" s="14"/>
      <c r="K216" s="14"/>
      <c r="L216" s="14"/>
      <c r="M216" s="14"/>
      <c r="N216" s="14"/>
      <c r="O216" s="195"/>
      <c r="P216" s="195"/>
      <c r="Q216" s="195"/>
      <c r="R216" s="195"/>
      <c r="S216" s="195"/>
      <c r="T216" s="195"/>
      <c r="U216" s="195"/>
      <c r="V216" s="14"/>
      <c r="W216" s="14"/>
      <c r="X216" s="14"/>
      <c r="Y216" s="14"/>
      <c r="Z216" s="14"/>
      <c r="AA216" s="14"/>
      <c r="AB216" s="14"/>
      <c r="AC216" s="14"/>
      <c r="AD216" s="14"/>
      <c r="AE216" s="14"/>
      <c r="AF216" s="14"/>
      <c r="AG216" s="14"/>
      <c r="AH216" s="14"/>
      <c r="AI216" s="14"/>
      <c r="AJ216" s="14"/>
      <c r="AK216" s="14"/>
      <c r="AL216" s="14"/>
      <c r="AM216" s="42"/>
    </row>
    <row r="217" spans="2:39">
      <c r="B217" s="41"/>
      <c r="C217" s="14"/>
      <c r="D217" s="14"/>
      <c r="E217" s="14"/>
      <c r="F217" s="14"/>
      <c r="G217" s="14"/>
      <c r="H217" s="14"/>
      <c r="I217" s="14"/>
      <c r="J217" s="14"/>
      <c r="K217" s="14"/>
      <c r="L217" s="14"/>
      <c r="M217" s="14"/>
      <c r="N217" s="14"/>
      <c r="O217" s="195"/>
      <c r="P217" s="195"/>
      <c r="Q217" s="195"/>
      <c r="R217" s="195"/>
      <c r="S217" s="195"/>
      <c r="T217" s="195"/>
      <c r="U217" s="195"/>
      <c r="V217" s="14"/>
      <c r="W217" s="14"/>
      <c r="X217" s="14"/>
      <c r="Y217" s="14"/>
      <c r="Z217" s="14"/>
      <c r="AA217" s="14"/>
      <c r="AB217" s="14"/>
      <c r="AC217" s="14"/>
      <c r="AD217" s="14"/>
      <c r="AE217" s="14"/>
      <c r="AF217" s="14"/>
      <c r="AG217" s="14"/>
      <c r="AH217" s="14"/>
      <c r="AI217" s="14"/>
      <c r="AJ217" s="14"/>
      <c r="AK217" s="14"/>
      <c r="AL217" s="14"/>
      <c r="AM217" s="42"/>
    </row>
    <row r="218" spans="2:39">
      <c r="B218" s="41"/>
      <c r="C218" s="14"/>
      <c r="D218" s="14"/>
      <c r="E218" s="14"/>
      <c r="F218" s="14"/>
      <c r="G218" s="14"/>
      <c r="H218" s="14"/>
      <c r="I218" s="14"/>
      <c r="J218" s="14"/>
      <c r="K218" s="14"/>
      <c r="L218" s="14"/>
      <c r="M218" s="14"/>
      <c r="N218" s="14"/>
      <c r="O218" s="195"/>
      <c r="P218" s="195"/>
      <c r="Q218" s="195"/>
      <c r="R218" s="195"/>
      <c r="S218" s="195"/>
      <c r="T218" s="195"/>
      <c r="U218" s="195"/>
      <c r="V218" s="14"/>
      <c r="W218" s="14"/>
      <c r="X218" s="14"/>
      <c r="Y218" s="14"/>
      <c r="Z218" s="14"/>
      <c r="AA218" s="14"/>
      <c r="AB218" s="14"/>
      <c r="AC218" s="14"/>
      <c r="AD218" s="14"/>
      <c r="AE218" s="14"/>
      <c r="AF218" s="14"/>
      <c r="AG218" s="14"/>
      <c r="AH218" s="14"/>
      <c r="AI218" s="14"/>
      <c r="AJ218" s="14"/>
      <c r="AK218" s="14"/>
      <c r="AL218" s="14"/>
      <c r="AM218" s="42"/>
    </row>
    <row r="219" spans="2:39">
      <c r="B219" s="41"/>
      <c r="C219" s="14"/>
      <c r="D219" s="14"/>
      <c r="E219" s="14"/>
      <c r="F219" s="14"/>
      <c r="G219" s="14"/>
      <c r="H219" s="14"/>
      <c r="I219" s="14"/>
      <c r="J219" s="14"/>
      <c r="K219" s="14"/>
      <c r="L219" s="14"/>
      <c r="M219" s="14"/>
      <c r="N219" s="14"/>
      <c r="O219" s="195"/>
      <c r="P219" s="195"/>
      <c r="Q219" s="195"/>
      <c r="R219" s="195"/>
      <c r="S219" s="195"/>
      <c r="T219" s="195"/>
      <c r="U219" s="195"/>
      <c r="V219" s="14"/>
      <c r="W219" s="14"/>
      <c r="X219" s="14"/>
      <c r="Y219" s="14"/>
      <c r="Z219" s="14"/>
      <c r="AA219" s="14"/>
      <c r="AB219" s="14"/>
      <c r="AC219" s="14"/>
      <c r="AD219" s="14"/>
      <c r="AE219" s="14"/>
      <c r="AF219" s="14"/>
      <c r="AG219" s="14"/>
      <c r="AH219" s="14"/>
      <c r="AI219" s="14"/>
      <c r="AJ219" s="14"/>
      <c r="AK219" s="14"/>
      <c r="AL219" s="14"/>
      <c r="AM219" s="42"/>
    </row>
    <row r="220" spans="2:39">
      <c r="B220" s="41"/>
      <c r="C220" s="14"/>
      <c r="D220" s="14"/>
      <c r="E220" s="14"/>
      <c r="F220" s="14"/>
      <c r="G220" s="14"/>
      <c r="H220" s="14"/>
      <c r="I220" s="14"/>
      <c r="J220" s="14"/>
      <c r="K220" s="14"/>
      <c r="L220" s="14"/>
      <c r="M220" s="14"/>
      <c r="N220" s="14"/>
      <c r="O220" s="195"/>
      <c r="P220" s="195"/>
      <c r="Q220" s="195"/>
      <c r="R220" s="195"/>
      <c r="S220" s="195"/>
      <c r="T220" s="195"/>
      <c r="U220" s="195"/>
      <c r="V220" s="14"/>
      <c r="W220" s="14"/>
      <c r="X220" s="14"/>
      <c r="Y220" s="14"/>
      <c r="Z220" s="14"/>
      <c r="AA220" s="14"/>
      <c r="AB220" s="14"/>
      <c r="AC220" s="14"/>
      <c r="AD220" s="14"/>
      <c r="AE220" s="14"/>
      <c r="AF220" s="14"/>
      <c r="AG220" s="14"/>
      <c r="AH220" s="14"/>
      <c r="AI220" s="14"/>
      <c r="AJ220" s="14"/>
      <c r="AK220" s="14"/>
      <c r="AL220" s="14"/>
      <c r="AM220" s="42"/>
    </row>
    <row r="221" spans="2:39">
      <c r="B221" s="41"/>
      <c r="C221" s="14"/>
      <c r="D221" s="14"/>
      <c r="E221" s="14"/>
      <c r="F221" s="14"/>
      <c r="G221" s="14"/>
      <c r="H221" s="14"/>
      <c r="I221" s="14"/>
      <c r="J221" s="14"/>
      <c r="K221" s="14"/>
      <c r="L221" s="14"/>
      <c r="M221" s="14"/>
      <c r="N221" s="14"/>
      <c r="O221" s="195"/>
      <c r="P221" s="195"/>
      <c r="Q221" s="195"/>
      <c r="R221" s="195"/>
      <c r="S221" s="195"/>
      <c r="T221" s="195"/>
      <c r="U221" s="195"/>
      <c r="V221" s="14"/>
      <c r="W221" s="14"/>
      <c r="X221" s="14"/>
      <c r="Y221" s="14"/>
      <c r="Z221" s="14"/>
      <c r="AA221" s="14"/>
      <c r="AB221" s="14"/>
      <c r="AC221" s="14"/>
      <c r="AD221" s="14"/>
      <c r="AE221" s="14"/>
      <c r="AF221" s="14"/>
      <c r="AG221" s="14"/>
      <c r="AH221" s="14"/>
      <c r="AI221" s="14"/>
      <c r="AJ221" s="14"/>
      <c r="AK221" s="14"/>
      <c r="AL221" s="14"/>
      <c r="AM221" s="42"/>
    </row>
    <row r="222" spans="2:39" ht="14.25" thickBot="1">
      <c r="B222" s="43"/>
      <c r="C222" s="44"/>
      <c r="D222" s="44"/>
      <c r="E222" s="44"/>
      <c r="F222" s="44"/>
      <c r="G222" s="44"/>
      <c r="H222" s="44"/>
      <c r="I222" s="44"/>
      <c r="J222" s="44"/>
      <c r="K222" s="44"/>
      <c r="L222" s="44"/>
      <c r="M222" s="44"/>
      <c r="N222" s="44"/>
      <c r="O222" s="203"/>
      <c r="P222" s="203"/>
      <c r="Q222" s="203"/>
      <c r="R222" s="203"/>
      <c r="S222" s="203"/>
      <c r="T222" s="203"/>
      <c r="U222" s="203"/>
      <c r="V222" s="44"/>
      <c r="W222" s="44"/>
      <c r="X222" s="44"/>
      <c r="Y222" s="44"/>
      <c r="Z222" s="44"/>
      <c r="AA222" s="44"/>
      <c r="AB222" s="44"/>
      <c r="AC222" s="44"/>
      <c r="AD222" s="44"/>
      <c r="AE222" s="44"/>
      <c r="AF222" s="44"/>
      <c r="AG222" s="44"/>
      <c r="AH222" s="44"/>
      <c r="AI222" s="44"/>
      <c r="AJ222" s="44"/>
      <c r="AK222" s="44"/>
      <c r="AL222" s="44"/>
      <c r="AM222" s="45"/>
    </row>
    <row r="223" spans="2:39" ht="14.25" thickTop="1"/>
    <row r="258" spans="2:23">
      <c r="W258">
        <v>0.86599999999999999</v>
      </c>
    </row>
    <row r="261" spans="2:23">
      <c r="B261" s="2" t="s">
        <v>179</v>
      </c>
    </row>
    <row r="358" spans="3:32">
      <c r="C358" s="14"/>
      <c r="D358" s="14"/>
      <c r="E358" s="14"/>
      <c r="F358" s="14"/>
      <c r="G358" s="14"/>
      <c r="H358" s="14"/>
      <c r="I358" s="14"/>
      <c r="J358" s="14"/>
      <c r="K358" s="14"/>
      <c r="L358" s="14"/>
      <c r="M358" s="14"/>
      <c r="N358" s="14"/>
      <c r="O358" s="195"/>
      <c r="P358" s="195"/>
      <c r="Q358" s="195"/>
      <c r="R358" s="195"/>
      <c r="S358" s="195"/>
      <c r="T358" s="195"/>
      <c r="U358" s="195"/>
      <c r="V358" s="14"/>
      <c r="W358" s="14"/>
      <c r="X358" s="14"/>
      <c r="Y358" s="14"/>
      <c r="Z358" s="14"/>
      <c r="AA358" s="14"/>
      <c r="AB358" s="14"/>
      <c r="AC358" s="14"/>
      <c r="AD358" s="14"/>
      <c r="AE358" s="14"/>
      <c r="AF358" s="14"/>
    </row>
    <row r="359" spans="3:32">
      <c r="C359" s="14"/>
      <c r="D359" s="14"/>
      <c r="E359" s="14"/>
      <c r="F359" s="14"/>
      <c r="G359" s="14"/>
      <c r="H359" s="14"/>
      <c r="I359" s="14"/>
      <c r="J359" s="14"/>
      <c r="K359" s="14"/>
      <c r="L359" s="14"/>
      <c r="M359" s="14"/>
      <c r="N359" s="14"/>
      <c r="O359" s="195"/>
      <c r="P359" s="195"/>
      <c r="Q359" s="195"/>
      <c r="R359" s="195"/>
      <c r="S359" s="195"/>
      <c r="T359" s="195"/>
      <c r="U359" s="195"/>
      <c r="V359" s="14"/>
      <c r="W359" s="14"/>
      <c r="X359" s="14"/>
      <c r="Y359" s="14"/>
      <c r="Z359" s="14"/>
      <c r="AA359" s="14"/>
      <c r="AB359" s="14"/>
      <c r="AC359" s="14"/>
      <c r="AD359" s="14"/>
      <c r="AE359" s="14"/>
      <c r="AF359" s="14"/>
    </row>
    <row r="360" spans="3:32">
      <c r="C360" s="14"/>
      <c r="D360" s="14"/>
      <c r="E360" s="14"/>
      <c r="F360" s="14"/>
      <c r="G360" s="14"/>
      <c r="H360" s="14"/>
      <c r="I360" s="14"/>
      <c r="J360" s="14"/>
      <c r="K360" s="14"/>
      <c r="L360" s="14"/>
      <c r="M360" s="14"/>
      <c r="N360" s="14"/>
      <c r="O360" s="195"/>
      <c r="P360" s="195"/>
      <c r="Q360" s="195"/>
      <c r="R360" s="195"/>
      <c r="S360" s="195"/>
      <c r="T360" s="195"/>
      <c r="U360" s="195"/>
      <c r="V360" s="14"/>
      <c r="W360" s="14"/>
      <c r="X360" s="14"/>
      <c r="Y360" s="14"/>
      <c r="Z360" s="14"/>
      <c r="AA360" s="14"/>
      <c r="AB360" s="14"/>
      <c r="AC360" s="14"/>
      <c r="AD360" s="14"/>
      <c r="AE360" s="14"/>
      <c r="AF360" s="14"/>
    </row>
    <row r="364" spans="3:32">
      <c r="C364" s="14"/>
      <c r="D364" s="14"/>
      <c r="E364" s="14"/>
      <c r="F364" s="14"/>
      <c r="G364" s="14"/>
      <c r="H364" s="14"/>
      <c r="I364" s="14"/>
      <c r="J364" s="14"/>
      <c r="K364" s="14"/>
      <c r="L364" s="14"/>
      <c r="M364" s="14"/>
      <c r="N364" s="14"/>
      <c r="O364" s="195"/>
      <c r="P364" s="195"/>
      <c r="Q364" s="195"/>
      <c r="R364" s="195"/>
      <c r="S364" s="195"/>
      <c r="T364" s="195"/>
      <c r="U364" s="195"/>
      <c r="V364" s="14"/>
      <c r="W364" s="14"/>
      <c r="X364" s="14"/>
      <c r="Y364" s="14"/>
      <c r="Z364" s="14"/>
      <c r="AA364" s="14"/>
      <c r="AB364" s="14"/>
      <c r="AC364" s="14"/>
      <c r="AD364" s="14"/>
      <c r="AE364" s="14"/>
      <c r="AF364" s="14"/>
    </row>
    <row r="365" spans="3:32">
      <c r="C365" s="14"/>
      <c r="D365" s="14"/>
      <c r="E365" s="14"/>
      <c r="F365" s="14"/>
      <c r="G365" s="14"/>
      <c r="H365" s="14"/>
      <c r="I365" s="14"/>
      <c r="J365" s="14"/>
      <c r="K365" s="14"/>
      <c r="L365" s="14"/>
      <c r="M365" s="14"/>
      <c r="N365" s="14"/>
      <c r="O365" s="195"/>
      <c r="P365" s="195"/>
      <c r="Q365" s="195"/>
      <c r="R365" s="195"/>
      <c r="S365" s="195"/>
      <c r="T365" s="195"/>
      <c r="U365" s="195"/>
      <c r="V365" s="14"/>
      <c r="W365" s="14"/>
      <c r="X365" s="14"/>
      <c r="Y365" s="14"/>
      <c r="Z365" s="14"/>
      <c r="AA365" s="14"/>
      <c r="AB365" s="14"/>
      <c r="AC365" s="14"/>
      <c r="AD365" s="14"/>
      <c r="AE365" s="14"/>
      <c r="AF365" s="14"/>
    </row>
    <row r="366" spans="3:32">
      <c r="C366" s="14"/>
      <c r="D366" s="14"/>
      <c r="E366" s="14"/>
      <c r="F366" s="14"/>
      <c r="G366" s="14"/>
      <c r="H366" s="14"/>
      <c r="I366" s="14"/>
      <c r="J366" s="14"/>
      <c r="K366" s="14"/>
      <c r="L366" s="14"/>
      <c r="M366" s="14"/>
      <c r="N366" s="14"/>
      <c r="O366" s="195"/>
      <c r="P366" s="195"/>
      <c r="Q366" s="195"/>
      <c r="R366" s="195"/>
      <c r="S366" s="195"/>
      <c r="T366" s="195"/>
      <c r="U366" s="195"/>
      <c r="V366" s="14"/>
      <c r="W366" s="14"/>
      <c r="X366" s="14"/>
      <c r="Y366" s="14"/>
      <c r="Z366" s="14"/>
      <c r="AA366" s="14"/>
      <c r="AB366" s="14"/>
      <c r="AC366" s="14"/>
      <c r="AD366" s="14"/>
      <c r="AE366" s="14"/>
      <c r="AF366" s="14"/>
    </row>
    <row r="370" spans="3:32">
      <c r="C370" s="14"/>
      <c r="D370" s="14"/>
      <c r="E370" s="14"/>
      <c r="F370" s="14"/>
      <c r="G370" s="14"/>
      <c r="H370" s="14"/>
      <c r="I370" s="14"/>
      <c r="J370" s="14"/>
      <c r="K370" s="14"/>
      <c r="L370" s="14"/>
      <c r="M370" s="14"/>
      <c r="N370" s="14"/>
      <c r="O370" s="195"/>
      <c r="P370" s="195"/>
      <c r="Q370" s="195"/>
      <c r="R370" s="195"/>
      <c r="S370" s="195"/>
      <c r="T370" s="195"/>
      <c r="U370" s="195"/>
      <c r="V370" s="14"/>
      <c r="W370" s="14"/>
      <c r="X370" s="14"/>
      <c r="Y370" s="14"/>
      <c r="Z370" s="14"/>
      <c r="AA370" s="14"/>
      <c r="AB370" s="14"/>
      <c r="AC370" s="14"/>
      <c r="AD370" s="14"/>
      <c r="AE370" s="14"/>
      <c r="AF370" s="14"/>
    </row>
    <row r="371" spans="3:32">
      <c r="C371" s="14"/>
      <c r="D371" s="14"/>
      <c r="E371" s="14"/>
      <c r="F371" s="14"/>
      <c r="G371" s="14"/>
      <c r="H371" s="14"/>
      <c r="I371" s="14"/>
      <c r="J371" s="14"/>
      <c r="K371" s="14"/>
      <c r="L371" s="14"/>
      <c r="M371" s="14"/>
      <c r="N371" s="14"/>
      <c r="O371" s="195"/>
      <c r="P371" s="195"/>
      <c r="Q371" s="195"/>
      <c r="R371" s="195"/>
      <c r="S371" s="195"/>
      <c r="T371" s="195"/>
      <c r="U371" s="195"/>
      <c r="V371" s="14"/>
      <c r="W371" s="14"/>
      <c r="X371" s="14"/>
      <c r="Y371" s="14"/>
      <c r="Z371" s="14"/>
      <c r="AA371" s="14"/>
      <c r="AB371" s="14"/>
      <c r="AC371" s="14"/>
      <c r="AD371" s="14"/>
      <c r="AE371" s="14"/>
      <c r="AF371" s="14"/>
    </row>
    <row r="372" spans="3:32">
      <c r="C372" s="14"/>
      <c r="D372" s="14"/>
      <c r="E372" s="14"/>
      <c r="F372" s="14"/>
      <c r="G372" s="14"/>
      <c r="H372" s="14"/>
      <c r="I372" s="14"/>
      <c r="J372" s="14"/>
      <c r="K372" s="14"/>
      <c r="L372" s="14"/>
      <c r="M372" s="14"/>
      <c r="N372" s="14"/>
      <c r="O372" s="195"/>
      <c r="P372" s="195"/>
      <c r="Q372" s="195"/>
      <c r="R372" s="195"/>
      <c r="S372" s="195"/>
      <c r="T372" s="195"/>
      <c r="U372" s="195"/>
      <c r="V372" s="14"/>
      <c r="W372" s="14"/>
      <c r="X372" s="14"/>
      <c r="Y372" s="14"/>
      <c r="Z372" s="14"/>
      <c r="AA372" s="14"/>
      <c r="AB372" s="14"/>
      <c r="AC372" s="14"/>
      <c r="AD372" s="14"/>
      <c r="AE372" s="14"/>
      <c r="AF372" s="14"/>
    </row>
    <row r="474" ht="18" customHeight="1"/>
    <row r="475" ht="18" customHeight="1"/>
    <row r="476" ht="18" customHeight="1"/>
    <row r="477" ht="6.75" customHeight="1"/>
    <row r="479" ht="18" customHeight="1"/>
    <row r="480" ht="18" customHeight="1"/>
    <row r="481" ht="18" customHeight="1"/>
    <row r="520" spans="2:2">
      <c r="B520" s="2"/>
    </row>
    <row r="571" ht="39.75" customHeight="1"/>
    <row r="628" spans="2:39">
      <c r="B628" s="14"/>
      <c r="C628" s="14"/>
      <c r="D628" s="14"/>
      <c r="E628" s="14"/>
      <c r="F628" s="14"/>
      <c r="G628" s="14"/>
      <c r="H628" s="14"/>
      <c r="I628" s="14"/>
      <c r="J628" s="14"/>
      <c r="K628" s="14"/>
      <c r="L628" s="14"/>
      <c r="M628" s="14"/>
      <c r="N628" s="14"/>
      <c r="O628" s="195"/>
      <c r="P628" s="195"/>
      <c r="Q628" s="195"/>
      <c r="R628" s="195"/>
      <c r="S628" s="195"/>
      <c r="T628" s="195"/>
      <c r="U628" s="195"/>
      <c r="V628" s="14"/>
      <c r="W628" s="14"/>
      <c r="X628" s="14"/>
      <c r="Y628" s="14"/>
      <c r="Z628" s="14"/>
      <c r="AA628" s="14"/>
      <c r="AB628" s="14"/>
      <c r="AC628" s="14"/>
      <c r="AD628" s="14"/>
      <c r="AE628" s="14"/>
      <c r="AF628" s="14"/>
      <c r="AG628" s="14"/>
      <c r="AH628" s="14"/>
      <c r="AI628" s="14"/>
      <c r="AJ628" s="14"/>
      <c r="AK628" s="14"/>
      <c r="AL628" s="14"/>
      <c r="AM628" s="14"/>
    </row>
    <row r="629" spans="2:39">
      <c r="B629" s="322" t="s">
        <v>0</v>
      </c>
      <c r="C629" s="323"/>
      <c r="D629" s="323"/>
      <c r="E629" s="323"/>
      <c r="F629" s="323"/>
      <c r="G629" s="323"/>
      <c r="H629" s="323"/>
      <c r="I629" s="323"/>
      <c r="J629" s="323"/>
      <c r="K629" s="323"/>
      <c r="L629" s="323"/>
      <c r="M629" s="323"/>
      <c r="N629" s="323"/>
      <c r="O629" s="323"/>
      <c r="P629" s="323"/>
      <c r="Q629" s="323"/>
      <c r="R629" s="323"/>
      <c r="S629" s="323"/>
      <c r="T629" s="323"/>
      <c r="U629" s="323"/>
      <c r="V629" s="323"/>
      <c r="W629" s="323"/>
      <c r="X629" s="323"/>
      <c r="Y629" s="323"/>
      <c r="Z629" s="323"/>
      <c r="AA629" s="323"/>
      <c r="AB629" s="323"/>
      <c r="AC629" s="323"/>
      <c r="AD629" s="323"/>
      <c r="AE629" s="323"/>
      <c r="AF629" s="323"/>
      <c r="AG629" s="323"/>
      <c r="AH629" s="323"/>
      <c r="AI629" s="323"/>
      <c r="AJ629" s="323"/>
      <c r="AK629" s="323"/>
      <c r="AL629" s="323"/>
      <c r="AM629" s="324"/>
    </row>
    <row r="630" spans="2:39">
      <c r="B630" s="325"/>
      <c r="C630" s="323"/>
      <c r="D630" s="323"/>
      <c r="E630" s="323"/>
      <c r="F630" s="323"/>
      <c r="G630" s="323"/>
      <c r="H630" s="323"/>
      <c r="I630" s="323"/>
      <c r="J630" s="323"/>
      <c r="K630" s="323"/>
      <c r="L630" s="323"/>
      <c r="M630" s="323"/>
      <c r="N630" s="323"/>
      <c r="O630" s="323"/>
      <c r="P630" s="323"/>
      <c r="Q630" s="323"/>
      <c r="R630" s="323"/>
      <c r="S630" s="323"/>
      <c r="T630" s="323"/>
      <c r="U630" s="323"/>
      <c r="V630" s="323"/>
      <c r="W630" s="323"/>
      <c r="X630" s="323"/>
      <c r="Y630" s="323"/>
      <c r="Z630" s="323"/>
      <c r="AA630" s="323"/>
      <c r="AB630" s="323"/>
      <c r="AC630" s="323"/>
      <c r="AD630" s="323"/>
      <c r="AE630" s="323"/>
      <c r="AF630" s="323"/>
      <c r="AG630" s="323"/>
      <c r="AH630" s="323"/>
      <c r="AI630" s="323"/>
      <c r="AJ630" s="323"/>
      <c r="AK630" s="323"/>
      <c r="AL630" s="323"/>
      <c r="AM630" s="324"/>
    </row>
    <row r="631" spans="2:39">
      <c r="B631" s="325"/>
      <c r="C631" s="323"/>
      <c r="D631" s="323"/>
      <c r="E631" s="323"/>
      <c r="F631" s="323"/>
      <c r="G631" s="323"/>
      <c r="H631" s="323"/>
      <c r="I631" s="323"/>
      <c r="J631" s="323"/>
      <c r="K631" s="323"/>
      <c r="L631" s="323"/>
      <c r="M631" s="323"/>
      <c r="N631" s="323"/>
      <c r="O631" s="323"/>
      <c r="P631" s="323"/>
      <c r="Q631" s="323"/>
      <c r="R631" s="323"/>
      <c r="S631" s="323"/>
      <c r="T631" s="323"/>
      <c r="U631" s="323"/>
      <c r="V631" s="323"/>
      <c r="W631" s="323"/>
      <c r="X631" s="323"/>
      <c r="Y631" s="323"/>
      <c r="Z631" s="323"/>
      <c r="AA631" s="323"/>
      <c r="AB631" s="323"/>
      <c r="AC631" s="323"/>
      <c r="AD631" s="323"/>
      <c r="AE631" s="323"/>
      <c r="AF631" s="323"/>
      <c r="AG631" s="323"/>
      <c r="AH631" s="323"/>
      <c r="AI631" s="323"/>
      <c r="AJ631" s="323"/>
      <c r="AK631" s="323"/>
      <c r="AL631" s="323"/>
      <c r="AM631" s="324"/>
    </row>
    <row r="632" spans="2:39">
      <c r="B632" s="325"/>
      <c r="C632" s="323"/>
      <c r="D632" s="323"/>
      <c r="E632" s="323"/>
      <c r="F632" s="323"/>
      <c r="G632" s="323"/>
      <c r="H632" s="323"/>
      <c r="I632" s="323"/>
      <c r="J632" s="323"/>
      <c r="K632" s="323"/>
      <c r="L632" s="323"/>
      <c r="M632" s="323"/>
      <c r="N632" s="323"/>
      <c r="O632" s="323"/>
      <c r="P632" s="323"/>
      <c r="Q632" s="323"/>
      <c r="R632" s="323"/>
      <c r="S632" s="323"/>
      <c r="T632" s="323"/>
      <c r="U632" s="323"/>
      <c r="V632" s="323"/>
      <c r="W632" s="323"/>
      <c r="X632" s="323"/>
      <c r="Y632" s="323"/>
      <c r="Z632" s="323"/>
      <c r="AA632" s="323"/>
      <c r="AB632" s="323"/>
      <c r="AC632" s="323"/>
      <c r="AD632" s="323"/>
      <c r="AE632" s="323"/>
      <c r="AF632" s="323"/>
      <c r="AG632" s="323"/>
      <c r="AH632" s="323"/>
      <c r="AI632" s="323"/>
      <c r="AJ632" s="323"/>
      <c r="AK632" s="323"/>
      <c r="AL632" s="323"/>
      <c r="AM632" s="324"/>
    </row>
    <row r="633" spans="2:39">
      <c r="B633" s="325"/>
      <c r="C633" s="323"/>
      <c r="D633" s="323"/>
      <c r="E633" s="323"/>
      <c r="F633" s="323"/>
      <c r="G633" s="323"/>
      <c r="H633" s="323"/>
      <c r="I633" s="323"/>
      <c r="J633" s="323"/>
      <c r="K633" s="323"/>
      <c r="L633" s="323"/>
      <c r="M633" s="323"/>
      <c r="N633" s="323"/>
      <c r="O633" s="323"/>
      <c r="P633" s="323"/>
      <c r="Q633" s="323"/>
      <c r="R633" s="323"/>
      <c r="S633" s="323"/>
      <c r="T633" s="323"/>
      <c r="U633" s="323"/>
      <c r="V633" s="323"/>
      <c r="W633" s="323"/>
      <c r="X633" s="323"/>
      <c r="Y633" s="323"/>
      <c r="Z633" s="323"/>
      <c r="AA633" s="323"/>
      <c r="AB633" s="323"/>
      <c r="AC633" s="323"/>
      <c r="AD633" s="323"/>
      <c r="AE633" s="323"/>
      <c r="AF633" s="323"/>
      <c r="AG633" s="323"/>
      <c r="AH633" s="323"/>
      <c r="AI633" s="323"/>
      <c r="AJ633" s="323"/>
      <c r="AK633" s="323"/>
      <c r="AL633" s="323"/>
      <c r="AM633" s="324"/>
    </row>
    <row r="634" spans="2:39" ht="14.25" thickBot="1">
      <c r="B634" s="326"/>
      <c r="C634" s="327"/>
      <c r="D634" s="327"/>
      <c r="E634" s="327"/>
      <c r="F634" s="327"/>
      <c r="G634" s="327"/>
      <c r="H634" s="327"/>
      <c r="I634" s="327"/>
      <c r="J634" s="327"/>
      <c r="K634" s="327"/>
      <c r="L634" s="327"/>
      <c r="M634" s="327"/>
      <c r="N634" s="327"/>
      <c r="O634" s="327"/>
      <c r="P634" s="327"/>
      <c r="Q634" s="327"/>
      <c r="R634" s="327"/>
      <c r="S634" s="327"/>
      <c r="T634" s="327"/>
      <c r="U634" s="327"/>
      <c r="V634" s="327"/>
      <c r="W634" s="327"/>
      <c r="X634" s="327"/>
      <c r="Y634" s="327"/>
      <c r="Z634" s="327"/>
      <c r="AA634" s="327"/>
      <c r="AB634" s="327"/>
      <c r="AC634" s="327"/>
      <c r="AD634" s="327"/>
      <c r="AE634" s="327"/>
      <c r="AF634" s="327"/>
      <c r="AG634" s="327"/>
      <c r="AH634" s="327"/>
      <c r="AI634" s="327"/>
      <c r="AJ634" s="327"/>
      <c r="AK634" s="327"/>
      <c r="AL634" s="327"/>
      <c r="AM634" s="328"/>
    </row>
    <row r="635" spans="2:39" ht="14.25" thickTop="1"/>
    <row r="654" spans="2:2" ht="409.5">
      <c r="B654" s="123" t="s">
        <v>180</v>
      </c>
    </row>
    <row r="697" ht="15.75" customHeight="1"/>
    <row r="715" ht="56.25" customHeight="1"/>
    <row r="716" ht="17.25" customHeight="1"/>
  </sheetData>
  <mergeCells count="14">
    <mergeCell ref="AM3:AN3"/>
    <mergeCell ref="AM5:AN5"/>
    <mergeCell ref="O1:U1"/>
    <mergeCell ref="AL13:AM13"/>
    <mergeCell ref="AL14:AM14"/>
    <mergeCell ref="AL8:AM8"/>
    <mergeCell ref="AL9:AM9"/>
    <mergeCell ref="AL10:AM10"/>
    <mergeCell ref="AL11:AM11"/>
    <mergeCell ref="AL15:AM15"/>
    <mergeCell ref="AL16:AM16"/>
    <mergeCell ref="AL18:AM18"/>
    <mergeCell ref="AL19:AM19"/>
    <mergeCell ref="B629:AM634"/>
  </mergeCells>
  <phoneticPr fontId="3"/>
  <printOptions horizontalCentered="1"/>
  <pageMargins left="0.51181102362204722" right="0.51181102362204722" top="0.9055118110236221" bottom="0.43307086614173229" header="0.51181102362204722" footer="0.51181102362204722"/>
  <pageSetup paperSize="9" scale="8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Z1045"/>
  <sheetViews>
    <sheetView tabSelected="1" view="pageBreakPreview" zoomScale="130" zoomScaleNormal="100" zoomScaleSheetLayoutView="130" workbookViewId="0"/>
  </sheetViews>
  <sheetFormatPr defaultRowHeight="13.5"/>
  <cols>
    <col min="1" max="1" width="3.125" customWidth="1"/>
    <col min="2" max="2" width="3.875" customWidth="1"/>
    <col min="3" max="8" width="3.125" customWidth="1"/>
    <col min="9" max="23" width="3.125" style="23" customWidth="1"/>
    <col min="24" max="27" width="3.125" customWidth="1"/>
    <col min="28" max="28" width="4.375" customWidth="1"/>
    <col min="29" max="29" width="4.625" customWidth="1"/>
  </cols>
  <sheetData>
    <row r="3" spans="3:27" ht="19.5" customHeight="1"/>
    <row r="4" spans="3:27" ht="19.5" customHeight="1"/>
    <row r="5" spans="3:27" ht="19.5" customHeight="1">
      <c r="I5" s="576"/>
      <c r="J5" s="576"/>
      <c r="K5" s="576"/>
      <c r="L5" s="576"/>
      <c r="M5" s="576"/>
      <c r="N5" s="576"/>
      <c r="O5" s="576"/>
      <c r="P5" s="576"/>
      <c r="Q5" s="576"/>
      <c r="R5" s="529"/>
      <c r="S5" s="529"/>
      <c r="T5" s="529"/>
      <c r="U5" s="529"/>
    </row>
    <row r="6" spans="3:27" ht="19.5" customHeight="1">
      <c r="I6" s="576"/>
      <c r="J6" s="576"/>
      <c r="K6" s="576"/>
      <c r="L6" s="576"/>
      <c r="M6" s="576"/>
      <c r="N6" s="576"/>
      <c r="O6" s="576"/>
      <c r="P6" s="576"/>
      <c r="Q6" s="576"/>
      <c r="R6" s="529"/>
      <c r="S6" s="529"/>
      <c r="T6" s="529"/>
      <c r="U6" s="529"/>
    </row>
    <row r="7" spans="3:27" ht="19.5" customHeight="1">
      <c r="I7" s="529"/>
      <c r="J7" s="529"/>
      <c r="K7" s="529"/>
      <c r="L7" s="529"/>
      <c r="M7" s="529"/>
      <c r="N7" s="529"/>
      <c r="O7" s="529"/>
      <c r="P7" s="529"/>
      <c r="Q7" s="529"/>
      <c r="R7" s="529"/>
      <c r="S7" s="529"/>
      <c r="T7" s="529"/>
      <c r="U7" s="529"/>
    </row>
    <row r="8" spans="3:27" ht="19.5" customHeight="1">
      <c r="C8" s="528"/>
      <c r="D8" s="529"/>
      <c r="E8" s="529"/>
      <c r="F8" s="529"/>
      <c r="G8" s="529"/>
      <c r="H8" s="529"/>
      <c r="I8" s="529"/>
      <c r="J8" s="529"/>
      <c r="K8" s="529"/>
      <c r="L8" s="529"/>
      <c r="M8" s="529"/>
      <c r="N8" s="529"/>
      <c r="O8" s="529"/>
      <c r="P8" s="529"/>
      <c r="Q8" s="529"/>
      <c r="R8" s="529"/>
      <c r="S8" s="529"/>
      <c r="T8" s="529"/>
      <c r="U8" s="529"/>
      <c r="V8" s="529"/>
      <c r="W8" s="529"/>
      <c r="X8" s="529"/>
      <c r="Y8" s="529"/>
      <c r="Z8" s="529"/>
      <c r="AA8" s="529"/>
    </row>
    <row r="9" spans="3:27" ht="19.5" customHeight="1">
      <c r="C9" s="529"/>
      <c r="D9" s="529"/>
      <c r="E9" s="529"/>
      <c r="F9" s="529"/>
      <c r="G9" s="529"/>
      <c r="H9" s="529"/>
      <c r="I9" s="529"/>
      <c r="J9" s="529"/>
      <c r="K9" s="529"/>
      <c r="L9" s="529"/>
      <c r="M9" s="529"/>
      <c r="N9" s="529"/>
      <c r="O9" s="529"/>
      <c r="P9" s="529"/>
      <c r="Q9" s="529"/>
      <c r="R9" s="529"/>
      <c r="S9" s="529"/>
      <c r="T9" s="529"/>
      <c r="U9" s="529"/>
      <c r="V9" s="529"/>
      <c r="W9" s="529"/>
      <c r="X9" s="529"/>
      <c r="Y9" s="529"/>
      <c r="Z9" s="529"/>
      <c r="AA9" s="529"/>
    </row>
    <row r="10" spans="3:27" ht="19.5" customHeight="1">
      <c r="C10" s="529"/>
      <c r="D10" s="529"/>
      <c r="E10" s="529"/>
      <c r="F10" s="529"/>
      <c r="G10" s="529"/>
      <c r="H10" s="529"/>
      <c r="I10" s="529"/>
      <c r="J10" s="529"/>
      <c r="K10" s="529"/>
      <c r="L10" s="529"/>
      <c r="M10" s="529"/>
      <c r="N10" s="529"/>
      <c r="O10" s="529"/>
      <c r="P10" s="529"/>
      <c r="Q10" s="529"/>
      <c r="R10" s="529"/>
      <c r="S10" s="529"/>
      <c r="T10" s="529"/>
      <c r="U10" s="529"/>
      <c r="V10" s="529"/>
      <c r="W10" s="529"/>
      <c r="X10" s="529"/>
      <c r="Y10" s="529"/>
      <c r="Z10" s="529"/>
      <c r="AA10" s="529"/>
    </row>
    <row r="11" spans="3:27" ht="19.5" customHeight="1">
      <c r="C11" s="529"/>
      <c r="D11" s="529"/>
      <c r="E11" s="529"/>
      <c r="F11" s="529"/>
      <c r="G11" s="529"/>
      <c r="H11" s="529"/>
      <c r="I11" s="529"/>
      <c r="J11" s="529"/>
      <c r="K11" s="529"/>
      <c r="L11" s="529"/>
      <c r="M11" s="529"/>
      <c r="N11" s="529"/>
      <c r="O11" s="529"/>
      <c r="P11" s="529"/>
      <c r="Q11" s="529"/>
      <c r="R11" s="529"/>
      <c r="S11" s="529"/>
      <c r="T11" s="529"/>
      <c r="U11" s="529"/>
      <c r="V11" s="529"/>
      <c r="W11" s="529"/>
      <c r="X11" s="529"/>
      <c r="Y11" s="529"/>
      <c r="Z11" s="529"/>
      <c r="AA11" s="529"/>
    </row>
    <row r="12" spans="3:27" ht="19.5" customHeight="1">
      <c r="C12" s="529"/>
      <c r="D12" s="529"/>
      <c r="E12" s="529"/>
      <c r="F12" s="529"/>
      <c r="G12" s="529"/>
      <c r="H12" s="529"/>
      <c r="I12" s="529"/>
      <c r="J12" s="529"/>
      <c r="K12" s="529"/>
      <c r="L12" s="529"/>
      <c r="M12" s="529"/>
      <c r="N12" s="529"/>
      <c r="O12" s="529"/>
      <c r="P12" s="529"/>
      <c r="Q12" s="529"/>
      <c r="R12" s="529"/>
      <c r="S12" s="529"/>
      <c r="T12" s="529"/>
      <c r="U12" s="529"/>
      <c r="V12" s="529"/>
      <c r="W12" s="529"/>
      <c r="X12" s="529"/>
      <c r="Y12" s="529"/>
      <c r="Z12" s="529"/>
      <c r="AA12" s="529"/>
    </row>
    <row r="13" spans="3:27" ht="19.5" customHeight="1">
      <c r="C13" s="529"/>
      <c r="D13" s="529"/>
      <c r="E13" s="529"/>
      <c r="F13" s="529"/>
      <c r="G13" s="529"/>
      <c r="H13" s="529"/>
      <c r="I13" s="529"/>
      <c r="J13" s="529"/>
      <c r="K13" s="529"/>
      <c r="L13" s="529"/>
      <c r="M13" s="529"/>
      <c r="N13" s="529"/>
      <c r="O13" s="529"/>
      <c r="P13" s="529"/>
      <c r="Q13" s="529"/>
      <c r="R13" s="529"/>
      <c r="S13" s="529"/>
      <c r="T13" s="529"/>
      <c r="U13" s="529"/>
      <c r="V13" s="529"/>
      <c r="W13" s="529"/>
      <c r="X13" s="529"/>
      <c r="Y13" s="529"/>
      <c r="Z13" s="529"/>
      <c r="AA13" s="529"/>
    </row>
    <row r="14" spans="3:27" ht="19.5" customHeight="1">
      <c r="C14" s="529"/>
      <c r="D14" s="529"/>
      <c r="E14" s="529"/>
      <c r="F14" s="529"/>
      <c r="G14" s="529"/>
      <c r="H14" s="529"/>
      <c r="I14" s="529"/>
      <c r="J14" s="529"/>
      <c r="K14" s="529"/>
      <c r="L14" s="529"/>
      <c r="M14" s="529"/>
      <c r="N14" s="529"/>
      <c r="O14" s="529"/>
      <c r="P14" s="529"/>
      <c r="Q14" s="529"/>
      <c r="R14" s="529"/>
      <c r="S14" s="529"/>
      <c r="T14" s="529"/>
      <c r="U14" s="529"/>
      <c r="V14" s="529"/>
      <c r="W14" s="529"/>
      <c r="X14" s="529"/>
      <c r="Y14" s="529"/>
      <c r="Z14" s="529"/>
      <c r="AA14" s="529"/>
    </row>
    <row r="15" spans="3:27" ht="19.5" customHeight="1">
      <c r="C15" s="529"/>
      <c r="D15" s="529"/>
      <c r="E15" s="529"/>
      <c r="F15" s="529"/>
      <c r="G15" s="529"/>
      <c r="H15" s="529"/>
      <c r="I15" s="529"/>
      <c r="J15" s="529"/>
      <c r="K15" s="529"/>
      <c r="L15" s="529"/>
      <c r="M15" s="529"/>
      <c r="N15" s="529"/>
      <c r="O15" s="529"/>
      <c r="P15" s="529"/>
      <c r="Q15" s="529"/>
      <c r="R15" s="529"/>
      <c r="S15" s="529"/>
      <c r="T15" s="529"/>
      <c r="U15" s="529"/>
      <c r="V15" s="529"/>
      <c r="W15" s="529"/>
      <c r="X15" s="529"/>
      <c r="Y15" s="529"/>
      <c r="Z15" s="529"/>
      <c r="AA15" s="529"/>
    </row>
    <row r="16" spans="3:27" ht="19.5" customHeight="1"/>
    <row r="17" ht="19.5" customHeight="1"/>
    <row r="18" ht="19.5" customHeight="1"/>
    <row r="19" ht="19.5" customHeight="1"/>
    <row r="20" ht="19.5" customHeight="1"/>
    <row r="21" ht="19.5" customHeight="1"/>
    <row r="22" ht="19.5" customHeight="1"/>
    <row r="23" ht="19.5" customHeight="1"/>
    <row r="24" ht="19.5" customHeight="1"/>
    <row r="25" ht="19.5" customHeight="1"/>
    <row r="26" ht="19.5" customHeight="1"/>
    <row r="27" ht="19.5" customHeight="1"/>
    <row r="28" ht="19.5" customHeight="1"/>
    <row r="29" ht="19.5" customHeight="1"/>
    <row r="30" ht="19.5" customHeight="1"/>
    <row r="31" ht="19.5" customHeight="1"/>
    <row r="32" ht="19.5" customHeight="1"/>
    <row r="33" spans="1:29" ht="19.5" customHeight="1"/>
    <row r="34" spans="1:29" ht="19.5" customHeight="1"/>
    <row r="35" spans="1:29" ht="19.5" customHeight="1"/>
    <row r="36" spans="1:29" ht="19.5" customHeight="1"/>
    <row r="37" spans="1:29" ht="19.5" customHeight="1"/>
    <row r="38" spans="1:29" ht="19.5" customHeight="1"/>
    <row r="39" spans="1:29" ht="19.5" customHeight="1">
      <c r="G39" s="526" t="s">
        <v>113</v>
      </c>
      <c r="H39" s="527"/>
      <c r="I39" s="527"/>
      <c r="J39" s="527"/>
      <c r="K39" s="527"/>
      <c r="L39" s="527"/>
      <c r="M39" s="527"/>
      <c r="N39" s="527"/>
      <c r="O39" s="527"/>
      <c r="P39" s="527"/>
      <c r="Q39" s="527"/>
      <c r="R39" s="527"/>
      <c r="S39" s="527"/>
      <c r="T39" s="527"/>
      <c r="U39" s="527"/>
      <c r="V39" s="527"/>
    </row>
    <row r="40" spans="1:29" ht="19.5" customHeight="1">
      <c r="G40" s="527"/>
      <c r="H40" s="527"/>
      <c r="I40" s="527"/>
      <c r="J40" s="527"/>
      <c r="K40" s="527"/>
      <c r="L40" s="527"/>
      <c r="M40" s="527"/>
      <c r="N40" s="527"/>
      <c r="O40" s="527"/>
      <c r="P40" s="527"/>
      <c r="Q40" s="527"/>
      <c r="R40" s="527"/>
      <c r="S40" s="527"/>
      <c r="T40" s="527"/>
      <c r="U40" s="527"/>
      <c r="V40" s="527"/>
    </row>
    <row r="41" spans="1:29" ht="19.5" customHeight="1">
      <c r="G41" s="527"/>
      <c r="H41" s="527"/>
      <c r="I41" s="527"/>
      <c r="J41" s="527"/>
      <c r="K41" s="527"/>
      <c r="L41" s="527"/>
      <c r="M41" s="527"/>
      <c r="N41" s="527"/>
      <c r="O41" s="527"/>
      <c r="P41" s="527"/>
      <c r="Q41" s="527"/>
      <c r="R41" s="527"/>
      <c r="S41" s="527"/>
      <c r="T41" s="527"/>
      <c r="U41" s="527"/>
      <c r="V41" s="527"/>
    </row>
    <row r="42" spans="1:29" ht="19.5" customHeight="1">
      <c r="G42" s="527"/>
      <c r="H42" s="527"/>
      <c r="I42" s="527"/>
      <c r="J42" s="527"/>
      <c r="K42" s="527"/>
      <c r="L42" s="527"/>
      <c r="M42" s="527"/>
      <c r="N42" s="527"/>
      <c r="O42" s="527"/>
      <c r="P42" s="527"/>
      <c r="Q42" s="527"/>
      <c r="R42" s="527"/>
      <c r="S42" s="527"/>
      <c r="T42" s="527"/>
      <c r="U42" s="527"/>
      <c r="V42" s="527"/>
    </row>
    <row r="43" spans="1:29" ht="19.5" customHeight="1"/>
    <row r="44" spans="1:29" ht="19.5" customHeight="1">
      <c r="A44" s="17"/>
      <c r="B44" s="17"/>
      <c r="C44" s="17"/>
      <c r="D44" s="17"/>
      <c r="E44" s="17"/>
      <c r="F44" s="17"/>
      <c r="G44" s="17"/>
      <c r="H44" s="17"/>
      <c r="I44" s="64"/>
      <c r="J44" s="131"/>
      <c r="K44" s="131"/>
      <c r="L44" s="131"/>
      <c r="M44" s="131"/>
      <c r="N44" s="131"/>
      <c r="O44" s="131"/>
      <c r="P44" s="131"/>
      <c r="Q44" s="131"/>
      <c r="R44" s="131"/>
      <c r="S44" s="131"/>
      <c r="T44" s="131"/>
      <c r="U44" s="131"/>
      <c r="V44" s="131"/>
      <c r="W44" s="131"/>
      <c r="X44" s="132"/>
      <c r="Y44" s="132"/>
      <c r="Z44" s="132"/>
      <c r="AA44" s="132"/>
      <c r="AB44" s="132"/>
      <c r="AC44" s="132"/>
    </row>
    <row r="45" spans="1:29" ht="19.5" customHeight="1">
      <c r="A45" s="566" t="s">
        <v>115</v>
      </c>
      <c r="B45" s="566"/>
      <c r="C45" s="566"/>
      <c r="D45" s="566"/>
      <c r="E45" s="566"/>
      <c r="F45" s="566"/>
      <c r="G45" s="566"/>
      <c r="H45" s="566"/>
      <c r="I45" s="566"/>
      <c r="J45" s="567"/>
      <c r="K45" s="567"/>
      <c r="L45" s="567"/>
      <c r="M45" s="567"/>
      <c r="N45" s="567"/>
      <c r="O45" s="567"/>
      <c r="P45" s="567"/>
      <c r="Q45" s="567"/>
      <c r="R45" s="567"/>
      <c r="S45" s="567"/>
      <c r="T45" s="567"/>
      <c r="U45" s="567"/>
      <c r="V45" s="567"/>
      <c r="W45" s="567"/>
      <c r="X45" s="567"/>
      <c r="Y45" s="567"/>
      <c r="Z45" s="567"/>
      <c r="AA45" s="567"/>
      <c r="AB45" s="567"/>
      <c r="AC45" s="567"/>
    </row>
    <row r="46" spans="1:29" ht="19.5" customHeight="1">
      <c r="A46" s="17"/>
      <c r="B46" s="17"/>
      <c r="C46" s="17"/>
      <c r="D46" s="17"/>
      <c r="E46" s="17"/>
      <c r="F46" s="17"/>
      <c r="G46" s="17"/>
      <c r="H46" s="17"/>
      <c r="I46" s="64"/>
      <c r="J46" s="131"/>
      <c r="K46" s="131"/>
      <c r="L46" s="131"/>
      <c r="M46" s="131"/>
      <c r="N46" s="131"/>
      <c r="O46" s="131"/>
      <c r="P46" s="131"/>
      <c r="Q46" s="131"/>
      <c r="R46" s="131"/>
      <c r="S46" s="131"/>
      <c r="T46" s="131"/>
      <c r="U46" s="131"/>
      <c r="V46" s="131"/>
      <c r="W46" s="131"/>
      <c r="X46" s="132"/>
      <c r="Y46" s="132"/>
      <c r="Z46" s="132"/>
      <c r="AA46" s="132"/>
      <c r="AB46" s="132"/>
      <c r="AC46" s="132"/>
    </row>
    <row r="47" spans="1:29" ht="19.5" customHeight="1">
      <c r="A47" s="17"/>
      <c r="B47" s="17"/>
      <c r="C47" s="17"/>
      <c r="D47" s="17"/>
      <c r="E47" s="17"/>
      <c r="F47" s="17"/>
      <c r="G47" s="17"/>
      <c r="H47" s="17"/>
      <c r="I47" s="64"/>
      <c r="J47" s="131"/>
      <c r="K47" s="131"/>
      <c r="L47" s="131"/>
      <c r="M47" s="131"/>
      <c r="N47" s="131"/>
      <c r="O47" s="131"/>
      <c r="P47" s="131"/>
      <c r="Q47" s="131"/>
      <c r="R47" s="131"/>
      <c r="S47" s="131"/>
      <c r="T47" s="131"/>
      <c r="U47" s="131"/>
      <c r="V47" s="131"/>
      <c r="W47" s="131"/>
      <c r="X47" s="132"/>
      <c r="Y47" s="132"/>
      <c r="Z47" s="132"/>
      <c r="AA47" s="132"/>
      <c r="AB47" s="132"/>
      <c r="AC47" s="132"/>
    </row>
    <row r="48" spans="1:29" ht="24.95" customHeight="1" thickBot="1">
      <c r="A48" s="132"/>
      <c r="B48" s="17"/>
      <c r="C48" s="36" t="s">
        <v>28</v>
      </c>
      <c r="D48" s="36"/>
      <c r="E48" s="36"/>
      <c r="F48" s="36"/>
      <c r="G48" s="36"/>
      <c r="H48" s="36"/>
      <c r="I48" s="53"/>
      <c r="J48" s="133"/>
      <c r="K48" s="133"/>
      <c r="L48" s="133"/>
      <c r="M48" s="133"/>
      <c r="N48" s="133"/>
      <c r="O48" s="133"/>
      <c r="P48" s="133"/>
      <c r="Q48" s="133"/>
      <c r="R48" s="133"/>
      <c r="S48" s="133"/>
      <c r="T48" s="133"/>
      <c r="U48" s="133"/>
      <c r="V48" s="133"/>
      <c r="W48" s="133"/>
      <c r="X48" s="134"/>
      <c r="Y48" s="134"/>
      <c r="Z48" s="541">
        <v>1</v>
      </c>
      <c r="AA48" s="541"/>
      <c r="AB48" s="132"/>
      <c r="AC48" s="132"/>
    </row>
    <row r="49" spans="1:29" ht="24.95" customHeight="1" thickBot="1">
      <c r="A49" s="132"/>
      <c r="B49" s="17"/>
      <c r="C49" s="34" t="s">
        <v>29</v>
      </c>
      <c r="D49" s="36"/>
      <c r="E49" s="36"/>
      <c r="F49" s="36"/>
      <c r="G49" s="36"/>
      <c r="H49" s="36"/>
      <c r="I49" s="53"/>
      <c r="J49" s="133"/>
      <c r="K49" s="133"/>
      <c r="L49" s="133"/>
      <c r="M49" s="133"/>
      <c r="N49" s="133"/>
      <c r="O49" s="133"/>
      <c r="P49" s="133"/>
      <c r="Q49" s="133"/>
      <c r="R49" s="133"/>
      <c r="S49" s="133"/>
      <c r="T49" s="133"/>
      <c r="U49" s="133"/>
      <c r="V49" s="133"/>
      <c r="W49" s="133"/>
      <c r="X49" s="134"/>
      <c r="Y49" s="134"/>
      <c r="Z49" s="551" t="s">
        <v>35</v>
      </c>
      <c r="AA49" s="551"/>
      <c r="AB49" s="132"/>
      <c r="AC49" s="132"/>
    </row>
    <row r="50" spans="1:29" ht="24.95" customHeight="1" thickBot="1">
      <c r="A50" s="132"/>
      <c r="B50" s="17"/>
      <c r="C50" s="34" t="s">
        <v>30</v>
      </c>
      <c r="D50" s="35"/>
      <c r="E50" s="35"/>
      <c r="F50" s="35"/>
      <c r="G50" s="35"/>
      <c r="H50" s="35"/>
      <c r="I50" s="52"/>
      <c r="J50" s="135"/>
      <c r="K50" s="135"/>
      <c r="L50" s="135"/>
      <c r="M50" s="135"/>
      <c r="N50" s="135"/>
      <c r="O50" s="135"/>
      <c r="P50" s="135"/>
      <c r="Q50" s="135"/>
      <c r="R50" s="135"/>
      <c r="S50" s="135"/>
      <c r="T50" s="135"/>
      <c r="U50" s="135"/>
      <c r="V50" s="135"/>
      <c r="W50" s="135"/>
      <c r="X50" s="136"/>
      <c r="Y50" s="136"/>
      <c r="Z50" s="552" t="s">
        <v>37</v>
      </c>
      <c r="AA50" s="552"/>
      <c r="AB50" s="132"/>
      <c r="AC50" s="132"/>
    </row>
    <row r="51" spans="1:29" ht="24.95" customHeight="1" thickBot="1">
      <c r="A51" s="132"/>
      <c r="B51" s="17"/>
      <c r="C51" s="34" t="s">
        <v>374</v>
      </c>
      <c r="D51" s="35"/>
      <c r="E51" s="35"/>
      <c r="F51" s="35"/>
      <c r="G51" s="35"/>
      <c r="H51" s="35"/>
      <c r="I51" s="52"/>
      <c r="J51" s="135"/>
      <c r="K51" s="135"/>
      <c r="L51" s="52"/>
      <c r="M51" s="135"/>
      <c r="N51" s="135"/>
      <c r="O51" s="135"/>
      <c r="P51" s="135"/>
      <c r="Q51" s="135"/>
      <c r="R51" s="135"/>
      <c r="S51" s="135"/>
      <c r="T51" s="135"/>
      <c r="U51" s="135"/>
      <c r="V51" s="135"/>
      <c r="W51" s="135"/>
      <c r="X51" s="136"/>
      <c r="Y51" s="136"/>
      <c r="Z51" s="552" t="s">
        <v>38</v>
      </c>
      <c r="AA51" s="552"/>
      <c r="AB51" s="132"/>
      <c r="AC51" s="132"/>
    </row>
    <row r="52" spans="1:29" ht="24.95" customHeight="1">
      <c r="A52" s="132"/>
      <c r="B52" s="17"/>
      <c r="C52" s="34"/>
      <c r="D52" s="34"/>
      <c r="E52" s="34"/>
      <c r="F52" s="34"/>
      <c r="G52" s="34"/>
      <c r="H52" s="34"/>
      <c r="I52" s="65"/>
      <c r="J52" s="137"/>
      <c r="K52" s="137"/>
      <c r="L52" s="137"/>
      <c r="M52" s="137"/>
      <c r="N52" s="137"/>
      <c r="O52" s="137"/>
      <c r="P52" s="137"/>
      <c r="Q52" s="137"/>
      <c r="R52" s="137"/>
      <c r="S52" s="137"/>
      <c r="T52" s="137"/>
      <c r="U52" s="137"/>
      <c r="V52" s="137"/>
      <c r="W52" s="137"/>
      <c r="X52" s="138"/>
      <c r="Y52" s="138"/>
      <c r="Z52" s="139"/>
      <c r="AA52" s="139"/>
      <c r="AB52" s="132"/>
      <c r="AC52" s="132"/>
    </row>
    <row r="53" spans="1:29" ht="24.95" customHeight="1" thickBot="1">
      <c r="A53" s="132"/>
      <c r="B53" s="17"/>
      <c r="C53" s="36" t="s">
        <v>233</v>
      </c>
      <c r="D53" s="36"/>
      <c r="E53" s="36"/>
      <c r="F53" s="36"/>
      <c r="G53" s="36"/>
      <c r="H53" s="36"/>
      <c r="I53" s="53"/>
      <c r="J53" s="133"/>
      <c r="K53" s="133"/>
      <c r="L53" s="133"/>
      <c r="M53" s="53"/>
      <c r="N53" s="133"/>
      <c r="O53" s="133"/>
      <c r="P53" s="133"/>
      <c r="Q53" s="133"/>
      <c r="R53" s="133"/>
      <c r="S53" s="133"/>
      <c r="T53" s="133"/>
      <c r="U53" s="133"/>
      <c r="V53" s="133"/>
      <c r="W53" s="133"/>
      <c r="X53" s="134"/>
      <c r="Y53" s="134"/>
      <c r="Z53" s="551" t="s">
        <v>39</v>
      </c>
      <c r="AA53" s="551"/>
      <c r="AB53" s="132"/>
      <c r="AC53" s="132"/>
    </row>
    <row r="54" spans="1:29" ht="24.95" customHeight="1">
      <c r="A54" s="132"/>
      <c r="B54" s="17"/>
      <c r="C54" s="34"/>
      <c r="D54" s="34"/>
      <c r="E54" s="34"/>
      <c r="F54" s="34"/>
      <c r="G54" s="34"/>
      <c r="H54" s="34"/>
      <c r="I54" s="65"/>
      <c r="J54" s="137"/>
      <c r="K54" s="137"/>
      <c r="L54" s="137"/>
      <c r="M54" s="137"/>
      <c r="N54" s="137"/>
      <c r="O54" s="137"/>
      <c r="P54" s="137"/>
      <c r="Q54" s="137"/>
      <c r="R54" s="137"/>
      <c r="S54" s="137"/>
      <c r="T54" s="137"/>
      <c r="U54" s="137"/>
      <c r="V54" s="137"/>
      <c r="W54" s="137"/>
      <c r="X54" s="138"/>
      <c r="Y54" s="138"/>
      <c r="Z54" s="139"/>
      <c r="AA54" s="139"/>
      <c r="AB54" s="132"/>
      <c r="AC54" s="132"/>
    </row>
    <row r="55" spans="1:29" ht="24.95" customHeight="1" thickBot="1">
      <c r="A55" s="132"/>
      <c r="B55" s="17"/>
      <c r="C55" s="36" t="s">
        <v>31</v>
      </c>
      <c r="D55" s="36"/>
      <c r="E55" s="36"/>
      <c r="F55" s="36"/>
      <c r="G55" s="36"/>
      <c r="H55" s="36"/>
      <c r="I55" s="53"/>
      <c r="J55" s="133"/>
      <c r="K55" s="53"/>
      <c r="L55" s="133"/>
      <c r="M55" s="133"/>
      <c r="N55" s="133"/>
      <c r="O55" s="133"/>
      <c r="P55" s="133"/>
      <c r="Q55" s="133"/>
      <c r="R55" s="133"/>
      <c r="S55" s="133"/>
      <c r="T55" s="133"/>
      <c r="U55" s="133"/>
      <c r="V55" s="133"/>
      <c r="W55" s="133"/>
      <c r="X55" s="134"/>
      <c r="Y55" s="134"/>
      <c r="Z55" s="551" t="s">
        <v>40</v>
      </c>
      <c r="AA55" s="551"/>
      <c r="AB55" s="132"/>
      <c r="AC55" s="132"/>
    </row>
    <row r="56" spans="1:29" ht="24.95" customHeight="1" thickBot="1">
      <c r="A56" s="132"/>
      <c r="B56" s="17"/>
      <c r="C56" s="34" t="s">
        <v>5</v>
      </c>
      <c r="D56" s="35"/>
      <c r="E56" s="35"/>
      <c r="F56" s="35"/>
      <c r="G56" s="35"/>
      <c r="H56" s="35"/>
      <c r="I56" s="52"/>
      <c r="J56" s="135"/>
      <c r="K56" s="52"/>
      <c r="L56" s="135"/>
      <c r="M56" s="135"/>
      <c r="N56" s="135"/>
      <c r="O56" s="135"/>
      <c r="P56" s="135"/>
      <c r="Q56" s="135"/>
      <c r="R56" s="135"/>
      <c r="S56" s="135"/>
      <c r="T56" s="135"/>
      <c r="U56" s="135"/>
      <c r="V56" s="135"/>
      <c r="W56" s="135"/>
      <c r="X56" s="136"/>
      <c r="Y56" s="136"/>
      <c r="Z56" s="552" t="s">
        <v>150</v>
      </c>
      <c r="AA56" s="552"/>
      <c r="AB56" s="132"/>
      <c r="AC56" s="132"/>
    </row>
    <row r="57" spans="1:29" ht="14.25">
      <c r="A57" s="132"/>
      <c r="B57" s="17"/>
      <c r="C57" s="34"/>
      <c r="D57" s="69"/>
      <c r="E57" s="69"/>
      <c r="F57" s="550" t="s">
        <v>149</v>
      </c>
      <c r="G57" s="550"/>
      <c r="H57" s="550"/>
      <c r="I57" s="550"/>
      <c r="J57" s="550"/>
      <c r="K57" s="550"/>
      <c r="L57" s="550"/>
      <c r="M57" s="550"/>
      <c r="N57" s="550"/>
      <c r="O57" s="550"/>
      <c r="P57" s="550"/>
      <c r="Q57" s="550"/>
      <c r="R57" s="550"/>
      <c r="S57" s="550"/>
      <c r="T57" s="550"/>
      <c r="U57" s="550"/>
      <c r="V57" s="550"/>
      <c r="W57" s="550"/>
      <c r="X57" s="550"/>
      <c r="Y57" s="550"/>
      <c r="Z57" s="140"/>
      <c r="AA57" s="140"/>
      <c r="AB57" s="132"/>
      <c r="AC57" s="132"/>
    </row>
    <row r="58" spans="1:29" ht="14.25">
      <c r="A58" s="132"/>
      <c r="B58" s="17"/>
      <c r="C58" s="34"/>
      <c r="D58" s="34"/>
      <c r="E58" s="34"/>
      <c r="F58" s="565" t="s">
        <v>148</v>
      </c>
      <c r="G58" s="565"/>
      <c r="H58" s="565"/>
      <c r="I58" s="565"/>
      <c r="J58" s="565"/>
      <c r="K58" s="565"/>
      <c r="L58" s="565"/>
      <c r="M58" s="565"/>
      <c r="N58" s="565"/>
      <c r="O58" s="565"/>
      <c r="P58" s="565"/>
      <c r="Q58" s="565"/>
      <c r="R58" s="565"/>
      <c r="S58" s="565"/>
      <c r="T58" s="565"/>
      <c r="U58" s="565"/>
      <c r="V58" s="565"/>
      <c r="W58" s="565"/>
      <c r="X58" s="565"/>
      <c r="Y58" s="565"/>
      <c r="Z58" s="141"/>
      <c r="AA58" s="141"/>
      <c r="AB58" s="132"/>
      <c r="AC58" s="132"/>
    </row>
    <row r="59" spans="1:29" ht="24.95" customHeight="1" thickBot="1">
      <c r="A59" s="132"/>
      <c r="B59" s="17"/>
      <c r="C59" s="34" t="s">
        <v>1</v>
      </c>
      <c r="D59" s="36"/>
      <c r="E59" s="36"/>
      <c r="F59" s="36"/>
      <c r="G59" s="36"/>
      <c r="H59" s="36"/>
      <c r="I59" s="53"/>
      <c r="J59" s="53"/>
      <c r="K59" s="133"/>
      <c r="L59" s="133"/>
      <c r="M59" s="133"/>
      <c r="N59" s="133"/>
      <c r="O59" s="133"/>
      <c r="P59" s="133"/>
      <c r="Q59" s="133"/>
      <c r="R59" s="133"/>
      <c r="S59" s="133"/>
      <c r="T59" s="133"/>
      <c r="U59" s="133"/>
      <c r="V59" s="133"/>
      <c r="W59" s="133"/>
      <c r="X59" s="134"/>
      <c r="Y59" s="134"/>
      <c r="Z59" s="551" t="s">
        <v>151</v>
      </c>
      <c r="AA59" s="551"/>
      <c r="AB59" s="132"/>
      <c r="AC59" s="132"/>
    </row>
    <row r="60" spans="1:29" ht="24.95" customHeight="1" thickBot="1">
      <c r="A60" s="132"/>
      <c r="B60" s="17"/>
      <c r="C60" s="34" t="s">
        <v>2</v>
      </c>
      <c r="D60" s="35"/>
      <c r="E60" s="35"/>
      <c r="F60" s="35"/>
      <c r="G60" s="35"/>
      <c r="H60" s="35"/>
      <c r="I60" s="52"/>
      <c r="J60" s="135"/>
      <c r="K60" s="52"/>
      <c r="L60" s="135"/>
      <c r="M60" s="135"/>
      <c r="N60" s="135"/>
      <c r="O60" s="135"/>
      <c r="P60" s="135"/>
      <c r="Q60" s="135"/>
      <c r="R60" s="135"/>
      <c r="S60" s="135"/>
      <c r="T60" s="135"/>
      <c r="U60" s="135"/>
      <c r="V60" s="135"/>
      <c r="W60" s="135"/>
      <c r="X60" s="136"/>
      <c r="Y60" s="136"/>
      <c r="Z60" s="552" t="s">
        <v>152</v>
      </c>
      <c r="AA60" s="552"/>
      <c r="AB60" s="132"/>
      <c r="AC60" s="132"/>
    </row>
    <row r="61" spans="1:29" ht="24.95" customHeight="1" thickBot="1">
      <c r="A61" s="132"/>
      <c r="B61" s="17"/>
      <c r="C61" s="34" t="s">
        <v>378</v>
      </c>
      <c r="D61" s="35"/>
      <c r="E61" s="35"/>
      <c r="F61" s="35"/>
      <c r="G61" s="35"/>
      <c r="H61" s="35"/>
      <c r="I61" s="52"/>
      <c r="J61" s="135"/>
      <c r="K61" s="135"/>
      <c r="L61" s="135"/>
      <c r="M61" s="135"/>
      <c r="N61" s="135"/>
      <c r="O61" s="135"/>
      <c r="P61" s="135"/>
      <c r="Q61" s="135"/>
      <c r="R61" s="135"/>
      <c r="S61" s="52"/>
      <c r="T61" s="135"/>
      <c r="U61" s="135"/>
      <c r="V61" s="135"/>
      <c r="W61" s="135"/>
      <c r="X61" s="136"/>
      <c r="Y61" s="136"/>
      <c r="Z61" s="552" t="s">
        <v>75</v>
      </c>
      <c r="AA61" s="552"/>
      <c r="AB61" s="132"/>
      <c r="AC61" s="132"/>
    </row>
    <row r="62" spans="1:29" ht="24.95" customHeight="1" thickBot="1">
      <c r="A62" s="132"/>
      <c r="B62" s="17"/>
      <c r="C62" s="34" t="s">
        <v>3</v>
      </c>
      <c r="D62" s="35"/>
      <c r="E62" s="35"/>
      <c r="F62" s="35"/>
      <c r="G62" s="35"/>
      <c r="H62" s="35"/>
      <c r="I62" s="52"/>
      <c r="J62" s="135"/>
      <c r="K62" s="52"/>
      <c r="L62" s="135"/>
      <c r="M62" s="135"/>
      <c r="N62" s="135"/>
      <c r="O62" s="135"/>
      <c r="P62" s="135"/>
      <c r="Q62" s="135"/>
      <c r="R62" s="135"/>
      <c r="S62" s="135"/>
      <c r="T62" s="135"/>
      <c r="U62" s="135"/>
      <c r="V62" s="135"/>
      <c r="W62" s="135"/>
      <c r="X62" s="136"/>
      <c r="Y62" s="136"/>
      <c r="Z62" s="552" t="s">
        <v>153</v>
      </c>
      <c r="AA62" s="552"/>
      <c r="AB62" s="132"/>
      <c r="AC62" s="132"/>
    </row>
    <row r="63" spans="1:29" ht="24.95" customHeight="1">
      <c r="A63" s="132"/>
      <c r="B63" s="17"/>
      <c r="C63" s="34"/>
      <c r="D63" s="34"/>
      <c r="E63" s="34"/>
      <c r="F63" s="34"/>
      <c r="G63" s="34"/>
      <c r="H63" s="34"/>
      <c r="I63" s="65"/>
      <c r="J63" s="137"/>
      <c r="K63" s="137"/>
      <c r="L63" s="137"/>
      <c r="M63" s="137"/>
      <c r="N63" s="137"/>
      <c r="O63" s="137"/>
      <c r="P63" s="137"/>
      <c r="Q63" s="137"/>
      <c r="R63" s="137"/>
      <c r="S63" s="137"/>
      <c r="T63" s="137"/>
      <c r="U63" s="137"/>
      <c r="V63" s="137"/>
      <c r="W63" s="137"/>
      <c r="X63" s="138"/>
      <c r="Y63" s="138"/>
      <c r="Z63" s="139"/>
      <c r="AA63" s="139"/>
      <c r="AB63" s="132"/>
      <c r="AC63" s="132"/>
    </row>
    <row r="64" spans="1:29" ht="24.95" customHeight="1" thickBot="1">
      <c r="A64" s="132"/>
      <c r="B64" s="17"/>
      <c r="C64" s="36" t="s">
        <v>322</v>
      </c>
      <c r="D64" s="36"/>
      <c r="E64" s="36"/>
      <c r="F64" s="36"/>
      <c r="G64" s="36"/>
      <c r="H64" s="36"/>
      <c r="I64" s="53"/>
      <c r="J64" s="133"/>
      <c r="K64" s="133"/>
      <c r="L64" s="133"/>
      <c r="M64" s="53"/>
      <c r="N64" s="133"/>
      <c r="O64" s="133"/>
      <c r="P64" s="133"/>
      <c r="Q64" s="133"/>
      <c r="R64" s="133"/>
      <c r="S64" s="133"/>
      <c r="T64" s="133"/>
      <c r="U64" s="133"/>
      <c r="V64" s="133"/>
      <c r="W64" s="133"/>
      <c r="X64" s="134"/>
      <c r="Y64" s="134"/>
      <c r="Z64" s="551" t="s">
        <v>154</v>
      </c>
      <c r="AA64" s="551"/>
      <c r="AB64" s="132"/>
      <c r="AC64" s="132"/>
    </row>
    <row r="65" spans="1:29" ht="24.95" customHeight="1" thickBot="1">
      <c r="A65" s="132"/>
      <c r="B65" s="17"/>
      <c r="C65" s="34" t="s">
        <v>32</v>
      </c>
      <c r="D65" s="36"/>
      <c r="E65" s="36"/>
      <c r="F65" s="36"/>
      <c r="G65" s="36"/>
      <c r="H65" s="36"/>
      <c r="I65" s="53"/>
      <c r="J65" s="53"/>
      <c r="K65" s="133"/>
      <c r="L65" s="133"/>
      <c r="M65" s="133"/>
      <c r="N65" s="133"/>
      <c r="O65" s="133"/>
      <c r="P65" s="133"/>
      <c r="Q65" s="133"/>
      <c r="R65" s="133"/>
      <c r="S65" s="133"/>
      <c r="T65" s="133"/>
      <c r="U65" s="133"/>
      <c r="V65" s="133"/>
      <c r="W65" s="133"/>
      <c r="X65" s="134"/>
      <c r="Y65" s="134"/>
      <c r="Z65" s="551" t="s">
        <v>154</v>
      </c>
      <c r="AA65" s="551"/>
      <c r="AB65" s="132"/>
      <c r="AC65" s="132"/>
    </row>
    <row r="66" spans="1:29" ht="24.95" customHeight="1" thickBot="1">
      <c r="A66" s="132"/>
      <c r="B66" s="17"/>
      <c r="C66" s="34" t="s">
        <v>33</v>
      </c>
      <c r="D66" s="35"/>
      <c r="E66" s="35"/>
      <c r="F66" s="35"/>
      <c r="G66" s="35"/>
      <c r="H66" s="35"/>
      <c r="I66" s="52"/>
      <c r="J66" s="135"/>
      <c r="K66" s="52"/>
      <c r="L66" s="135"/>
      <c r="M66" s="135"/>
      <c r="N66" s="135"/>
      <c r="O66" s="135"/>
      <c r="P66" s="135"/>
      <c r="Q66" s="135"/>
      <c r="R66" s="135"/>
      <c r="S66" s="135"/>
      <c r="T66" s="135"/>
      <c r="U66" s="135"/>
      <c r="V66" s="135"/>
      <c r="W66" s="135"/>
      <c r="X66" s="136"/>
      <c r="Y66" s="136"/>
      <c r="Z66" s="552" t="s">
        <v>103</v>
      </c>
      <c r="AA66" s="552"/>
      <c r="AB66" s="132"/>
      <c r="AC66" s="132"/>
    </row>
    <row r="67" spans="1:29" ht="24.95" customHeight="1">
      <c r="A67" s="132"/>
      <c r="B67" s="132"/>
      <c r="C67" s="138"/>
      <c r="D67" s="138"/>
      <c r="E67" s="138"/>
      <c r="F67" s="138"/>
      <c r="G67" s="138"/>
      <c r="H67" s="138"/>
      <c r="I67" s="137"/>
      <c r="J67" s="137"/>
      <c r="K67" s="137"/>
      <c r="L67" s="137"/>
      <c r="M67" s="137"/>
      <c r="N67" s="137"/>
      <c r="O67" s="137"/>
      <c r="P67" s="137"/>
      <c r="Q67" s="137"/>
      <c r="R67" s="137"/>
      <c r="S67" s="137"/>
      <c r="T67" s="137"/>
      <c r="U67" s="137"/>
      <c r="V67" s="137"/>
      <c r="W67" s="137"/>
      <c r="X67" s="138"/>
      <c r="Y67" s="138"/>
      <c r="Z67" s="139"/>
      <c r="AA67" s="139"/>
      <c r="AB67" s="132"/>
      <c r="AC67" s="132"/>
    </row>
    <row r="68" spans="1:29" ht="24.95" customHeight="1" thickBot="1">
      <c r="A68" s="132"/>
      <c r="B68" s="132"/>
      <c r="C68" s="36" t="s">
        <v>34</v>
      </c>
      <c r="D68" s="134"/>
      <c r="E68" s="134"/>
      <c r="F68" s="134"/>
      <c r="G68" s="134"/>
      <c r="H68" s="134"/>
      <c r="I68" s="133"/>
      <c r="J68" s="133"/>
      <c r="K68" s="133"/>
      <c r="L68" s="133"/>
      <c r="M68" s="133"/>
      <c r="N68" s="133"/>
      <c r="O68" s="133"/>
      <c r="P68" s="53"/>
      <c r="Q68" s="133"/>
      <c r="R68" s="133"/>
      <c r="S68" s="133"/>
      <c r="T68" s="133"/>
      <c r="U68" s="133"/>
      <c r="V68" s="133"/>
      <c r="W68" s="133"/>
      <c r="X68" s="134"/>
      <c r="Y68" s="134"/>
      <c r="Z68" s="551" t="s">
        <v>104</v>
      </c>
      <c r="AA68" s="551"/>
      <c r="AB68" s="132"/>
      <c r="AC68" s="132"/>
    </row>
    <row r="69" spans="1:29" ht="24.95" customHeight="1" thickBot="1">
      <c r="A69" s="132"/>
      <c r="B69" s="132"/>
      <c r="C69" s="34" t="s">
        <v>137</v>
      </c>
      <c r="D69" s="136"/>
      <c r="E69" s="136"/>
      <c r="F69" s="136"/>
      <c r="G69" s="136"/>
      <c r="H69" s="136"/>
      <c r="I69" s="135"/>
      <c r="J69" s="135"/>
      <c r="K69" s="52"/>
      <c r="L69" s="135"/>
      <c r="M69" s="135"/>
      <c r="N69" s="135"/>
      <c r="O69" s="135"/>
      <c r="P69" s="135"/>
      <c r="Q69" s="135"/>
      <c r="R69" s="135"/>
      <c r="S69" s="135"/>
      <c r="T69" s="135"/>
      <c r="U69" s="135"/>
      <c r="V69" s="135"/>
      <c r="W69" s="135"/>
      <c r="X69" s="136"/>
      <c r="Y69" s="136"/>
      <c r="Z69" s="551" t="s">
        <v>141</v>
      </c>
      <c r="AA69" s="551"/>
      <c r="AB69" s="132"/>
      <c r="AC69" s="132"/>
    </row>
    <row r="70" spans="1:29" ht="24.95" customHeight="1" thickBot="1">
      <c r="A70" s="132"/>
      <c r="B70" s="17"/>
      <c r="C70" s="34" t="s">
        <v>133</v>
      </c>
      <c r="D70" s="36"/>
      <c r="E70" s="36"/>
      <c r="F70" s="36"/>
      <c r="G70" s="36"/>
      <c r="H70" s="36"/>
      <c r="I70" s="53"/>
      <c r="J70" s="53"/>
      <c r="K70" s="133"/>
      <c r="L70" s="133"/>
      <c r="M70" s="133"/>
      <c r="N70" s="133"/>
      <c r="O70" s="133"/>
      <c r="P70" s="133"/>
      <c r="Q70" s="133"/>
      <c r="R70" s="133"/>
      <c r="S70" s="133"/>
      <c r="T70" s="133"/>
      <c r="U70" s="133"/>
      <c r="V70" s="133"/>
      <c r="W70" s="133"/>
      <c r="X70" s="134"/>
      <c r="Y70" s="134"/>
      <c r="Z70" s="551" t="s">
        <v>140</v>
      </c>
      <c r="AA70" s="551"/>
      <c r="AB70" s="132"/>
      <c r="AC70" s="132"/>
    </row>
    <row r="71" spans="1:29" ht="24.95" customHeight="1" thickBot="1">
      <c r="A71" s="132"/>
      <c r="B71" s="17"/>
      <c r="C71" s="34" t="s">
        <v>134</v>
      </c>
      <c r="D71" s="35"/>
      <c r="E71" s="35"/>
      <c r="F71" s="35"/>
      <c r="G71" s="35"/>
      <c r="H71" s="35"/>
      <c r="I71" s="52"/>
      <c r="J71" s="135"/>
      <c r="K71" s="52"/>
      <c r="L71" s="135"/>
      <c r="M71" s="135"/>
      <c r="N71" s="135"/>
      <c r="O71" s="135"/>
      <c r="P71" s="135"/>
      <c r="Q71" s="135"/>
      <c r="R71" s="135"/>
      <c r="S71" s="135"/>
      <c r="T71" s="135"/>
      <c r="U71" s="135"/>
      <c r="V71" s="135"/>
      <c r="W71" s="135"/>
      <c r="X71" s="136"/>
      <c r="Y71" s="136"/>
      <c r="Z71" s="552" t="s">
        <v>139</v>
      </c>
      <c r="AA71" s="552"/>
      <c r="AB71" s="132"/>
      <c r="AC71" s="132"/>
    </row>
    <row r="72" spans="1:29" ht="24.95" customHeight="1" thickBot="1">
      <c r="A72" s="132"/>
      <c r="B72" s="17"/>
      <c r="C72" s="34" t="s">
        <v>312</v>
      </c>
      <c r="D72" s="35"/>
      <c r="E72" s="35"/>
      <c r="F72" s="35"/>
      <c r="G72" s="35"/>
      <c r="H72" s="35"/>
      <c r="I72" s="52"/>
      <c r="J72" s="135"/>
      <c r="K72" s="135"/>
      <c r="L72" s="135"/>
      <c r="M72" s="135"/>
      <c r="N72" s="135"/>
      <c r="O72" s="135"/>
      <c r="P72" s="135"/>
      <c r="Q72" s="135"/>
      <c r="R72" s="135"/>
      <c r="S72" s="52"/>
      <c r="T72" s="135"/>
      <c r="U72" s="135"/>
      <c r="V72" s="135"/>
      <c r="W72" s="135"/>
      <c r="X72" s="136"/>
      <c r="Y72" s="136"/>
      <c r="Z72" s="552" t="s">
        <v>138</v>
      </c>
      <c r="AA72" s="552"/>
      <c r="AB72" s="132"/>
      <c r="AC72" s="132"/>
    </row>
    <row r="73" spans="1:29" ht="24.95" customHeight="1" thickBot="1">
      <c r="A73" s="132"/>
      <c r="B73" s="17"/>
      <c r="C73" s="34" t="s">
        <v>135</v>
      </c>
      <c r="D73" s="35"/>
      <c r="E73" s="35"/>
      <c r="F73" s="35"/>
      <c r="G73" s="35"/>
      <c r="H73" s="35"/>
      <c r="I73" s="52"/>
      <c r="J73" s="135"/>
      <c r="K73" s="52"/>
      <c r="L73" s="135"/>
      <c r="M73" s="135"/>
      <c r="N73" s="135"/>
      <c r="O73" s="135"/>
      <c r="P73" s="135"/>
      <c r="Q73" s="135"/>
      <c r="R73" s="135"/>
      <c r="S73" s="135"/>
      <c r="T73" s="135"/>
      <c r="U73" s="135"/>
      <c r="V73" s="135"/>
      <c r="W73" s="135"/>
      <c r="X73" s="136"/>
      <c r="Y73" s="136"/>
      <c r="Z73" s="552" t="s">
        <v>175</v>
      </c>
      <c r="AA73" s="552"/>
      <c r="AB73" s="132"/>
      <c r="AC73" s="132"/>
    </row>
    <row r="74" spans="1:29" ht="24.95" customHeight="1" thickBot="1">
      <c r="A74" s="131"/>
      <c r="B74" s="64"/>
      <c r="C74" s="65" t="s">
        <v>136</v>
      </c>
      <c r="D74" s="52"/>
      <c r="E74" s="52"/>
      <c r="F74" s="52"/>
      <c r="G74" s="52"/>
      <c r="H74" s="52"/>
      <c r="I74" s="52"/>
      <c r="J74" s="135"/>
      <c r="K74" s="52"/>
      <c r="L74" s="135"/>
      <c r="M74" s="135"/>
      <c r="N74" s="135"/>
      <c r="O74" s="135"/>
      <c r="P74" s="135"/>
      <c r="Q74" s="135"/>
      <c r="R74" s="135"/>
      <c r="S74" s="135"/>
      <c r="T74" s="135"/>
      <c r="U74" s="135"/>
      <c r="V74" s="135"/>
      <c r="W74" s="135"/>
      <c r="X74" s="135"/>
      <c r="Y74" s="135"/>
      <c r="Z74" s="573" t="s">
        <v>254</v>
      </c>
      <c r="AA74" s="573"/>
      <c r="AB74" s="131"/>
      <c r="AC74" s="131"/>
    </row>
    <row r="75" spans="1:29" ht="24.95" customHeight="1">
      <c r="A75" s="132"/>
      <c r="B75" s="132"/>
      <c r="C75" s="65"/>
      <c r="D75" s="253"/>
      <c r="E75" s="253"/>
      <c r="F75" s="253"/>
      <c r="G75" s="253"/>
      <c r="H75" s="253"/>
      <c r="I75" s="253"/>
      <c r="J75" s="254"/>
      <c r="K75" s="253"/>
      <c r="L75" s="254"/>
      <c r="M75" s="254"/>
      <c r="N75" s="254"/>
      <c r="O75" s="254"/>
      <c r="P75" s="254"/>
      <c r="Q75" s="254"/>
      <c r="R75" s="254"/>
      <c r="S75" s="254"/>
      <c r="T75" s="254"/>
      <c r="U75" s="254"/>
      <c r="V75" s="254"/>
      <c r="W75" s="254"/>
      <c r="X75" s="254"/>
      <c r="Y75" s="254"/>
      <c r="Z75" s="575"/>
      <c r="AA75" s="575"/>
      <c r="AB75" s="132"/>
      <c r="AC75" s="132"/>
    </row>
    <row r="76" spans="1:29" ht="24.95" customHeight="1" thickBot="1">
      <c r="A76" s="132"/>
      <c r="B76" s="132"/>
      <c r="C76" s="36" t="s">
        <v>144</v>
      </c>
      <c r="D76" s="142"/>
      <c r="E76" s="142"/>
      <c r="F76" s="142"/>
      <c r="G76" s="142"/>
      <c r="H76" s="142"/>
      <c r="I76" s="143"/>
      <c r="J76" s="143"/>
      <c r="K76" s="143"/>
      <c r="L76" s="143"/>
      <c r="M76" s="143"/>
      <c r="N76" s="143"/>
      <c r="O76" s="143"/>
      <c r="P76" s="143"/>
      <c r="Q76" s="143"/>
      <c r="R76" s="143"/>
      <c r="S76" s="143"/>
      <c r="T76" s="143"/>
      <c r="U76" s="143"/>
      <c r="V76" s="143"/>
      <c r="W76" s="143"/>
      <c r="X76" s="142"/>
      <c r="Y76" s="142"/>
      <c r="Z76" s="551" t="s">
        <v>271</v>
      </c>
      <c r="AA76" s="551"/>
      <c r="AB76" s="132"/>
      <c r="AC76" s="132"/>
    </row>
    <row r="77" spans="1:29" ht="24.95" customHeight="1">
      <c r="A77" s="132"/>
      <c r="B77" s="132"/>
      <c r="C77" s="69"/>
      <c r="D77" s="255"/>
      <c r="E77" s="255"/>
      <c r="F77" s="255"/>
      <c r="G77" s="255"/>
      <c r="H77" s="255"/>
      <c r="I77" s="256"/>
      <c r="J77" s="256"/>
      <c r="K77" s="256"/>
      <c r="L77" s="256"/>
      <c r="M77" s="256"/>
      <c r="N77" s="256"/>
      <c r="O77" s="256"/>
      <c r="P77" s="256"/>
      <c r="Q77" s="256"/>
      <c r="R77" s="256"/>
      <c r="S77" s="256"/>
      <c r="T77" s="256"/>
      <c r="U77" s="256"/>
      <c r="V77" s="256"/>
      <c r="W77" s="256"/>
      <c r="X77" s="255"/>
      <c r="Y77" s="255"/>
      <c r="Z77" s="574"/>
      <c r="AA77" s="574"/>
      <c r="AB77" s="132"/>
      <c r="AC77" s="132"/>
    </row>
    <row r="78" spans="1:29" ht="24.95" customHeight="1">
      <c r="A78" s="132"/>
      <c r="B78" s="132"/>
      <c r="C78" s="34"/>
      <c r="D78" s="150"/>
      <c r="E78" s="150"/>
      <c r="F78" s="150"/>
      <c r="G78" s="150"/>
      <c r="H78" s="150"/>
      <c r="I78" s="151"/>
      <c r="J78" s="151"/>
      <c r="K78" s="151"/>
      <c r="L78" s="151"/>
      <c r="M78" s="151"/>
      <c r="N78" s="151"/>
      <c r="O78" s="151"/>
      <c r="P78" s="151"/>
      <c r="Q78" s="151"/>
      <c r="R78" s="151"/>
      <c r="S78" s="151"/>
      <c r="T78" s="151"/>
      <c r="U78" s="151"/>
      <c r="V78" s="151"/>
      <c r="W78" s="151"/>
      <c r="X78" s="150"/>
      <c r="Y78" s="150"/>
      <c r="Z78" s="141"/>
      <c r="AA78" s="141"/>
      <c r="AB78" s="132"/>
      <c r="AC78" s="132"/>
    </row>
    <row r="79" spans="1:29" ht="20.100000000000001" customHeight="1">
      <c r="B79" s="496" t="s">
        <v>56</v>
      </c>
      <c r="C79" s="479"/>
      <c r="D79" s="479"/>
      <c r="E79" s="479"/>
      <c r="F79" s="479"/>
      <c r="G79" s="479"/>
      <c r="H79" s="479"/>
      <c r="I79" s="479"/>
      <c r="J79" s="479"/>
      <c r="K79" s="479"/>
      <c r="L79" s="479"/>
      <c r="M79" s="479"/>
      <c r="N79" s="479"/>
      <c r="O79" s="479"/>
      <c r="P79" s="479"/>
      <c r="Q79" s="479"/>
      <c r="R79" s="479"/>
      <c r="S79" s="479"/>
      <c r="T79" s="479"/>
      <c r="U79" s="479"/>
      <c r="V79" s="479"/>
      <c r="W79" s="479"/>
      <c r="X79" s="479"/>
      <c r="Y79" s="479"/>
      <c r="Z79" s="479"/>
    </row>
    <row r="80" spans="1:29" ht="20.100000000000001" customHeight="1">
      <c r="B80" s="479"/>
      <c r="C80" s="479"/>
      <c r="D80" s="479"/>
      <c r="E80" s="479"/>
      <c r="F80" s="479"/>
      <c r="G80" s="479"/>
      <c r="H80" s="479"/>
      <c r="I80" s="479"/>
      <c r="J80" s="479"/>
      <c r="K80" s="479"/>
      <c r="L80" s="479"/>
      <c r="M80" s="479"/>
      <c r="N80" s="479"/>
      <c r="O80" s="479"/>
      <c r="P80" s="479"/>
      <c r="Q80" s="479"/>
      <c r="R80" s="479"/>
      <c r="S80" s="479"/>
      <c r="T80" s="479"/>
      <c r="U80" s="479"/>
      <c r="V80" s="479"/>
      <c r="W80" s="479"/>
      <c r="X80" s="479"/>
      <c r="Y80" s="479"/>
      <c r="Z80" s="479"/>
    </row>
    <row r="81" spans="2:28" ht="11.25" customHeight="1">
      <c r="B81" s="146"/>
      <c r="C81" s="146"/>
      <c r="D81" s="146"/>
      <c r="E81" s="146"/>
      <c r="F81" s="146"/>
      <c r="G81" s="146"/>
      <c r="H81" s="146"/>
      <c r="I81" s="54"/>
      <c r="J81" s="146"/>
      <c r="K81" s="146"/>
      <c r="L81" s="146"/>
      <c r="M81" s="146"/>
      <c r="N81" s="146"/>
      <c r="O81" s="146"/>
      <c r="P81" s="54"/>
      <c r="Q81" s="146"/>
      <c r="R81" s="146"/>
      <c r="S81" s="146"/>
      <c r="T81" s="146"/>
      <c r="U81" s="146"/>
      <c r="V81" s="54"/>
      <c r="W81" s="54"/>
      <c r="X81" s="146"/>
      <c r="Y81" s="146"/>
      <c r="Z81" s="146"/>
    </row>
    <row r="82" spans="2:28" ht="20.100000000000001" customHeight="1">
      <c r="B82" s="350" t="s">
        <v>417</v>
      </c>
      <c r="C82" s="350"/>
      <c r="D82" s="350"/>
      <c r="E82" s="350"/>
      <c r="F82" s="350"/>
      <c r="G82" s="350"/>
      <c r="H82" s="350"/>
      <c r="I82" s="350"/>
      <c r="J82" s="350"/>
      <c r="K82" s="350"/>
      <c r="L82" s="350"/>
      <c r="M82" s="350"/>
      <c r="N82" s="350"/>
      <c r="O82" s="350"/>
      <c r="P82" s="350"/>
      <c r="Q82" s="350"/>
      <c r="R82" s="350"/>
      <c r="S82" s="350"/>
      <c r="T82" s="350"/>
      <c r="U82" s="350"/>
      <c r="V82" s="350"/>
      <c r="W82" s="350"/>
      <c r="X82" s="350"/>
      <c r="Y82" s="350"/>
      <c r="Z82" s="350"/>
      <c r="AA82" s="350"/>
      <c r="AB82" s="350"/>
    </row>
    <row r="83" spans="2:28" ht="20.100000000000001" customHeight="1">
      <c r="B83" s="350"/>
      <c r="C83" s="350"/>
      <c r="D83" s="350"/>
      <c r="E83" s="350"/>
      <c r="F83" s="350"/>
      <c r="G83" s="350"/>
      <c r="H83" s="350"/>
      <c r="I83" s="350"/>
      <c r="J83" s="350"/>
      <c r="K83" s="350"/>
      <c r="L83" s="350"/>
      <c r="M83" s="350"/>
      <c r="N83" s="350"/>
      <c r="O83" s="350"/>
      <c r="P83" s="350"/>
      <c r="Q83" s="350"/>
      <c r="R83" s="350"/>
      <c r="S83" s="350"/>
      <c r="T83" s="350"/>
      <c r="U83" s="350"/>
      <c r="V83" s="350"/>
      <c r="W83" s="350"/>
      <c r="X83" s="350"/>
      <c r="Y83" s="350"/>
      <c r="Z83" s="350"/>
      <c r="AA83" s="350"/>
      <c r="AB83" s="350"/>
    </row>
    <row r="84" spans="2:28" ht="12.75" customHeight="1">
      <c r="B84" s="350"/>
      <c r="C84" s="350"/>
      <c r="D84" s="350"/>
      <c r="E84" s="350"/>
      <c r="F84" s="350"/>
      <c r="G84" s="350"/>
      <c r="H84" s="350"/>
      <c r="I84" s="350"/>
      <c r="J84" s="350"/>
      <c r="K84" s="350"/>
      <c r="L84" s="350"/>
      <c r="M84" s="350"/>
      <c r="N84" s="350"/>
      <c r="O84" s="350"/>
      <c r="P84" s="350"/>
      <c r="Q84" s="350"/>
      <c r="R84" s="350"/>
      <c r="S84" s="350"/>
      <c r="T84" s="350"/>
      <c r="U84" s="350"/>
      <c r="V84" s="350"/>
      <c r="W84" s="350"/>
      <c r="X84" s="350"/>
      <c r="Y84" s="350"/>
      <c r="Z84" s="350"/>
      <c r="AA84" s="350"/>
      <c r="AB84" s="350"/>
    </row>
    <row r="85" spans="2:28" ht="14.25" customHeight="1">
      <c r="B85" s="350"/>
      <c r="C85" s="350"/>
      <c r="D85" s="350"/>
      <c r="E85" s="350"/>
      <c r="F85" s="350"/>
      <c r="G85" s="350"/>
      <c r="H85" s="350"/>
      <c r="I85" s="350"/>
      <c r="J85" s="350"/>
      <c r="K85" s="350"/>
      <c r="L85" s="350"/>
      <c r="M85" s="350"/>
      <c r="N85" s="350"/>
      <c r="O85" s="350"/>
      <c r="P85" s="350"/>
      <c r="Q85" s="350"/>
      <c r="R85" s="350"/>
      <c r="S85" s="350"/>
      <c r="T85" s="350"/>
      <c r="U85" s="350"/>
      <c r="V85" s="350"/>
      <c r="W85" s="350"/>
      <c r="X85" s="350"/>
      <c r="Y85" s="350"/>
      <c r="Z85" s="350"/>
      <c r="AA85" s="350"/>
      <c r="AB85" s="350"/>
    </row>
    <row r="86" spans="2:28" ht="19.5" customHeight="1">
      <c r="B86" s="350"/>
      <c r="C86" s="350"/>
      <c r="D86" s="350"/>
      <c r="E86" s="350"/>
      <c r="F86" s="350"/>
      <c r="G86" s="350"/>
      <c r="H86" s="350"/>
      <c r="I86" s="350"/>
      <c r="J86" s="350"/>
      <c r="K86" s="350"/>
      <c r="L86" s="350"/>
      <c r="M86" s="350"/>
      <c r="N86" s="350"/>
      <c r="O86" s="350"/>
      <c r="P86" s="350"/>
      <c r="Q86" s="350"/>
      <c r="R86" s="350"/>
      <c r="S86" s="350"/>
      <c r="T86" s="350"/>
      <c r="U86" s="350"/>
      <c r="V86" s="350"/>
      <c r="W86" s="350"/>
      <c r="X86" s="350"/>
      <c r="Y86" s="350"/>
      <c r="Z86" s="350"/>
      <c r="AA86" s="350"/>
      <c r="AB86" s="350"/>
    </row>
    <row r="87" spans="2:28" ht="20.100000000000001" customHeight="1">
      <c r="B87" s="350"/>
      <c r="C87" s="350"/>
      <c r="D87" s="350"/>
      <c r="E87" s="350"/>
      <c r="F87" s="350"/>
      <c r="G87" s="350"/>
      <c r="H87" s="350"/>
      <c r="I87" s="350"/>
      <c r="J87" s="350"/>
      <c r="K87" s="350"/>
      <c r="L87" s="350"/>
      <c r="M87" s="350"/>
      <c r="N87" s="350"/>
      <c r="O87" s="350"/>
      <c r="P87" s="350"/>
      <c r="Q87" s="350"/>
      <c r="R87" s="350"/>
      <c r="S87" s="350"/>
      <c r="T87" s="350"/>
      <c r="U87" s="350"/>
      <c r="V87" s="350"/>
      <c r="W87" s="350"/>
      <c r="X87" s="350"/>
      <c r="Y87" s="350"/>
      <c r="Z87" s="350"/>
      <c r="AA87" s="350"/>
      <c r="AB87" s="350"/>
    </row>
    <row r="88" spans="2:28" ht="22.5" customHeight="1">
      <c r="B88" s="350"/>
      <c r="C88" s="350"/>
      <c r="D88" s="350"/>
      <c r="E88" s="350"/>
      <c r="F88" s="350"/>
      <c r="G88" s="350"/>
      <c r="H88" s="350"/>
      <c r="I88" s="350"/>
      <c r="J88" s="350"/>
      <c r="K88" s="350"/>
      <c r="L88" s="350"/>
      <c r="M88" s="350"/>
      <c r="N88" s="350"/>
      <c r="O88" s="350"/>
      <c r="P88" s="350"/>
      <c r="Q88" s="350"/>
      <c r="R88" s="350"/>
      <c r="S88" s="350"/>
      <c r="T88" s="350"/>
      <c r="U88" s="350"/>
      <c r="V88" s="350"/>
      <c r="W88" s="350"/>
      <c r="X88" s="350"/>
      <c r="Y88" s="350"/>
      <c r="Z88" s="350"/>
      <c r="AA88" s="350"/>
      <c r="AB88" s="350"/>
    </row>
    <row r="89" spans="2:28" ht="14.25" customHeight="1">
      <c r="B89" s="145"/>
      <c r="C89" s="145"/>
      <c r="D89" s="145"/>
      <c r="E89" s="145"/>
      <c r="F89" s="145"/>
      <c r="G89" s="145"/>
      <c r="H89" s="145"/>
      <c r="I89" s="160"/>
      <c r="J89" s="145"/>
      <c r="K89" s="145"/>
      <c r="L89" s="145"/>
      <c r="M89" s="145"/>
      <c r="N89" s="145"/>
      <c r="O89" s="145"/>
      <c r="P89" s="160"/>
      <c r="Q89" s="145"/>
      <c r="R89" s="145"/>
      <c r="S89" s="145"/>
      <c r="T89" s="145"/>
      <c r="U89" s="145"/>
      <c r="V89" s="160"/>
      <c r="W89" s="160"/>
      <c r="X89" s="145"/>
      <c r="Y89" s="145"/>
      <c r="Z89" s="145"/>
      <c r="AA89" s="145"/>
      <c r="AB89" s="145"/>
    </row>
    <row r="90" spans="2:28" ht="20.100000000000001" customHeight="1">
      <c r="B90" s="4" t="s">
        <v>57</v>
      </c>
      <c r="C90" s="146"/>
      <c r="D90" s="146"/>
      <c r="E90" s="146"/>
      <c r="F90" s="146"/>
      <c r="G90" s="146"/>
      <c r="H90" s="146"/>
      <c r="I90" s="54"/>
      <c r="J90" s="54"/>
      <c r="K90" s="54"/>
      <c r="L90" s="54"/>
      <c r="M90" s="54"/>
      <c r="N90" s="54"/>
      <c r="O90" s="54"/>
      <c r="P90" s="54"/>
      <c r="Q90" s="54"/>
      <c r="R90" s="54"/>
      <c r="S90" s="54"/>
      <c r="T90" s="54"/>
      <c r="U90" s="54"/>
      <c r="V90" s="54"/>
      <c r="W90" s="54"/>
      <c r="X90" s="146"/>
      <c r="Y90" s="146"/>
      <c r="Z90" s="146"/>
      <c r="AA90" s="146"/>
      <c r="AB90" s="146"/>
    </row>
    <row r="91" spans="2:28" ht="20.100000000000001" customHeight="1">
      <c r="C91" s="4"/>
      <c r="D91" s="4"/>
    </row>
    <row r="92" spans="2:28" ht="20.100000000000001" customHeight="1"/>
    <row r="93" spans="2:28" ht="20.100000000000001" customHeight="1"/>
    <row r="94" spans="2:28" ht="20.100000000000001" customHeight="1"/>
    <row r="95" spans="2:28" ht="20.100000000000001" customHeight="1"/>
    <row r="96" spans="2:28" ht="20.100000000000001" customHeight="1"/>
    <row r="97" spans="2:48" ht="20.100000000000001" customHeight="1"/>
    <row r="98" spans="2:48" ht="20.100000000000001" customHeight="1"/>
    <row r="99" spans="2:48" ht="20.100000000000001" customHeight="1"/>
    <row r="100" spans="2:48" ht="20.100000000000001" customHeight="1"/>
    <row r="101" spans="2:48" ht="20.100000000000001" customHeight="1"/>
    <row r="102" spans="2:48" ht="20.100000000000001" customHeight="1"/>
    <row r="103" spans="2:48" ht="9" customHeight="1"/>
    <row r="104" spans="2:48" s="2" customFormat="1" ht="20.100000000000001" customHeight="1">
      <c r="B104" s="334" t="s">
        <v>317</v>
      </c>
      <c r="C104" s="542"/>
      <c r="D104" s="542"/>
      <c r="E104" s="543"/>
      <c r="F104" s="338" t="s">
        <v>318</v>
      </c>
      <c r="G104" s="339"/>
      <c r="H104" s="339"/>
      <c r="I104" s="339"/>
      <c r="J104" s="339"/>
      <c r="K104" s="339"/>
      <c r="L104" s="339"/>
      <c r="M104" s="339"/>
      <c r="N104" s="339"/>
      <c r="O104" s="339"/>
      <c r="P104" s="339"/>
      <c r="Q104" s="339"/>
      <c r="R104" s="339"/>
      <c r="S104" s="339"/>
      <c r="T104" s="339"/>
      <c r="U104" s="339"/>
      <c r="V104" s="339"/>
      <c r="W104" s="339"/>
      <c r="X104" s="339"/>
      <c r="Y104" s="339"/>
      <c r="Z104" s="339"/>
      <c r="AA104" s="339"/>
      <c r="AB104" s="339"/>
      <c r="AC104" s="31"/>
    </row>
    <row r="105" spans="2:48" s="2" customFormat="1" ht="20.100000000000001" customHeight="1">
      <c r="B105" s="544"/>
      <c r="C105" s="544"/>
      <c r="D105" s="544"/>
      <c r="E105" s="545"/>
      <c r="F105" s="340"/>
      <c r="G105" s="341"/>
      <c r="H105" s="341"/>
      <c r="I105" s="341"/>
      <c r="J105" s="341"/>
      <c r="K105" s="341"/>
      <c r="L105" s="341"/>
      <c r="M105" s="341"/>
      <c r="N105" s="341"/>
      <c r="O105" s="341"/>
      <c r="P105" s="341"/>
      <c r="Q105" s="341"/>
      <c r="R105" s="341"/>
      <c r="S105" s="341"/>
      <c r="T105" s="341"/>
      <c r="U105" s="341"/>
      <c r="V105" s="341"/>
      <c r="W105" s="341"/>
      <c r="X105" s="341"/>
      <c r="Y105" s="341"/>
      <c r="Z105" s="341"/>
      <c r="AA105" s="341"/>
      <c r="AB105" s="341"/>
      <c r="AC105" s="243"/>
      <c r="AD105" s="330"/>
      <c r="AE105" s="330"/>
      <c r="AF105" s="330"/>
      <c r="AG105" s="330"/>
      <c r="AH105" s="330"/>
      <c r="AI105" s="330"/>
      <c r="AJ105" s="330"/>
      <c r="AK105" s="330"/>
      <c r="AL105" s="330"/>
      <c r="AM105" s="330"/>
      <c r="AN105" s="330"/>
      <c r="AO105" s="330"/>
      <c r="AP105" s="330"/>
      <c r="AQ105" s="330"/>
      <c r="AR105" s="330"/>
      <c r="AS105" s="330"/>
      <c r="AT105" s="330"/>
      <c r="AU105" s="330"/>
      <c r="AV105" s="330"/>
    </row>
    <row r="106" spans="2:48" ht="20.100000000000001" customHeight="1">
      <c r="B106" s="334" t="s">
        <v>316</v>
      </c>
      <c r="C106" s="334"/>
      <c r="D106" s="334"/>
      <c r="E106" s="335"/>
      <c r="F106" s="579" t="s">
        <v>63</v>
      </c>
      <c r="G106" s="580"/>
      <c r="H106" s="580"/>
      <c r="I106" s="580"/>
      <c r="J106" s="580"/>
      <c r="K106" s="580"/>
      <c r="L106" s="580"/>
      <c r="M106" s="580"/>
      <c r="N106" s="580"/>
      <c r="O106" s="580"/>
      <c r="P106" s="580"/>
      <c r="Q106" s="580"/>
      <c r="R106" s="580"/>
      <c r="S106" s="580"/>
      <c r="T106" s="580"/>
      <c r="U106" s="580"/>
      <c r="V106" s="580"/>
      <c r="W106" s="580"/>
      <c r="X106" s="580"/>
      <c r="Y106" s="580"/>
      <c r="Z106" s="580"/>
      <c r="AA106" s="580"/>
      <c r="AB106" s="580"/>
      <c r="AC106" s="29"/>
      <c r="AD106" s="330"/>
      <c r="AE106" s="330"/>
      <c r="AF106" s="330"/>
      <c r="AG106" s="330"/>
      <c r="AH106" s="330"/>
      <c r="AI106" s="330"/>
      <c r="AJ106" s="330"/>
      <c r="AK106" s="330"/>
      <c r="AL106" s="330"/>
      <c r="AM106" s="330"/>
      <c r="AN106" s="330"/>
      <c r="AO106" s="330"/>
      <c r="AP106" s="330"/>
      <c r="AQ106" s="330"/>
      <c r="AR106" s="330"/>
      <c r="AS106" s="330"/>
      <c r="AT106" s="330"/>
      <c r="AU106" s="330"/>
      <c r="AV106" s="330"/>
    </row>
    <row r="107" spans="2:48" ht="20.100000000000001" customHeight="1">
      <c r="B107" s="336"/>
      <c r="C107" s="336"/>
      <c r="D107" s="336"/>
      <c r="E107" s="337"/>
      <c r="F107" s="581"/>
      <c r="G107" s="582"/>
      <c r="H107" s="582"/>
      <c r="I107" s="582"/>
      <c r="J107" s="582"/>
      <c r="K107" s="582"/>
      <c r="L107" s="582"/>
      <c r="M107" s="582"/>
      <c r="N107" s="582"/>
      <c r="O107" s="582"/>
      <c r="P107" s="582"/>
      <c r="Q107" s="582"/>
      <c r="R107" s="582"/>
      <c r="S107" s="582"/>
      <c r="T107" s="582"/>
      <c r="U107" s="582"/>
      <c r="V107" s="582"/>
      <c r="W107" s="582"/>
      <c r="X107" s="582"/>
      <c r="Y107" s="582"/>
      <c r="Z107" s="582"/>
      <c r="AA107" s="582"/>
      <c r="AB107" s="582"/>
      <c r="AC107" s="29"/>
    </row>
    <row r="108" spans="2:48" ht="20.100000000000001" customHeight="1">
      <c r="B108" s="349" t="s">
        <v>356</v>
      </c>
      <c r="C108" s="583"/>
      <c r="D108" s="583"/>
      <c r="E108" s="583"/>
      <c r="F108" s="338" t="s">
        <v>361</v>
      </c>
      <c r="G108" s="339"/>
      <c r="H108" s="339"/>
      <c r="I108" s="339"/>
      <c r="J108" s="339"/>
      <c r="K108" s="339"/>
      <c r="L108" s="339"/>
      <c r="M108" s="339"/>
      <c r="N108" s="339"/>
      <c r="O108" s="339"/>
      <c r="P108" s="339"/>
      <c r="Q108" s="339"/>
      <c r="R108" s="339"/>
      <c r="S108" s="339"/>
      <c r="T108" s="339"/>
      <c r="U108" s="339"/>
      <c r="V108" s="339"/>
      <c r="W108" s="339"/>
      <c r="X108" s="339"/>
      <c r="Y108" s="339"/>
      <c r="Z108" s="339"/>
      <c r="AA108" s="339"/>
      <c r="AB108" s="339"/>
      <c r="AC108" s="29"/>
    </row>
    <row r="109" spans="2:48" ht="20.100000000000001" customHeight="1">
      <c r="B109" s="584"/>
      <c r="C109" s="583"/>
      <c r="D109" s="583"/>
      <c r="E109" s="583"/>
      <c r="F109" s="340"/>
      <c r="G109" s="341"/>
      <c r="H109" s="341"/>
      <c r="I109" s="341"/>
      <c r="J109" s="341"/>
      <c r="K109" s="341"/>
      <c r="L109" s="341"/>
      <c r="M109" s="341"/>
      <c r="N109" s="341"/>
      <c r="O109" s="341"/>
      <c r="P109" s="341"/>
      <c r="Q109" s="341"/>
      <c r="R109" s="341"/>
      <c r="S109" s="341"/>
      <c r="T109" s="341"/>
      <c r="U109" s="341"/>
      <c r="V109" s="341"/>
      <c r="W109" s="341"/>
      <c r="X109" s="341"/>
      <c r="Y109" s="341"/>
      <c r="Z109" s="341"/>
      <c r="AA109" s="341"/>
      <c r="AB109" s="341"/>
      <c r="AC109" s="29"/>
    </row>
    <row r="110" spans="2:48" ht="20.100000000000001" hidden="1" customHeight="1">
      <c r="B110" s="585" t="s">
        <v>61</v>
      </c>
      <c r="C110" s="586"/>
      <c r="D110" s="586"/>
      <c r="E110" s="586"/>
      <c r="F110" s="298" t="s">
        <v>64</v>
      </c>
      <c r="G110" s="295"/>
      <c r="H110" s="295"/>
      <c r="I110" s="299"/>
      <c r="J110" s="299"/>
      <c r="K110" s="299"/>
      <c r="L110" s="299"/>
      <c r="M110" s="299"/>
      <c r="N110" s="299"/>
      <c r="O110" s="299"/>
      <c r="P110" s="299"/>
      <c r="Q110" s="299"/>
      <c r="R110" s="299"/>
      <c r="S110" s="299"/>
      <c r="T110" s="299"/>
      <c r="U110" s="299"/>
      <c r="V110" s="299"/>
      <c r="W110" s="299"/>
      <c r="X110" s="295"/>
      <c r="Y110" s="295"/>
      <c r="Z110" s="295"/>
      <c r="AA110" s="295"/>
      <c r="AB110" s="295"/>
      <c r="AC110" s="32"/>
    </row>
    <row r="111" spans="2:48" ht="20.100000000000001" hidden="1" customHeight="1">
      <c r="B111" s="587"/>
      <c r="C111" s="586"/>
      <c r="D111" s="586"/>
      <c r="E111" s="586"/>
      <c r="F111" s="296"/>
      <c r="G111" s="297"/>
      <c r="H111" s="297"/>
      <c r="I111" s="300"/>
      <c r="J111" s="300"/>
      <c r="K111" s="300"/>
      <c r="L111" s="300"/>
      <c r="M111" s="300"/>
      <c r="N111" s="300"/>
      <c r="O111" s="300"/>
      <c r="P111" s="300"/>
      <c r="Q111" s="300"/>
      <c r="R111" s="300"/>
      <c r="S111" s="300"/>
      <c r="T111" s="300"/>
      <c r="U111" s="300"/>
      <c r="V111" s="300"/>
      <c r="W111" s="300"/>
      <c r="X111" s="297"/>
      <c r="Y111" s="297"/>
      <c r="Z111" s="297"/>
      <c r="AA111" s="297"/>
      <c r="AB111" s="297"/>
      <c r="AC111" s="32"/>
    </row>
    <row r="112" spans="2:48" s="2" customFormat="1" ht="20.100000000000001" customHeight="1">
      <c r="B112" s="569" t="s">
        <v>118</v>
      </c>
      <c r="C112" s="569"/>
      <c r="D112" s="569"/>
      <c r="E112" s="570"/>
      <c r="F112" s="338" t="s">
        <v>239</v>
      </c>
      <c r="G112" s="339"/>
      <c r="H112" s="339"/>
      <c r="I112" s="339"/>
      <c r="J112" s="339"/>
      <c r="K112" s="339"/>
      <c r="L112" s="339"/>
      <c r="M112" s="339"/>
      <c r="N112" s="339"/>
      <c r="O112" s="339"/>
      <c r="P112" s="339"/>
      <c r="Q112" s="339"/>
      <c r="R112" s="339"/>
      <c r="S112" s="339"/>
      <c r="T112" s="339"/>
      <c r="U112" s="339"/>
      <c r="V112" s="339"/>
      <c r="W112" s="339"/>
      <c r="X112" s="339"/>
      <c r="Y112" s="339"/>
      <c r="Z112" s="339"/>
      <c r="AA112" s="339"/>
      <c r="AB112" s="339"/>
      <c r="AC112" s="29"/>
    </row>
    <row r="113" spans="1:29" ht="20.100000000000001" customHeight="1">
      <c r="B113" s="571"/>
      <c r="C113" s="571"/>
      <c r="D113" s="571"/>
      <c r="E113" s="572"/>
      <c r="F113" s="340"/>
      <c r="G113" s="341"/>
      <c r="H113" s="341"/>
      <c r="I113" s="341"/>
      <c r="J113" s="341"/>
      <c r="K113" s="341"/>
      <c r="L113" s="341"/>
      <c r="M113" s="341"/>
      <c r="N113" s="341"/>
      <c r="O113" s="341"/>
      <c r="P113" s="341"/>
      <c r="Q113" s="341"/>
      <c r="R113" s="341"/>
      <c r="S113" s="341"/>
      <c r="T113" s="341"/>
      <c r="U113" s="341"/>
      <c r="V113" s="341"/>
      <c r="W113" s="341"/>
      <c r="X113" s="341"/>
      <c r="Y113" s="341"/>
      <c r="Z113" s="341"/>
      <c r="AA113" s="341"/>
      <c r="AB113" s="341"/>
      <c r="AC113" s="29"/>
    </row>
    <row r="114" spans="1:29" ht="15" customHeight="1">
      <c r="B114" s="591" t="s">
        <v>62</v>
      </c>
      <c r="C114" s="592"/>
      <c r="D114" s="592"/>
      <c r="E114" s="592"/>
      <c r="F114" s="338" t="s">
        <v>360</v>
      </c>
      <c r="G114" s="339"/>
      <c r="H114" s="339"/>
      <c r="I114" s="339"/>
      <c r="J114" s="339"/>
      <c r="K114" s="339"/>
      <c r="L114" s="339"/>
      <c r="M114" s="339"/>
      <c r="N114" s="339"/>
      <c r="O114" s="339"/>
      <c r="P114" s="339"/>
      <c r="Q114" s="339"/>
      <c r="R114" s="339"/>
      <c r="S114" s="339"/>
      <c r="T114" s="339"/>
      <c r="U114" s="339"/>
      <c r="V114" s="339"/>
      <c r="W114" s="339"/>
      <c r="X114" s="339"/>
      <c r="Y114" s="339"/>
      <c r="Z114" s="339"/>
      <c r="AA114" s="339"/>
      <c r="AB114" s="339"/>
      <c r="AC114" s="29"/>
    </row>
    <row r="115" spans="1:29" ht="18.600000000000001" customHeight="1">
      <c r="B115" s="591"/>
      <c r="C115" s="592"/>
      <c r="D115" s="592"/>
      <c r="E115" s="592"/>
      <c r="F115" s="593"/>
      <c r="G115" s="458"/>
      <c r="H115" s="458"/>
      <c r="I115" s="458"/>
      <c r="J115" s="458"/>
      <c r="K115" s="458"/>
      <c r="L115" s="458"/>
      <c r="M115" s="458"/>
      <c r="N115" s="458"/>
      <c r="O115" s="458"/>
      <c r="P115" s="458"/>
      <c r="Q115" s="458"/>
      <c r="R115" s="458"/>
      <c r="S115" s="458"/>
      <c r="T115" s="458"/>
      <c r="U115" s="458"/>
      <c r="V115" s="458"/>
      <c r="W115" s="458"/>
      <c r="X115" s="458"/>
      <c r="Y115" s="458"/>
      <c r="Z115" s="458"/>
      <c r="AA115" s="458"/>
      <c r="AB115" s="458"/>
      <c r="AC115" s="29"/>
    </row>
    <row r="116" spans="1:29" ht="15" customHeight="1">
      <c r="B116" s="591"/>
      <c r="C116" s="592"/>
      <c r="D116" s="592"/>
      <c r="E116" s="592"/>
      <c r="F116" s="593"/>
      <c r="G116" s="458"/>
      <c r="H116" s="458"/>
      <c r="I116" s="458"/>
      <c r="J116" s="458"/>
      <c r="K116" s="458"/>
      <c r="L116" s="458"/>
      <c r="M116" s="458"/>
      <c r="N116" s="458"/>
      <c r="O116" s="458"/>
      <c r="P116" s="458"/>
      <c r="Q116" s="458"/>
      <c r="R116" s="458"/>
      <c r="S116" s="458"/>
      <c r="T116" s="458"/>
      <c r="U116" s="458"/>
      <c r="V116" s="458"/>
      <c r="W116" s="458"/>
      <c r="X116" s="458"/>
      <c r="Y116" s="458"/>
      <c r="Z116" s="458"/>
      <c r="AA116" s="458"/>
      <c r="AB116" s="458"/>
      <c r="AC116" s="29"/>
    </row>
    <row r="117" spans="1:29" ht="19.5" customHeight="1">
      <c r="B117" s="591"/>
      <c r="C117" s="592"/>
      <c r="D117" s="592"/>
      <c r="E117" s="592"/>
      <c r="F117" s="593"/>
      <c r="G117" s="458"/>
      <c r="H117" s="458"/>
      <c r="I117" s="458"/>
      <c r="J117" s="458"/>
      <c r="K117" s="458"/>
      <c r="L117" s="458"/>
      <c r="M117" s="458"/>
      <c r="N117" s="458"/>
      <c r="O117" s="458"/>
      <c r="P117" s="458"/>
      <c r="Q117" s="458"/>
      <c r="R117" s="458"/>
      <c r="S117" s="458"/>
      <c r="T117" s="458"/>
      <c r="U117" s="458"/>
      <c r="V117" s="458"/>
      <c r="W117" s="458"/>
      <c r="X117" s="458"/>
      <c r="Y117" s="458"/>
      <c r="Z117" s="458"/>
      <c r="AA117" s="458"/>
      <c r="AB117" s="458"/>
      <c r="AC117" s="29"/>
    </row>
    <row r="118" spans="1:29" ht="15" customHeight="1">
      <c r="B118" s="591"/>
      <c r="C118" s="592"/>
      <c r="D118" s="592"/>
      <c r="E118" s="592"/>
      <c r="F118" s="340"/>
      <c r="G118" s="341"/>
      <c r="H118" s="341"/>
      <c r="I118" s="341"/>
      <c r="J118" s="341"/>
      <c r="K118" s="341"/>
      <c r="L118" s="341"/>
      <c r="M118" s="341"/>
      <c r="N118" s="341"/>
      <c r="O118" s="341"/>
      <c r="P118" s="341"/>
      <c r="Q118" s="341"/>
      <c r="R118" s="341"/>
      <c r="S118" s="341"/>
      <c r="T118" s="341"/>
      <c r="U118" s="341"/>
      <c r="V118" s="341"/>
      <c r="W118" s="341"/>
      <c r="X118" s="341"/>
      <c r="Y118" s="341"/>
      <c r="Z118" s="341"/>
      <c r="AA118" s="341"/>
      <c r="AB118" s="341"/>
      <c r="AC118" s="29"/>
    </row>
    <row r="119" spans="1:29" ht="15" customHeight="1" thickBot="1">
      <c r="B119" s="148"/>
      <c r="C119" s="148"/>
      <c r="D119" s="148"/>
      <c r="E119" s="148"/>
      <c r="F119" s="149"/>
      <c r="G119" s="149"/>
      <c r="H119" s="149"/>
      <c r="I119" s="55"/>
      <c r="J119" s="55"/>
      <c r="K119" s="55"/>
      <c r="L119" s="55"/>
      <c r="M119" s="55"/>
      <c r="N119" s="55"/>
      <c r="O119" s="55"/>
      <c r="P119" s="55"/>
      <c r="Q119" s="55"/>
      <c r="R119" s="55"/>
      <c r="S119" s="55"/>
      <c r="T119" s="55"/>
      <c r="U119" s="55"/>
      <c r="V119" s="55"/>
      <c r="W119" s="55"/>
      <c r="X119" s="149"/>
      <c r="Y119" s="149"/>
      <c r="Z119" s="149"/>
      <c r="AA119" s="149"/>
      <c r="AB119" s="149"/>
      <c r="AC119" s="144"/>
    </row>
    <row r="120" spans="1:29" ht="20.100000000000001" customHeight="1" thickTop="1">
      <c r="B120" s="532" t="s">
        <v>339</v>
      </c>
      <c r="C120" s="533"/>
      <c r="D120" s="533"/>
      <c r="E120" s="533"/>
      <c r="F120" s="533"/>
      <c r="G120" s="533"/>
      <c r="H120" s="533"/>
      <c r="I120" s="533"/>
      <c r="J120" s="533"/>
      <c r="K120" s="533"/>
      <c r="L120" s="533"/>
      <c r="M120" s="533"/>
      <c r="N120" s="533"/>
      <c r="O120" s="533"/>
      <c r="P120" s="533"/>
      <c r="Q120" s="533"/>
      <c r="R120" s="533"/>
      <c r="S120" s="533"/>
      <c r="T120" s="533"/>
      <c r="U120" s="533"/>
      <c r="V120" s="533"/>
      <c r="W120" s="533"/>
      <c r="X120" s="533"/>
      <c r="Y120" s="533"/>
      <c r="Z120" s="533"/>
      <c r="AA120" s="533"/>
      <c r="AB120" s="534"/>
      <c r="AC120" s="30"/>
    </row>
    <row r="121" spans="1:29" ht="21.75" customHeight="1">
      <c r="B121" s="535"/>
      <c r="C121" s="536"/>
      <c r="D121" s="536"/>
      <c r="E121" s="536"/>
      <c r="F121" s="536"/>
      <c r="G121" s="536"/>
      <c r="H121" s="536"/>
      <c r="I121" s="536"/>
      <c r="J121" s="536"/>
      <c r="K121" s="536"/>
      <c r="L121" s="536"/>
      <c r="M121" s="536"/>
      <c r="N121" s="536"/>
      <c r="O121" s="536"/>
      <c r="P121" s="536"/>
      <c r="Q121" s="536"/>
      <c r="R121" s="536"/>
      <c r="S121" s="536"/>
      <c r="T121" s="536"/>
      <c r="U121" s="536"/>
      <c r="V121" s="536"/>
      <c r="W121" s="536"/>
      <c r="X121" s="536"/>
      <c r="Y121" s="536"/>
      <c r="Z121" s="536"/>
      <c r="AA121" s="536"/>
      <c r="AB121" s="537"/>
      <c r="AC121" s="30"/>
    </row>
    <row r="122" spans="1:29" ht="20.100000000000001" customHeight="1">
      <c r="B122" s="535"/>
      <c r="C122" s="536"/>
      <c r="D122" s="536"/>
      <c r="E122" s="536"/>
      <c r="F122" s="536"/>
      <c r="G122" s="536"/>
      <c r="H122" s="536"/>
      <c r="I122" s="536"/>
      <c r="J122" s="536"/>
      <c r="K122" s="536"/>
      <c r="L122" s="536"/>
      <c r="M122" s="536"/>
      <c r="N122" s="536"/>
      <c r="O122" s="536"/>
      <c r="P122" s="536"/>
      <c r="Q122" s="536"/>
      <c r="R122" s="536"/>
      <c r="S122" s="536"/>
      <c r="T122" s="536"/>
      <c r="U122" s="536"/>
      <c r="V122" s="536"/>
      <c r="W122" s="536"/>
      <c r="X122" s="536"/>
      <c r="Y122" s="536"/>
      <c r="Z122" s="536"/>
      <c r="AA122" s="536"/>
      <c r="AB122" s="537"/>
      <c r="AC122" s="30"/>
    </row>
    <row r="123" spans="1:29" ht="30.75" customHeight="1">
      <c r="B123" s="535"/>
      <c r="C123" s="536"/>
      <c r="D123" s="536"/>
      <c r="E123" s="536"/>
      <c r="F123" s="536"/>
      <c r="G123" s="536"/>
      <c r="H123" s="536"/>
      <c r="I123" s="536"/>
      <c r="J123" s="536"/>
      <c r="K123" s="536"/>
      <c r="L123" s="536"/>
      <c r="M123" s="536"/>
      <c r="N123" s="536"/>
      <c r="O123" s="536"/>
      <c r="P123" s="536"/>
      <c r="Q123" s="536"/>
      <c r="R123" s="536"/>
      <c r="S123" s="536"/>
      <c r="T123" s="536"/>
      <c r="U123" s="536"/>
      <c r="V123" s="536"/>
      <c r="W123" s="536"/>
      <c r="X123" s="536"/>
      <c r="Y123" s="536"/>
      <c r="Z123" s="536"/>
      <c r="AA123" s="536"/>
      <c r="AB123" s="537"/>
      <c r="AC123" s="30"/>
    </row>
    <row r="124" spans="1:29" ht="20.100000000000001" customHeight="1" thickBot="1">
      <c r="B124" s="538"/>
      <c r="C124" s="539"/>
      <c r="D124" s="539"/>
      <c r="E124" s="539"/>
      <c r="F124" s="539"/>
      <c r="G124" s="539"/>
      <c r="H124" s="539"/>
      <c r="I124" s="539"/>
      <c r="J124" s="539"/>
      <c r="K124" s="539"/>
      <c r="L124" s="539"/>
      <c r="M124" s="539"/>
      <c r="N124" s="539"/>
      <c r="O124" s="539"/>
      <c r="P124" s="539"/>
      <c r="Q124" s="539"/>
      <c r="R124" s="539"/>
      <c r="S124" s="539"/>
      <c r="T124" s="539"/>
      <c r="U124" s="539"/>
      <c r="V124" s="539"/>
      <c r="W124" s="539"/>
      <c r="X124" s="539"/>
      <c r="Y124" s="539"/>
      <c r="Z124" s="539"/>
      <c r="AA124" s="539"/>
      <c r="AB124" s="540"/>
    </row>
    <row r="125" spans="1:29" ht="20.100000000000001" customHeight="1" thickTop="1">
      <c r="A125" s="214"/>
      <c r="B125" s="4" t="s">
        <v>67</v>
      </c>
      <c r="C125" s="132"/>
      <c r="D125" s="132"/>
      <c r="E125" s="132"/>
      <c r="F125" s="132"/>
      <c r="G125" s="132"/>
      <c r="H125" s="132"/>
      <c r="I125" s="131"/>
      <c r="J125" s="131"/>
      <c r="K125" s="131"/>
      <c r="L125" s="131"/>
      <c r="M125" s="131"/>
      <c r="N125" s="131"/>
      <c r="O125" s="131"/>
      <c r="P125" s="131"/>
      <c r="Q125" s="131"/>
      <c r="R125" s="131"/>
      <c r="S125" s="131"/>
      <c r="T125" s="131"/>
      <c r="U125" s="131"/>
      <c r="V125" s="131"/>
      <c r="W125" s="131"/>
      <c r="X125" s="132"/>
      <c r="Y125" s="132"/>
      <c r="Z125" s="132"/>
      <c r="AA125" s="132"/>
      <c r="AB125" s="132"/>
      <c r="AC125" s="214"/>
    </row>
    <row r="126" spans="1:29" ht="20.100000000000001" customHeight="1">
      <c r="A126" s="214"/>
      <c r="B126" s="4"/>
      <c r="C126" s="132"/>
      <c r="D126" s="132"/>
      <c r="E126" s="132"/>
      <c r="F126" s="132"/>
      <c r="G126" s="132"/>
      <c r="H126" s="132"/>
      <c r="I126" s="131"/>
      <c r="J126" s="131"/>
      <c r="K126" s="131"/>
      <c r="L126" s="131"/>
      <c r="M126" s="131"/>
      <c r="N126" s="131"/>
      <c r="O126" s="131"/>
      <c r="P126" s="131"/>
      <c r="Q126" s="131"/>
      <c r="R126" s="131"/>
      <c r="S126" s="131"/>
      <c r="T126" s="131"/>
      <c r="U126" s="131"/>
      <c r="V126" s="131"/>
      <c r="W126" s="131"/>
      <c r="X126" s="132"/>
      <c r="Y126" s="132"/>
      <c r="Z126" s="132"/>
      <c r="AA126" s="132"/>
      <c r="AB126" s="132"/>
      <c r="AC126" s="214"/>
    </row>
    <row r="127" spans="1:29" ht="20.100000000000001" customHeight="1">
      <c r="A127" s="214"/>
      <c r="B127" s="347" t="s">
        <v>362</v>
      </c>
      <c r="C127" s="347"/>
      <c r="D127" s="347"/>
      <c r="E127" s="347"/>
      <c r="F127" s="347"/>
      <c r="G127" s="347"/>
      <c r="H127" s="347"/>
      <c r="I127" s="347"/>
      <c r="J127" s="347"/>
      <c r="K127" s="347"/>
      <c r="L127" s="347"/>
      <c r="M127" s="347"/>
      <c r="N127" s="347"/>
      <c r="O127" s="347"/>
      <c r="P127" s="347"/>
      <c r="Q127" s="347"/>
      <c r="R127" s="347"/>
      <c r="S127" s="347"/>
      <c r="T127" s="347"/>
      <c r="U127" s="347"/>
      <c r="V127" s="347"/>
      <c r="W127" s="347"/>
      <c r="X127" s="347"/>
      <c r="Y127" s="347"/>
      <c r="Z127" s="347"/>
      <c r="AA127" s="347"/>
      <c r="AB127" s="347"/>
      <c r="AC127" s="214"/>
    </row>
    <row r="128" spans="1:29" ht="20.100000000000001" customHeight="1">
      <c r="A128" s="214"/>
      <c r="B128" s="347"/>
      <c r="C128" s="347"/>
      <c r="D128" s="347"/>
      <c r="E128" s="347"/>
      <c r="F128" s="347"/>
      <c r="G128" s="347"/>
      <c r="H128" s="347"/>
      <c r="I128" s="347"/>
      <c r="J128" s="347"/>
      <c r="K128" s="347"/>
      <c r="L128" s="347"/>
      <c r="M128" s="347"/>
      <c r="N128" s="347"/>
      <c r="O128" s="347"/>
      <c r="P128" s="347"/>
      <c r="Q128" s="347"/>
      <c r="R128" s="347"/>
      <c r="S128" s="347"/>
      <c r="T128" s="347"/>
      <c r="U128" s="347"/>
      <c r="V128" s="347"/>
      <c r="W128" s="347"/>
      <c r="X128" s="347"/>
      <c r="Y128" s="347"/>
      <c r="Z128" s="347"/>
      <c r="AA128" s="347"/>
      <c r="AB128" s="347"/>
      <c r="AC128" s="214"/>
    </row>
    <row r="129" spans="1:29" ht="20.100000000000001" customHeight="1">
      <c r="A129" s="214"/>
      <c r="B129" s="347"/>
      <c r="C129" s="347"/>
      <c r="D129" s="347"/>
      <c r="E129" s="347"/>
      <c r="F129" s="347"/>
      <c r="G129" s="347"/>
      <c r="H129" s="347"/>
      <c r="I129" s="347"/>
      <c r="J129" s="347"/>
      <c r="K129" s="347"/>
      <c r="L129" s="347"/>
      <c r="M129" s="347"/>
      <c r="N129" s="347"/>
      <c r="O129" s="347"/>
      <c r="P129" s="347"/>
      <c r="Q129" s="347"/>
      <c r="R129" s="347"/>
      <c r="S129" s="347"/>
      <c r="T129" s="347"/>
      <c r="U129" s="347"/>
      <c r="V129" s="347"/>
      <c r="W129" s="347"/>
      <c r="X129" s="347"/>
      <c r="Y129" s="347"/>
      <c r="Z129" s="347"/>
      <c r="AA129" s="347"/>
      <c r="AB129" s="347"/>
      <c r="AC129" s="214"/>
    </row>
    <row r="130" spans="1:29" ht="20.100000000000001" customHeight="1">
      <c r="A130" s="214"/>
      <c r="B130" s="347"/>
      <c r="C130" s="347"/>
      <c r="D130" s="347"/>
      <c r="E130" s="347"/>
      <c r="F130" s="347"/>
      <c r="G130" s="347"/>
      <c r="H130" s="347"/>
      <c r="I130" s="347"/>
      <c r="J130" s="347"/>
      <c r="K130" s="347"/>
      <c r="L130" s="347"/>
      <c r="M130" s="347"/>
      <c r="N130" s="347"/>
      <c r="O130" s="347"/>
      <c r="P130" s="347"/>
      <c r="Q130" s="347"/>
      <c r="R130" s="347"/>
      <c r="S130" s="347"/>
      <c r="T130" s="347"/>
      <c r="U130" s="347"/>
      <c r="V130" s="347"/>
      <c r="W130" s="347"/>
      <c r="X130" s="347"/>
      <c r="Y130" s="347"/>
      <c r="Z130" s="347"/>
      <c r="AA130" s="347"/>
      <c r="AB130" s="347"/>
      <c r="AC130" s="214"/>
    </row>
    <row r="131" spans="1:29" ht="20.100000000000001" customHeight="1">
      <c r="A131" s="214"/>
      <c r="B131" s="347"/>
      <c r="C131" s="347"/>
      <c r="D131" s="347"/>
      <c r="E131" s="347"/>
      <c r="F131" s="347"/>
      <c r="G131" s="347"/>
      <c r="H131" s="347"/>
      <c r="I131" s="347"/>
      <c r="J131" s="347"/>
      <c r="K131" s="347"/>
      <c r="L131" s="347"/>
      <c r="M131" s="347"/>
      <c r="N131" s="347"/>
      <c r="O131" s="347"/>
      <c r="P131" s="347"/>
      <c r="Q131" s="347"/>
      <c r="R131" s="347"/>
      <c r="S131" s="347"/>
      <c r="T131" s="347"/>
      <c r="U131" s="347"/>
      <c r="V131" s="347"/>
      <c r="W131" s="347"/>
      <c r="X131" s="347"/>
      <c r="Y131" s="347"/>
      <c r="Z131" s="347"/>
      <c r="AA131" s="347"/>
      <c r="AB131" s="347"/>
      <c r="AC131" s="214"/>
    </row>
    <row r="132" spans="1:29" ht="20.100000000000001" customHeight="1">
      <c r="A132" s="214"/>
      <c r="B132" s="347"/>
      <c r="C132" s="347"/>
      <c r="D132" s="347"/>
      <c r="E132" s="347"/>
      <c r="F132" s="347"/>
      <c r="G132" s="347"/>
      <c r="H132" s="347"/>
      <c r="I132" s="347"/>
      <c r="J132" s="347"/>
      <c r="K132" s="347"/>
      <c r="L132" s="347"/>
      <c r="M132" s="347"/>
      <c r="N132" s="347"/>
      <c r="O132" s="347"/>
      <c r="P132" s="347"/>
      <c r="Q132" s="347"/>
      <c r="R132" s="347"/>
      <c r="S132" s="347"/>
      <c r="T132" s="347"/>
      <c r="U132" s="347"/>
      <c r="V132" s="347"/>
      <c r="W132" s="347"/>
      <c r="X132" s="347"/>
      <c r="Y132" s="347"/>
      <c r="Z132" s="347"/>
      <c r="AA132" s="347"/>
      <c r="AB132" s="347"/>
      <c r="AC132" s="214"/>
    </row>
    <row r="133" spans="1:29" ht="27" customHeight="1">
      <c r="A133" s="214"/>
      <c r="B133" s="302"/>
      <c r="C133" s="302"/>
      <c r="D133" s="302"/>
      <c r="E133" s="302"/>
      <c r="F133" s="302"/>
      <c r="G133" s="302"/>
      <c r="H133" s="302"/>
      <c r="I133" s="303"/>
      <c r="J133" s="303"/>
      <c r="K133" s="303"/>
      <c r="L133" s="303"/>
      <c r="M133" s="303"/>
      <c r="N133" s="303"/>
      <c r="O133" s="303"/>
      <c r="P133" s="303"/>
      <c r="Q133" s="303"/>
      <c r="R133" s="303"/>
      <c r="S133" s="303"/>
      <c r="T133" s="303"/>
      <c r="U133" s="303"/>
      <c r="V133" s="303"/>
      <c r="W133" s="303"/>
      <c r="X133" s="302"/>
      <c r="Y133" s="302"/>
      <c r="Z133" s="302"/>
      <c r="AA133" s="302"/>
      <c r="AB133" s="302"/>
      <c r="AC133" s="214"/>
    </row>
    <row r="134" spans="1:29" ht="20.100000000000001" customHeight="1">
      <c r="A134" s="214"/>
      <c r="B134" s="304"/>
      <c r="C134" s="304"/>
      <c r="D134" s="304"/>
      <c r="E134" s="304"/>
      <c r="F134" s="304"/>
      <c r="G134" s="304"/>
      <c r="H134" s="304"/>
      <c r="I134" s="305"/>
      <c r="J134" s="305"/>
      <c r="K134" s="305"/>
      <c r="L134" s="305"/>
      <c r="M134" s="305"/>
      <c r="N134" s="305"/>
      <c r="O134" s="305"/>
      <c r="P134" s="305"/>
      <c r="Q134" s="305"/>
      <c r="R134" s="305"/>
      <c r="S134" s="305"/>
      <c r="T134" s="305"/>
      <c r="U134" s="305"/>
      <c r="V134" s="305"/>
      <c r="W134" s="305"/>
      <c r="X134" s="304"/>
      <c r="Y134" s="304"/>
      <c r="Z134" s="304"/>
      <c r="AA134" s="304"/>
      <c r="AB134" s="304"/>
      <c r="AC134" s="214"/>
    </row>
    <row r="135" spans="1:29" ht="20.100000000000001" customHeight="1">
      <c r="A135" s="214"/>
      <c r="B135" s="304"/>
      <c r="C135" s="304"/>
      <c r="D135" s="304"/>
      <c r="E135" s="304"/>
      <c r="F135" s="304"/>
      <c r="G135" s="304"/>
      <c r="H135" s="304"/>
      <c r="I135" s="305"/>
      <c r="J135" s="305"/>
      <c r="K135" s="305"/>
      <c r="L135" s="305"/>
      <c r="M135" s="305"/>
      <c r="N135" s="305"/>
      <c r="O135" s="305"/>
      <c r="P135" s="305"/>
      <c r="Q135" s="305"/>
      <c r="R135" s="305"/>
      <c r="S135" s="305"/>
      <c r="T135" s="305"/>
      <c r="U135" s="305"/>
      <c r="V135" s="305"/>
      <c r="W135" s="305"/>
      <c r="X135" s="304"/>
      <c r="Y135" s="304"/>
      <c r="Z135" s="304"/>
      <c r="AA135" s="304"/>
      <c r="AB135" s="304"/>
      <c r="AC135" s="214"/>
    </row>
    <row r="136" spans="1:29" ht="20.100000000000001" customHeight="1">
      <c r="A136" s="214"/>
      <c r="B136" s="304"/>
      <c r="C136" s="304"/>
      <c r="D136" s="304"/>
      <c r="E136" s="304"/>
      <c r="F136" s="304"/>
      <c r="G136" s="304"/>
      <c r="H136" s="304"/>
      <c r="I136" s="305"/>
      <c r="J136" s="305"/>
      <c r="K136" s="305"/>
      <c r="L136" s="305"/>
      <c r="M136" s="305"/>
      <c r="N136" s="305"/>
      <c r="O136" s="305"/>
      <c r="P136" s="305"/>
      <c r="Q136" s="305"/>
      <c r="R136" s="305"/>
      <c r="S136" s="305"/>
      <c r="T136" s="305"/>
      <c r="U136" s="305"/>
      <c r="V136" s="305"/>
      <c r="W136" s="305"/>
      <c r="X136" s="304"/>
      <c r="Y136" s="304"/>
      <c r="Z136" s="304"/>
      <c r="AA136" s="304"/>
      <c r="AB136" s="304"/>
      <c r="AC136" s="214"/>
    </row>
    <row r="137" spans="1:29" ht="20.100000000000001" customHeight="1">
      <c r="A137" s="214"/>
      <c r="B137" s="304"/>
      <c r="C137" s="304"/>
      <c r="D137" s="304"/>
      <c r="E137" s="304"/>
      <c r="F137" s="304"/>
      <c r="G137" s="304"/>
      <c r="H137" s="304"/>
      <c r="I137" s="305"/>
      <c r="J137" s="305"/>
      <c r="K137" s="305"/>
      <c r="L137" s="305"/>
      <c r="M137" s="305"/>
      <c r="N137" s="305"/>
      <c r="O137" s="305"/>
      <c r="P137" s="305"/>
      <c r="Q137" s="305"/>
      <c r="R137" s="305"/>
      <c r="S137" s="305"/>
      <c r="T137" s="305"/>
      <c r="U137" s="305"/>
      <c r="V137" s="305"/>
      <c r="W137" s="305"/>
      <c r="X137" s="304"/>
      <c r="Y137" s="304"/>
      <c r="Z137" s="304"/>
      <c r="AA137" s="304"/>
      <c r="AB137" s="304"/>
      <c r="AC137" s="214"/>
    </row>
    <row r="138" spans="1:29" ht="20.100000000000001" customHeight="1">
      <c r="A138" s="214"/>
      <c r="B138" s="304"/>
      <c r="C138" s="304"/>
      <c r="D138" s="304"/>
      <c r="E138" s="304"/>
      <c r="F138" s="304"/>
      <c r="G138" s="304"/>
      <c r="H138" s="304"/>
      <c r="I138" s="305"/>
      <c r="J138" s="305"/>
      <c r="K138" s="305"/>
      <c r="L138" s="305"/>
      <c r="M138" s="305"/>
      <c r="N138" s="305"/>
      <c r="O138" s="305"/>
      <c r="P138" s="305"/>
      <c r="Q138" s="305"/>
      <c r="R138" s="305"/>
      <c r="S138" s="305"/>
      <c r="T138" s="305"/>
      <c r="U138" s="305"/>
      <c r="V138" s="305"/>
      <c r="W138" s="305"/>
      <c r="X138" s="304"/>
      <c r="Y138" s="304"/>
      <c r="Z138" s="304"/>
      <c r="AA138" s="304"/>
      <c r="AB138" s="304"/>
      <c r="AC138" s="214"/>
    </row>
    <row r="139" spans="1:29" ht="20.100000000000001" customHeight="1">
      <c r="A139" s="214"/>
      <c r="B139" s="214"/>
      <c r="C139" s="214"/>
      <c r="D139" s="214"/>
      <c r="E139" s="214"/>
      <c r="F139" s="214"/>
      <c r="G139" s="214"/>
      <c r="H139" s="214"/>
      <c r="I139" s="301"/>
      <c r="J139" s="301"/>
      <c r="K139" s="301"/>
      <c r="L139" s="301"/>
      <c r="M139" s="301"/>
      <c r="N139" s="301"/>
      <c r="O139" s="301"/>
      <c r="P139" s="301"/>
      <c r="Q139" s="301"/>
      <c r="R139" s="301"/>
      <c r="S139" s="301"/>
      <c r="T139" s="301"/>
      <c r="U139" s="301"/>
      <c r="V139" s="301"/>
      <c r="W139" s="301"/>
      <c r="X139" s="214"/>
      <c r="Y139" s="214"/>
      <c r="Z139" s="214"/>
      <c r="AA139" s="214"/>
      <c r="AB139" s="214"/>
      <c r="AC139" s="214"/>
    </row>
    <row r="140" spans="1:29" ht="20.100000000000001" customHeight="1">
      <c r="A140" s="214"/>
      <c r="B140" s="214"/>
      <c r="C140" s="214"/>
      <c r="D140" s="214"/>
      <c r="E140" s="214"/>
      <c r="F140" s="214"/>
      <c r="G140" s="214"/>
      <c r="H140" s="214"/>
      <c r="I140" s="301"/>
      <c r="J140" s="301"/>
      <c r="K140" s="301"/>
      <c r="L140" s="301"/>
      <c r="M140" s="301"/>
      <c r="N140" s="301"/>
      <c r="O140" s="301"/>
      <c r="P140" s="301"/>
      <c r="Q140" s="301"/>
      <c r="R140" s="301"/>
      <c r="S140" s="301"/>
      <c r="T140" s="301"/>
      <c r="U140" s="301"/>
      <c r="V140" s="301"/>
      <c r="W140" s="301"/>
      <c r="X140" s="214"/>
      <c r="Y140" s="214"/>
      <c r="Z140" s="214"/>
      <c r="AA140" s="214"/>
      <c r="AB140" s="214"/>
      <c r="AC140" s="214"/>
    </row>
    <row r="141" spans="1:29" ht="20.100000000000001" customHeight="1">
      <c r="A141" s="214"/>
      <c r="B141" s="214"/>
      <c r="C141" s="214"/>
      <c r="D141" s="214"/>
      <c r="E141" s="214"/>
      <c r="F141" s="214"/>
      <c r="G141" s="214"/>
      <c r="H141" s="214"/>
      <c r="I141" s="301"/>
      <c r="J141" s="301"/>
      <c r="K141" s="301"/>
      <c r="L141" s="301"/>
      <c r="M141" s="301"/>
      <c r="N141" s="301"/>
      <c r="O141" s="301"/>
      <c r="P141" s="301"/>
      <c r="Q141" s="301"/>
      <c r="R141" s="301"/>
      <c r="S141" s="301"/>
      <c r="T141" s="301"/>
      <c r="U141" s="301"/>
      <c r="V141" s="301"/>
      <c r="W141" s="301"/>
      <c r="X141" s="214"/>
      <c r="Y141" s="214"/>
      <c r="Z141" s="214"/>
      <c r="AA141" s="214"/>
      <c r="AB141" s="214"/>
      <c r="AC141" s="214"/>
    </row>
    <row r="142" spans="1:29" ht="20.100000000000001" customHeight="1">
      <c r="A142" s="214"/>
      <c r="B142" s="214"/>
      <c r="C142" s="214"/>
      <c r="D142" s="214"/>
      <c r="E142" s="214"/>
      <c r="F142" s="214"/>
      <c r="G142" s="214"/>
      <c r="H142" s="214"/>
      <c r="I142" s="301"/>
      <c r="J142" s="301"/>
      <c r="K142" s="301"/>
      <c r="L142" s="301"/>
      <c r="M142" s="301"/>
      <c r="N142" s="301"/>
      <c r="O142" s="301"/>
      <c r="P142" s="301"/>
      <c r="Q142" s="301"/>
      <c r="R142" s="301"/>
      <c r="S142" s="301"/>
      <c r="T142" s="301"/>
      <c r="U142" s="301"/>
      <c r="V142" s="301"/>
      <c r="W142" s="301"/>
      <c r="X142" s="214"/>
      <c r="Y142" s="214"/>
      <c r="Z142" s="214"/>
      <c r="AA142" s="214"/>
      <c r="AB142" s="214"/>
      <c r="AC142" s="214"/>
    </row>
    <row r="143" spans="1:29" ht="20.100000000000001" customHeight="1">
      <c r="A143" s="214"/>
      <c r="B143" s="214"/>
      <c r="C143" s="214"/>
      <c r="D143" s="214"/>
      <c r="E143" s="214"/>
      <c r="F143" s="214"/>
      <c r="G143" s="214"/>
      <c r="H143" s="214"/>
      <c r="I143" s="301"/>
      <c r="J143" s="301"/>
      <c r="K143" s="301"/>
      <c r="L143" s="301"/>
      <c r="M143" s="301"/>
      <c r="N143" s="301"/>
      <c r="O143" s="301"/>
      <c r="P143" s="301"/>
      <c r="Q143" s="301"/>
      <c r="R143" s="301"/>
      <c r="S143" s="301"/>
      <c r="T143" s="301"/>
      <c r="U143" s="301"/>
      <c r="V143" s="301"/>
      <c r="W143" s="301"/>
      <c r="X143" s="214"/>
      <c r="Y143" s="214"/>
      <c r="Z143" s="214"/>
      <c r="AA143" s="214"/>
      <c r="AB143" s="214"/>
      <c r="AC143" s="214"/>
    </row>
    <row r="144" spans="1:29" ht="20.100000000000001" customHeight="1">
      <c r="A144" s="214"/>
      <c r="B144" s="214"/>
      <c r="C144" s="214"/>
      <c r="D144" s="214"/>
      <c r="E144" s="214"/>
      <c r="F144" s="214"/>
      <c r="G144" s="214"/>
      <c r="H144" s="214"/>
      <c r="I144" s="301"/>
      <c r="J144" s="301"/>
      <c r="K144" s="301"/>
      <c r="L144" s="301"/>
      <c r="M144" s="301"/>
      <c r="N144" s="301"/>
      <c r="O144" s="301"/>
      <c r="P144" s="301"/>
      <c r="Q144" s="301"/>
      <c r="R144" s="301"/>
      <c r="S144" s="301"/>
      <c r="T144" s="301"/>
      <c r="U144" s="301"/>
      <c r="V144" s="301"/>
      <c r="W144" s="301"/>
      <c r="X144" s="214"/>
      <c r="Y144" s="214"/>
      <c r="Z144" s="214"/>
      <c r="AA144" s="214"/>
      <c r="AB144" s="214"/>
      <c r="AC144" s="214"/>
    </row>
    <row r="145" spans="1:52" ht="20.100000000000001" customHeight="1">
      <c r="A145" s="214"/>
      <c r="B145" s="214"/>
      <c r="C145" s="214"/>
      <c r="D145" s="214"/>
      <c r="E145" s="214"/>
      <c r="F145" s="214"/>
      <c r="G145" s="214"/>
      <c r="H145" s="214"/>
      <c r="I145" s="301"/>
      <c r="J145" s="301"/>
      <c r="K145" s="301"/>
      <c r="L145" s="301"/>
      <c r="M145" s="301"/>
      <c r="N145" s="301"/>
      <c r="O145" s="301"/>
      <c r="P145" s="301"/>
      <c r="Q145" s="301"/>
      <c r="R145" s="301"/>
      <c r="S145" s="301"/>
      <c r="T145" s="301"/>
      <c r="U145" s="301"/>
      <c r="V145" s="301"/>
      <c r="W145" s="301"/>
      <c r="X145" s="214"/>
      <c r="Y145" s="214"/>
      <c r="Z145" s="214"/>
      <c r="AA145" s="214"/>
      <c r="AB145" s="214"/>
      <c r="AC145" s="214"/>
    </row>
    <row r="146" spans="1:52" ht="20.100000000000001" customHeight="1">
      <c r="A146" s="214"/>
      <c r="B146" s="214"/>
      <c r="C146" s="214"/>
      <c r="D146" s="214"/>
      <c r="E146" s="214"/>
      <c r="F146" s="214"/>
      <c r="G146" s="214"/>
      <c r="H146" s="214"/>
      <c r="I146" s="301"/>
      <c r="J146" s="301"/>
      <c r="K146" s="301"/>
      <c r="L146" s="301"/>
      <c r="M146" s="301"/>
      <c r="N146" s="301"/>
      <c r="O146" s="301"/>
      <c r="P146" s="301"/>
      <c r="Q146" s="301"/>
      <c r="R146" s="301"/>
      <c r="S146" s="301"/>
      <c r="T146" s="301"/>
      <c r="U146" s="301"/>
      <c r="V146" s="301"/>
      <c r="W146" s="301"/>
      <c r="X146" s="214"/>
      <c r="Y146" s="214"/>
      <c r="Z146" s="214"/>
      <c r="AA146" s="214"/>
      <c r="AB146" s="214"/>
      <c r="AC146" s="214"/>
    </row>
    <row r="147" spans="1:52" ht="20.100000000000001" customHeight="1">
      <c r="A147" s="214"/>
      <c r="B147" s="214"/>
      <c r="C147" s="214"/>
      <c r="D147" s="214"/>
      <c r="E147" s="214"/>
      <c r="F147" s="214"/>
      <c r="G147" s="214"/>
      <c r="H147" s="214"/>
      <c r="I147" s="301"/>
      <c r="J147" s="301"/>
      <c r="K147" s="301"/>
      <c r="L147" s="301"/>
      <c r="M147" s="301"/>
      <c r="N147" s="301"/>
      <c r="O147" s="301"/>
      <c r="P147" s="301"/>
      <c r="Q147" s="301"/>
      <c r="R147" s="301"/>
      <c r="S147" s="301"/>
      <c r="T147" s="301"/>
      <c r="U147" s="301"/>
      <c r="V147" s="301"/>
      <c r="W147" s="301"/>
      <c r="X147" s="214"/>
      <c r="Y147" s="214"/>
      <c r="Z147" s="214"/>
      <c r="AA147" s="214"/>
      <c r="AB147" s="214"/>
      <c r="AC147" s="214"/>
    </row>
    <row r="148" spans="1:52" ht="20.100000000000001" customHeight="1">
      <c r="A148" s="214"/>
      <c r="B148" s="214"/>
      <c r="C148" s="214"/>
      <c r="D148" s="214"/>
      <c r="E148" s="214"/>
      <c r="F148" s="214"/>
      <c r="G148" s="214"/>
      <c r="H148" s="214"/>
      <c r="I148" s="301"/>
      <c r="J148" s="301"/>
      <c r="K148" s="301"/>
      <c r="L148" s="301"/>
      <c r="M148" s="301"/>
      <c r="N148" s="301"/>
      <c r="O148" s="301"/>
      <c r="P148" s="301"/>
      <c r="Q148" s="301"/>
      <c r="R148" s="301"/>
      <c r="S148" s="301"/>
      <c r="T148" s="301"/>
      <c r="U148" s="301"/>
      <c r="V148" s="301"/>
      <c r="W148" s="301"/>
      <c r="X148" s="214"/>
      <c r="Y148" s="214"/>
      <c r="Z148" s="214"/>
      <c r="AA148" s="214"/>
      <c r="AB148" s="214"/>
      <c r="AC148" s="214"/>
    </row>
    <row r="149" spans="1:52" ht="20.100000000000001" customHeight="1">
      <c r="A149" s="214"/>
      <c r="B149" s="214"/>
      <c r="C149" s="214"/>
      <c r="D149" s="214"/>
      <c r="E149" s="214"/>
      <c r="F149" s="214"/>
      <c r="G149" s="214"/>
      <c r="H149" s="214"/>
      <c r="I149" s="301"/>
      <c r="J149" s="301"/>
      <c r="K149" s="301"/>
      <c r="L149" s="301"/>
      <c r="M149" s="301"/>
      <c r="N149" s="301"/>
      <c r="O149" s="301"/>
      <c r="P149" s="301"/>
      <c r="Q149" s="301"/>
      <c r="R149" s="301"/>
      <c r="S149" s="301"/>
      <c r="T149" s="301"/>
      <c r="U149" s="301"/>
      <c r="V149" s="301"/>
      <c r="W149" s="301"/>
      <c r="X149" s="214"/>
      <c r="Y149" s="214"/>
      <c r="Z149" s="214"/>
      <c r="AA149" s="214"/>
      <c r="AB149" s="214"/>
      <c r="AC149" s="214"/>
    </row>
    <row r="150" spans="1:52" ht="20.100000000000001" customHeight="1">
      <c r="A150" s="214"/>
      <c r="B150" s="214"/>
      <c r="C150" s="214"/>
      <c r="D150" s="214"/>
      <c r="E150" s="214"/>
      <c r="F150" s="214"/>
      <c r="G150" s="214"/>
      <c r="H150" s="214"/>
      <c r="I150" s="301"/>
      <c r="J150" s="301"/>
      <c r="K150" s="301"/>
      <c r="L150" s="301"/>
      <c r="M150" s="301"/>
      <c r="N150" s="301"/>
      <c r="O150" s="301"/>
      <c r="P150" s="301"/>
      <c r="Q150" s="301"/>
      <c r="R150" s="301"/>
      <c r="S150" s="301"/>
      <c r="T150" s="301"/>
      <c r="U150" s="301"/>
      <c r="V150" s="301"/>
      <c r="W150" s="301"/>
      <c r="X150" s="214"/>
      <c r="Y150" s="214"/>
      <c r="Z150" s="214"/>
      <c r="AA150" s="214"/>
      <c r="AB150" s="214"/>
      <c r="AC150" s="214"/>
    </row>
    <row r="151" spans="1:52" ht="20.100000000000001" customHeight="1">
      <c r="A151" s="214"/>
      <c r="B151" s="214"/>
      <c r="C151" s="214"/>
      <c r="D151" s="214"/>
      <c r="E151" s="214"/>
      <c r="F151" s="214"/>
      <c r="G151" s="214"/>
      <c r="H151" s="214"/>
      <c r="I151" s="301"/>
      <c r="J151" s="301"/>
      <c r="K151" s="301"/>
      <c r="L151" s="301"/>
      <c r="M151" s="301"/>
      <c r="N151" s="301"/>
      <c r="O151" s="301"/>
      <c r="P151" s="301"/>
      <c r="Q151" s="301"/>
      <c r="R151" s="301"/>
      <c r="S151" s="301"/>
      <c r="T151" s="301"/>
      <c r="U151" s="301"/>
      <c r="V151" s="301"/>
      <c r="W151" s="301"/>
      <c r="X151" s="214"/>
      <c r="Y151" s="214"/>
      <c r="Z151" s="214"/>
      <c r="AA151" s="214"/>
      <c r="AB151" s="214"/>
      <c r="AC151" s="214"/>
    </row>
    <row r="152" spans="1:52" ht="20.100000000000001" customHeight="1">
      <c r="A152" s="214"/>
      <c r="B152" s="348" t="s">
        <v>65</v>
      </c>
      <c r="C152" s="348"/>
      <c r="D152" s="348"/>
      <c r="E152" s="349"/>
      <c r="F152" s="342" t="s">
        <v>16</v>
      </c>
      <c r="G152" s="343"/>
      <c r="H152" s="343"/>
      <c r="I152" s="343"/>
      <c r="J152" s="343"/>
      <c r="K152" s="343"/>
      <c r="L152" s="343"/>
      <c r="M152" s="343"/>
      <c r="N152" s="343"/>
      <c r="O152" s="343"/>
      <c r="P152" s="343"/>
      <c r="Q152" s="343"/>
      <c r="R152" s="343"/>
      <c r="S152" s="343"/>
      <c r="T152" s="343"/>
      <c r="U152" s="343"/>
      <c r="V152" s="343"/>
      <c r="W152" s="343"/>
      <c r="X152" s="343"/>
      <c r="Y152" s="343"/>
      <c r="Z152" s="343"/>
      <c r="AA152" s="343"/>
      <c r="AB152" s="343"/>
      <c r="AC152" s="214"/>
      <c r="AD152" s="333"/>
      <c r="AE152" s="333"/>
      <c r="AF152" s="333"/>
      <c r="AG152" s="333"/>
      <c r="AH152" s="333"/>
      <c r="AI152" s="333"/>
      <c r="AJ152" s="333"/>
      <c r="AK152" s="333"/>
      <c r="AL152" s="333"/>
      <c r="AM152" s="333"/>
      <c r="AN152" s="333"/>
      <c r="AO152" s="333"/>
      <c r="AP152" s="333"/>
      <c r="AQ152" s="333"/>
      <c r="AR152" s="333"/>
      <c r="AS152" s="333"/>
      <c r="AT152" s="333"/>
      <c r="AU152" s="333"/>
      <c r="AV152" s="333"/>
      <c r="AW152" s="333"/>
      <c r="AX152" s="14"/>
      <c r="AY152" s="14"/>
      <c r="AZ152" s="14"/>
    </row>
    <row r="153" spans="1:52" ht="20.100000000000001" customHeight="1">
      <c r="A153" s="214"/>
      <c r="B153" s="348" t="s">
        <v>230</v>
      </c>
      <c r="C153" s="348"/>
      <c r="D153" s="348"/>
      <c r="E153" s="349"/>
      <c r="F153" s="342" t="s">
        <v>231</v>
      </c>
      <c r="G153" s="343"/>
      <c r="H153" s="343"/>
      <c r="I153" s="343"/>
      <c r="J153" s="343"/>
      <c r="K153" s="343"/>
      <c r="L153" s="343"/>
      <c r="M153" s="343"/>
      <c r="N153" s="343"/>
      <c r="O153" s="343"/>
      <c r="P153" s="343"/>
      <c r="Q153" s="343"/>
      <c r="R153" s="343"/>
      <c r="S153" s="343"/>
      <c r="T153" s="343"/>
      <c r="U153" s="343"/>
      <c r="V153" s="343"/>
      <c r="W153" s="343"/>
      <c r="X153" s="343"/>
      <c r="Y153" s="343"/>
      <c r="Z153" s="343"/>
      <c r="AA153" s="343"/>
      <c r="AB153" s="343"/>
      <c r="AC153" s="2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row>
    <row r="154" spans="1:52" ht="20.100000000000001" customHeight="1">
      <c r="A154" s="214"/>
      <c r="B154" s="348" t="s">
        <v>243</v>
      </c>
      <c r="C154" s="348"/>
      <c r="D154" s="348"/>
      <c r="E154" s="349"/>
      <c r="F154" s="342" t="s">
        <v>245</v>
      </c>
      <c r="G154" s="343"/>
      <c r="H154" s="343"/>
      <c r="I154" s="343"/>
      <c r="J154" s="343"/>
      <c r="K154" s="343"/>
      <c r="L154" s="343"/>
      <c r="M154" s="343"/>
      <c r="N154" s="343"/>
      <c r="O154" s="343"/>
      <c r="P154" s="343"/>
      <c r="Q154" s="343"/>
      <c r="R154" s="343"/>
      <c r="S154" s="343"/>
      <c r="T154" s="343"/>
      <c r="U154" s="343"/>
      <c r="V154" s="343"/>
      <c r="W154" s="343"/>
      <c r="X154" s="343"/>
      <c r="Y154" s="343"/>
      <c r="Z154" s="343"/>
      <c r="AA154" s="343"/>
      <c r="AB154" s="343"/>
      <c r="AC154" s="214"/>
    </row>
    <row r="155" spans="1:52" ht="20.100000000000001" customHeight="1">
      <c r="A155" s="214"/>
      <c r="B155" s="348" t="s">
        <v>240</v>
      </c>
      <c r="C155" s="348"/>
      <c r="D155" s="348"/>
      <c r="E155" s="349"/>
      <c r="F155" s="342" t="s">
        <v>241</v>
      </c>
      <c r="G155" s="343"/>
      <c r="H155" s="343"/>
      <c r="I155" s="343"/>
      <c r="J155" s="343"/>
      <c r="K155" s="343"/>
      <c r="L155" s="343"/>
      <c r="M155" s="343"/>
      <c r="N155" s="343"/>
      <c r="O155" s="343"/>
      <c r="P155" s="343"/>
      <c r="Q155" s="343"/>
      <c r="R155" s="343"/>
      <c r="S155" s="343"/>
      <c r="T155" s="343"/>
      <c r="U155" s="343"/>
      <c r="V155" s="343"/>
      <c r="W155" s="343"/>
      <c r="X155" s="343"/>
      <c r="Y155" s="343"/>
      <c r="Z155" s="343"/>
      <c r="AA155" s="343"/>
      <c r="AB155" s="343"/>
      <c r="AC155" s="2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row>
    <row r="156" spans="1:52" ht="20.100000000000001" customHeight="1">
      <c r="A156" s="214"/>
      <c r="B156" s="348" t="s">
        <v>242</v>
      </c>
      <c r="C156" s="348"/>
      <c r="D156" s="348"/>
      <c r="E156" s="349"/>
      <c r="F156" s="611" t="s">
        <v>244</v>
      </c>
      <c r="G156" s="343"/>
      <c r="H156" s="343"/>
      <c r="I156" s="343"/>
      <c r="J156" s="343"/>
      <c r="K156" s="343"/>
      <c r="L156" s="343"/>
      <c r="M156" s="343"/>
      <c r="N156" s="343"/>
      <c r="O156" s="343"/>
      <c r="P156" s="343"/>
      <c r="Q156" s="343"/>
      <c r="R156" s="343"/>
      <c r="S156" s="343"/>
      <c r="T156" s="343"/>
      <c r="U156" s="343"/>
      <c r="V156" s="343"/>
      <c r="W156" s="343"/>
      <c r="X156" s="343"/>
      <c r="Y156" s="343"/>
      <c r="Z156" s="343"/>
      <c r="AA156" s="343"/>
      <c r="AB156" s="343"/>
      <c r="AC156" s="2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row>
    <row r="157" spans="1:52" ht="20.100000000000001" customHeight="1">
      <c r="A157" s="214"/>
      <c r="B157" s="348" t="s">
        <v>66</v>
      </c>
      <c r="C157" s="348"/>
      <c r="D157" s="348"/>
      <c r="E157" s="349"/>
      <c r="F157" s="342" t="s">
        <v>292</v>
      </c>
      <c r="G157" s="343"/>
      <c r="H157" s="343"/>
      <c r="I157" s="343"/>
      <c r="J157" s="343"/>
      <c r="K157" s="343"/>
      <c r="L157" s="343"/>
      <c r="M157" s="343"/>
      <c r="N157" s="343"/>
      <c r="O157" s="343"/>
      <c r="P157" s="343"/>
      <c r="Q157" s="343"/>
      <c r="R157" s="343"/>
      <c r="S157" s="343"/>
      <c r="T157" s="343"/>
      <c r="U157" s="343"/>
      <c r="V157" s="343"/>
      <c r="W157" s="343"/>
      <c r="X157" s="343"/>
      <c r="Y157" s="343"/>
      <c r="Z157" s="343"/>
      <c r="AA157" s="343"/>
      <c r="AB157" s="343"/>
      <c r="AC157" s="214"/>
    </row>
    <row r="158" spans="1:52" ht="19.5" customHeight="1">
      <c r="A158" s="214"/>
      <c r="B158" s="334" t="s">
        <v>62</v>
      </c>
      <c r="C158" s="334"/>
      <c r="D158" s="334"/>
      <c r="E158" s="335"/>
      <c r="F158" s="338" t="s">
        <v>363</v>
      </c>
      <c r="G158" s="339"/>
      <c r="H158" s="339"/>
      <c r="I158" s="339"/>
      <c r="J158" s="339"/>
      <c r="K158" s="339"/>
      <c r="L158" s="339"/>
      <c r="M158" s="339"/>
      <c r="N158" s="339"/>
      <c r="O158" s="339"/>
      <c r="P158" s="339"/>
      <c r="Q158" s="339"/>
      <c r="R158" s="339"/>
      <c r="S158" s="339"/>
      <c r="T158" s="339"/>
      <c r="U158" s="339"/>
      <c r="V158" s="339"/>
      <c r="W158" s="339"/>
      <c r="X158" s="339"/>
      <c r="Y158" s="339"/>
      <c r="Z158" s="339"/>
      <c r="AA158" s="339"/>
      <c r="AB158" s="339"/>
      <c r="AC158" s="214"/>
    </row>
    <row r="159" spans="1:52" ht="27.75" customHeight="1">
      <c r="A159" s="214"/>
      <c r="B159" s="336"/>
      <c r="C159" s="336"/>
      <c r="D159" s="336"/>
      <c r="E159" s="337"/>
      <c r="F159" s="340"/>
      <c r="G159" s="341"/>
      <c r="H159" s="341"/>
      <c r="I159" s="341"/>
      <c r="J159" s="341"/>
      <c r="K159" s="341"/>
      <c r="L159" s="341"/>
      <c r="M159" s="341"/>
      <c r="N159" s="341"/>
      <c r="O159" s="341"/>
      <c r="P159" s="341"/>
      <c r="Q159" s="341"/>
      <c r="R159" s="341"/>
      <c r="S159" s="341"/>
      <c r="T159" s="341"/>
      <c r="U159" s="341"/>
      <c r="V159" s="341"/>
      <c r="W159" s="341"/>
      <c r="X159" s="341"/>
      <c r="Y159" s="341"/>
      <c r="Z159" s="341"/>
      <c r="AA159" s="341"/>
      <c r="AB159" s="341"/>
      <c r="AC159" s="214"/>
    </row>
    <row r="160" spans="1:52" ht="15.75" customHeight="1">
      <c r="A160" s="214"/>
      <c r="B160" s="214"/>
      <c r="C160" s="214"/>
      <c r="D160" s="214"/>
      <c r="E160" s="214"/>
      <c r="F160" s="214"/>
      <c r="G160" s="214"/>
      <c r="H160" s="214"/>
      <c r="I160" s="301"/>
      <c r="J160" s="301"/>
      <c r="K160" s="301"/>
      <c r="L160" s="301"/>
      <c r="M160" s="301"/>
      <c r="N160" s="301"/>
      <c r="O160" s="301"/>
      <c r="P160" s="301"/>
      <c r="Q160" s="301"/>
      <c r="R160" s="301"/>
      <c r="S160" s="301"/>
      <c r="T160" s="301"/>
      <c r="U160" s="301"/>
      <c r="V160" s="301"/>
      <c r="W160" s="301"/>
      <c r="X160" s="214"/>
      <c r="Y160" s="214"/>
      <c r="Z160" s="214"/>
      <c r="AA160" s="214"/>
      <c r="AB160" s="214"/>
      <c r="AC160" s="214"/>
    </row>
    <row r="161" spans="1:29" ht="20.100000000000001" customHeight="1">
      <c r="A161" s="214"/>
      <c r="B161" s="214"/>
      <c r="C161" s="214"/>
      <c r="D161" s="214"/>
      <c r="E161" s="214"/>
      <c r="F161" s="214"/>
      <c r="G161" s="214"/>
      <c r="H161" s="214"/>
      <c r="I161" s="301"/>
      <c r="J161" s="301"/>
      <c r="K161" s="301"/>
      <c r="L161" s="301"/>
      <c r="M161" s="301"/>
      <c r="N161" s="301"/>
      <c r="O161" s="301"/>
      <c r="P161" s="301"/>
      <c r="Q161" s="301"/>
      <c r="R161" s="301"/>
      <c r="S161" s="301"/>
      <c r="T161" s="301"/>
      <c r="U161" s="301"/>
      <c r="V161" s="301"/>
      <c r="W161" s="301"/>
      <c r="X161" s="214"/>
      <c r="Y161" s="214"/>
      <c r="Z161" s="214"/>
      <c r="AA161" s="214"/>
      <c r="AB161" s="214"/>
      <c r="AC161" s="214"/>
    </row>
    <row r="162" spans="1:29" ht="20.100000000000001" customHeight="1">
      <c r="A162" s="214"/>
      <c r="B162" s="214"/>
      <c r="C162" s="214"/>
      <c r="D162" s="214"/>
      <c r="E162" s="214"/>
      <c r="F162" s="214"/>
      <c r="G162" s="214"/>
      <c r="H162" s="214"/>
      <c r="I162" s="301"/>
      <c r="J162" s="301"/>
      <c r="K162" s="301"/>
      <c r="L162" s="301"/>
      <c r="M162" s="301"/>
      <c r="N162" s="301"/>
      <c r="O162" s="301"/>
      <c r="P162" s="301"/>
      <c r="Q162" s="301"/>
      <c r="R162" s="301"/>
      <c r="S162" s="301"/>
      <c r="T162" s="301"/>
      <c r="U162" s="301"/>
      <c r="V162" s="301"/>
      <c r="W162" s="301"/>
      <c r="X162" s="214"/>
      <c r="Y162" s="214"/>
      <c r="Z162" s="214"/>
      <c r="AA162" s="214"/>
      <c r="AB162" s="214"/>
      <c r="AC162" s="214"/>
    </row>
    <row r="163" spans="1:29" ht="20.100000000000001" customHeight="1">
      <c r="A163" s="214"/>
      <c r="B163" s="214"/>
      <c r="C163" s="214"/>
      <c r="D163" s="214"/>
      <c r="E163" s="214"/>
      <c r="F163" s="214"/>
      <c r="G163" s="214"/>
      <c r="H163" s="214"/>
      <c r="I163" s="301"/>
      <c r="J163" s="301"/>
      <c r="K163" s="301"/>
      <c r="L163" s="301"/>
      <c r="M163" s="301"/>
      <c r="N163" s="301"/>
      <c r="O163" s="301"/>
      <c r="P163" s="301"/>
      <c r="Q163" s="301"/>
      <c r="R163" s="301"/>
      <c r="S163" s="301"/>
      <c r="T163" s="301"/>
      <c r="U163" s="301"/>
      <c r="V163" s="301"/>
      <c r="W163" s="301"/>
      <c r="X163" s="214"/>
      <c r="Y163" s="214"/>
      <c r="Z163" s="214"/>
      <c r="AA163" s="214"/>
      <c r="AB163" s="214"/>
      <c r="AC163" s="214"/>
    </row>
    <row r="164" spans="1:29" ht="20.100000000000001" customHeight="1">
      <c r="A164" s="214"/>
      <c r="B164" s="214"/>
      <c r="C164" s="214"/>
      <c r="D164" s="214"/>
      <c r="E164" s="214"/>
      <c r="F164" s="214"/>
      <c r="G164" s="214"/>
      <c r="H164" s="214"/>
      <c r="I164" s="301"/>
      <c r="J164" s="301"/>
      <c r="K164" s="301"/>
      <c r="L164" s="301"/>
      <c r="M164" s="301"/>
      <c r="N164" s="301"/>
      <c r="O164" s="301"/>
      <c r="P164" s="301"/>
      <c r="Q164" s="301"/>
      <c r="R164" s="301"/>
      <c r="S164" s="301"/>
      <c r="T164" s="301"/>
      <c r="U164" s="301"/>
      <c r="V164" s="301"/>
      <c r="W164" s="301"/>
      <c r="X164" s="214"/>
      <c r="Y164" s="214"/>
      <c r="Z164" s="214"/>
      <c r="AA164" s="214"/>
      <c r="AB164" s="214"/>
      <c r="AC164" s="214"/>
    </row>
    <row r="165" spans="1:29" ht="20.100000000000001" customHeight="1">
      <c r="A165" s="214"/>
      <c r="B165" s="347" t="s">
        <v>418</v>
      </c>
      <c r="C165" s="347"/>
      <c r="D165" s="347"/>
      <c r="E165" s="347"/>
      <c r="F165" s="347"/>
      <c r="G165" s="347"/>
      <c r="H165" s="347"/>
      <c r="I165" s="347"/>
      <c r="J165" s="347"/>
      <c r="K165" s="347"/>
      <c r="L165" s="347"/>
      <c r="M165" s="347"/>
      <c r="N165" s="347"/>
      <c r="O165" s="347"/>
      <c r="P165" s="347"/>
      <c r="Q165" s="347"/>
      <c r="R165" s="347"/>
      <c r="S165" s="347"/>
      <c r="T165" s="347"/>
      <c r="U165" s="347"/>
      <c r="V165" s="347"/>
      <c r="W165" s="347"/>
      <c r="X165" s="347"/>
      <c r="Y165" s="347"/>
      <c r="Z165" s="347"/>
      <c r="AA165" s="347"/>
      <c r="AB165" s="347"/>
      <c r="AC165" s="214"/>
    </row>
    <row r="166" spans="1:29" ht="20.100000000000001" customHeight="1">
      <c r="A166" s="214"/>
      <c r="B166" s="347"/>
      <c r="C166" s="347"/>
      <c r="D166" s="347"/>
      <c r="E166" s="347"/>
      <c r="F166" s="347"/>
      <c r="G166" s="347"/>
      <c r="H166" s="347"/>
      <c r="I166" s="347"/>
      <c r="J166" s="347"/>
      <c r="K166" s="347"/>
      <c r="L166" s="347"/>
      <c r="M166" s="347"/>
      <c r="N166" s="347"/>
      <c r="O166" s="347"/>
      <c r="P166" s="347"/>
      <c r="Q166" s="347"/>
      <c r="R166" s="347"/>
      <c r="S166" s="347"/>
      <c r="T166" s="347"/>
      <c r="U166" s="347"/>
      <c r="V166" s="347"/>
      <c r="W166" s="347"/>
      <c r="X166" s="347"/>
      <c r="Y166" s="347"/>
      <c r="Z166" s="347"/>
      <c r="AA166" s="347"/>
      <c r="AB166" s="347"/>
      <c r="AC166" s="214"/>
    </row>
    <row r="167" spans="1:29" ht="20.100000000000001" customHeight="1">
      <c r="A167" s="214"/>
      <c r="B167" s="347"/>
      <c r="C167" s="347"/>
      <c r="D167" s="347"/>
      <c r="E167" s="347"/>
      <c r="F167" s="347"/>
      <c r="G167" s="347"/>
      <c r="H167" s="347"/>
      <c r="I167" s="347"/>
      <c r="J167" s="347"/>
      <c r="K167" s="347"/>
      <c r="L167" s="347"/>
      <c r="M167" s="347"/>
      <c r="N167" s="347"/>
      <c r="O167" s="347"/>
      <c r="P167" s="347"/>
      <c r="Q167" s="347"/>
      <c r="R167" s="347"/>
      <c r="S167" s="347"/>
      <c r="T167" s="347"/>
      <c r="U167" s="347"/>
      <c r="V167" s="347"/>
      <c r="W167" s="347"/>
      <c r="X167" s="347"/>
      <c r="Y167" s="347"/>
      <c r="Z167" s="347"/>
      <c r="AA167" s="347"/>
      <c r="AB167" s="347"/>
      <c r="AC167" s="214"/>
    </row>
    <row r="168" spans="1:29" ht="20.100000000000001" customHeight="1">
      <c r="A168" s="214"/>
      <c r="B168" s="347"/>
      <c r="C168" s="347"/>
      <c r="D168" s="347"/>
      <c r="E168" s="347"/>
      <c r="F168" s="347"/>
      <c r="G168" s="347"/>
      <c r="H168" s="347"/>
      <c r="I168" s="347"/>
      <c r="J168" s="347"/>
      <c r="K168" s="347"/>
      <c r="L168" s="347"/>
      <c r="M168" s="347"/>
      <c r="N168" s="347"/>
      <c r="O168" s="347"/>
      <c r="P168" s="347"/>
      <c r="Q168" s="347"/>
      <c r="R168" s="347"/>
      <c r="S168" s="347"/>
      <c r="T168" s="347"/>
      <c r="U168" s="347"/>
      <c r="V168" s="347"/>
      <c r="W168" s="347"/>
      <c r="X168" s="347"/>
      <c r="Y168" s="347"/>
      <c r="Z168" s="347"/>
      <c r="AA168" s="347"/>
      <c r="AB168" s="347"/>
      <c r="AC168" s="214"/>
    </row>
    <row r="169" spans="1:29" ht="20.100000000000001" customHeight="1">
      <c r="A169" s="214"/>
      <c r="B169" s="347"/>
      <c r="C169" s="347"/>
      <c r="D169" s="347"/>
      <c r="E169" s="347"/>
      <c r="F169" s="347"/>
      <c r="G169" s="347"/>
      <c r="H169" s="347"/>
      <c r="I169" s="347"/>
      <c r="J169" s="347"/>
      <c r="K169" s="347"/>
      <c r="L169" s="347"/>
      <c r="M169" s="347"/>
      <c r="N169" s="347"/>
      <c r="O169" s="347"/>
      <c r="P169" s="347"/>
      <c r="Q169" s="347"/>
      <c r="R169" s="347"/>
      <c r="S169" s="347"/>
      <c r="T169" s="347"/>
      <c r="U169" s="347"/>
      <c r="V169" s="347"/>
      <c r="W169" s="347"/>
      <c r="X169" s="347"/>
      <c r="Y169" s="347"/>
      <c r="Z169" s="347"/>
      <c r="AA169" s="347"/>
      <c r="AB169" s="347"/>
      <c r="AC169" s="214"/>
    </row>
    <row r="170" spans="1:29" ht="20.100000000000001" customHeight="1">
      <c r="A170" s="214"/>
      <c r="B170" s="347"/>
      <c r="C170" s="347"/>
      <c r="D170" s="347"/>
      <c r="E170" s="347"/>
      <c r="F170" s="347"/>
      <c r="G170" s="347"/>
      <c r="H170" s="347"/>
      <c r="I170" s="347"/>
      <c r="J170" s="347"/>
      <c r="K170" s="347"/>
      <c r="L170" s="347"/>
      <c r="M170" s="347"/>
      <c r="N170" s="347"/>
      <c r="O170" s="347"/>
      <c r="P170" s="347"/>
      <c r="Q170" s="347"/>
      <c r="R170" s="347"/>
      <c r="S170" s="347"/>
      <c r="T170" s="347"/>
      <c r="U170" s="347"/>
      <c r="V170" s="347"/>
      <c r="W170" s="347"/>
      <c r="X170" s="347"/>
      <c r="Y170" s="347"/>
      <c r="Z170" s="347"/>
      <c r="AA170" s="347"/>
      <c r="AB170" s="347"/>
      <c r="AC170" s="214"/>
    </row>
    <row r="171" spans="1:29" ht="20.100000000000001" customHeight="1">
      <c r="A171" s="214"/>
      <c r="B171" s="306"/>
      <c r="C171" s="306"/>
      <c r="D171" s="306"/>
      <c r="E171" s="306"/>
      <c r="F171" s="306"/>
      <c r="G171" s="306"/>
      <c r="H171" s="306"/>
      <c r="I171" s="307"/>
      <c r="J171" s="306"/>
      <c r="K171" s="306"/>
      <c r="L171" s="306"/>
      <c r="M171" s="306"/>
      <c r="N171" s="306"/>
      <c r="O171" s="306"/>
      <c r="P171" s="307"/>
      <c r="Q171" s="306"/>
      <c r="R171" s="306"/>
      <c r="S171" s="306"/>
      <c r="T171" s="306"/>
      <c r="U171" s="306"/>
      <c r="V171" s="307"/>
      <c r="W171" s="307"/>
      <c r="X171" s="306"/>
      <c r="Y171" s="306"/>
      <c r="Z171" s="306"/>
      <c r="AA171" s="306"/>
      <c r="AB171" s="306"/>
      <c r="AC171" s="214"/>
    </row>
    <row r="172" spans="1:29" ht="21" customHeight="1">
      <c r="A172" s="214"/>
      <c r="B172" s="302"/>
      <c r="C172" s="302"/>
      <c r="D172" s="302"/>
      <c r="E172" s="302"/>
      <c r="F172" s="302"/>
      <c r="G172" s="302"/>
      <c r="H172" s="302"/>
      <c r="I172" s="303"/>
      <c r="J172" s="302"/>
      <c r="K172" s="302"/>
      <c r="L172" s="302"/>
      <c r="M172" s="302"/>
      <c r="N172" s="302"/>
      <c r="O172" s="302"/>
      <c r="P172" s="303"/>
      <c r="Q172" s="302"/>
      <c r="R172" s="302"/>
      <c r="S172" s="302"/>
      <c r="T172" s="302"/>
      <c r="U172" s="302"/>
      <c r="V172" s="303"/>
      <c r="W172" s="303"/>
      <c r="X172" s="302"/>
      <c r="Y172" s="302"/>
      <c r="Z172" s="302"/>
      <c r="AA172" s="302"/>
      <c r="AB172" s="302"/>
      <c r="AC172" s="214"/>
    </row>
    <row r="173" spans="1:29" ht="20.100000000000001" customHeight="1">
      <c r="A173" s="214"/>
      <c r="B173" s="302"/>
      <c r="C173" s="302"/>
      <c r="D173" s="302"/>
      <c r="E173" s="302"/>
      <c r="F173" s="302"/>
      <c r="G173" s="302"/>
      <c r="H173" s="302"/>
      <c r="I173" s="303"/>
      <c r="J173" s="303"/>
      <c r="K173" s="303"/>
      <c r="L173" s="303"/>
      <c r="M173" s="303"/>
      <c r="N173" s="303"/>
      <c r="O173" s="303"/>
      <c r="P173" s="303"/>
      <c r="Q173" s="303"/>
      <c r="R173" s="303"/>
      <c r="S173" s="303"/>
      <c r="T173" s="303"/>
      <c r="U173" s="303"/>
      <c r="V173" s="303"/>
      <c r="W173" s="303"/>
      <c r="X173" s="302"/>
      <c r="Y173" s="302"/>
      <c r="Z173" s="302"/>
      <c r="AA173" s="302"/>
      <c r="AB173" s="302"/>
      <c r="AC173" s="214"/>
    </row>
    <row r="174" spans="1:29" ht="13.5" customHeight="1">
      <c r="A174" s="214"/>
      <c r="B174" s="214"/>
      <c r="C174" s="214"/>
      <c r="D174" s="214"/>
      <c r="E174" s="214"/>
      <c r="F174" s="214"/>
      <c r="G174" s="214"/>
      <c r="H174" s="214"/>
      <c r="I174" s="301"/>
      <c r="J174" s="301"/>
      <c r="K174" s="301"/>
      <c r="L174" s="301"/>
      <c r="M174" s="301"/>
      <c r="N174" s="301"/>
      <c r="O174" s="301"/>
      <c r="P174" s="301"/>
      <c r="Q174" s="301"/>
      <c r="R174" s="301"/>
      <c r="S174" s="301"/>
      <c r="T174" s="301"/>
      <c r="U174" s="301"/>
      <c r="V174" s="301"/>
      <c r="W174" s="301"/>
      <c r="X174" s="214"/>
      <c r="Y174" s="214"/>
      <c r="Z174" s="214"/>
      <c r="AA174" s="214"/>
      <c r="AB174" s="214"/>
      <c r="AC174" s="214"/>
    </row>
    <row r="175" spans="1:29" ht="20.100000000000001" customHeight="1">
      <c r="A175" s="214"/>
      <c r="B175" s="214"/>
      <c r="C175" s="214"/>
      <c r="D175" s="214"/>
      <c r="E175" s="214"/>
      <c r="F175" s="214"/>
      <c r="G175" s="214"/>
      <c r="H175" s="214"/>
      <c r="I175" s="301"/>
      <c r="J175" s="301"/>
      <c r="K175" s="301"/>
      <c r="L175" s="301"/>
      <c r="M175" s="301"/>
      <c r="N175" s="301"/>
      <c r="O175" s="301"/>
      <c r="P175" s="301"/>
      <c r="Q175" s="301"/>
      <c r="R175" s="301"/>
      <c r="S175" s="301"/>
      <c r="T175" s="301"/>
      <c r="U175" s="301"/>
      <c r="V175" s="301"/>
      <c r="W175" s="301"/>
      <c r="X175" s="214"/>
      <c r="Y175" s="214"/>
      <c r="Z175" s="214"/>
      <c r="AA175" s="214"/>
      <c r="AB175" s="214"/>
      <c r="AC175" s="214"/>
    </row>
    <row r="176" spans="1:29" ht="20.100000000000001" customHeight="1">
      <c r="A176" s="214"/>
      <c r="B176" s="214"/>
      <c r="C176" s="214"/>
      <c r="D176" s="214"/>
      <c r="E176" s="214"/>
      <c r="F176" s="214"/>
      <c r="G176" s="214"/>
      <c r="H176" s="214"/>
      <c r="I176" s="301"/>
      <c r="J176" s="301"/>
      <c r="K176" s="301"/>
      <c r="L176" s="301"/>
      <c r="M176" s="301"/>
      <c r="N176" s="301"/>
      <c r="O176" s="301"/>
      <c r="P176" s="301"/>
      <c r="Q176" s="301"/>
      <c r="R176" s="301"/>
      <c r="S176" s="301"/>
      <c r="T176" s="301"/>
      <c r="U176" s="301"/>
      <c r="V176" s="301"/>
      <c r="W176" s="301"/>
      <c r="X176" s="214"/>
      <c r="Y176" s="214"/>
      <c r="Z176" s="214"/>
      <c r="AA176" s="214"/>
      <c r="AB176" s="214"/>
      <c r="AC176" s="214"/>
    </row>
    <row r="177" spans="1:48" ht="20.100000000000001" customHeight="1">
      <c r="A177" s="214"/>
      <c r="B177" s="214"/>
      <c r="C177" s="214"/>
      <c r="D177" s="214"/>
      <c r="E177" s="214"/>
      <c r="F177" s="214"/>
      <c r="G177" s="214"/>
      <c r="H177" s="214"/>
      <c r="I177" s="301"/>
      <c r="J177" s="301"/>
      <c r="K177" s="301"/>
      <c r="L177" s="301"/>
      <c r="M177" s="301"/>
      <c r="N177" s="301"/>
      <c r="O177" s="301"/>
      <c r="P177" s="301"/>
      <c r="Q177" s="301"/>
      <c r="R177" s="301"/>
      <c r="S177" s="301"/>
      <c r="T177" s="301"/>
      <c r="U177" s="301"/>
      <c r="V177" s="301"/>
      <c r="W177" s="301"/>
      <c r="X177" s="214"/>
      <c r="Y177" s="214"/>
      <c r="Z177" s="214"/>
      <c r="AA177" s="214"/>
      <c r="AB177" s="214"/>
      <c r="AC177" s="214"/>
    </row>
    <row r="178" spans="1:48" ht="20.100000000000001" customHeight="1">
      <c r="A178" s="214"/>
      <c r="B178" s="214"/>
      <c r="C178" s="214"/>
      <c r="D178" s="214"/>
      <c r="E178" s="214"/>
      <c r="F178" s="214"/>
      <c r="G178" s="214"/>
      <c r="H178" s="214"/>
      <c r="I178" s="301"/>
      <c r="J178" s="301"/>
      <c r="K178" s="301"/>
      <c r="L178" s="301"/>
      <c r="M178" s="301"/>
      <c r="N178" s="301"/>
      <c r="O178" s="301"/>
      <c r="P178" s="301"/>
      <c r="Q178" s="301"/>
      <c r="R178" s="301"/>
      <c r="S178" s="301"/>
      <c r="T178" s="301"/>
      <c r="U178" s="301"/>
      <c r="V178" s="301"/>
      <c r="W178" s="301"/>
      <c r="X178" s="214"/>
      <c r="Y178" s="214"/>
      <c r="Z178" s="214"/>
      <c r="AA178" s="214"/>
      <c r="AB178" s="214"/>
      <c r="AC178" s="214"/>
    </row>
    <row r="179" spans="1:48" ht="20.100000000000001" customHeight="1">
      <c r="A179" s="214"/>
      <c r="B179" s="214"/>
      <c r="C179" s="214"/>
      <c r="D179" s="214"/>
      <c r="E179" s="214"/>
      <c r="F179" s="214"/>
      <c r="G179" s="214"/>
      <c r="H179" s="214"/>
      <c r="I179" s="301"/>
      <c r="J179" s="301"/>
      <c r="K179" s="301"/>
      <c r="L179" s="301"/>
      <c r="M179" s="301"/>
      <c r="N179" s="301"/>
      <c r="O179" s="301"/>
      <c r="P179" s="301"/>
      <c r="Q179" s="301"/>
      <c r="R179" s="301"/>
      <c r="S179" s="301"/>
      <c r="T179" s="301"/>
      <c r="U179" s="301"/>
      <c r="V179" s="301"/>
      <c r="W179" s="301"/>
      <c r="X179" s="214"/>
      <c r="Y179" s="214"/>
      <c r="Z179" s="214"/>
      <c r="AA179" s="214"/>
      <c r="AB179" s="214"/>
      <c r="AC179" s="214"/>
    </row>
    <row r="180" spans="1:48" ht="20.100000000000001" customHeight="1">
      <c r="A180" s="214"/>
      <c r="B180" s="214"/>
      <c r="C180" s="214"/>
      <c r="D180" s="214"/>
      <c r="E180" s="214"/>
      <c r="F180" s="214"/>
      <c r="G180" s="214"/>
      <c r="H180" s="214"/>
      <c r="I180" s="301"/>
      <c r="J180" s="301"/>
      <c r="K180" s="301"/>
      <c r="L180" s="301"/>
      <c r="M180" s="301"/>
      <c r="N180" s="301"/>
      <c r="O180" s="301"/>
      <c r="P180" s="301"/>
      <c r="Q180" s="301"/>
      <c r="R180" s="301"/>
      <c r="S180" s="301"/>
      <c r="T180" s="301"/>
      <c r="U180" s="301"/>
      <c r="V180" s="301"/>
      <c r="W180" s="301"/>
      <c r="X180" s="214"/>
      <c r="Y180" s="214"/>
      <c r="Z180" s="214"/>
      <c r="AA180" s="214"/>
      <c r="AB180" s="214"/>
      <c r="AC180" s="214"/>
    </row>
    <row r="181" spans="1:48" ht="20.100000000000001" customHeight="1">
      <c r="A181" s="214"/>
      <c r="B181" s="214"/>
      <c r="C181" s="214"/>
      <c r="D181" s="214"/>
      <c r="E181" s="214"/>
      <c r="F181" s="214"/>
      <c r="G181" s="214"/>
      <c r="H181" s="214"/>
      <c r="I181" s="301"/>
      <c r="J181" s="301"/>
      <c r="K181" s="301"/>
      <c r="L181" s="301"/>
      <c r="M181" s="301"/>
      <c r="N181" s="301"/>
      <c r="O181" s="301"/>
      <c r="P181" s="301"/>
      <c r="Q181" s="301"/>
      <c r="R181" s="301"/>
      <c r="S181" s="301"/>
      <c r="T181" s="301"/>
      <c r="U181" s="301"/>
      <c r="V181" s="301"/>
      <c r="W181" s="301"/>
      <c r="X181" s="214"/>
      <c r="Y181" s="214"/>
      <c r="Z181" s="214"/>
      <c r="AA181" s="214"/>
      <c r="AB181" s="214"/>
      <c r="AC181" s="214"/>
    </row>
    <row r="182" spans="1:48" ht="20.100000000000001" customHeight="1">
      <c r="A182" s="214"/>
      <c r="B182" s="214"/>
      <c r="C182" s="214"/>
      <c r="D182" s="214"/>
      <c r="E182" s="214"/>
      <c r="F182" s="214"/>
      <c r="G182" s="214"/>
      <c r="H182" s="214"/>
      <c r="I182" s="301"/>
      <c r="J182" s="301"/>
      <c r="K182" s="301"/>
      <c r="L182" s="301"/>
      <c r="M182" s="301"/>
      <c r="N182" s="301"/>
      <c r="O182" s="301"/>
      <c r="P182" s="301"/>
      <c r="Q182" s="301"/>
      <c r="R182" s="301"/>
      <c r="S182" s="301"/>
      <c r="T182" s="301"/>
      <c r="U182" s="301"/>
      <c r="V182" s="301"/>
      <c r="W182" s="301"/>
      <c r="X182" s="214"/>
      <c r="Y182" s="214"/>
      <c r="Z182" s="214"/>
      <c r="AA182" s="214"/>
      <c r="AB182" s="214"/>
      <c r="AC182" s="214"/>
    </row>
    <row r="183" spans="1:48" ht="20.100000000000001" customHeight="1">
      <c r="A183" s="214"/>
      <c r="B183" s="214"/>
      <c r="C183" s="214"/>
      <c r="D183" s="214"/>
      <c r="E183" s="214"/>
      <c r="F183" s="214"/>
      <c r="G183" s="214"/>
      <c r="H183" s="214"/>
      <c r="I183" s="301"/>
      <c r="J183" s="301"/>
      <c r="K183" s="301"/>
      <c r="L183" s="301"/>
      <c r="M183" s="301"/>
      <c r="N183" s="301"/>
      <c r="O183" s="301"/>
      <c r="P183" s="301"/>
      <c r="Q183" s="301"/>
      <c r="R183" s="301"/>
      <c r="S183" s="301"/>
      <c r="T183" s="301"/>
      <c r="U183" s="301"/>
      <c r="V183" s="301"/>
      <c r="W183" s="301"/>
      <c r="X183" s="214"/>
      <c r="Y183" s="214"/>
      <c r="Z183" s="214"/>
      <c r="AA183" s="214"/>
      <c r="AB183" s="214"/>
      <c r="AC183" s="214"/>
    </row>
    <row r="184" spans="1:48" ht="20.100000000000001" customHeight="1">
      <c r="A184" s="214"/>
      <c r="B184" s="214"/>
      <c r="C184" s="214"/>
      <c r="D184" s="214"/>
      <c r="E184" s="214"/>
      <c r="F184" s="214"/>
      <c r="G184" s="214"/>
      <c r="H184" s="214"/>
      <c r="I184" s="301"/>
      <c r="J184" s="301"/>
      <c r="K184" s="301"/>
      <c r="L184" s="301"/>
      <c r="M184" s="301"/>
      <c r="N184" s="301"/>
      <c r="O184" s="301"/>
      <c r="P184" s="301"/>
      <c r="Q184" s="301"/>
      <c r="R184" s="301"/>
      <c r="S184" s="301"/>
      <c r="T184" s="301"/>
      <c r="U184" s="301"/>
      <c r="V184" s="301"/>
      <c r="W184" s="301"/>
      <c r="X184" s="214"/>
      <c r="Y184" s="214"/>
      <c r="Z184" s="214"/>
      <c r="AA184" s="214"/>
      <c r="AB184" s="214"/>
      <c r="AC184" s="214"/>
    </row>
    <row r="185" spans="1:48" ht="20.100000000000001" customHeight="1">
      <c r="A185" s="214"/>
      <c r="B185" s="214"/>
      <c r="C185" s="214"/>
      <c r="D185" s="214"/>
      <c r="E185" s="214"/>
      <c r="F185" s="214"/>
      <c r="G185" s="214"/>
      <c r="H185" s="214"/>
      <c r="I185" s="301"/>
      <c r="J185" s="301"/>
      <c r="K185" s="301"/>
      <c r="L185" s="301"/>
      <c r="M185" s="301"/>
      <c r="N185" s="301"/>
      <c r="O185" s="301"/>
      <c r="P185" s="301"/>
      <c r="Q185" s="301"/>
      <c r="R185" s="301"/>
      <c r="S185" s="301"/>
      <c r="T185" s="301"/>
      <c r="U185" s="301"/>
      <c r="V185" s="301"/>
      <c r="W185" s="301"/>
      <c r="X185" s="214"/>
      <c r="Y185" s="214"/>
      <c r="Z185" s="214"/>
      <c r="AA185" s="214"/>
      <c r="AB185" s="214"/>
      <c r="AC185" s="214"/>
    </row>
    <row r="186" spans="1:48" ht="20.100000000000001" customHeight="1">
      <c r="A186" s="214"/>
      <c r="B186" s="214"/>
      <c r="C186" s="214"/>
      <c r="D186" s="214"/>
      <c r="E186" s="214"/>
      <c r="F186" s="214"/>
      <c r="G186" s="214"/>
      <c r="H186" s="214"/>
      <c r="I186" s="301"/>
      <c r="J186" s="301"/>
      <c r="K186" s="301"/>
      <c r="L186" s="301"/>
      <c r="M186" s="301"/>
      <c r="N186" s="301"/>
      <c r="O186" s="301"/>
      <c r="P186" s="301"/>
      <c r="Q186" s="301"/>
      <c r="R186" s="301"/>
      <c r="S186" s="301"/>
      <c r="T186" s="301"/>
      <c r="U186" s="301"/>
      <c r="V186" s="301"/>
      <c r="W186" s="301"/>
      <c r="X186" s="214"/>
      <c r="Y186" s="214"/>
      <c r="Z186" s="214"/>
      <c r="AA186" s="214"/>
      <c r="AB186" s="214"/>
      <c r="AC186" s="214"/>
    </row>
    <row r="187" spans="1:48" ht="20.100000000000001" customHeight="1">
      <c r="A187" s="214"/>
      <c r="B187" s="214"/>
      <c r="C187" s="214"/>
      <c r="D187" s="214"/>
      <c r="E187" s="214"/>
      <c r="F187" s="214"/>
      <c r="G187" s="214"/>
      <c r="H187" s="214"/>
      <c r="I187" s="301"/>
      <c r="J187" s="301"/>
      <c r="K187" s="301"/>
      <c r="L187" s="301"/>
      <c r="M187" s="301"/>
      <c r="N187" s="301"/>
      <c r="O187" s="301"/>
      <c r="P187" s="301"/>
      <c r="Q187" s="301"/>
      <c r="R187" s="301"/>
      <c r="S187" s="301"/>
      <c r="T187" s="301"/>
      <c r="U187" s="301"/>
      <c r="V187" s="301"/>
      <c r="W187" s="301"/>
      <c r="X187" s="214"/>
      <c r="Y187" s="214"/>
      <c r="Z187" s="214"/>
      <c r="AA187" s="214"/>
      <c r="AB187" s="214"/>
      <c r="AC187" s="214"/>
    </row>
    <row r="188" spans="1:48" ht="20.100000000000001" customHeight="1">
      <c r="A188" s="214"/>
      <c r="B188" s="214"/>
      <c r="C188" s="214"/>
      <c r="D188" s="214"/>
      <c r="E188" s="214"/>
      <c r="F188" s="214"/>
      <c r="G188" s="214"/>
      <c r="H188" s="214"/>
      <c r="I188" s="301"/>
      <c r="J188" s="301"/>
      <c r="K188" s="301"/>
      <c r="L188" s="301"/>
      <c r="M188" s="301"/>
      <c r="N188" s="301"/>
      <c r="O188" s="301"/>
      <c r="P188" s="301"/>
      <c r="Q188" s="301"/>
      <c r="R188" s="301"/>
      <c r="S188" s="301"/>
      <c r="T188" s="301"/>
      <c r="U188" s="301"/>
      <c r="V188" s="301"/>
      <c r="W188" s="301"/>
      <c r="X188" s="214"/>
      <c r="Y188" s="214"/>
      <c r="Z188" s="214"/>
      <c r="AA188" s="214"/>
      <c r="AB188" s="214"/>
      <c r="AC188" s="214"/>
    </row>
    <row r="189" spans="1:48" ht="20.100000000000001" customHeight="1">
      <c r="A189" s="214"/>
      <c r="B189" s="214"/>
      <c r="C189" s="214"/>
      <c r="D189" s="214"/>
      <c r="E189" s="214"/>
      <c r="F189" s="214"/>
      <c r="G189" s="214"/>
      <c r="H189" s="214"/>
      <c r="I189" s="301"/>
      <c r="J189" s="301"/>
      <c r="K189" s="301"/>
      <c r="L189" s="301"/>
      <c r="M189" s="301"/>
      <c r="N189" s="301"/>
      <c r="O189" s="301"/>
      <c r="P189" s="301"/>
      <c r="Q189" s="301"/>
      <c r="R189" s="301"/>
      <c r="S189" s="301"/>
      <c r="T189" s="301"/>
      <c r="U189" s="301"/>
      <c r="V189" s="301"/>
      <c r="W189" s="301"/>
      <c r="X189" s="214"/>
      <c r="Y189" s="214"/>
      <c r="Z189" s="214"/>
      <c r="AA189" s="214"/>
      <c r="AB189" s="214"/>
      <c r="AC189" s="214"/>
    </row>
    <row r="190" spans="1:48" ht="20.100000000000001" customHeight="1">
      <c r="A190" s="214"/>
      <c r="B190" s="348" t="s">
        <v>206</v>
      </c>
      <c r="C190" s="348"/>
      <c r="D190" s="348"/>
      <c r="E190" s="349"/>
      <c r="F190" s="342" t="s">
        <v>207</v>
      </c>
      <c r="G190" s="343"/>
      <c r="H190" s="343"/>
      <c r="I190" s="343"/>
      <c r="J190" s="343"/>
      <c r="K190" s="343"/>
      <c r="L190" s="343"/>
      <c r="M190" s="343"/>
      <c r="N190" s="343"/>
      <c r="O190" s="343"/>
      <c r="P190" s="343"/>
      <c r="Q190" s="343"/>
      <c r="R190" s="343"/>
      <c r="S190" s="343"/>
      <c r="T190" s="343"/>
      <c r="U190" s="343"/>
      <c r="V190" s="343"/>
      <c r="W190" s="343"/>
      <c r="X190" s="343"/>
      <c r="Y190" s="343"/>
      <c r="Z190" s="343"/>
      <c r="AA190" s="343"/>
      <c r="AB190" s="343"/>
      <c r="AC190" s="214"/>
    </row>
    <row r="191" spans="1:48" ht="20.100000000000001" customHeight="1">
      <c r="A191" s="214"/>
      <c r="B191" s="348" t="s">
        <v>209</v>
      </c>
      <c r="C191" s="348"/>
      <c r="D191" s="348"/>
      <c r="E191" s="349"/>
      <c r="F191" s="342" t="s">
        <v>323</v>
      </c>
      <c r="G191" s="343"/>
      <c r="H191" s="343"/>
      <c r="I191" s="343"/>
      <c r="J191" s="343"/>
      <c r="K191" s="343"/>
      <c r="L191" s="343"/>
      <c r="M191" s="343"/>
      <c r="N191" s="343"/>
      <c r="O191" s="343"/>
      <c r="P191" s="343"/>
      <c r="Q191" s="343"/>
      <c r="R191" s="343"/>
      <c r="S191" s="343"/>
      <c r="T191" s="343"/>
      <c r="U191" s="343"/>
      <c r="V191" s="343"/>
      <c r="W191" s="343"/>
      <c r="X191" s="343"/>
      <c r="Y191" s="343"/>
      <c r="Z191" s="343"/>
      <c r="AA191" s="343"/>
      <c r="AB191" s="343"/>
      <c r="AC191" s="214"/>
      <c r="AD191" s="14"/>
      <c r="AE191" s="14"/>
      <c r="AF191" s="14"/>
      <c r="AG191" s="14"/>
      <c r="AH191" s="14"/>
      <c r="AI191" s="14"/>
      <c r="AJ191" s="14"/>
      <c r="AK191" s="14"/>
      <c r="AL191" s="14"/>
      <c r="AM191" s="14"/>
      <c r="AN191" s="14"/>
      <c r="AO191" s="14"/>
      <c r="AP191" s="14"/>
      <c r="AQ191" s="14"/>
      <c r="AR191" s="14"/>
      <c r="AS191" s="14"/>
      <c r="AT191" s="14"/>
      <c r="AU191" s="14"/>
      <c r="AV191" s="14"/>
    </row>
    <row r="192" spans="1:48" ht="20.100000000000001" customHeight="1">
      <c r="A192" s="214"/>
      <c r="B192" s="348" t="s">
        <v>208</v>
      </c>
      <c r="C192" s="348"/>
      <c r="D192" s="348"/>
      <c r="E192" s="349"/>
      <c r="F192" s="342" t="s">
        <v>273</v>
      </c>
      <c r="G192" s="343"/>
      <c r="H192" s="343"/>
      <c r="I192" s="343"/>
      <c r="J192" s="343"/>
      <c r="K192" s="343"/>
      <c r="L192" s="343"/>
      <c r="M192" s="343"/>
      <c r="N192" s="343"/>
      <c r="O192" s="343"/>
      <c r="P192" s="343"/>
      <c r="Q192" s="343"/>
      <c r="R192" s="343"/>
      <c r="S192" s="343"/>
      <c r="T192" s="343"/>
      <c r="U192" s="343"/>
      <c r="V192" s="343"/>
      <c r="W192" s="343"/>
      <c r="X192" s="343"/>
      <c r="Y192" s="343"/>
      <c r="Z192" s="343"/>
      <c r="AA192" s="343"/>
      <c r="AB192" s="343"/>
      <c r="AC192" s="214"/>
      <c r="AD192" s="330"/>
      <c r="AE192" s="330"/>
      <c r="AF192" s="330"/>
      <c r="AG192" s="330"/>
      <c r="AH192" s="330"/>
      <c r="AI192" s="330"/>
      <c r="AJ192" s="330"/>
      <c r="AK192" s="330"/>
      <c r="AL192" s="330"/>
      <c r="AM192" s="330"/>
      <c r="AN192" s="330"/>
      <c r="AO192" s="330"/>
      <c r="AP192" s="330"/>
      <c r="AQ192" s="330"/>
      <c r="AR192" s="330"/>
      <c r="AS192" s="330"/>
      <c r="AT192" s="330"/>
      <c r="AU192" s="330"/>
      <c r="AV192" s="330"/>
    </row>
    <row r="193" spans="1:48" ht="20.100000000000001" customHeight="1">
      <c r="A193" s="214"/>
      <c r="B193" s="348" t="s">
        <v>307</v>
      </c>
      <c r="C193" s="348"/>
      <c r="D193" s="348"/>
      <c r="E193" s="349"/>
      <c r="F193" s="342" t="s">
        <v>340</v>
      </c>
      <c r="G193" s="343"/>
      <c r="H193" s="343"/>
      <c r="I193" s="343"/>
      <c r="J193" s="343"/>
      <c r="K193" s="343"/>
      <c r="L193" s="343"/>
      <c r="M193" s="343"/>
      <c r="N193" s="343"/>
      <c r="O193" s="343"/>
      <c r="P193" s="343"/>
      <c r="Q193" s="343"/>
      <c r="R193" s="343"/>
      <c r="S193" s="343"/>
      <c r="T193" s="343"/>
      <c r="U193" s="343"/>
      <c r="V193" s="343"/>
      <c r="W193" s="343"/>
      <c r="X193" s="343"/>
      <c r="Y193" s="343"/>
      <c r="Z193" s="343"/>
      <c r="AA193" s="343"/>
      <c r="AB193" s="343"/>
      <c r="AC193" s="214"/>
      <c r="AD193" s="14"/>
      <c r="AE193" s="14"/>
      <c r="AF193" s="14"/>
      <c r="AG193" s="14"/>
      <c r="AH193" s="14"/>
      <c r="AI193" s="14"/>
      <c r="AJ193" s="14"/>
      <c r="AK193" s="14"/>
      <c r="AL193" s="14"/>
      <c r="AM193" s="14"/>
      <c r="AN193" s="14"/>
      <c r="AO193" s="14"/>
      <c r="AP193" s="14"/>
      <c r="AQ193" s="14"/>
      <c r="AR193" s="14"/>
      <c r="AS193" s="14"/>
      <c r="AT193" s="14"/>
      <c r="AU193" s="14"/>
      <c r="AV193" s="14"/>
    </row>
    <row r="194" spans="1:48" ht="20.100000000000001" customHeight="1">
      <c r="A194" s="214"/>
      <c r="B194" s="331" t="s">
        <v>210</v>
      </c>
      <c r="C194" s="331"/>
      <c r="D194" s="331"/>
      <c r="E194" s="332"/>
      <c r="F194" s="342" t="s">
        <v>147</v>
      </c>
      <c r="G194" s="343"/>
      <c r="H194" s="343"/>
      <c r="I194" s="343"/>
      <c r="J194" s="343"/>
      <c r="K194" s="343"/>
      <c r="L194" s="343"/>
      <c r="M194" s="343"/>
      <c r="N194" s="343"/>
      <c r="O194" s="343"/>
      <c r="P194" s="343"/>
      <c r="Q194" s="343"/>
      <c r="R194" s="343"/>
      <c r="S194" s="343"/>
      <c r="T194" s="343"/>
      <c r="U194" s="343"/>
      <c r="V194" s="343"/>
      <c r="W194" s="343"/>
      <c r="X194" s="343"/>
      <c r="Y194" s="343"/>
      <c r="Z194" s="343"/>
      <c r="AA194" s="343"/>
      <c r="AB194" s="343"/>
      <c r="AC194" s="214"/>
      <c r="AD194" s="330"/>
      <c r="AE194" s="330"/>
      <c r="AF194" s="330"/>
      <c r="AG194" s="330"/>
      <c r="AH194" s="330"/>
      <c r="AI194" s="330"/>
      <c r="AJ194" s="330"/>
      <c r="AK194" s="330"/>
      <c r="AL194" s="330"/>
      <c r="AM194" s="330"/>
      <c r="AN194" s="330"/>
      <c r="AO194" s="330"/>
      <c r="AP194" s="330"/>
      <c r="AQ194" s="330"/>
      <c r="AR194" s="330"/>
      <c r="AS194" s="330"/>
      <c r="AT194" s="330"/>
      <c r="AU194" s="330"/>
      <c r="AV194" s="330"/>
    </row>
    <row r="195" spans="1:48" ht="20.100000000000001" customHeight="1">
      <c r="A195" s="214"/>
      <c r="B195" s="331" t="s">
        <v>285</v>
      </c>
      <c r="C195" s="331"/>
      <c r="D195" s="331"/>
      <c r="E195" s="332"/>
      <c r="F195" s="342" t="s">
        <v>286</v>
      </c>
      <c r="G195" s="343"/>
      <c r="H195" s="343"/>
      <c r="I195" s="343"/>
      <c r="J195" s="343"/>
      <c r="K195" s="343"/>
      <c r="L195" s="343"/>
      <c r="M195" s="343"/>
      <c r="N195" s="343"/>
      <c r="O195" s="343"/>
      <c r="P195" s="343"/>
      <c r="Q195" s="343"/>
      <c r="R195" s="343"/>
      <c r="S195" s="343"/>
      <c r="T195" s="343"/>
      <c r="U195" s="343"/>
      <c r="V195" s="343"/>
      <c r="W195" s="343"/>
      <c r="X195" s="343"/>
      <c r="Y195" s="343"/>
      <c r="Z195" s="343"/>
      <c r="AA195" s="343"/>
      <c r="AB195" s="343"/>
      <c r="AC195" s="214"/>
    </row>
    <row r="196" spans="1:48" ht="20.100000000000001" customHeight="1">
      <c r="A196" s="214"/>
      <c r="B196" s="334" t="s">
        <v>62</v>
      </c>
      <c r="C196" s="334"/>
      <c r="D196" s="334"/>
      <c r="E196" s="335"/>
      <c r="F196" s="338" t="s">
        <v>364</v>
      </c>
      <c r="G196" s="344"/>
      <c r="H196" s="344"/>
      <c r="I196" s="344"/>
      <c r="J196" s="344"/>
      <c r="K196" s="344"/>
      <c r="L196" s="344"/>
      <c r="M196" s="344"/>
      <c r="N196" s="344"/>
      <c r="O196" s="344"/>
      <c r="P196" s="344"/>
      <c r="Q196" s="344"/>
      <c r="R196" s="344"/>
      <c r="S196" s="344"/>
      <c r="T196" s="344"/>
      <c r="U196" s="344"/>
      <c r="V196" s="344"/>
      <c r="W196" s="344"/>
      <c r="X196" s="344"/>
      <c r="Y196" s="344"/>
      <c r="Z196" s="344"/>
      <c r="AA196" s="344"/>
      <c r="AB196" s="344"/>
      <c r="AC196" s="214"/>
    </row>
    <row r="197" spans="1:48" ht="27.75" customHeight="1">
      <c r="A197" s="214"/>
      <c r="B197" s="336"/>
      <c r="C197" s="336"/>
      <c r="D197" s="336"/>
      <c r="E197" s="337"/>
      <c r="F197" s="345"/>
      <c r="G197" s="346"/>
      <c r="H197" s="346"/>
      <c r="I197" s="346"/>
      <c r="J197" s="346"/>
      <c r="K197" s="346"/>
      <c r="L197" s="346"/>
      <c r="M197" s="346"/>
      <c r="N197" s="346"/>
      <c r="O197" s="346"/>
      <c r="P197" s="346"/>
      <c r="Q197" s="346"/>
      <c r="R197" s="346"/>
      <c r="S197" s="346"/>
      <c r="T197" s="346"/>
      <c r="U197" s="346"/>
      <c r="V197" s="346"/>
      <c r="W197" s="346"/>
      <c r="X197" s="346"/>
      <c r="Y197" s="346"/>
      <c r="Z197" s="346"/>
      <c r="AA197" s="346"/>
      <c r="AB197" s="346"/>
      <c r="AC197" s="214"/>
    </row>
    <row r="198" spans="1:48" ht="20.100000000000001" customHeight="1">
      <c r="A198" s="214"/>
      <c r="B198" s="214"/>
      <c r="C198" s="214"/>
      <c r="D198" s="214"/>
      <c r="E198" s="214"/>
      <c r="F198" s="214"/>
      <c r="G198" s="214"/>
      <c r="H198" s="214"/>
      <c r="I198" s="301"/>
      <c r="J198" s="301"/>
      <c r="K198" s="301"/>
      <c r="L198" s="301"/>
      <c r="M198" s="301"/>
      <c r="N198" s="301"/>
      <c r="O198" s="301"/>
      <c r="P198" s="301"/>
      <c r="Q198" s="301"/>
      <c r="R198" s="301"/>
      <c r="S198" s="301"/>
      <c r="T198" s="301"/>
      <c r="U198" s="301"/>
      <c r="V198" s="301"/>
      <c r="W198" s="301"/>
      <c r="X198" s="214"/>
      <c r="Y198" s="214"/>
      <c r="Z198" s="214"/>
      <c r="AA198" s="214"/>
      <c r="AB198" s="214"/>
      <c r="AC198" s="214"/>
    </row>
    <row r="199" spans="1:48" ht="20.100000000000001" customHeight="1">
      <c r="A199" s="214"/>
      <c r="B199" s="318"/>
      <c r="C199" s="318"/>
      <c r="D199" s="318"/>
      <c r="E199" s="318"/>
      <c r="F199" s="317"/>
      <c r="G199" s="317"/>
      <c r="H199" s="317"/>
      <c r="I199" s="317"/>
      <c r="J199" s="317"/>
      <c r="K199" s="317"/>
      <c r="L199" s="317"/>
      <c r="M199" s="317"/>
      <c r="N199" s="317"/>
      <c r="O199" s="317"/>
      <c r="P199" s="317"/>
      <c r="Q199" s="317"/>
      <c r="R199" s="317"/>
      <c r="S199" s="317"/>
      <c r="T199" s="317"/>
      <c r="U199" s="317"/>
      <c r="V199" s="317"/>
      <c r="W199" s="317"/>
      <c r="X199" s="317"/>
      <c r="Y199" s="317"/>
      <c r="Z199" s="317"/>
      <c r="AA199" s="317"/>
      <c r="AB199" s="317"/>
      <c r="AC199" s="214"/>
      <c r="AD199" s="330"/>
      <c r="AE199" s="330"/>
      <c r="AF199" s="330"/>
      <c r="AG199" s="330"/>
      <c r="AH199" s="330"/>
      <c r="AI199" s="330"/>
      <c r="AJ199" s="330"/>
      <c r="AK199" s="330"/>
      <c r="AL199" s="330"/>
      <c r="AM199" s="330"/>
      <c r="AN199" s="330"/>
      <c r="AO199" s="330"/>
      <c r="AP199" s="330"/>
      <c r="AQ199" s="330"/>
      <c r="AR199" s="330"/>
      <c r="AS199" s="330"/>
      <c r="AT199" s="330"/>
      <c r="AU199" s="330"/>
      <c r="AV199" s="330"/>
    </row>
    <row r="200" spans="1:48" ht="20.100000000000001" customHeight="1">
      <c r="A200" s="214"/>
      <c r="B200" s="214"/>
      <c r="C200" s="214"/>
      <c r="D200" s="214"/>
      <c r="E200" s="214"/>
      <c r="F200" s="214"/>
      <c r="G200" s="214"/>
      <c r="H200" s="214"/>
      <c r="I200" s="301"/>
      <c r="J200" s="301"/>
      <c r="K200" s="301"/>
      <c r="L200" s="301"/>
      <c r="M200" s="301"/>
      <c r="N200" s="301"/>
      <c r="O200" s="301"/>
      <c r="P200" s="301"/>
      <c r="Q200" s="301"/>
      <c r="R200" s="301"/>
      <c r="S200" s="301"/>
      <c r="T200" s="301"/>
      <c r="U200" s="301"/>
      <c r="V200" s="301"/>
      <c r="W200" s="301"/>
      <c r="X200" s="214"/>
      <c r="Y200" s="214"/>
      <c r="Z200" s="214"/>
      <c r="AA200" s="214"/>
      <c r="AB200" s="214"/>
      <c r="AC200" s="214"/>
    </row>
    <row r="201" spans="1:48" ht="20.100000000000001" customHeight="1">
      <c r="A201" s="301"/>
      <c r="B201" s="214"/>
      <c r="C201" s="214"/>
      <c r="D201" s="214"/>
      <c r="E201" s="214"/>
      <c r="F201" s="214"/>
      <c r="G201" s="214"/>
      <c r="H201" s="214"/>
      <c r="I201" s="301"/>
      <c r="J201" s="301"/>
      <c r="K201" s="301"/>
      <c r="L201" s="301"/>
      <c r="M201" s="301"/>
      <c r="N201" s="301"/>
      <c r="O201" s="301"/>
      <c r="P201" s="301"/>
      <c r="Q201" s="301"/>
      <c r="R201" s="301"/>
      <c r="S201" s="301"/>
      <c r="T201" s="301"/>
      <c r="U201" s="301"/>
      <c r="V201" s="301"/>
      <c r="W201" s="301"/>
      <c r="X201" s="214"/>
      <c r="Y201" s="214"/>
      <c r="Z201" s="214"/>
      <c r="AA201" s="214"/>
      <c r="AB201" s="214"/>
      <c r="AC201" s="214"/>
    </row>
    <row r="202" spans="1:48" ht="20.100000000000001" customHeight="1">
      <c r="A202" s="214"/>
      <c r="B202" s="214"/>
      <c r="C202" s="214"/>
      <c r="D202" s="214"/>
      <c r="E202" s="214"/>
      <c r="F202" s="214"/>
      <c r="G202" s="214"/>
      <c r="H202" s="214"/>
      <c r="I202" s="301"/>
      <c r="J202" s="301"/>
      <c r="K202" s="301"/>
      <c r="L202" s="301"/>
      <c r="M202" s="301"/>
      <c r="N202" s="301"/>
      <c r="O202" s="301"/>
      <c r="P202" s="301"/>
      <c r="Q202" s="301"/>
      <c r="R202" s="301"/>
      <c r="S202" s="301"/>
      <c r="T202" s="301"/>
      <c r="U202" s="301"/>
      <c r="V202" s="301"/>
      <c r="W202" s="301"/>
      <c r="X202" s="214"/>
      <c r="Y202" s="214"/>
      <c r="Z202" s="214"/>
      <c r="AA202" s="214"/>
      <c r="AB202" s="214"/>
      <c r="AC202" s="214"/>
    </row>
    <row r="203" spans="1:48" ht="20.100000000000001" customHeight="1">
      <c r="A203" s="214"/>
      <c r="B203" s="4" t="s">
        <v>365</v>
      </c>
      <c r="C203" s="214"/>
      <c r="D203" s="214"/>
      <c r="E203" s="214"/>
      <c r="F203" s="214"/>
      <c r="G203" s="214"/>
      <c r="H203" s="214"/>
      <c r="I203" s="301"/>
      <c r="J203" s="301"/>
      <c r="K203" s="301"/>
      <c r="L203" s="301"/>
      <c r="M203" s="301"/>
      <c r="N203" s="301"/>
      <c r="O203" s="301"/>
      <c r="P203" s="301"/>
      <c r="Q203" s="301"/>
      <c r="R203" s="301"/>
      <c r="S203" s="301"/>
      <c r="T203" s="301"/>
      <c r="U203" s="301"/>
      <c r="V203" s="301"/>
      <c r="W203" s="301"/>
      <c r="X203" s="214"/>
      <c r="Y203" s="214"/>
      <c r="Z203" s="214"/>
      <c r="AA203" s="214"/>
      <c r="AB203" s="214"/>
      <c r="AC203" s="214"/>
    </row>
    <row r="204" spans="1:48" ht="20.100000000000001" customHeight="1">
      <c r="A204" s="214"/>
      <c r="B204" s="214"/>
      <c r="C204" s="214"/>
      <c r="D204" s="214"/>
      <c r="E204" s="214"/>
      <c r="F204" s="214"/>
      <c r="G204" s="214"/>
      <c r="H204" s="214"/>
      <c r="I204" s="301"/>
      <c r="J204" s="301"/>
      <c r="K204" s="301"/>
      <c r="L204" s="301"/>
      <c r="M204" s="301"/>
      <c r="N204" s="301"/>
      <c r="O204" s="301"/>
      <c r="P204" s="301"/>
      <c r="Q204" s="301"/>
      <c r="R204" s="301"/>
      <c r="S204" s="301"/>
      <c r="T204" s="301"/>
      <c r="U204" s="301"/>
      <c r="V204" s="301"/>
      <c r="W204" s="301"/>
      <c r="X204" s="214"/>
      <c r="Y204" s="214"/>
      <c r="Z204" s="214"/>
      <c r="AA204" s="214"/>
      <c r="AB204" s="214"/>
      <c r="AC204" s="214"/>
    </row>
    <row r="205" spans="1:48" ht="20.100000000000001" customHeight="1">
      <c r="A205" s="214"/>
      <c r="B205" s="610" t="s">
        <v>419</v>
      </c>
      <c r="C205" s="610"/>
      <c r="D205" s="610"/>
      <c r="E205" s="610"/>
      <c r="F205" s="610"/>
      <c r="G205" s="610"/>
      <c r="H205" s="610"/>
      <c r="I205" s="610"/>
      <c r="J205" s="610"/>
      <c r="K205" s="610"/>
      <c r="L205" s="610"/>
      <c r="M205" s="610"/>
      <c r="N205" s="610"/>
      <c r="O205" s="610"/>
      <c r="P205" s="610"/>
      <c r="Q205" s="610"/>
      <c r="R205" s="610"/>
      <c r="S205" s="610"/>
      <c r="T205" s="610"/>
      <c r="U205" s="610"/>
      <c r="V205" s="610"/>
      <c r="W205" s="610"/>
      <c r="X205" s="610"/>
      <c r="Y205" s="610"/>
      <c r="Z205" s="610"/>
      <c r="AA205" s="610"/>
      <c r="AB205" s="610"/>
      <c r="AC205" s="214"/>
    </row>
    <row r="206" spans="1:48" ht="20.100000000000001" customHeight="1">
      <c r="A206" s="214"/>
      <c r="B206" s="610"/>
      <c r="C206" s="610"/>
      <c r="D206" s="610"/>
      <c r="E206" s="610"/>
      <c r="F206" s="610"/>
      <c r="G206" s="610"/>
      <c r="H206" s="610"/>
      <c r="I206" s="610"/>
      <c r="J206" s="610"/>
      <c r="K206" s="610"/>
      <c r="L206" s="610"/>
      <c r="M206" s="610"/>
      <c r="N206" s="610"/>
      <c r="O206" s="610"/>
      <c r="P206" s="610"/>
      <c r="Q206" s="610"/>
      <c r="R206" s="610"/>
      <c r="S206" s="610"/>
      <c r="T206" s="610"/>
      <c r="U206" s="610"/>
      <c r="V206" s="610"/>
      <c r="W206" s="610"/>
      <c r="X206" s="610"/>
      <c r="Y206" s="610"/>
      <c r="Z206" s="610"/>
      <c r="AA206" s="610"/>
      <c r="AB206" s="610"/>
      <c r="AC206" s="214"/>
    </row>
    <row r="207" spans="1:48" ht="20.100000000000001" customHeight="1">
      <c r="A207" s="214"/>
      <c r="B207" s="610"/>
      <c r="C207" s="610"/>
      <c r="D207" s="610"/>
      <c r="E207" s="610"/>
      <c r="F207" s="610"/>
      <c r="G207" s="610"/>
      <c r="H207" s="610"/>
      <c r="I207" s="610"/>
      <c r="J207" s="610"/>
      <c r="K207" s="610"/>
      <c r="L207" s="610"/>
      <c r="M207" s="610"/>
      <c r="N207" s="610"/>
      <c r="O207" s="610"/>
      <c r="P207" s="610"/>
      <c r="Q207" s="610"/>
      <c r="R207" s="610"/>
      <c r="S207" s="610"/>
      <c r="T207" s="610"/>
      <c r="U207" s="610"/>
      <c r="V207" s="610"/>
      <c r="W207" s="610"/>
      <c r="X207" s="610"/>
      <c r="Y207" s="610"/>
      <c r="Z207" s="610"/>
      <c r="AA207" s="610"/>
      <c r="AB207" s="610"/>
      <c r="AC207" s="214"/>
    </row>
    <row r="208" spans="1:48" ht="20.100000000000001" customHeight="1">
      <c r="A208" s="214"/>
      <c r="B208" s="610"/>
      <c r="C208" s="610"/>
      <c r="D208" s="610"/>
      <c r="E208" s="610"/>
      <c r="F208" s="610"/>
      <c r="G208" s="610"/>
      <c r="H208" s="610"/>
      <c r="I208" s="610"/>
      <c r="J208" s="610"/>
      <c r="K208" s="610"/>
      <c r="L208" s="610"/>
      <c r="M208" s="610"/>
      <c r="N208" s="610"/>
      <c r="O208" s="610"/>
      <c r="P208" s="610"/>
      <c r="Q208" s="610"/>
      <c r="R208" s="610"/>
      <c r="S208" s="610"/>
      <c r="T208" s="610"/>
      <c r="U208" s="610"/>
      <c r="V208" s="610"/>
      <c r="W208" s="610"/>
      <c r="X208" s="610"/>
      <c r="Y208" s="610"/>
      <c r="Z208" s="610"/>
      <c r="AA208" s="610"/>
      <c r="AB208" s="610"/>
      <c r="AC208" s="214"/>
    </row>
    <row r="209" spans="1:29" ht="20.100000000000001" customHeight="1">
      <c r="A209" s="214"/>
      <c r="B209" s="610"/>
      <c r="C209" s="610"/>
      <c r="D209" s="610"/>
      <c r="E209" s="610"/>
      <c r="F209" s="610"/>
      <c r="G209" s="610"/>
      <c r="H209" s="610"/>
      <c r="I209" s="610"/>
      <c r="J209" s="610"/>
      <c r="K209" s="610"/>
      <c r="L209" s="610"/>
      <c r="M209" s="610"/>
      <c r="N209" s="610"/>
      <c r="O209" s="610"/>
      <c r="P209" s="610"/>
      <c r="Q209" s="610"/>
      <c r="R209" s="610"/>
      <c r="S209" s="610"/>
      <c r="T209" s="610"/>
      <c r="U209" s="610"/>
      <c r="V209" s="610"/>
      <c r="W209" s="610"/>
      <c r="X209" s="610"/>
      <c r="Y209" s="610"/>
      <c r="Z209" s="610"/>
      <c r="AA209" s="610"/>
      <c r="AB209" s="610"/>
      <c r="AC209" s="214"/>
    </row>
    <row r="210" spans="1:29" ht="20.100000000000001" customHeight="1">
      <c r="A210" s="214"/>
      <c r="B210" s="610"/>
      <c r="C210" s="610"/>
      <c r="D210" s="610"/>
      <c r="E210" s="610"/>
      <c r="F210" s="610"/>
      <c r="G210" s="610"/>
      <c r="H210" s="610"/>
      <c r="I210" s="610"/>
      <c r="J210" s="610"/>
      <c r="K210" s="610"/>
      <c r="L210" s="610"/>
      <c r="M210" s="610"/>
      <c r="N210" s="610"/>
      <c r="O210" s="610"/>
      <c r="P210" s="610"/>
      <c r="Q210" s="610"/>
      <c r="R210" s="610"/>
      <c r="S210" s="610"/>
      <c r="T210" s="610"/>
      <c r="U210" s="610"/>
      <c r="V210" s="610"/>
      <c r="W210" s="610"/>
      <c r="X210" s="610"/>
      <c r="Y210" s="610"/>
      <c r="Z210" s="610"/>
      <c r="AA210" s="610"/>
      <c r="AB210" s="610"/>
      <c r="AC210" s="214"/>
    </row>
    <row r="211" spans="1:29" ht="20.100000000000001" customHeight="1">
      <c r="A211" s="214"/>
      <c r="B211" s="610"/>
      <c r="C211" s="610"/>
      <c r="D211" s="610"/>
      <c r="E211" s="610"/>
      <c r="F211" s="610"/>
      <c r="G211" s="610"/>
      <c r="H211" s="610"/>
      <c r="I211" s="610"/>
      <c r="J211" s="610"/>
      <c r="K211" s="610"/>
      <c r="L211" s="610"/>
      <c r="M211" s="610"/>
      <c r="N211" s="610"/>
      <c r="O211" s="610"/>
      <c r="P211" s="610"/>
      <c r="Q211" s="610"/>
      <c r="R211" s="610"/>
      <c r="S211" s="610"/>
      <c r="T211" s="610"/>
      <c r="U211" s="610"/>
      <c r="V211" s="610"/>
      <c r="W211" s="610"/>
      <c r="X211" s="610"/>
      <c r="Y211" s="610"/>
      <c r="Z211" s="610"/>
      <c r="AA211" s="610"/>
      <c r="AB211" s="610"/>
      <c r="AC211" s="214"/>
    </row>
    <row r="212" spans="1:29" ht="20.100000000000001" customHeight="1">
      <c r="A212" s="214"/>
      <c r="B212" s="610"/>
      <c r="C212" s="610"/>
      <c r="D212" s="610"/>
      <c r="E212" s="610"/>
      <c r="F212" s="610"/>
      <c r="G212" s="610"/>
      <c r="H212" s="610"/>
      <c r="I212" s="610"/>
      <c r="J212" s="610"/>
      <c r="K212" s="610"/>
      <c r="L212" s="610"/>
      <c r="M212" s="610"/>
      <c r="N212" s="610"/>
      <c r="O212" s="610"/>
      <c r="P212" s="610"/>
      <c r="Q212" s="610"/>
      <c r="R212" s="610"/>
      <c r="S212" s="610"/>
      <c r="T212" s="610"/>
      <c r="U212" s="610"/>
      <c r="V212" s="610"/>
      <c r="W212" s="610"/>
      <c r="X212" s="610"/>
      <c r="Y212" s="610"/>
      <c r="Z212" s="610"/>
      <c r="AA212" s="610"/>
      <c r="AB212" s="610"/>
      <c r="AC212" s="214"/>
    </row>
    <row r="213" spans="1:29" ht="20.100000000000001" customHeight="1">
      <c r="A213" s="214"/>
      <c r="B213" s="610"/>
      <c r="C213" s="610"/>
      <c r="D213" s="610"/>
      <c r="E213" s="610"/>
      <c r="F213" s="610"/>
      <c r="G213" s="610"/>
      <c r="H213" s="610"/>
      <c r="I213" s="610"/>
      <c r="J213" s="610"/>
      <c r="K213" s="610"/>
      <c r="L213" s="610"/>
      <c r="M213" s="610"/>
      <c r="N213" s="610"/>
      <c r="O213" s="610"/>
      <c r="P213" s="610"/>
      <c r="Q213" s="610"/>
      <c r="R213" s="610"/>
      <c r="S213" s="610"/>
      <c r="T213" s="610"/>
      <c r="U213" s="610"/>
      <c r="V213" s="610"/>
      <c r="W213" s="610"/>
      <c r="X213" s="610"/>
      <c r="Y213" s="610"/>
      <c r="Z213" s="610"/>
      <c r="AA213" s="610"/>
      <c r="AB213" s="610"/>
      <c r="AC213" s="214"/>
    </row>
    <row r="214" spans="1:29" ht="20.100000000000001" customHeight="1">
      <c r="A214" s="214"/>
      <c r="B214" s="610"/>
      <c r="C214" s="610"/>
      <c r="D214" s="610"/>
      <c r="E214" s="610"/>
      <c r="F214" s="610"/>
      <c r="G214" s="610"/>
      <c r="H214" s="610"/>
      <c r="I214" s="610"/>
      <c r="J214" s="610"/>
      <c r="K214" s="610"/>
      <c r="L214" s="610"/>
      <c r="M214" s="610"/>
      <c r="N214" s="610"/>
      <c r="O214" s="610"/>
      <c r="P214" s="610"/>
      <c r="Q214" s="610"/>
      <c r="R214" s="610"/>
      <c r="S214" s="610"/>
      <c r="T214" s="610"/>
      <c r="U214" s="610"/>
      <c r="V214" s="610"/>
      <c r="W214" s="610"/>
      <c r="X214" s="610"/>
      <c r="Y214" s="610"/>
      <c r="Z214" s="610"/>
      <c r="AA214" s="610"/>
      <c r="AB214" s="610"/>
      <c r="AC214" s="214"/>
    </row>
    <row r="215" spans="1:29" ht="20.100000000000001" customHeight="1">
      <c r="A215" s="214"/>
      <c r="B215" s="214"/>
      <c r="C215" s="214"/>
      <c r="D215" s="214"/>
      <c r="E215" s="214"/>
      <c r="F215" s="214"/>
      <c r="G215" s="214"/>
      <c r="H215" s="214"/>
      <c r="I215" s="301"/>
      <c r="J215" s="301"/>
      <c r="K215" s="301"/>
      <c r="L215" s="301"/>
      <c r="M215" s="301"/>
      <c r="N215" s="301"/>
      <c r="O215" s="301"/>
      <c r="P215" s="301"/>
      <c r="Q215" s="301"/>
      <c r="R215" s="301"/>
      <c r="S215" s="301"/>
      <c r="T215" s="301"/>
      <c r="U215" s="301"/>
      <c r="V215" s="301"/>
      <c r="W215" s="301"/>
      <c r="X215" s="214"/>
      <c r="Y215" s="214"/>
      <c r="Z215" s="214"/>
      <c r="AA215" s="214"/>
      <c r="AB215" s="214"/>
      <c r="AC215" s="214"/>
    </row>
    <row r="216" spans="1:29" ht="20.100000000000001" customHeight="1">
      <c r="A216" s="214"/>
      <c r="B216" s="214"/>
      <c r="C216" s="214"/>
      <c r="D216" s="214"/>
      <c r="E216" s="214"/>
      <c r="F216" s="214"/>
      <c r="G216" s="214"/>
      <c r="H216" s="214"/>
      <c r="I216" s="301"/>
      <c r="J216" s="301"/>
      <c r="K216" s="301"/>
      <c r="L216" s="301"/>
      <c r="M216" s="301"/>
      <c r="N216" s="301"/>
      <c r="O216" s="301"/>
      <c r="P216" s="301"/>
      <c r="Q216" s="301"/>
      <c r="R216" s="301"/>
      <c r="S216" s="301"/>
      <c r="T216" s="301"/>
      <c r="U216" s="301"/>
      <c r="V216" s="301"/>
      <c r="W216" s="301"/>
      <c r="X216" s="214"/>
      <c r="Y216" s="214"/>
      <c r="Z216" s="214"/>
      <c r="AA216" s="214"/>
      <c r="AB216" s="214"/>
      <c r="AC216" s="214"/>
    </row>
    <row r="217" spans="1:29" ht="23.25" customHeight="1">
      <c r="A217" s="214"/>
      <c r="B217" s="386" t="s">
        <v>74</v>
      </c>
      <c r="C217" s="386"/>
      <c r="D217" s="386"/>
      <c r="E217" s="386"/>
      <c r="F217" s="386"/>
      <c r="G217" s="386"/>
      <c r="H217" s="386"/>
      <c r="I217" s="386"/>
      <c r="J217" s="386"/>
      <c r="K217" s="386"/>
      <c r="L217" s="386"/>
      <c r="M217" s="386"/>
      <c r="N217" s="387"/>
      <c r="O217" s="553" t="s">
        <v>366</v>
      </c>
      <c r="P217" s="553"/>
      <c r="Q217" s="553"/>
      <c r="R217" s="553"/>
      <c r="S217" s="553"/>
      <c r="T217" s="553"/>
      <c r="U217" s="553"/>
      <c r="V217" s="553"/>
      <c r="W217" s="553"/>
      <c r="X217" s="553"/>
      <c r="Y217" s="553"/>
      <c r="Z217" s="553"/>
      <c r="AA217" s="553"/>
      <c r="AB217" s="554"/>
      <c r="AC217" s="214"/>
    </row>
    <row r="218" spans="1:29" ht="23.25" customHeight="1">
      <c r="A218" s="214"/>
      <c r="B218" s="386"/>
      <c r="C218" s="386"/>
      <c r="D218" s="386"/>
      <c r="E218" s="386"/>
      <c r="F218" s="386"/>
      <c r="G218" s="386"/>
      <c r="H218" s="386"/>
      <c r="I218" s="386"/>
      <c r="J218" s="386"/>
      <c r="K218" s="386"/>
      <c r="L218" s="386"/>
      <c r="M218" s="386"/>
      <c r="N218" s="387"/>
      <c r="O218" s="553"/>
      <c r="P218" s="553"/>
      <c r="Q218" s="553"/>
      <c r="R218" s="553"/>
      <c r="S218" s="553"/>
      <c r="T218" s="553"/>
      <c r="U218" s="553"/>
      <c r="V218" s="553"/>
      <c r="W218" s="553"/>
      <c r="X218" s="553"/>
      <c r="Y218" s="553"/>
      <c r="Z218" s="553"/>
      <c r="AA218" s="553"/>
      <c r="AB218" s="554"/>
      <c r="AC218" s="214"/>
    </row>
    <row r="219" spans="1:29" ht="23.25" customHeight="1">
      <c r="A219" s="214"/>
      <c r="B219" s="588" t="s">
        <v>68</v>
      </c>
      <c r="C219" s="588"/>
      <c r="D219" s="588"/>
      <c r="E219" s="588"/>
      <c r="F219" s="588"/>
      <c r="G219" s="588"/>
      <c r="H219" s="588"/>
      <c r="I219" s="588"/>
      <c r="J219" s="589"/>
      <c r="K219" s="568" t="s">
        <v>211</v>
      </c>
      <c r="L219" s="568"/>
      <c r="M219" s="568"/>
      <c r="N219" s="568"/>
      <c r="O219" s="384" t="s">
        <v>368</v>
      </c>
      <c r="P219" s="384"/>
      <c r="Q219" s="384"/>
      <c r="R219" s="384"/>
      <c r="S219" s="384"/>
      <c r="T219" s="384"/>
      <c r="U219" s="384"/>
      <c r="V219" s="384"/>
      <c r="W219" s="384"/>
      <c r="X219" s="384"/>
      <c r="Y219" s="384"/>
      <c r="Z219" s="384"/>
      <c r="AA219" s="384"/>
      <c r="AB219" s="385"/>
      <c r="AC219" s="214"/>
    </row>
    <row r="220" spans="1:29" ht="23.25" customHeight="1">
      <c r="A220" s="214"/>
      <c r="B220" s="588"/>
      <c r="C220" s="588"/>
      <c r="D220" s="588"/>
      <c r="E220" s="588"/>
      <c r="F220" s="588"/>
      <c r="G220" s="588"/>
      <c r="H220" s="588"/>
      <c r="I220" s="588"/>
      <c r="J220" s="589"/>
      <c r="K220" s="568"/>
      <c r="L220" s="568"/>
      <c r="M220" s="568"/>
      <c r="N220" s="568"/>
      <c r="O220" s="384"/>
      <c r="P220" s="384"/>
      <c r="Q220" s="384"/>
      <c r="R220" s="384"/>
      <c r="S220" s="384"/>
      <c r="T220" s="384"/>
      <c r="U220" s="384"/>
      <c r="V220" s="384"/>
      <c r="W220" s="384"/>
      <c r="X220" s="384"/>
      <c r="Y220" s="384"/>
      <c r="Z220" s="384"/>
      <c r="AA220" s="384"/>
      <c r="AB220" s="385"/>
      <c r="AC220" s="214"/>
    </row>
    <row r="221" spans="1:29" ht="23.25" customHeight="1">
      <c r="A221" s="214"/>
      <c r="B221" s="588" t="s">
        <v>69</v>
      </c>
      <c r="C221" s="588"/>
      <c r="D221" s="588"/>
      <c r="E221" s="588"/>
      <c r="F221" s="588"/>
      <c r="G221" s="588"/>
      <c r="H221" s="588"/>
      <c r="I221" s="588"/>
      <c r="J221" s="589"/>
      <c r="K221" s="568" t="s">
        <v>212</v>
      </c>
      <c r="L221" s="568"/>
      <c r="M221" s="568"/>
      <c r="N221" s="568"/>
      <c r="O221" s="384" t="s">
        <v>369</v>
      </c>
      <c r="P221" s="384"/>
      <c r="Q221" s="384"/>
      <c r="R221" s="384"/>
      <c r="S221" s="384"/>
      <c r="T221" s="384"/>
      <c r="U221" s="384"/>
      <c r="V221" s="384"/>
      <c r="W221" s="384"/>
      <c r="X221" s="384"/>
      <c r="Y221" s="384"/>
      <c r="Z221" s="384"/>
      <c r="AA221" s="384"/>
      <c r="AB221" s="385"/>
      <c r="AC221" s="214"/>
    </row>
    <row r="222" spans="1:29" ht="23.25" customHeight="1">
      <c r="A222" s="214"/>
      <c r="B222" s="588"/>
      <c r="C222" s="588"/>
      <c r="D222" s="588"/>
      <c r="E222" s="588"/>
      <c r="F222" s="588"/>
      <c r="G222" s="588"/>
      <c r="H222" s="588"/>
      <c r="I222" s="588"/>
      <c r="J222" s="589"/>
      <c r="K222" s="568"/>
      <c r="L222" s="568"/>
      <c r="M222" s="568"/>
      <c r="N222" s="568"/>
      <c r="O222" s="384"/>
      <c r="P222" s="384"/>
      <c r="Q222" s="384"/>
      <c r="R222" s="384"/>
      <c r="S222" s="384"/>
      <c r="T222" s="384"/>
      <c r="U222" s="384"/>
      <c r="V222" s="384"/>
      <c r="W222" s="384"/>
      <c r="X222" s="384"/>
      <c r="Y222" s="384"/>
      <c r="Z222" s="384"/>
      <c r="AA222" s="384"/>
      <c r="AB222" s="385"/>
      <c r="AC222" s="214"/>
    </row>
    <row r="223" spans="1:29" ht="23.25" customHeight="1">
      <c r="A223" s="214"/>
      <c r="B223" s="588" t="s">
        <v>70</v>
      </c>
      <c r="C223" s="588"/>
      <c r="D223" s="588"/>
      <c r="E223" s="588"/>
      <c r="F223" s="588"/>
      <c r="G223" s="588"/>
      <c r="H223" s="588"/>
      <c r="I223" s="588"/>
      <c r="J223" s="589"/>
      <c r="K223" s="594" t="s">
        <v>213</v>
      </c>
      <c r="L223" s="595"/>
      <c r="M223" s="595"/>
      <c r="N223" s="596"/>
      <c r="O223" s="384" t="s">
        <v>370</v>
      </c>
      <c r="P223" s="384"/>
      <c r="Q223" s="384"/>
      <c r="R223" s="384"/>
      <c r="S223" s="384"/>
      <c r="T223" s="384"/>
      <c r="U223" s="384"/>
      <c r="V223" s="384"/>
      <c r="W223" s="384"/>
      <c r="X223" s="384"/>
      <c r="Y223" s="384"/>
      <c r="Z223" s="384"/>
      <c r="AA223" s="384"/>
      <c r="AB223" s="385"/>
      <c r="AC223" s="214"/>
    </row>
    <row r="224" spans="1:29" ht="23.25" customHeight="1">
      <c r="A224" s="214"/>
      <c r="B224" s="588"/>
      <c r="C224" s="588"/>
      <c r="D224" s="588"/>
      <c r="E224" s="588"/>
      <c r="F224" s="588"/>
      <c r="G224" s="588"/>
      <c r="H224" s="588"/>
      <c r="I224" s="588"/>
      <c r="J224" s="589"/>
      <c r="K224" s="594"/>
      <c r="L224" s="595"/>
      <c r="M224" s="595"/>
      <c r="N224" s="596"/>
      <c r="O224" s="384"/>
      <c r="P224" s="384"/>
      <c r="Q224" s="384"/>
      <c r="R224" s="384"/>
      <c r="S224" s="384"/>
      <c r="T224" s="384"/>
      <c r="U224" s="384"/>
      <c r="V224" s="384"/>
      <c r="W224" s="384"/>
      <c r="X224" s="384"/>
      <c r="Y224" s="384"/>
      <c r="Z224" s="384"/>
      <c r="AA224" s="384"/>
      <c r="AB224" s="385"/>
      <c r="AC224" s="214"/>
    </row>
    <row r="225" spans="1:29" ht="23.25" customHeight="1">
      <c r="A225" s="214"/>
      <c r="B225" s="588" t="s">
        <v>71</v>
      </c>
      <c r="C225" s="588"/>
      <c r="D225" s="588"/>
      <c r="E225" s="588"/>
      <c r="F225" s="588"/>
      <c r="G225" s="588"/>
      <c r="H225" s="588"/>
      <c r="I225" s="588"/>
      <c r="J225" s="589"/>
      <c r="K225" s="568" t="s">
        <v>214</v>
      </c>
      <c r="L225" s="568"/>
      <c r="M225" s="568"/>
      <c r="N225" s="568"/>
      <c r="O225" s="384" t="s">
        <v>371</v>
      </c>
      <c r="P225" s="384"/>
      <c r="Q225" s="384"/>
      <c r="R225" s="384"/>
      <c r="S225" s="384"/>
      <c r="T225" s="384"/>
      <c r="U225" s="384"/>
      <c r="V225" s="384"/>
      <c r="W225" s="384"/>
      <c r="X225" s="384"/>
      <c r="Y225" s="384"/>
      <c r="Z225" s="384"/>
      <c r="AA225" s="384"/>
      <c r="AB225" s="385"/>
      <c r="AC225" s="214"/>
    </row>
    <row r="226" spans="1:29" ht="23.25" customHeight="1">
      <c r="A226" s="214"/>
      <c r="B226" s="588"/>
      <c r="C226" s="588"/>
      <c r="D226" s="588"/>
      <c r="E226" s="588"/>
      <c r="F226" s="588"/>
      <c r="G226" s="588"/>
      <c r="H226" s="588"/>
      <c r="I226" s="588"/>
      <c r="J226" s="589"/>
      <c r="K226" s="568"/>
      <c r="L226" s="568"/>
      <c r="M226" s="568"/>
      <c r="N226" s="568"/>
      <c r="O226" s="384"/>
      <c r="P226" s="384"/>
      <c r="Q226" s="384"/>
      <c r="R226" s="384"/>
      <c r="S226" s="384"/>
      <c r="T226" s="384"/>
      <c r="U226" s="384"/>
      <c r="V226" s="384"/>
      <c r="W226" s="384"/>
      <c r="X226" s="384"/>
      <c r="Y226" s="384"/>
      <c r="Z226" s="384"/>
      <c r="AA226" s="384"/>
      <c r="AB226" s="385"/>
      <c r="AC226" s="214"/>
    </row>
    <row r="227" spans="1:29" ht="23.25" customHeight="1">
      <c r="A227" s="214"/>
      <c r="B227" s="5"/>
      <c r="C227" s="2"/>
      <c r="D227" s="2"/>
      <c r="E227" s="2"/>
      <c r="F227" s="2"/>
      <c r="G227" s="2"/>
      <c r="H227" s="2"/>
      <c r="I227" s="131"/>
      <c r="J227" s="131"/>
      <c r="K227" s="57"/>
      <c r="L227" s="57"/>
      <c r="M227" s="57"/>
      <c r="N227" s="57"/>
      <c r="O227" s="309"/>
      <c r="P227" s="309"/>
      <c r="Q227" s="309"/>
      <c r="R227" s="309"/>
      <c r="S227" s="309"/>
      <c r="T227" s="309"/>
      <c r="U227" s="309"/>
      <c r="V227" s="309"/>
      <c r="W227" s="309"/>
      <c r="X227" s="310"/>
      <c r="Y227" s="310"/>
      <c r="Z227" s="310"/>
      <c r="AA227" s="310"/>
      <c r="AB227" s="310"/>
      <c r="AC227" s="214"/>
    </row>
    <row r="228" spans="1:29" ht="23.25" customHeight="1">
      <c r="A228" s="214"/>
      <c r="B228" s="555" t="s">
        <v>72</v>
      </c>
      <c r="C228" s="555"/>
      <c r="D228" s="555"/>
      <c r="E228" s="555"/>
      <c r="F228" s="555"/>
      <c r="G228" s="555"/>
      <c r="H228" s="555"/>
      <c r="I228" s="555"/>
      <c r="J228" s="556"/>
      <c r="K228" s="559" t="s">
        <v>215</v>
      </c>
      <c r="L228" s="560"/>
      <c r="M228" s="560"/>
      <c r="N228" s="561"/>
      <c r="O228" s="384" t="s">
        <v>372</v>
      </c>
      <c r="P228" s="384"/>
      <c r="Q228" s="384"/>
      <c r="R228" s="384"/>
      <c r="S228" s="384"/>
      <c r="T228" s="384"/>
      <c r="U228" s="384"/>
      <c r="V228" s="384"/>
      <c r="W228" s="384"/>
      <c r="X228" s="384"/>
      <c r="Y228" s="384"/>
      <c r="Z228" s="384"/>
      <c r="AA228" s="384"/>
      <c r="AB228" s="385"/>
      <c r="AC228" s="214"/>
    </row>
    <row r="229" spans="1:29" ht="23.25" customHeight="1">
      <c r="A229" s="214"/>
      <c r="B229" s="557"/>
      <c r="C229" s="557"/>
      <c r="D229" s="557"/>
      <c r="E229" s="557"/>
      <c r="F229" s="557"/>
      <c r="G229" s="557"/>
      <c r="H229" s="557"/>
      <c r="I229" s="557"/>
      <c r="J229" s="558"/>
      <c r="K229" s="562"/>
      <c r="L229" s="563"/>
      <c r="M229" s="563"/>
      <c r="N229" s="564"/>
      <c r="O229" s="384"/>
      <c r="P229" s="384"/>
      <c r="Q229" s="384"/>
      <c r="R229" s="384"/>
      <c r="S229" s="384"/>
      <c r="T229" s="384"/>
      <c r="U229" s="384"/>
      <c r="V229" s="384"/>
      <c r="W229" s="384"/>
      <c r="X229" s="384"/>
      <c r="Y229" s="384"/>
      <c r="Z229" s="384"/>
      <c r="AA229" s="384"/>
      <c r="AB229" s="385"/>
      <c r="AC229" s="214"/>
    </row>
    <row r="230" spans="1:29" ht="23.25" customHeight="1">
      <c r="A230" s="214"/>
      <c r="B230" s="308"/>
      <c r="C230" s="308"/>
      <c r="D230" s="308"/>
      <c r="E230" s="308"/>
      <c r="F230" s="308"/>
      <c r="G230" s="308"/>
      <c r="H230" s="308"/>
      <c r="I230" s="301"/>
      <c r="J230" s="301"/>
      <c r="K230" s="309"/>
      <c r="L230" s="309"/>
      <c r="M230" s="309"/>
      <c r="N230" s="309"/>
      <c r="O230" s="309"/>
      <c r="P230" s="309"/>
      <c r="Q230" s="309"/>
      <c r="R230" s="309"/>
      <c r="S230" s="309"/>
      <c r="T230" s="309"/>
      <c r="U230" s="309"/>
      <c r="V230" s="309"/>
      <c r="W230" s="309"/>
      <c r="X230" s="310"/>
      <c r="Y230" s="310"/>
      <c r="Z230" s="310"/>
      <c r="AA230" s="310"/>
      <c r="AB230" s="310"/>
      <c r="AC230" s="214"/>
    </row>
    <row r="231" spans="1:29" ht="23.25" customHeight="1">
      <c r="A231" s="214"/>
      <c r="B231" s="555" t="s">
        <v>367</v>
      </c>
      <c r="C231" s="555"/>
      <c r="D231" s="555"/>
      <c r="E231" s="555"/>
      <c r="F231" s="555"/>
      <c r="G231" s="555"/>
      <c r="H231" s="555"/>
      <c r="I231" s="555"/>
      <c r="J231" s="556"/>
      <c r="K231" s="568" t="s">
        <v>216</v>
      </c>
      <c r="L231" s="568"/>
      <c r="M231" s="568"/>
      <c r="N231" s="568"/>
      <c r="O231" s="384" t="s">
        <v>341</v>
      </c>
      <c r="P231" s="384"/>
      <c r="Q231" s="384"/>
      <c r="R231" s="384"/>
      <c r="S231" s="384"/>
      <c r="T231" s="384"/>
      <c r="U231" s="384"/>
      <c r="V231" s="384"/>
      <c r="W231" s="384"/>
      <c r="X231" s="384"/>
      <c r="Y231" s="384"/>
      <c r="Z231" s="384"/>
      <c r="AA231" s="384"/>
      <c r="AB231" s="385"/>
      <c r="AC231" s="214"/>
    </row>
    <row r="232" spans="1:29" ht="23.25" customHeight="1">
      <c r="A232" s="214"/>
      <c r="B232" s="557"/>
      <c r="C232" s="557"/>
      <c r="D232" s="557"/>
      <c r="E232" s="557"/>
      <c r="F232" s="557"/>
      <c r="G232" s="557"/>
      <c r="H232" s="557"/>
      <c r="I232" s="557"/>
      <c r="J232" s="558"/>
      <c r="K232" s="568"/>
      <c r="L232" s="568"/>
      <c r="M232" s="568"/>
      <c r="N232" s="568"/>
      <c r="O232" s="384"/>
      <c r="P232" s="384"/>
      <c r="Q232" s="384"/>
      <c r="R232" s="384"/>
      <c r="S232" s="384"/>
      <c r="T232" s="384"/>
      <c r="U232" s="384"/>
      <c r="V232" s="384"/>
      <c r="W232" s="384"/>
      <c r="X232" s="384"/>
      <c r="Y232" s="384"/>
      <c r="Z232" s="384"/>
      <c r="AA232" s="384"/>
      <c r="AB232" s="385"/>
      <c r="AC232" s="214"/>
    </row>
    <row r="233" spans="1:29" ht="23.25" customHeight="1">
      <c r="A233" s="214"/>
      <c r="B233" s="2"/>
      <c r="C233" s="2"/>
      <c r="D233" s="2"/>
      <c r="E233" s="2"/>
      <c r="F233" s="2"/>
      <c r="G233" s="2"/>
      <c r="H233" s="2"/>
      <c r="I233" s="131"/>
      <c r="J233" s="131"/>
      <c r="K233" s="57"/>
      <c r="L233" s="57"/>
      <c r="M233" s="57"/>
      <c r="N233" s="57"/>
      <c r="O233" s="309"/>
      <c r="P233" s="309"/>
      <c r="Q233" s="309"/>
      <c r="R233" s="309"/>
      <c r="S233" s="309"/>
      <c r="T233" s="309"/>
      <c r="U233" s="309"/>
      <c r="V233" s="309"/>
      <c r="W233" s="309"/>
      <c r="X233" s="310"/>
      <c r="Y233" s="310"/>
      <c r="Z233" s="310"/>
      <c r="AA233" s="310"/>
      <c r="AB233" s="310"/>
      <c r="AC233" s="214"/>
    </row>
    <row r="234" spans="1:29" ht="23.25" customHeight="1">
      <c r="A234" s="214"/>
      <c r="B234" s="555" t="s">
        <v>73</v>
      </c>
      <c r="C234" s="555"/>
      <c r="D234" s="555"/>
      <c r="E234" s="555"/>
      <c r="F234" s="555"/>
      <c r="G234" s="555"/>
      <c r="H234" s="555"/>
      <c r="I234" s="555"/>
      <c r="J234" s="556"/>
      <c r="K234" s="559" t="s">
        <v>217</v>
      </c>
      <c r="L234" s="560"/>
      <c r="M234" s="560"/>
      <c r="N234" s="561"/>
      <c r="O234" s="384" t="s">
        <v>373</v>
      </c>
      <c r="P234" s="384"/>
      <c r="Q234" s="384"/>
      <c r="R234" s="384"/>
      <c r="S234" s="384"/>
      <c r="T234" s="384"/>
      <c r="U234" s="384"/>
      <c r="V234" s="384"/>
      <c r="W234" s="384"/>
      <c r="X234" s="384"/>
      <c r="Y234" s="384"/>
      <c r="Z234" s="384"/>
      <c r="AA234" s="384"/>
      <c r="AB234" s="385"/>
      <c r="AC234" s="214"/>
    </row>
    <row r="235" spans="1:29" ht="23.25" customHeight="1">
      <c r="A235" s="214"/>
      <c r="B235" s="557"/>
      <c r="C235" s="557"/>
      <c r="D235" s="557"/>
      <c r="E235" s="557"/>
      <c r="F235" s="557"/>
      <c r="G235" s="557"/>
      <c r="H235" s="557"/>
      <c r="I235" s="557"/>
      <c r="J235" s="558"/>
      <c r="K235" s="562"/>
      <c r="L235" s="563"/>
      <c r="M235" s="563"/>
      <c r="N235" s="564"/>
      <c r="O235" s="384"/>
      <c r="P235" s="384"/>
      <c r="Q235" s="384"/>
      <c r="R235" s="384"/>
      <c r="S235" s="384"/>
      <c r="T235" s="384"/>
      <c r="U235" s="384"/>
      <c r="V235" s="384"/>
      <c r="W235" s="384"/>
      <c r="X235" s="384"/>
      <c r="Y235" s="384"/>
      <c r="Z235" s="384"/>
      <c r="AA235" s="384"/>
      <c r="AB235" s="385"/>
      <c r="AC235" s="214"/>
    </row>
    <row r="236" spans="1:29" ht="20.100000000000001" customHeight="1">
      <c r="A236" s="214"/>
      <c r="B236" s="214"/>
      <c r="C236" s="214"/>
      <c r="D236" s="214"/>
      <c r="E236" s="214"/>
      <c r="F236" s="214"/>
      <c r="G236" s="214"/>
      <c r="H236" s="214"/>
      <c r="I236" s="301"/>
      <c r="J236" s="301"/>
      <c r="K236" s="301"/>
      <c r="L236" s="301"/>
      <c r="M236" s="301"/>
      <c r="N236" s="301"/>
      <c r="O236" s="577" t="s">
        <v>48</v>
      </c>
      <c r="P236" s="577"/>
      <c r="Q236" s="577"/>
      <c r="R236" s="577"/>
      <c r="S236" s="577"/>
      <c r="T236" s="577"/>
      <c r="U236" s="577"/>
      <c r="V236" s="577"/>
      <c r="W236" s="577"/>
      <c r="X236" s="577"/>
      <c r="Y236" s="577"/>
      <c r="Z236" s="577"/>
      <c r="AA236" s="577"/>
      <c r="AB236" s="577"/>
      <c r="AC236" s="214"/>
    </row>
    <row r="237" spans="1:29" ht="20.100000000000001" customHeight="1">
      <c r="A237" s="214"/>
      <c r="B237" s="214"/>
      <c r="C237" s="214"/>
      <c r="D237" s="214"/>
      <c r="E237" s="214"/>
      <c r="F237" s="214"/>
      <c r="G237" s="214"/>
      <c r="H237" s="214"/>
      <c r="I237" s="301"/>
      <c r="J237" s="301"/>
      <c r="K237" s="301"/>
      <c r="L237" s="301"/>
      <c r="M237" s="301"/>
      <c r="N237" s="301"/>
      <c r="O237" s="578"/>
      <c r="P237" s="578"/>
      <c r="Q237" s="578"/>
      <c r="R237" s="578"/>
      <c r="S237" s="578"/>
      <c r="T237" s="578"/>
      <c r="U237" s="578"/>
      <c r="V237" s="578"/>
      <c r="W237" s="578"/>
      <c r="X237" s="578"/>
      <c r="Y237" s="578"/>
      <c r="Z237" s="578"/>
      <c r="AA237" s="578"/>
      <c r="AB237" s="578"/>
      <c r="AC237" s="214"/>
    </row>
    <row r="238" spans="1:29" ht="20.100000000000001" customHeight="1">
      <c r="A238" s="214"/>
      <c r="B238" s="214"/>
      <c r="C238" s="214"/>
      <c r="D238" s="214"/>
      <c r="E238" s="214"/>
      <c r="F238" s="214"/>
      <c r="G238" s="214"/>
      <c r="H238" s="214"/>
      <c r="I238" s="301"/>
      <c r="J238" s="301"/>
      <c r="K238" s="301"/>
      <c r="L238" s="301"/>
      <c r="M238" s="301"/>
      <c r="N238" s="301"/>
      <c r="O238" s="578"/>
      <c r="P238" s="578"/>
      <c r="Q238" s="578"/>
      <c r="R238" s="578"/>
      <c r="S238" s="578"/>
      <c r="T238" s="578"/>
      <c r="U238" s="578"/>
      <c r="V238" s="578"/>
      <c r="W238" s="578"/>
      <c r="X238" s="578"/>
      <c r="Y238" s="578"/>
      <c r="Z238" s="578"/>
      <c r="AA238" s="578"/>
      <c r="AB238" s="578"/>
      <c r="AC238" s="214"/>
    </row>
    <row r="239" spans="1:29" ht="20.100000000000001" customHeight="1"/>
    <row r="240" spans="1:29" ht="20.100000000000001" customHeight="1">
      <c r="B240" s="496" t="s">
        <v>272</v>
      </c>
      <c r="C240" s="496"/>
      <c r="D240" s="496"/>
      <c r="E240" s="496"/>
      <c r="F240" s="496"/>
      <c r="G240" s="496"/>
      <c r="H240" s="496"/>
      <c r="I240" s="496"/>
      <c r="J240" s="496"/>
      <c r="K240" s="496"/>
      <c r="L240" s="496"/>
      <c r="M240" s="496"/>
      <c r="N240" s="496"/>
      <c r="O240" s="496"/>
      <c r="P240" s="496"/>
      <c r="Q240" s="496"/>
      <c r="R240" s="496"/>
      <c r="S240" s="496"/>
      <c r="T240" s="496"/>
      <c r="U240" s="496"/>
      <c r="V240" s="496"/>
      <c r="W240" s="496"/>
      <c r="X240" s="496"/>
      <c r="Y240" s="496"/>
      <c r="Z240" s="496"/>
    </row>
    <row r="241" spans="1:29" ht="20.100000000000001" customHeight="1">
      <c r="B241" s="496"/>
      <c r="C241" s="496"/>
      <c r="D241" s="496"/>
      <c r="E241" s="496"/>
      <c r="F241" s="496"/>
      <c r="G241" s="496"/>
      <c r="H241" s="496"/>
      <c r="I241" s="496"/>
      <c r="J241" s="496"/>
      <c r="K241" s="496"/>
      <c r="L241" s="496"/>
      <c r="M241" s="496"/>
      <c r="N241" s="496"/>
      <c r="O241" s="496"/>
      <c r="P241" s="496"/>
      <c r="Q241" s="496"/>
      <c r="R241" s="496"/>
      <c r="S241" s="496"/>
      <c r="T241" s="496"/>
      <c r="U241" s="496"/>
      <c r="V241" s="496"/>
      <c r="W241" s="496"/>
      <c r="X241" s="496"/>
      <c r="Y241" s="496"/>
      <c r="Z241" s="496"/>
    </row>
    <row r="242" spans="1:29" ht="20.100000000000001" customHeight="1"/>
    <row r="243" spans="1:29" ht="20.100000000000001" customHeight="1">
      <c r="B243" s="590" t="s">
        <v>392</v>
      </c>
      <c r="C243" s="590"/>
      <c r="D243" s="590"/>
      <c r="E243" s="590"/>
      <c r="F243" s="590"/>
      <c r="G243" s="590"/>
      <c r="H243" s="590"/>
      <c r="I243" s="590"/>
      <c r="J243" s="590"/>
      <c r="K243" s="590"/>
      <c r="L243" s="590"/>
      <c r="M243" s="590"/>
      <c r="N243" s="590"/>
      <c r="O243" s="590"/>
      <c r="P243" s="590"/>
      <c r="Q243" s="590"/>
      <c r="R243" s="590"/>
      <c r="S243" s="590"/>
      <c r="T243" s="590"/>
      <c r="U243" s="590"/>
      <c r="V243" s="590"/>
      <c r="W243" s="590"/>
      <c r="X243" s="590"/>
      <c r="Y243" s="590"/>
      <c r="Z243" s="590"/>
      <c r="AA243" s="590"/>
      <c r="AB243" s="590"/>
    </row>
    <row r="244" spans="1:29" ht="27.75" customHeight="1">
      <c r="B244" s="590"/>
      <c r="C244" s="590"/>
      <c r="D244" s="590"/>
      <c r="E244" s="590"/>
      <c r="F244" s="590"/>
      <c r="G244" s="590"/>
      <c r="H244" s="590"/>
      <c r="I244" s="590"/>
      <c r="J244" s="590"/>
      <c r="K244" s="590"/>
      <c r="L244" s="590"/>
      <c r="M244" s="590"/>
      <c r="N244" s="590"/>
      <c r="O244" s="590"/>
      <c r="P244" s="590"/>
      <c r="Q244" s="590"/>
      <c r="R244" s="590"/>
      <c r="S244" s="590"/>
      <c r="T244" s="590"/>
      <c r="U244" s="590"/>
      <c r="V244" s="590"/>
      <c r="W244" s="590"/>
      <c r="X244" s="590"/>
      <c r="Y244" s="590"/>
      <c r="Z244" s="590"/>
      <c r="AA244" s="590"/>
      <c r="AB244" s="590"/>
    </row>
    <row r="245" spans="1:29" ht="29.25" customHeight="1">
      <c r="B245" s="590"/>
      <c r="C245" s="590"/>
      <c r="D245" s="590"/>
      <c r="E245" s="590"/>
      <c r="F245" s="590"/>
      <c r="G245" s="590"/>
      <c r="H245" s="590"/>
      <c r="I245" s="590"/>
      <c r="J245" s="590"/>
      <c r="K245" s="590"/>
      <c r="L245" s="590"/>
      <c r="M245" s="590"/>
      <c r="N245" s="590"/>
      <c r="O245" s="590"/>
      <c r="P245" s="590"/>
      <c r="Q245" s="590"/>
      <c r="R245" s="590"/>
      <c r="S245" s="590"/>
      <c r="T245" s="590"/>
      <c r="U245" s="590"/>
      <c r="V245" s="590"/>
      <c r="W245" s="590"/>
      <c r="X245" s="590"/>
      <c r="Y245" s="590"/>
      <c r="Z245" s="590"/>
      <c r="AA245" s="590"/>
      <c r="AB245" s="590"/>
    </row>
    <row r="246" spans="1:29" ht="20.100000000000001" customHeight="1">
      <c r="B246" s="590"/>
      <c r="C246" s="590"/>
      <c r="D246" s="590"/>
      <c r="E246" s="590"/>
      <c r="F246" s="590"/>
      <c r="G246" s="590"/>
      <c r="H246" s="590"/>
      <c r="I246" s="590"/>
      <c r="J246" s="590"/>
      <c r="K246" s="590"/>
      <c r="L246" s="590"/>
      <c r="M246" s="590"/>
      <c r="N246" s="590"/>
      <c r="O246" s="590"/>
      <c r="P246" s="590"/>
      <c r="Q246" s="590"/>
      <c r="R246" s="590"/>
      <c r="S246" s="590"/>
      <c r="T246" s="590"/>
      <c r="U246" s="590"/>
      <c r="V246" s="590"/>
      <c r="W246" s="590"/>
      <c r="X246" s="590"/>
      <c r="Y246" s="590"/>
      <c r="Z246" s="590"/>
      <c r="AA246" s="590"/>
      <c r="AB246" s="590"/>
      <c r="AC246" s="280"/>
    </row>
    <row r="247" spans="1:29" ht="20.100000000000001" customHeight="1">
      <c r="B247" s="67"/>
      <c r="C247" s="67"/>
      <c r="D247" s="67"/>
      <c r="E247" s="67"/>
      <c r="F247" s="67"/>
      <c r="G247" s="67"/>
      <c r="H247" s="67"/>
      <c r="I247" s="56"/>
      <c r="J247" s="67"/>
      <c r="K247" s="67"/>
      <c r="L247" s="67"/>
      <c r="M247" s="67"/>
      <c r="N247" s="67"/>
      <c r="O247" s="67"/>
      <c r="P247" s="280"/>
      <c r="Q247" s="280"/>
      <c r="R247" s="280"/>
      <c r="S247" s="280"/>
      <c r="T247" s="280"/>
      <c r="U247" s="280"/>
      <c r="V247" s="280"/>
      <c r="W247" s="280"/>
      <c r="X247" s="280"/>
      <c r="Y247" s="280"/>
      <c r="Z247" s="280"/>
      <c r="AA247" s="280"/>
      <c r="AB247" s="280"/>
      <c r="AC247" s="280"/>
    </row>
    <row r="248" spans="1:29" ht="20.100000000000001" customHeight="1">
      <c r="A248" s="501" t="s">
        <v>182</v>
      </c>
      <c r="B248" s="501"/>
      <c r="C248" s="501"/>
      <c r="D248" s="501"/>
      <c r="E248" s="501"/>
      <c r="F248" s="501"/>
      <c r="G248" s="501"/>
      <c r="H248" s="501"/>
      <c r="I248" s="501"/>
      <c r="J248" s="501"/>
      <c r="K248" s="501"/>
      <c r="L248" s="501"/>
      <c r="M248" s="501"/>
      <c r="N248" s="501"/>
      <c r="O248" s="501"/>
      <c r="P248" s="501"/>
      <c r="Q248" s="501"/>
      <c r="R248" s="501"/>
      <c r="S248" s="501"/>
      <c r="T248" s="501"/>
      <c r="U248" s="501"/>
      <c r="V248" s="501"/>
      <c r="W248" s="501"/>
      <c r="X248" s="501"/>
      <c r="Y248" s="501"/>
      <c r="Z248" s="501"/>
      <c r="AA248" s="501"/>
      <c r="AB248" s="501"/>
      <c r="AC248" s="501"/>
    </row>
    <row r="249" spans="1:29" ht="20.100000000000001" customHeight="1">
      <c r="A249" s="502" t="s">
        <v>393</v>
      </c>
      <c r="B249" s="503"/>
      <c r="C249" s="503"/>
      <c r="D249" s="503"/>
      <c r="E249" s="503"/>
      <c r="F249" s="503"/>
      <c r="G249" s="503"/>
      <c r="H249" s="503"/>
      <c r="I249" s="503"/>
      <c r="J249" s="503"/>
      <c r="K249" s="503"/>
      <c r="L249" s="503"/>
      <c r="M249" s="503"/>
      <c r="N249" s="504"/>
      <c r="O249" s="67"/>
      <c r="P249" s="502" t="s">
        <v>183</v>
      </c>
      <c r="Q249" s="503"/>
      <c r="R249" s="503"/>
      <c r="S249" s="503"/>
      <c r="T249" s="503"/>
      <c r="U249" s="503"/>
      <c r="V249" s="503"/>
      <c r="W249" s="503"/>
      <c r="X249" s="503"/>
      <c r="Y249" s="503"/>
      <c r="Z249" s="503"/>
      <c r="AA249" s="503"/>
      <c r="AB249" s="503"/>
      <c r="AC249" s="504"/>
    </row>
    <row r="250" spans="1:29" ht="20.100000000000001" customHeight="1">
      <c r="A250" s="514" t="s">
        <v>184</v>
      </c>
      <c r="B250" s="515"/>
      <c r="C250" s="515"/>
      <c r="D250" s="515"/>
      <c r="E250" s="515"/>
      <c r="F250" s="515"/>
      <c r="G250" s="515"/>
      <c r="H250" s="515"/>
      <c r="I250" s="497">
        <v>72659.8</v>
      </c>
      <c r="J250" s="497"/>
      <c r="K250" s="497"/>
      <c r="L250" s="497"/>
      <c r="M250" s="128" t="s">
        <v>185</v>
      </c>
      <c r="N250" s="245"/>
      <c r="O250" s="209"/>
      <c r="P250" s="514" t="s">
        <v>186</v>
      </c>
      <c r="Q250" s="515"/>
      <c r="R250" s="515"/>
      <c r="S250" s="515"/>
      <c r="T250" s="515"/>
      <c r="U250" s="515"/>
      <c r="V250" s="515"/>
      <c r="W250" s="515"/>
      <c r="X250" s="517">
        <v>38</v>
      </c>
      <c r="Y250" s="517"/>
      <c r="Z250" s="517"/>
      <c r="AA250" s="517"/>
      <c r="AB250" s="128" t="s">
        <v>187</v>
      </c>
      <c r="AC250" s="245"/>
    </row>
    <row r="251" spans="1:29" ht="20.100000000000001" customHeight="1">
      <c r="A251" s="454" t="s">
        <v>188</v>
      </c>
      <c r="B251" s="455"/>
      <c r="C251" s="455"/>
      <c r="D251" s="455"/>
      <c r="E251" s="455"/>
      <c r="F251" s="455"/>
      <c r="G251" s="455"/>
      <c r="H251" s="455"/>
      <c r="I251" s="498">
        <v>55103</v>
      </c>
      <c r="J251" s="498"/>
      <c r="K251" s="498"/>
      <c r="L251" s="498"/>
      <c r="M251" s="129" t="s">
        <v>185</v>
      </c>
      <c r="N251" s="246"/>
      <c r="O251" s="209"/>
      <c r="P251" s="454" t="s">
        <v>265</v>
      </c>
      <c r="Q251" s="455"/>
      <c r="R251" s="455"/>
      <c r="S251" s="455"/>
      <c r="T251" s="455"/>
      <c r="U251" s="455"/>
      <c r="V251" s="455"/>
      <c r="W251" s="455"/>
      <c r="X251" s="609">
        <v>28.8</v>
      </c>
      <c r="Y251" s="609"/>
      <c r="Z251" s="609"/>
      <c r="AA251" s="609"/>
      <c r="AB251" s="128" t="s">
        <v>187</v>
      </c>
      <c r="AC251" s="246"/>
    </row>
    <row r="252" spans="1:29" ht="20.100000000000001" customHeight="1">
      <c r="A252" s="454" t="s">
        <v>189</v>
      </c>
      <c r="B252" s="455"/>
      <c r="C252" s="455"/>
      <c r="D252" s="455"/>
      <c r="E252" s="455"/>
      <c r="F252" s="455"/>
      <c r="G252" s="455"/>
      <c r="H252" s="455"/>
      <c r="I252" s="498">
        <v>5430</v>
      </c>
      <c r="J252" s="498"/>
      <c r="K252" s="498"/>
      <c r="L252" s="498"/>
      <c r="M252" s="129" t="s">
        <v>185</v>
      </c>
      <c r="N252" s="246"/>
      <c r="O252" s="131"/>
      <c r="P252" s="454" t="s">
        <v>190</v>
      </c>
      <c r="Q252" s="455"/>
      <c r="R252" s="455"/>
      <c r="S252" s="455"/>
      <c r="T252" s="455"/>
      <c r="U252" s="455"/>
      <c r="V252" s="455"/>
      <c r="W252" s="455"/>
      <c r="X252" s="516">
        <v>2.8</v>
      </c>
      <c r="Y252" s="516"/>
      <c r="Z252" s="516"/>
      <c r="AA252" s="516"/>
      <c r="AB252" s="128" t="s">
        <v>187</v>
      </c>
      <c r="AC252" s="246"/>
    </row>
    <row r="253" spans="1:29" ht="20.100000000000001" customHeight="1">
      <c r="A253" s="499" t="s">
        <v>191</v>
      </c>
      <c r="B253" s="500"/>
      <c r="C253" s="500"/>
      <c r="D253" s="500"/>
      <c r="E253" s="500"/>
      <c r="F253" s="500"/>
      <c r="G253" s="500"/>
      <c r="H253" s="500"/>
      <c r="I253" s="519">
        <v>133192.79999999999</v>
      </c>
      <c r="J253" s="519"/>
      <c r="K253" s="519"/>
      <c r="L253" s="519"/>
      <c r="M253" s="247" t="s">
        <v>185</v>
      </c>
      <c r="N253" s="248"/>
      <c r="O253" s="249"/>
      <c r="P253" s="499" t="s">
        <v>191</v>
      </c>
      <c r="Q253" s="500"/>
      <c r="R253" s="500"/>
      <c r="S253" s="500"/>
      <c r="T253" s="500"/>
      <c r="U253" s="500"/>
      <c r="V253" s="500"/>
      <c r="W253" s="500"/>
      <c r="X253" s="520">
        <v>69.599999999999994</v>
      </c>
      <c r="Y253" s="520"/>
      <c r="Z253" s="520"/>
      <c r="AA253" s="520"/>
      <c r="AB253" s="250" t="s">
        <v>187</v>
      </c>
      <c r="AC253" s="251"/>
    </row>
    <row r="254" spans="1:29">
      <c r="A254" s="132"/>
      <c r="B254" s="132"/>
      <c r="C254" s="132"/>
      <c r="D254" s="132"/>
      <c r="E254" s="132"/>
      <c r="F254" s="132"/>
      <c r="G254" s="132"/>
      <c r="H254" s="132"/>
      <c r="I254" s="131"/>
      <c r="J254" s="131"/>
      <c r="K254" s="131"/>
      <c r="L254" s="131"/>
      <c r="M254" s="131"/>
      <c r="N254" s="131"/>
      <c r="O254" s="131"/>
      <c r="P254" s="131"/>
      <c r="Q254" s="131"/>
      <c r="R254" s="131"/>
      <c r="S254" s="131"/>
      <c r="T254" s="131"/>
      <c r="U254" s="131"/>
      <c r="V254" s="131"/>
      <c r="W254" s="131"/>
      <c r="X254" s="132"/>
      <c r="Y254" s="132"/>
      <c r="Z254" s="132"/>
      <c r="AA254" s="132"/>
      <c r="AB254" s="132"/>
      <c r="AC254" s="132"/>
    </row>
    <row r="255" spans="1:29" ht="20.100000000000001" customHeight="1">
      <c r="A255" s="501" t="s">
        <v>192</v>
      </c>
      <c r="B255" s="501"/>
      <c r="C255" s="501"/>
      <c r="D255" s="501"/>
      <c r="E255" s="501"/>
      <c r="F255" s="501"/>
      <c r="G255" s="501"/>
      <c r="H255" s="501"/>
      <c r="I255" s="501"/>
      <c r="J255" s="501"/>
      <c r="K255" s="501"/>
      <c r="L255" s="501"/>
      <c r="M255" s="501"/>
      <c r="N255" s="501"/>
      <c r="O255" s="501"/>
      <c r="P255" s="501"/>
      <c r="Q255" s="501"/>
      <c r="R255" s="501"/>
      <c r="S255" s="501"/>
      <c r="T255" s="501"/>
      <c r="U255" s="501"/>
      <c r="V255" s="501"/>
      <c r="W255" s="501"/>
      <c r="X255" s="501"/>
      <c r="Y255" s="501"/>
      <c r="Z255" s="501"/>
      <c r="AA255" s="501"/>
      <c r="AB255" s="501"/>
      <c r="AC255" s="501"/>
    </row>
    <row r="256" spans="1:29" ht="20.100000000000001" customHeight="1">
      <c r="A256" s="502" t="s">
        <v>394</v>
      </c>
      <c r="B256" s="503"/>
      <c r="C256" s="503"/>
      <c r="D256" s="503"/>
      <c r="E256" s="503"/>
      <c r="F256" s="503"/>
      <c r="G256" s="503"/>
      <c r="H256" s="503"/>
      <c r="I256" s="503"/>
      <c r="J256" s="503"/>
      <c r="K256" s="503"/>
      <c r="L256" s="503"/>
      <c r="M256" s="503"/>
      <c r="N256" s="504"/>
      <c r="O256" s="67"/>
      <c r="P256" s="502" t="s">
        <v>183</v>
      </c>
      <c r="Q256" s="503"/>
      <c r="R256" s="503"/>
      <c r="S256" s="503"/>
      <c r="T256" s="503"/>
      <c r="U256" s="503"/>
      <c r="V256" s="503"/>
      <c r="W256" s="503"/>
      <c r="X256" s="503"/>
      <c r="Y256" s="503"/>
      <c r="Z256" s="503"/>
      <c r="AA256" s="503"/>
      <c r="AB256" s="503"/>
      <c r="AC256" s="504"/>
    </row>
    <row r="257" spans="1:29" ht="20.100000000000001" customHeight="1">
      <c r="A257" s="546" t="s">
        <v>193</v>
      </c>
      <c r="B257" s="547"/>
      <c r="C257" s="547"/>
      <c r="D257" s="547"/>
      <c r="E257" s="547"/>
      <c r="F257" s="547"/>
      <c r="G257" s="547"/>
      <c r="H257" s="547"/>
      <c r="I257" s="548">
        <v>20060.099999999999</v>
      </c>
      <c r="J257" s="548"/>
      <c r="K257" s="548"/>
      <c r="L257" s="548"/>
      <c r="M257" s="128" t="s">
        <v>185</v>
      </c>
      <c r="N257" s="245"/>
      <c r="O257" s="209"/>
      <c r="P257" s="514" t="s">
        <v>194</v>
      </c>
      <c r="Q257" s="515"/>
      <c r="R257" s="515"/>
      <c r="S257" s="515"/>
      <c r="T257" s="515"/>
      <c r="U257" s="515"/>
      <c r="V257" s="515"/>
      <c r="W257" s="515"/>
      <c r="X257" s="497">
        <v>10.5</v>
      </c>
      <c r="Y257" s="497"/>
      <c r="Z257" s="497"/>
      <c r="AA257" s="497"/>
      <c r="AB257" s="128" t="s">
        <v>187</v>
      </c>
      <c r="AC257" s="245"/>
    </row>
    <row r="258" spans="1:29" ht="20.100000000000001" customHeight="1">
      <c r="A258" s="436" t="s">
        <v>195</v>
      </c>
      <c r="B258" s="437"/>
      <c r="C258" s="437"/>
      <c r="D258" s="437"/>
      <c r="E258" s="437"/>
      <c r="F258" s="437"/>
      <c r="G258" s="437"/>
      <c r="H258" s="437"/>
      <c r="I258" s="453">
        <v>36903.300000000003</v>
      </c>
      <c r="J258" s="453"/>
      <c r="K258" s="453"/>
      <c r="L258" s="453"/>
      <c r="M258" s="129" t="s">
        <v>185</v>
      </c>
      <c r="N258" s="246"/>
      <c r="O258" s="209"/>
      <c r="P258" s="454" t="s">
        <v>196</v>
      </c>
      <c r="Q258" s="455"/>
      <c r="R258" s="455"/>
      <c r="S258" s="455"/>
      <c r="T258" s="455"/>
      <c r="U258" s="455"/>
      <c r="V258" s="455"/>
      <c r="W258" s="455"/>
      <c r="X258" s="518">
        <v>19.3</v>
      </c>
      <c r="Y258" s="518"/>
      <c r="Z258" s="518"/>
      <c r="AA258" s="518"/>
      <c r="AB258" s="128" t="s">
        <v>187</v>
      </c>
      <c r="AC258" s="246"/>
    </row>
    <row r="259" spans="1:29" ht="20.100000000000001" customHeight="1">
      <c r="A259" s="436" t="s">
        <v>197</v>
      </c>
      <c r="B259" s="437"/>
      <c r="C259" s="437"/>
      <c r="D259" s="437"/>
      <c r="E259" s="437"/>
      <c r="F259" s="437"/>
      <c r="G259" s="437"/>
      <c r="H259" s="437"/>
      <c r="I259" s="453">
        <v>7607.6</v>
      </c>
      <c r="J259" s="453"/>
      <c r="K259" s="453"/>
      <c r="L259" s="453"/>
      <c r="M259" s="129" t="s">
        <v>185</v>
      </c>
      <c r="N259" s="246"/>
      <c r="O259" s="131"/>
      <c r="P259" s="454" t="s">
        <v>198</v>
      </c>
      <c r="Q259" s="455"/>
      <c r="R259" s="455"/>
      <c r="S259" s="455"/>
      <c r="T259" s="455"/>
      <c r="U259" s="455"/>
      <c r="V259" s="455"/>
      <c r="W259" s="455"/>
      <c r="X259" s="498">
        <v>4</v>
      </c>
      <c r="Y259" s="498"/>
      <c r="Z259" s="498"/>
      <c r="AA259" s="498"/>
      <c r="AB259" s="128" t="s">
        <v>187</v>
      </c>
      <c r="AC259" s="246"/>
    </row>
    <row r="260" spans="1:29" ht="20.100000000000001" customHeight="1">
      <c r="A260" s="436" t="s">
        <v>199</v>
      </c>
      <c r="B260" s="437"/>
      <c r="C260" s="437"/>
      <c r="D260" s="437"/>
      <c r="E260" s="437"/>
      <c r="F260" s="437"/>
      <c r="G260" s="437"/>
      <c r="H260" s="437"/>
      <c r="I260" s="453">
        <v>21090</v>
      </c>
      <c r="J260" s="453"/>
      <c r="K260" s="453"/>
      <c r="L260" s="453"/>
      <c r="M260" s="129" t="s">
        <v>185</v>
      </c>
      <c r="N260" s="246"/>
      <c r="O260" s="131"/>
      <c r="P260" s="454" t="s">
        <v>200</v>
      </c>
      <c r="Q260" s="455"/>
      <c r="R260" s="455"/>
      <c r="S260" s="455"/>
      <c r="T260" s="455"/>
      <c r="U260" s="455"/>
      <c r="V260" s="455"/>
      <c r="W260" s="455"/>
      <c r="X260" s="497">
        <v>11</v>
      </c>
      <c r="Y260" s="497"/>
      <c r="Z260" s="497"/>
      <c r="AA260" s="497"/>
      <c r="AB260" s="128" t="s">
        <v>187</v>
      </c>
      <c r="AC260" s="246"/>
    </row>
    <row r="261" spans="1:29" ht="20.100000000000001" customHeight="1">
      <c r="A261" s="436" t="s">
        <v>319</v>
      </c>
      <c r="B261" s="437"/>
      <c r="C261" s="437"/>
      <c r="D261" s="437"/>
      <c r="E261" s="437"/>
      <c r="F261" s="437"/>
      <c r="G261" s="437"/>
      <c r="H261" s="437"/>
      <c r="I261" s="453">
        <v>21590.6</v>
      </c>
      <c r="J261" s="453"/>
      <c r="K261" s="453"/>
      <c r="L261" s="453"/>
      <c r="M261" s="129" t="s">
        <v>185</v>
      </c>
      <c r="N261" s="246"/>
      <c r="O261" s="209"/>
      <c r="P261" s="530" t="s">
        <v>320</v>
      </c>
      <c r="Q261" s="531"/>
      <c r="R261" s="531"/>
      <c r="S261" s="531"/>
      <c r="T261" s="531"/>
      <c r="U261" s="531"/>
      <c r="V261" s="531"/>
      <c r="W261" s="531"/>
      <c r="X261" s="497">
        <v>11.3</v>
      </c>
      <c r="Y261" s="497"/>
      <c r="Z261" s="497"/>
      <c r="AA261" s="497"/>
      <c r="AB261" s="128" t="s">
        <v>187</v>
      </c>
      <c r="AC261" s="246"/>
    </row>
    <row r="262" spans="1:29" ht="20.100000000000001" customHeight="1">
      <c r="A262" s="436" t="s">
        <v>201</v>
      </c>
      <c r="B262" s="437"/>
      <c r="C262" s="437"/>
      <c r="D262" s="437"/>
      <c r="E262" s="437"/>
      <c r="F262" s="437"/>
      <c r="G262" s="437"/>
      <c r="H262" s="437"/>
      <c r="I262" s="453">
        <v>9080.2999999999993</v>
      </c>
      <c r="J262" s="453"/>
      <c r="K262" s="453"/>
      <c r="L262" s="453"/>
      <c r="M262" s="129" t="s">
        <v>185</v>
      </c>
      <c r="N262" s="246"/>
      <c r="O262" s="209"/>
      <c r="P262" s="454" t="s">
        <v>202</v>
      </c>
      <c r="Q262" s="455"/>
      <c r="R262" s="455"/>
      <c r="S262" s="455"/>
      <c r="T262" s="455"/>
      <c r="U262" s="455"/>
      <c r="V262" s="455"/>
      <c r="W262" s="455"/>
      <c r="X262" s="497">
        <v>4.7</v>
      </c>
      <c r="Y262" s="497"/>
      <c r="Z262" s="497"/>
      <c r="AA262" s="497"/>
      <c r="AB262" s="128" t="s">
        <v>187</v>
      </c>
      <c r="AC262" s="246"/>
    </row>
    <row r="263" spans="1:29" ht="20.100000000000001" customHeight="1">
      <c r="A263" s="436" t="s">
        <v>62</v>
      </c>
      <c r="B263" s="437"/>
      <c r="C263" s="437"/>
      <c r="D263" s="437"/>
      <c r="E263" s="437"/>
      <c r="F263" s="437"/>
      <c r="G263" s="437"/>
      <c r="H263" s="437"/>
      <c r="I263" s="453">
        <v>6896.3</v>
      </c>
      <c r="J263" s="453"/>
      <c r="K263" s="453"/>
      <c r="L263" s="453"/>
      <c r="M263" s="129" t="s">
        <v>185</v>
      </c>
      <c r="N263" s="246"/>
      <c r="O263" s="131"/>
      <c r="P263" s="454" t="s">
        <v>203</v>
      </c>
      <c r="Q263" s="455"/>
      <c r="R263" s="455"/>
      <c r="S263" s="455"/>
      <c r="T263" s="455"/>
      <c r="U263" s="455"/>
      <c r="V263" s="455"/>
      <c r="W263" s="455"/>
      <c r="X263" s="497">
        <v>3.6</v>
      </c>
      <c r="Y263" s="497"/>
      <c r="Z263" s="497"/>
      <c r="AA263" s="497"/>
      <c r="AB263" s="128" t="s">
        <v>187</v>
      </c>
      <c r="AC263" s="246"/>
    </row>
    <row r="264" spans="1:29" ht="20.100000000000001" customHeight="1">
      <c r="A264" s="499" t="s">
        <v>204</v>
      </c>
      <c r="B264" s="500"/>
      <c r="C264" s="500"/>
      <c r="D264" s="500"/>
      <c r="E264" s="500"/>
      <c r="F264" s="500"/>
      <c r="G264" s="500"/>
      <c r="H264" s="500"/>
      <c r="I264" s="549">
        <v>123228.2</v>
      </c>
      <c r="J264" s="549"/>
      <c r="K264" s="549"/>
      <c r="L264" s="549"/>
      <c r="M264" s="247" t="s">
        <v>185</v>
      </c>
      <c r="N264" s="248"/>
      <c r="O264" s="249"/>
      <c r="P264" s="499" t="s">
        <v>204</v>
      </c>
      <c r="Q264" s="500"/>
      <c r="R264" s="500"/>
      <c r="S264" s="500"/>
      <c r="T264" s="500"/>
      <c r="U264" s="500"/>
      <c r="V264" s="500"/>
      <c r="W264" s="500"/>
      <c r="X264" s="597">
        <v>64.400000000000006</v>
      </c>
      <c r="Y264" s="597"/>
      <c r="Z264" s="597"/>
      <c r="AA264" s="597"/>
      <c r="AB264" s="250" t="s">
        <v>187</v>
      </c>
      <c r="AC264" s="251"/>
    </row>
    <row r="265" spans="1:29" ht="20.100000000000001" customHeight="1" thickBot="1">
      <c r="A265" s="132"/>
      <c r="B265" s="132"/>
      <c r="C265" s="132"/>
      <c r="D265" s="132"/>
      <c r="E265" s="132"/>
      <c r="F265" s="132"/>
      <c r="G265" s="132"/>
      <c r="H265" s="132"/>
      <c r="I265" s="131"/>
      <c r="J265" s="131"/>
      <c r="K265" s="131"/>
      <c r="L265" s="131"/>
      <c r="M265" s="131"/>
      <c r="N265" s="131"/>
      <c r="O265" s="131"/>
      <c r="P265" s="131"/>
      <c r="Q265" s="131"/>
      <c r="R265" s="131"/>
      <c r="S265" s="131"/>
      <c r="T265" s="131"/>
      <c r="U265" s="131"/>
      <c r="V265" s="131"/>
      <c r="W265" s="131"/>
      <c r="X265" s="132"/>
      <c r="Y265" s="132"/>
      <c r="Z265" s="132"/>
      <c r="AA265" s="132"/>
      <c r="AB265" s="132"/>
      <c r="AC265" s="132"/>
    </row>
    <row r="266" spans="1:29" ht="20.100000000000001" customHeight="1" thickTop="1">
      <c r="A266" s="132"/>
      <c r="B266" s="444" t="s">
        <v>416</v>
      </c>
      <c r="C266" s="445"/>
      <c r="D266" s="445"/>
      <c r="E266" s="445"/>
      <c r="F266" s="445"/>
      <c r="G266" s="445"/>
      <c r="H266" s="445"/>
      <c r="I266" s="445"/>
      <c r="J266" s="445"/>
      <c r="K266" s="445"/>
      <c r="L266" s="445"/>
      <c r="M266" s="445"/>
      <c r="N266" s="445"/>
      <c r="O266" s="445"/>
      <c r="P266" s="445"/>
      <c r="Q266" s="445"/>
      <c r="R266" s="445"/>
      <c r="S266" s="445"/>
      <c r="T266" s="445"/>
      <c r="U266" s="445"/>
      <c r="V266" s="445"/>
      <c r="W266" s="445"/>
      <c r="X266" s="445"/>
      <c r="Y266" s="445"/>
      <c r="Z266" s="445"/>
      <c r="AA266" s="445"/>
      <c r="AB266" s="446"/>
      <c r="AC266" s="132"/>
    </row>
    <row r="267" spans="1:29" ht="20.100000000000001" customHeight="1">
      <c r="A267" s="132"/>
      <c r="B267" s="447"/>
      <c r="C267" s="448"/>
      <c r="D267" s="448"/>
      <c r="E267" s="448"/>
      <c r="F267" s="448"/>
      <c r="G267" s="448"/>
      <c r="H267" s="448"/>
      <c r="I267" s="448"/>
      <c r="J267" s="448"/>
      <c r="K267" s="448"/>
      <c r="L267" s="448"/>
      <c r="M267" s="448"/>
      <c r="N267" s="448"/>
      <c r="O267" s="448"/>
      <c r="P267" s="448"/>
      <c r="Q267" s="448"/>
      <c r="R267" s="448"/>
      <c r="S267" s="448"/>
      <c r="T267" s="448"/>
      <c r="U267" s="448"/>
      <c r="V267" s="448"/>
      <c r="W267" s="448"/>
      <c r="X267" s="448"/>
      <c r="Y267" s="448"/>
      <c r="Z267" s="448"/>
      <c r="AA267" s="448"/>
      <c r="AB267" s="449"/>
      <c r="AC267" s="132"/>
    </row>
    <row r="268" spans="1:29" ht="20.100000000000001" customHeight="1">
      <c r="A268" s="132"/>
      <c r="B268" s="447"/>
      <c r="C268" s="448"/>
      <c r="D268" s="448"/>
      <c r="E268" s="448"/>
      <c r="F268" s="448"/>
      <c r="G268" s="448"/>
      <c r="H268" s="448"/>
      <c r="I268" s="448"/>
      <c r="J268" s="448"/>
      <c r="K268" s="448"/>
      <c r="L268" s="448"/>
      <c r="M268" s="448"/>
      <c r="N268" s="448"/>
      <c r="O268" s="448"/>
      <c r="P268" s="448"/>
      <c r="Q268" s="448"/>
      <c r="R268" s="448"/>
      <c r="S268" s="448"/>
      <c r="T268" s="448"/>
      <c r="U268" s="448"/>
      <c r="V268" s="448"/>
      <c r="W268" s="448"/>
      <c r="X268" s="448"/>
      <c r="Y268" s="448"/>
      <c r="Z268" s="448"/>
      <c r="AA268" s="448"/>
      <c r="AB268" s="449"/>
      <c r="AC268" s="132"/>
    </row>
    <row r="269" spans="1:29" ht="20.100000000000001" customHeight="1">
      <c r="A269" s="132"/>
      <c r="B269" s="447"/>
      <c r="C269" s="448"/>
      <c r="D269" s="448"/>
      <c r="E269" s="448"/>
      <c r="F269" s="448"/>
      <c r="G269" s="448"/>
      <c r="H269" s="448"/>
      <c r="I269" s="448"/>
      <c r="J269" s="448"/>
      <c r="K269" s="448"/>
      <c r="L269" s="448"/>
      <c r="M269" s="448"/>
      <c r="N269" s="448"/>
      <c r="O269" s="448"/>
      <c r="P269" s="448"/>
      <c r="Q269" s="448"/>
      <c r="R269" s="448"/>
      <c r="S269" s="448"/>
      <c r="T269" s="448"/>
      <c r="U269" s="448"/>
      <c r="V269" s="448"/>
      <c r="W269" s="448"/>
      <c r="X269" s="448"/>
      <c r="Y269" s="448"/>
      <c r="Z269" s="448"/>
      <c r="AA269" s="448"/>
      <c r="AB269" s="449"/>
      <c r="AC269" s="132"/>
    </row>
    <row r="270" spans="1:29" ht="20.100000000000001" customHeight="1">
      <c r="A270" s="132"/>
      <c r="B270" s="447"/>
      <c r="C270" s="448"/>
      <c r="D270" s="448"/>
      <c r="E270" s="448"/>
      <c r="F270" s="448"/>
      <c r="G270" s="448"/>
      <c r="H270" s="448"/>
      <c r="I270" s="448"/>
      <c r="J270" s="448"/>
      <c r="K270" s="448"/>
      <c r="L270" s="448"/>
      <c r="M270" s="448"/>
      <c r="N270" s="448"/>
      <c r="O270" s="448"/>
      <c r="P270" s="448"/>
      <c r="Q270" s="448"/>
      <c r="R270" s="448"/>
      <c r="S270" s="448"/>
      <c r="T270" s="448"/>
      <c r="U270" s="448"/>
      <c r="V270" s="448"/>
      <c r="W270" s="448"/>
      <c r="X270" s="448"/>
      <c r="Y270" s="448"/>
      <c r="Z270" s="448"/>
      <c r="AA270" s="448"/>
      <c r="AB270" s="449"/>
      <c r="AC270" s="132"/>
    </row>
    <row r="271" spans="1:29" ht="20.100000000000001" customHeight="1">
      <c r="A271" s="132"/>
      <c r="B271" s="447"/>
      <c r="C271" s="448"/>
      <c r="D271" s="448"/>
      <c r="E271" s="448"/>
      <c r="F271" s="448"/>
      <c r="G271" s="448"/>
      <c r="H271" s="448"/>
      <c r="I271" s="448"/>
      <c r="J271" s="448"/>
      <c r="K271" s="448"/>
      <c r="L271" s="448"/>
      <c r="M271" s="448"/>
      <c r="N271" s="448"/>
      <c r="O271" s="448"/>
      <c r="P271" s="448"/>
      <c r="Q271" s="448"/>
      <c r="R271" s="448"/>
      <c r="S271" s="448"/>
      <c r="T271" s="448"/>
      <c r="U271" s="448"/>
      <c r="V271" s="448"/>
      <c r="W271" s="448"/>
      <c r="X271" s="448"/>
      <c r="Y271" s="448"/>
      <c r="Z271" s="448"/>
      <c r="AA271" s="448"/>
      <c r="AB271" s="449"/>
      <c r="AC271" s="132"/>
    </row>
    <row r="272" spans="1:29" ht="20.100000000000001" customHeight="1">
      <c r="A272" s="132"/>
      <c r="B272" s="447"/>
      <c r="C272" s="448"/>
      <c r="D272" s="448"/>
      <c r="E272" s="448"/>
      <c r="F272" s="448"/>
      <c r="G272" s="448"/>
      <c r="H272" s="448"/>
      <c r="I272" s="448"/>
      <c r="J272" s="448"/>
      <c r="K272" s="448"/>
      <c r="L272" s="448"/>
      <c r="M272" s="448"/>
      <c r="N272" s="448"/>
      <c r="O272" s="448"/>
      <c r="P272" s="448"/>
      <c r="Q272" s="448"/>
      <c r="R272" s="448"/>
      <c r="S272" s="448"/>
      <c r="T272" s="448"/>
      <c r="U272" s="448"/>
      <c r="V272" s="448"/>
      <c r="W272" s="448"/>
      <c r="X272" s="448"/>
      <c r="Y272" s="448"/>
      <c r="Z272" s="448"/>
      <c r="AA272" s="448"/>
      <c r="AB272" s="449"/>
      <c r="AC272" s="132"/>
    </row>
    <row r="273" spans="1:29" ht="20.100000000000001" customHeight="1">
      <c r="A273" s="132"/>
      <c r="B273" s="447"/>
      <c r="C273" s="448"/>
      <c r="D273" s="448"/>
      <c r="E273" s="448"/>
      <c r="F273" s="448"/>
      <c r="G273" s="448"/>
      <c r="H273" s="448"/>
      <c r="I273" s="448"/>
      <c r="J273" s="448"/>
      <c r="K273" s="448"/>
      <c r="L273" s="448"/>
      <c r="M273" s="448"/>
      <c r="N273" s="448"/>
      <c r="O273" s="448"/>
      <c r="P273" s="448"/>
      <c r="Q273" s="448"/>
      <c r="R273" s="448"/>
      <c r="S273" s="448"/>
      <c r="T273" s="448"/>
      <c r="U273" s="448"/>
      <c r="V273" s="448"/>
      <c r="W273" s="448"/>
      <c r="X273" s="448"/>
      <c r="Y273" s="448"/>
      <c r="Z273" s="448"/>
      <c r="AA273" s="448"/>
      <c r="AB273" s="449"/>
      <c r="AC273" s="132"/>
    </row>
    <row r="274" spans="1:29" ht="20.100000000000001" customHeight="1">
      <c r="A274" s="132"/>
      <c r="B274" s="447"/>
      <c r="C274" s="448"/>
      <c r="D274" s="448"/>
      <c r="E274" s="448"/>
      <c r="F274" s="448"/>
      <c r="G274" s="448"/>
      <c r="H274" s="448"/>
      <c r="I274" s="448"/>
      <c r="J274" s="448"/>
      <c r="K274" s="448"/>
      <c r="L274" s="448"/>
      <c r="M274" s="448"/>
      <c r="N274" s="448"/>
      <c r="O274" s="448"/>
      <c r="P274" s="448"/>
      <c r="Q274" s="448"/>
      <c r="R274" s="448"/>
      <c r="S274" s="448"/>
      <c r="T274" s="448"/>
      <c r="U274" s="448"/>
      <c r="V274" s="448"/>
      <c r="W274" s="448"/>
      <c r="X274" s="448"/>
      <c r="Y274" s="448"/>
      <c r="Z274" s="448"/>
      <c r="AA274" s="448"/>
      <c r="AB274" s="449"/>
      <c r="AC274" s="132"/>
    </row>
    <row r="275" spans="1:29" ht="20.100000000000001" customHeight="1">
      <c r="A275" s="132"/>
      <c r="B275" s="447"/>
      <c r="C275" s="448"/>
      <c r="D275" s="448"/>
      <c r="E275" s="448"/>
      <c r="F275" s="448"/>
      <c r="G275" s="448"/>
      <c r="H275" s="448"/>
      <c r="I275" s="448"/>
      <c r="J275" s="448"/>
      <c r="K275" s="448"/>
      <c r="L275" s="448"/>
      <c r="M275" s="448"/>
      <c r="N275" s="448"/>
      <c r="O275" s="448"/>
      <c r="P275" s="448"/>
      <c r="Q275" s="448"/>
      <c r="R275" s="448"/>
      <c r="S275" s="448"/>
      <c r="T275" s="448"/>
      <c r="U275" s="448"/>
      <c r="V275" s="448"/>
      <c r="W275" s="448"/>
      <c r="X275" s="448"/>
      <c r="Y275" s="448"/>
      <c r="Z275" s="448"/>
      <c r="AA275" s="448"/>
      <c r="AB275" s="449"/>
      <c r="AC275" s="132"/>
    </row>
    <row r="276" spans="1:29" ht="20.100000000000001" customHeight="1">
      <c r="A276" s="132"/>
      <c r="B276" s="447"/>
      <c r="C276" s="448"/>
      <c r="D276" s="448"/>
      <c r="E276" s="448"/>
      <c r="F276" s="448"/>
      <c r="G276" s="448"/>
      <c r="H276" s="448"/>
      <c r="I276" s="448"/>
      <c r="J276" s="448"/>
      <c r="K276" s="448"/>
      <c r="L276" s="448"/>
      <c r="M276" s="448"/>
      <c r="N276" s="448"/>
      <c r="O276" s="448"/>
      <c r="P276" s="448"/>
      <c r="Q276" s="448"/>
      <c r="R276" s="448"/>
      <c r="S276" s="448"/>
      <c r="T276" s="448"/>
      <c r="U276" s="448"/>
      <c r="V276" s="448"/>
      <c r="W276" s="448"/>
      <c r="X276" s="448"/>
      <c r="Y276" s="448"/>
      <c r="Z276" s="448"/>
      <c r="AA276" s="448"/>
      <c r="AB276" s="449"/>
      <c r="AC276" s="132"/>
    </row>
    <row r="277" spans="1:29" ht="20.100000000000001" customHeight="1" thickBot="1">
      <c r="A277" s="132"/>
      <c r="B277" s="450"/>
      <c r="C277" s="451"/>
      <c r="D277" s="451"/>
      <c r="E277" s="451"/>
      <c r="F277" s="451"/>
      <c r="G277" s="451"/>
      <c r="H277" s="451"/>
      <c r="I277" s="451"/>
      <c r="J277" s="451"/>
      <c r="K277" s="451"/>
      <c r="L277" s="451"/>
      <c r="M277" s="451"/>
      <c r="N277" s="451"/>
      <c r="O277" s="451"/>
      <c r="P277" s="451"/>
      <c r="Q277" s="451"/>
      <c r="R277" s="451"/>
      <c r="S277" s="451"/>
      <c r="T277" s="451"/>
      <c r="U277" s="451"/>
      <c r="V277" s="451"/>
      <c r="W277" s="451"/>
      <c r="X277" s="451"/>
      <c r="Y277" s="451"/>
      <c r="Z277" s="451"/>
      <c r="AA277" s="451"/>
      <c r="AB277" s="452"/>
      <c r="AC277" s="132"/>
    </row>
    <row r="278" spans="1:29" ht="20.100000000000001" customHeight="1" thickTop="1">
      <c r="B278" s="207"/>
      <c r="C278" s="207"/>
      <c r="D278" s="207"/>
      <c r="E278" s="207"/>
      <c r="F278" s="207"/>
      <c r="G278" s="207"/>
      <c r="H278" s="207"/>
      <c r="I278" s="162"/>
      <c r="J278" s="207"/>
      <c r="K278" s="207"/>
      <c r="L278" s="207"/>
      <c r="M278" s="207"/>
      <c r="N278" s="207"/>
      <c r="O278" s="207"/>
      <c r="P278" s="162"/>
      <c r="Q278" s="207"/>
      <c r="R278" s="207"/>
      <c r="S278" s="207"/>
      <c r="T278" s="207"/>
      <c r="U278" s="207"/>
      <c r="V278" s="162"/>
      <c r="W278" s="162"/>
      <c r="X278" s="207"/>
      <c r="Y278" s="207"/>
      <c r="Z278" s="207"/>
      <c r="AA278" s="207"/>
      <c r="AB278" s="207"/>
    </row>
    <row r="279" spans="1:29" ht="20.100000000000001" customHeight="1">
      <c r="B279" s="496" t="s">
        <v>55</v>
      </c>
      <c r="C279" s="496"/>
      <c r="D279" s="496"/>
      <c r="E279" s="496"/>
      <c r="F279" s="496"/>
      <c r="G279" s="496"/>
      <c r="H279" s="496"/>
      <c r="I279" s="496"/>
      <c r="J279" s="496"/>
      <c r="K279" s="496"/>
      <c r="L279" s="496"/>
      <c r="M279" s="496"/>
      <c r="N279" s="496"/>
      <c r="O279" s="496"/>
      <c r="P279" s="496"/>
      <c r="Q279" s="496"/>
      <c r="R279" s="496"/>
      <c r="S279" s="496"/>
      <c r="T279" s="496"/>
      <c r="U279" s="496"/>
      <c r="V279" s="496"/>
      <c r="W279" s="496"/>
      <c r="X279" s="496"/>
      <c r="Y279" s="496"/>
      <c r="Z279" s="496"/>
      <c r="AA279" s="127"/>
      <c r="AB279" s="127"/>
    </row>
    <row r="280" spans="1:29" ht="20.100000000000001" customHeight="1">
      <c r="B280" s="496"/>
      <c r="C280" s="496"/>
      <c r="D280" s="496"/>
      <c r="E280" s="496"/>
      <c r="F280" s="496"/>
      <c r="G280" s="496"/>
      <c r="H280" s="496"/>
      <c r="I280" s="496"/>
      <c r="J280" s="496"/>
      <c r="K280" s="496"/>
      <c r="L280" s="496"/>
      <c r="M280" s="496"/>
      <c r="N280" s="496"/>
      <c r="O280" s="496"/>
      <c r="P280" s="496"/>
      <c r="Q280" s="496"/>
      <c r="R280" s="496"/>
      <c r="S280" s="496"/>
      <c r="T280" s="496"/>
      <c r="U280" s="496"/>
      <c r="V280" s="496"/>
      <c r="W280" s="496"/>
      <c r="X280" s="496"/>
      <c r="Y280" s="496"/>
      <c r="Z280" s="496"/>
    </row>
    <row r="281" spans="1:29" ht="20.100000000000001" customHeight="1"/>
    <row r="282" spans="1:29" ht="17.25" customHeight="1">
      <c r="B282" s="347" t="s">
        <v>255</v>
      </c>
      <c r="C282" s="347"/>
      <c r="D282" s="347"/>
      <c r="E282" s="347"/>
      <c r="F282" s="347"/>
      <c r="G282" s="347"/>
      <c r="H282" s="347"/>
      <c r="I282" s="347"/>
      <c r="J282" s="347"/>
      <c r="K282" s="347"/>
      <c r="L282" s="347"/>
      <c r="M282" s="347"/>
      <c r="N282" s="347"/>
      <c r="O282" s="347"/>
      <c r="P282" s="347"/>
      <c r="Q282" s="347"/>
      <c r="R282" s="347"/>
      <c r="S282" s="347"/>
      <c r="T282" s="347"/>
      <c r="U282" s="347"/>
      <c r="V282" s="347"/>
      <c r="W282" s="347"/>
      <c r="X282" s="347"/>
      <c r="Y282" s="347"/>
      <c r="Z282" s="347"/>
      <c r="AA282" s="347"/>
      <c r="AB282" s="347"/>
    </row>
    <row r="283" spans="1:29" ht="17.25" customHeight="1">
      <c r="B283" s="347"/>
      <c r="C283" s="347"/>
      <c r="D283" s="347"/>
      <c r="E283" s="347"/>
      <c r="F283" s="347"/>
      <c r="G283" s="347"/>
      <c r="H283" s="347"/>
      <c r="I283" s="347"/>
      <c r="J283" s="347"/>
      <c r="K283" s="347"/>
      <c r="L283" s="347"/>
      <c r="M283" s="347"/>
      <c r="N283" s="347"/>
      <c r="O283" s="347"/>
      <c r="P283" s="347"/>
      <c r="Q283" s="347"/>
      <c r="R283" s="347"/>
      <c r="S283" s="347"/>
      <c r="T283" s="347"/>
      <c r="U283" s="347"/>
      <c r="V283" s="347"/>
      <c r="W283" s="347"/>
      <c r="X283" s="347"/>
      <c r="Y283" s="347"/>
      <c r="Z283" s="347"/>
      <c r="AA283" s="347"/>
      <c r="AB283" s="347"/>
    </row>
    <row r="284" spans="1:29" ht="17.25" customHeight="1">
      <c r="B284" s="347"/>
      <c r="C284" s="347"/>
      <c r="D284" s="347"/>
      <c r="E284" s="347"/>
      <c r="F284" s="347"/>
      <c r="G284" s="347"/>
      <c r="H284" s="347"/>
      <c r="I284" s="347"/>
      <c r="J284" s="347"/>
      <c r="K284" s="347"/>
      <c r="L284" s="347"/>
      <c r="M284" s="347"/>
      <c r="N284" s="347"/>
      <c r="O284" s="347"/>
      <c r="P284" s="347"/>
      <c r="Q284" s="347"/>
      <c r="R284" s="347"/>
      <c r="S284" s="347"/>
      <c r="T284" s="347"/>
      <c r="U284" s="347"/>
      <c r="V284" s="347"/>
      <c r="W284" s="347"/>
      <c r="X284" s="347"/>
      <c r="Y284" s="347"/>
      <c r="Z284" s="347"/>
      <c r="AA284" s="347"/>
      <c r="AB284" s="347"/>
    </row>
    <row r="285" spans="1:29" ht="24" customHeight="1"/>
    <row r="286" spans="1:29" ht="19.5" customHeight="1">
      <c r="B286" s="4" t="s">
        <v>4</v>
      </c>
    </row>
    <row r="287" spans="1:29" ht="19.5" customHeight="1">
      <c r="B287" s="4"/>
    </row>
    <row r="288" spans="1:29" ht="19.5" customHeight="1">
      <c r="B288" s="347" t="s">
        <v>249</v>
      </c>
      <c r="C288" s="347"/>
      <c r="D288" s="347"/>
      <c r="E288" s="347"/>
      <c r="F288" s="347"/>
      <c r="G288" s="347"/>
      <c r="H288" s="347"/>
      <c r="I288" s="347"/>
      <c r="J288" s="347"/>
      <c r="K288" s="347"/>
      <c r="L288" s="347"/>
      <c r="M288" s="347"/>
      <c r="N288" s="347"/>
      <c r="O288" s="347"/>
      <c r="P288" s="347"/>
      <c r="Q288" s="347"/>
      <c r="R288" s="347"/>
      <c r="S288" s="347"/>
      <c r="T288" s="347"/>
      <c r="U288" s="347"/>
      <c r="V288" s="347"/>
      <c r="W288" s="347"/>
      <c r="X288" s="347"/>
      <c r="Y288" s="347"/>
      <c r="Z288" s="347"/>
      <c r="AA288" s="347"/>
      <c r="AB288" s="347"/>
    </row>
    <row r="289" spans="2:28" ht="19.5" customHeight="1">
      <c r="B289" s="347"/>
      <c r="C289" s="347"/>
      <c r="D289" s="347"/>
      <c r="E289" s="347"/>
      <c r="F289" s="347"/>
      <c r="G289" s="347"/>
      <c r="H289" s="347"/>
      <c r="I289" s="347"/>
      <c r="J289" s="347"/>
      <c r="K289" s="347"/>
      <c r="L289" s="347"/>
      <c r="M289" s="347"/>
      <c r="N289" s="347"/>
      <c r="O289" s="347"/>
      <c r="P289" s="347"/>
      <c r="Q289" s="347"/>
      <c r="R289" s="347"/>
      <c r="S289" s="347"/>
      <c r="T289" s="347"/>
      <c r="U289" s="347"/>
      <c r="V289" s="347"/>
      <c r="W289" s="347"/>
      <c r="X289" s="347"/>
      <c r="Y289" s="347"/>
      <c r="Z289" s="347"/>
      <c r="AA289" s="347"/>
      <c r="AB289" s="347"/>
    </row>
    <row r="290" spans="2:28" ht="19.5" customHeight="1">
      <c r="B290" s="347"/>
      <c r="C290" s="347"/>
      <c r="D290" s="347"/>
      <c r="E290" s="347"/>
      <c r="F290" s="347"/>
      <c r="G290" s="347"/>
      <c r="H290" s="347"/>
      <c r="I290" s="347"/>
      <c r="J290" s="347"/>
      <c r="K290" s="347"/>
      <c r="L290" s="347"/>
      <c r="M290" s="347"/>
      <c r="N290" s="347"/>
      <c r="O290" s="347"/>
      <c r="P290" s="347"/>
      <c r="Q290" s="347"/>
      <c r="R290" s="347"/>
      <c r="S290" s="347"/>
      <c r="T290" s="347"/>
      <c r="U290" s="347"/>
      <c r="V290" s="347"/>
      <c r="W290" s="347"/>
      <c r="X290" s="347"/>
      <c r="Y290" s="347"/>
      <c r="Z290" s="347"/>
      <c r="AA290" s="347"/>
      <c r="AB290" s="347"/>
    </row>
    <row r="291" spans="2:28" ht="19.5" customHeight="1">
      <c r="B291" s="347"/>
      <c r="C291" s="347"/>
      <c r="D291" s="347"/>
      <c r="E291" s="347"/>
      <c r="F291" s="347"/>
      <c r="G291" s="347"/>
      <c r="H291" s="347"/>
      <c r="I291" s="347"/>
      <c r="J291" s="347"/>
      <c r="K291" s="347"/>
      <c r="L291" s="347"/>
      <c r="M291" s="347"/>
      <c r="N291" s="347"/>
      <c r="O291" s="347"/>
      <c r="P291" s="347"/>
      <c r="Q291" s="347"/>
      <c r="R291" s="347"/>
      <c r="S291" s="347"/>
      <c r="T291" s="347"/>
      <c r="U291" s="347"/>
      <c r="V291" s="347"/>
      <c r="W291" s="347"/>
      <c r="X291" s="347"/>
      <c r="Y291" s="347"/>
      <c r="Z291" s="347"/>
      <c r="AA291" s="347"/>
      <c r="AB291" s="347"/>
    </row>
    <row r="292" spans="2:28" ht="19.5" customHeight="1">
      <c r="B292" s="347"/>
      <c r="C292" s="347"/>
      <c r="D292" s="347"/>
      <c r="E292" s="347"/>
      <c r="F292" s="347"/>
      <c r="G292" s="347"/>
      <c r="H292" s="347"/>
      <c r="I292" s="347"/>
      <c r="J292" s="347"/>
      <c r="K292" s="347"/>
      <c r="L292" s="347"/>
      <c r="M292" s="347"/>
      <c r="N292" s="347"/>
      <c r="O292" s="347"/>
      <c r="P292" s="347"/>
      <c r="Q292" s="347"/>
      <c r="R292" s="347"/>
      <c r="S292" s="347"/>
      <c r="T292" s="347"/>
      <c r="U292" s="347"/>
      <c r="V292" s="347"/>
      <c r="W292" s="347"/>
      <c r="X292" s="347"/>
      <c r="Y292" s="347"/>
      <c r="Z292" s="347"/>
      <c r="AA292" s="347"/>
      <c r="AB292" s="347"/>
    </row>
    <row r="293" spans="2:28" ht="19.5" customHeight="1">
      <c r="B293" s="347"/>
      <c r="C293" s="347"/>
      <c r="D293" s="347"/>
      <c r="E293" s="347"/>
      <c r="F293" s="347"/>
      <c r="G293" s="347"/>
      <c r="H293" s="347"/>
      <c r="I293" s="347"/>
      <c r="J293" s="347"/>
      <c r="K293" s="347"/>
      <c r="L293" s="347"/>
      <c r="M293" s="347"/>
      <c r="N293" s="347"/>
      <c r="O293" s="347"/>
      <c r="P293" s="347"/>
      <c r="Q293" s="347"/>
      <c r="R293" s="347"/>
      <c r="S293" s="347"/>
      <c r="T293" s="347"/>
      <c r="U293" s="347"/>
      <c r="V293" s="347"/>
      <c r="W293" s="347"/>
      <c r="X293" s="347"/>
      <c r="Y293" s="347"/>
      <c r="Z293" s="347"/>
      <c r="AA293" s="347"/>
      <c r="AB293" s="347"/>
    </row>
    <row r="294" spans="2:28" ht="19.5" customHeight="1"/>
    <row r="295" spans="2:28" ht="19.5" customHeight="1"/>
    <row r="296" spans="2:28" ht="19.5" customHeight="1"/>
    <row r="297" spans="2:28" ht="19.5" customHeight="1"/>
    <row r="298" spans="2:28" ht="19.5" customHeight="1"/>
    <row r="299" spans="2:28" ht="19.5" customHeight="1"/>
    <row r="300" spans="2:28" ht="19.5" customHeight="1"/>
    <row r="301" spans="2:28" ht="19.5" customHeight="1"/>
    <row r="302" spans="2:28" ht="19.5" customHeight="1"/>
    <row r="303" spans="2:28" ht="19.5" customHeight="1"/>
    <row r="304" spans="2:28" ht="19.5" customHeight="1"/>
    <row r="305" spans="3:4" ht="19.5" customHeight="1"/>
    <row r="306" spans="3:4" ht="19.5" customHeight="1"/>
    <row r="307" spans="3:4" ht="19.5" customHeight="1"/>
    <row r="308" spans="3:4" ht="19.5" customHeight="1"/>
    <row r="309" spans="3:4" ht="19.5" customHeight="1"/>
    <row r="310" spans="3:4" ht="19.5" customHeight="1"/>
    <row r="311" spans="3:4" ht="19.5" customHeight="1"/>
    <row r="312" spans="3:4" ht="19.5" customHeight="1"/>
    <row r="313" spans="3:4" ht="19.5" customHeight="1"/>
    <row r="314" spans="3:4" ht="19.5" customHeight="1"/>
    <row r="315" spans="3:4" ht="19.5" customHeight="1"/>
    <row r="316" spans="3:4" ht="19.5" customHeight="1"/>
    <row r="317" spans="3:4" ht="19.5" customHeight="1"/>
    <row r="318" spans="3:4" ht="19.5" customHeight="1"/>
    <row r="319" spans="3:4" ht="19.5" customHeight="1">
      <c r="C319" s="70" t="s">
        <v>17</v>
      </c>
      <c r="D319" s="70"/>
    </row>
    <row r="320" spans="3:4" ht="17.25">
      <c r="C320" s="70"/>
      <c r="D320" s="70"/>
    </row>
    <row r="321" spans="2:29" ht="19.5" customHeight="1">
      <c r="B321" s="347" t="s">
        <v>256</v>
      </c>
      <c r="C321" s="347"/>
      <c r="D321" s="347"/>
      <c r="E321" s="347"/>
      <c r="F321" s="347"/>
      <c r="G321" s="347"/>
      <c r="H321" s="347"/>
      <c r="I321" s="347"/>
      <c r="J321" s="347"/>
      <c r="K321" s="347"/>
      <c r="L321" s="347"/>
      <c r="M321" s="347"/>
      <c r="N321" s="347"/>
      <c r="O321" s="347"/>
      <c r="P321" s="347"/>
      <c r="Q321" s="347"/>
      <c r="R321" s="347"/>
      <c r="S321" s="347"/>
      <c r="T321" s="347"/>
      <c r="U321" s="347"/>
      <c r="V321" s="347"/>
      <c r="W321" s="347"/>
      <c r="X321" s="347"/>
      <c r="Y321" s="347"/>
      <c r="Z321" s="347"/>
      <c r="AA321" s="347"/>
      <c r="AB321" s="347"/>
    </row>
    <row r="322" spans="2:29" ht="27.75" customHeight="1">
      <c r="B322" s="347"/>
      <c r="C322" s="347"/>
      <c r="D322" s="347"/>
      <c r="E322" s="347"/>
      <c r="F322" s="347"/>
      <c r="G322" s="347"/>
      <c r="H322" s="347"/>
      <c r="I322" s="347"/>
      <c r="J322" s="347"/>
      <c r="K322" s="347"/>
      <c r="L322" s="347"/>
      <c r="M322" s="347"/>
      <c r="N322" s="347"/>
      <c r="O322" s="347"/>
      <c r="P322" s="347"/>
      <c r="Q322" s="347"/>
      <c r="R322" s="347"/>
      <c r="S322" s="347"/>
      <c r="T322" s="347"/>
      <c r="U322" s="347"/>
      <c r="V322" s="347"/>
      <c r="W322" s="347"/>
      <c r="X322" s="347"/>
      <c r="Y322" s="347"/>
      <c r="Z322" s="347"/>
      <c r="AA322" s="347"/>
      <c r="AB322" s="347"/>
    </row>
    <row r="323" spans="2:29" ht="27" customHeight="1">
      <c r="B323" s="347"/>
      <c r="C323" s="347"/>
      <c r="D323" s="347"/>
      <c r="E323" s="347"/>
      <c r="F323" s="347"/>
      <c r="G323" s="347"/>
      <c r="H323" s="347"/>
      <c r="I323" s="347"/>
      <c r="J323" s="347"/>
      <c r="K323" s="347"/>
      <c r="L323" s="347"/>
      <c r="M323" s="347"/>
      <c r="N323" s="347"/>
      <c r="O323" s="347"/>
      <c r="P323" s="347"/>
      <c r="Q323" s="347"/>
      <c r="R323" s="347"/>
      <c r="S323" s="347"/>
      <c r="T323" s="347"/>
      <c r="U323" s="347"/>
      <c r="V323" s="347"/>
      <c r="W323" s="347"/>
      <c r="X323" s="347"/>
      <c r="Y323" s="347"/>
      <c r="Z323" s="347"/>
      <c r="AA323" s="347"/>
      <c r="AB323" s="347"/>
    </row>
    <row r="324" spans="2:29" ht="18" customHeight="1">
      <c r="B324" s="347"/>
      <c r="C324" s="347"/>
      <c r="D324" s="347"/>
      <c r="E324" s="347"/>
      <c r="F324" s="347"/>
      <c r="G324" s="347"/>
      <c r="H324" s="347"/>
      <c r="I324" s="347"/>
      <c r="J324" s="347"/>
      <c r="K324" s="347"/>
      <c r="L324" s="347"/>
      <c r="M324" s="347"/>
      <c r="N324" s="347"/>
      <c r="O324" s="347"/>
      <c r="P324" s="347"/>
      <c r="Q324" s="347"/>
      <c r="R324" s="347"/>
      <c r="S324" s="347"/>
      <c r="T324" s="347"/>
      <c r="U324" s="347"/>
      <c r="V324" s="347"/>
      <c r="W324" s="347"/>
      <c r="X324" s="347"/>
      <c r="Y324" s="347"/>
      <c r="Z324" s="347"/>
      <c r="AA324" s="347"/>
      <c r="AB324" s="347"/>
    </row>
    <row r="325" spans="2:29" ht="19.5" customHeight="1">
      <c r="B325" s="347"/>
      <c r="C325" s="347"/>
      <c r="D325" s="347"/>
      <c r="E325" s="347"/>
      <c r="F325" s="347"/>
      <c r="G325" s="347"/>
      <c r="H325" s="347"/>
      <c r="I325" s="347"/>
      <c r="J325" s="347"/>
      <c r="K325" s="347"/>
      <c r="L325" s="347"/>
      <c r="M325" s="347"/>
      <c r="N325" s="347"/>
      <c r="O325" s="347"/>
      <c r="P325" s="347"/>
      <c r="Q325" s="347"/>
      <c r="R325" s="347"/>
      <c r="S325" s="347"/>
      <c r="T325" s="347"/>
      <c r="U325" s="347"/>
      <c r="V325" s="347"/>
      <c r="W325" s="347"/>
      <c r="X325" s="347"/>
      <c r="Y325" s="347"/>
      <c r="Z325" s="347"/>
      <c r="AA325" s="347"/>
      <c r="AB325" s="347"/>
    </row>
    <row r="326" spans="2:29" ht="19.5" customHeight="1">
      <c r="B326" s="347"/>
      <c r="C326" s="347"/>
      <c r="D326" s="347"/>
      <c r="E326" s="347"/>
      <c r="F326" s="347"/>
      <c r="G326" s="347"/>
      <c r="H326" s="347"/>
      <c r="I326" s="347"/>
      <c r="J326" s="347"/>
      <c r="K326" s="347"/>
      <c r="L326" s="347"/>
      <c r="M326" s="347"/>
      <c r="N326" s="347"/>
      <c r="O326" s="347"/>
      <c r="P326" s="347"/>
      <c r="Q326" s="347"/>
      <c r="R326" s="347"/>
      <c r="S326" s="347"/>
      <c r="T326" s="347"/>
      <c r="U326" s="347"/>
      <c r="V326" s="347"/>
      <c r="W326" s="347"/>
      <c r="X326" s="347"/>
      <c r="Y326" s="347"/>
      <c r="Z326" s="347"/>
      <c r="AA326" s="347"/>
      <c r="AB326" s="347"/>
    </row>
    <row r="327" spans="2:29" ht="18.75" customHeight="1">
      <c r="B327" s="68"/>
      <c r="C327" s="68"/>
      <c r="D327" s="68"/>
      <c r="E327" s="68"/>
      <c r="F327" s="68"/>
      <c r="G327" s="68"/>
      <c r="H327" s="68"/>
      <c r="I327" s="163"/>
      <c r="J327" s="68"/>
      <c r="K327" s="68"/>
      <c r="L327" s="68"/>
      <c r="M327" s="68"/>
      <c r="N327" s="68"/>
      <c r="O327" s="68"/>
      <c r="P327" s="163"/>
      <c r="Q327" s="68"/>
      <c r="R327" s="68"/>
      <c r="S327" s="68"/>
      <c r="T327" s="68"/>
      <c r="U327" s="68"/>
      <c r="V327" s="163"/>
      <c r="W327" s="163"/>
      <c r="X327" s="68"/>
      <c r="Y327" s="68"/>
      <c r="Z327" s="68"/>
      <c r="AA327" s="68"/>
      <c r="AB327" s="68"/>
    </row>
    <row r="328" spans="2:29" ht="19.5" customHeight="1">
      <c r="D328" s="480"/>
      <c r="E328" s="480"/>
      <c r="F328" s="480"/>
      <c r="G328" s="480"/>
      <c r="H328" s="476"/>
      <c r="I328" s="438" t="s">
        <v>82</v>
      </c>
      <c r="J328" s="439"/>
      <c r="K328" s="439"/>
      <c r="L328" s="439"/>
      <c r="M328" s="439"/>
      <c r="N328" s="440"/>
      <c r="O328" s="441" t="s">
        <v>6</v>
      </c>
      <c r="P328" s="442"/>
      <c r="Q328" s="442"/>
      <c r="R328" s="442"/>
      <c r="S328" s="442"/>
      <c r="T328" s="443"/>
      <c r="U328" s="441" t="s">
        <v>7</v>
      </c>
      <c r="V328" s="442"/>
      <c r="W328" s="442"/>
      <c r="X328" s="442"/>
      <c r="Y328" s="442"/>
      <c r="Z328" s="442"/>
    </row>
    <row r="329" spans="2:29" ht="19.5" customHeight="1">
      <c r="D329" s="412" t="s">
        <v>381</v>
      </c>
      <c r="E329" s="412"/>
      <c r="F329" s="412"/>
      <c r="G329" s="412"/>
      <c r="H329" s="413"/>
      <c r="I329" s="505" t="s">
        <v>112</v>
      </c>
      <c r="J329" s="506"/>
      <c r="K329" s="506"/>
      <c r="L329" s="506"/>
      <c r="M329" s="506"/>
      <c r="N329" s="507"/>
      <c r="O329" s="523">
        <v>11.25</v>
      </c>
      <c r="P329" s="524"/>
      <c r="Q329" s="524"/>
      <c r="R329" s="524"/>
      <c r="S329" s="524"/>
      <c r="T329" s="525"/>
      <c r="U329" s="523">
        <v>20</v>
      </c>
      <c r="V329" s="524"/>
      <c r="W329" s="524"/>
      <c r="X329" s="524"/>
      <c r="Y329" s="524"/>
      <c r="Z329" s="524"/>
    </row>
    <row r="330" spans="2:29" ht="19.5" customHeight="1">
      <c r="D330" s="412" t="s">
        <v>336</v>
      </c>
      <c r="E330" s="412"/>
      <c r="F330" s="412"/>
      <c r="G330" s="412"/>
      <c r="H330" s="413"/>
      <c r="I330" s="505" t="s">
        <v>112</v>
      </c>
      <c r="J330" s="506"/>
      <c r="K330" s="506"/>
      <c r="L330" s="506"/>
      <c r="M330" s="506"/>
      <c r="N330" s="507"/>
      <c r="O330" s="523">
        <v>11.25</v>
      </c>
      <c r="P330" s="524"/>
      <c r="Q330" s="524"/>
      <c r="R330" s="524"/>
      <c r="S330" s="524"/>
      <c r="T330" s="525"/>
      <c r="U330" s="523">
        <v>20</v>
      </c>
      <c r="V330" s="524"/>
      <c r="W330" s="524"/>
      <c r="X330" s="524"/>
      <c r="Y330" s="524"/>
      <c r="Z330" s="524"/>
    </row>
    <row r="331" spans="2:29" s="23" customFormat="1" ht="11.25" customHeight="1">
      <c r="D331" s="287"/>
      <c r="E331" s="287"/>
      <c r="F331" s="287"/>
      <c r="G331" s="287"/>
      <c r="H331" s="287"/>
      <c r="I331" s="288"/>
      <c r="J331" s="288"/>
      <c r="K331" s="288"/>
      <c r="L331" s="288"/>
      <c r="M331" s="288"/>
      <c r="N331" s="288"/>
      <c r="O331" s="74"/>
      <c r="P331" s="74"/>
      <c r="Q331" s="74"/>
      <c r="R331" s="74"/>
      <c r="S331" s="74"/>
      <c r="T331" s="74"/>
      <c r="U331" s="74"/>
      <c r="V331" s="74"/>
      <c r="W331" s="74"/>
      <c r="X331" s="74"/>
      <c r="Y331" s="74"/>
      <c r="Z331" s="74"/>
    </row>
    <row r="332" spans="2:29" ht="19.5" customHeight="1">
      <c r="D332" s="598" t="s">
        <v>405</v>
      </c>
      <c r="E332" s="598"/>
      <c r="F332" s="598"/>
      <c r="G332" s="598"/>
      <c r="H332" s="598"/>
      <c r="I332" s="598"/>
      <c r="J332" s="598"/>
      <c r="K332" s="598"/>
      <c r="L332" s="598"/>
      <c r="M332" s="598"/>
      <c r="N332" s="598"/>
      <c r="O332" s="598"/>
      <c r="P332" s="598"/>
      <c r="Q332" s="598"/>
      <c r="R332" s="598"/>
      <c r="S332" s="598"/>
      <c r="T332" s="598"/>
      <c r="U332" s="598"/>
      <c r="V332" s="598"/>
      <c r="W332" s="598"/>
      <c r="X332" s="598"/>
      <c r="Y332" s="598"/>
      <c r="Z332" s="598"/>
      <c r="AA332" s="88"/>
      <c r="AB332" s="88"/>
      <c r="AC332" s="81"/>
    </row>
    <row r="333" spans="2:29" ht="14.25" customHeight="1">
      <c r="D333" s="598"/>
      <c r="E333" s="598"/>
      <c r="F333" s="598"/>
      <c r="G333" s="598"/>
      <c r="H333" s="598"/>
      <c r="I333" s="598"/>
      <c r="J333" s="598"/>
      <c r="K333" s="598"/>
      <c r="L333" s="598"/>
      <c r="M333" s="598"/>
      <c r="N333" s="598"/>
      <c r="O333" s="598"/>
      <c r="P333" s="598"/>
      <c r="Q333" s="598"/>
      <c r="R333" s="598"/>
      <c r="S333" s="598"/>
      <c r="T333" s="598"/>
      <c r="U333" s="598"/>
      <c r="V333" s="598"/>
      <c r="W333" s="598"/>
      <c r="X333" s="598"/>
      <c r="Y333" s="598"/>
      <c r="Z333" s="598"/>
      <c r="AA333" s="88"/>
      <c r="AB333" s="88"/>
      <c r="AC333" s="81"/>
    </row>
    <row r="334" spans="2:29" ht="14.25" customHeight="1">
      <c r="D334" s="598"/>
      <c r="E334" s="598"/>
      <c r="F334" s="598"/>
      <c r="G334" s="598"/>
      <c r="H334" s="598"/>
      <c r="I334" s="598"/>
      <c r="J334" s="598"/>
      <c r="K334" s="598"/>
      <c r="L334" s="598"/>
      <c r="M334" s="598"/>
      <c r="N334" s="598"/>
      <c r="O334" s="598"/>
      <c r="P334" s="598"/>
      <c r="Q334" s="598"/>
      <c r="R334" s="598"/>
      <c r="S334" s="598"/>
      <c r="T334" s="598"/>
      <c r="U334" s="598"/>
      <c r="V334" s="598"/>
      <c r="W334" s="598"/>
      <c r="X334" s="598"/>
      <c r="Y334" s="598"/>
      <c r="Z334" s="598"/>
      <c r="AA334" s="88"/>
      <c r="AB334" s="88"/>
      <c r="AC334" s="81"/>
    </row>
    <row r="335" spans="2:29" ht="11.25" customHeight="1">
      <c r="D335" s="598"/>
      <c r="E335" s="598"/>
      <c r="F335" s="598"/>
      <c r="G335" s="598"/>
      <c r="H335" s="598"/>
      <c r="I335" s="598"/>
      <c r="J335" s="598"/>
      <c r="K335" s="598"/>
      <c r="L335" s="598"/>
      <c r="M335" s="598"/>
      <c r="N335" s="598"/>
      <c r="O335" s="598"/>
      <c r="P335" s="598"/>
      <c r="Q335" s="598"/>
      <c r="R335" s="598"/>
      <c r="S335" s="598"/>
      <c r="T335" s="598"/>
      <c r="U335" s="598"/>
      <c r="V335" s="598"/>
      <c r="W335" s="598"/>
      <c r="X335" s="598"/>
      <c r="Y335" s="598"/>
      <c r="Z335" s="598"/>
      <c r="AA335" s="88"/>
      <c r="AB335" s="88"/>
      <c r="AC335" s="81"/>
    </row>
    <row r="336" spans="2:29" ht="8.25" customHeight="1">
      <c r="D336" s="51"/>
      <c r="E336" s="51"/>
      <c r="F336" s="51"/>
      <c r="G336" s="51"/>
      <c r="H336" s="51"/>
      <c r="I336" s="167"/>
      <c r="J336" s="51"/>
      <c r="K336" s="51"/>
      <c r="L336" s="51"/>
      <c r="M336" s="51"/>
      <c r="N336" s="51"/>
      <c r="O336" s="51"/>
      <c r="P336" s="167"/>
      <c r="Q336" s="51"/>
      <c r="R336" s="51"/>
      <c r="S336" s="51"/>
      <c r="T336" s="51"/>
      <c r="U336" s="600"/>
      <c r="V336" s="600"/>
      <c r="W336" s="600"/>
      <c r="X336" s="600"/>
      <c r="Y336" s="600"/>
      <c r="Z336" s="600"/>
      <c r="AA336" s="600"/>
      <c r="AB336" s="600"/>
      <c r="AC336" s="51"/>
    </row>
    <row r="337" spans="2:28" ht="19.5" customHeight="1"/>
    <row r="338" spans="2:28" ht="19.5" customHeight="1">
      <c r="C338" s="70" t="s">
        <v>18</v>
      </c>
    </row>
    <row r="339" spans="2:28" ht="17.25">
      <c r="C339" s="70"/>
    </row>
    <row r="340" spans="2:28" ht="36.75" customHeight="1">
      <c r="B340" s="347" t="s">
        <v>321</v>
      </c>
      <c r="C340" s="347"/>
      <c r="D340" s="347"/>
      <c r="E340" s="347"/>
      <c r="F340" s="347"/>
      <c r="G340" s="347"/>
      <c r="H340" s="347"/>
      <c r="I340" s="347"/>
      <c r="J340" s="347"/>
      <c r="K340" s="347"/>
      <c r="L340" s="347"/>
      <c r="M340" s="347"/>
      <c r="N340" s="347"/>
      <c r="O340" s="347"/>
      <c r="P340" s="347"/>
      <c r="Q340" s="347"/>
      <c r="R340" s="347"/>
      <c r="S340" s="347"/>
      <c r="T340" s="347"/>
      <c r="U340" s="347"/>
      <c r="V340" s="347"/>
      <c r="W340" s="347"/>
      <c r="X340" s="347"/>
      <c r="Y340" s="347"/>
      <c r="Z340" s="347"/>
      <c r="AA340" s="347"/>
      <c r="AB340" s="347"/>
    </row>
    <row r="341" spans="2:28" ht="25.5" customHeight="1">
      <c r="B341" s="347"/>
      <c r="C341" s="347"/>
      <c r="D341" s="347"/>
      <c r="E341" s="347"/>
      <c r="F341" s="347"/>
      <c r="G341" s="347"/>
      <c r="H341" s="347"/>
      <c r="I341" s="347"/>
      <c r="J341" s="347"/>
      <c r="K341" s="347"/>
      <c r="L341" s="347"/>
      <c r="M341" s="347"/>
      <c r="N341" s="347"/>
      <c r="O341" s="347"/>
      <c r="P341" s="347"/>
      <c r="Q341" s="347"/>
      <c r="R341" s="347"/>
      <c r="S341" s="347"/>
      <c r="T341" s="347"/>
      <c r="U341" s="347"/>
      <c r="V341" s="347"/>
      <c r="W341" s="347"/>
      <c r="X341" s="347"/>
      <c r="Y341" s="347"/>
      <c r="Z341" s="347"/>
      <c r="AA341" s="347"/>
      <c r="AB341" s="347"/>
    </row>
    <row r="342" spans="2:28" ht="40.5" customHeight="1">
      <c r="B342" s="347"/>
      <c r="C342" s="347"/>
      <c r="D342" s="347"/>
      <c r="E342" s="347"/>
      <c r="F342" s="347"/>
      <c r="G342" s="347"/>
      <c r="H342" s="347"/>
      <c r="I342" s="347"/>
      <c r="J342" s="347"/>
      <c r="K342" s="347"/>
      <c r="L342" s="347"/>
      <c r="M342" s="347"/>
      <c r="N342" s="347"/>
      <c r="O342" s="347"/>
      <c r="P342" s="347"/>
      <c r="Q342" s="347"/>
      <c r="R342" s="347"/>
      <c r="S342" s="347"/>
      <c r="T342" s="347"/>
      <c r="U342" s="347"/>
      <c r="V342" s="347"/>
      <c r="W342" s="347"/>
      <c r="X342" s="347"/>
      <c r="Y342" s="347"/>
      <c r="Z342" s="347"/>
      <c r="AA342" s="347"/>
      <c r="AB342" s="347"/>
    </row>
    <row r="343" spans="2:28" ht="39" customHeight="1">
      <c r="B343" s="347"/>
      <c r="C343" s="347"/>
      <c r="D343" s="347"/>
      <c r="E343" s="347"/>
      <c r="F343" s="347"/>
      <c r="G343" s="347"/>
      <c r="H343" s="347"/>
      <c r="I343" s="347"/>
      <c r="J343" s="347"/>
      <c r="K343" s="347"/>
      <c r="L343" s="347"/>
      <c r="M343" s="347"/>
      <c r="N343" s="347"/>
      <c r="O343" s="347"/>
      <c r="P343" s="347"/>
      <c r="Q343" s="347"/>
      <c r="R343" s="347"/>
      <c r="S343" s="347"/>
      <c r="T343" s="347"/>
      <c r="U343" s="347"/>
      <c r="V343" s="347"/>
      <c r="W343" s="347"/>
      <c r="X343" s="347"/>
      <c r="Y343" s="347"/>
      <c r="Z343" s="347"/>
      <c r="AA343" s="347"/>
      <c r="AB343" s="347"/>
    </row>
    <row r="344" spans="2:28" ht="19.5" customHeight="1">
      <c r="B344" s="347"/>
      <c r="C344" s="347"/>
      <c r="D344" s="347"/>
      <c r="E344" s="347"/>
      <c r="F344" s="347"/>
      <c r="G344" s="347"/>
      <c r="H344" s="347"/>
      <c r="I344" s="347"/>
      <c r="J344" s="347"/>
      <c r="K344" s="347"/>
      <c r="L344" s="347"/>
      <c r="M344" s="347"/>
      <c r="N344" s="347"/>
      <c r="O344" s="347"/>
      <c r="P344" s="347"/>
      <c r="Q344" s="347"/>
      <c r="R344" s="347"/>
      <c r="S344" s="347"/>
      <c r="T344" s="347"/>
      <c r="U344" s="347"/>
      <c r="V344" s="347"/>
      <c r="W344" s="347"/>
      <c r="X344" s="347"/>
      <c r="Y344" s="347"/>
      <c r="Z344" s="347"/>
      <c r="AA344" s="347"/>
      <c r="AB344" s="347"/>
    </row>
    <row r="345" spans="2:28" ht="30" customHeight="1">
      <c r="B345" s="347"/>
      <c r="C345" s="347"/>
      <c r="D345" s="347"/>
      <c r="E345" s="347"/>
      <c r="F345" s="347"/>
      <c r="G345" s="347"/>
      <c r="H345" s="347"/>
      <c r="I345" s="347"/>
      <c r="J345" s="347"/>
      <c r="K345" s="347"/>
      <c r="L345" s="347"/>
      <c r="M345" s="347"/>
      <c r="N345" s="347"/>
      <c r="O345" s="347"/>
      <c r="P345" s="347"/>
      <c r="Q345" s="347"/>
      <c r="R345" s="347"/>
      <c r="S345" s="347"/>
      <c r="T345" s="347"/>
      <c r="U345" s="347"/>
      <c r="V345" s="347"/>
      <c r="W345" s="347"/>
      <c r="X345" s="347"/>
      <c r="Y345" s="347"/>
      <c r="Z345" s="347"/>
      <c r="AA345" s="347"/>
      <c r="AB345" s="347"/>
    </row>
    <row r="346" spans="2:28" ht="19.5" customHeight="1">
      <c r="B346" s="347"/>
      <c r="C346" s="347"/>
      <c r="D346" s="347"/>
      <c r="E346" s="347"/>
      <c r="F346" s="347"/>
      <c r="G346" s="347"/>
      <c r="H346" s="347"/>
      <c r="I346" s="347"/>
      <c r="J346" s="347"/>
      <c r="K346" s="347"/>
      <c r="L346" s="347"/>
      <c r="M346" s="347"/>
      <c r="N346" s="347"/>
      <c r="O346" s="347"/>
      <c r="P346" s="347"/>
      <c r="Q346" s="347"/>
      <c r="R346" s="347"/>
      <c r="S346" s="347"/>
      <c r="T346" s="347"/>
      <c r="U346" s="347"/>
      <c r="V346" s="347"/>
      <c r="W346" s="347"/>
      <c r="X346" s="347"/>
      <c r="Y346" s="347"/>
      <c r="Z346" s="347"/>
      <c r="AA346" s="347"/>
      <c r="AB346" s="347"/>
    </row>
    <row r="347" spans="2:28" ht="26.25" customHeight="1">
      <c r="B347" s="347"/>
      <c r="C347" s="347"/>
      <c r="D347" s="347"/>
      <c r="E347" s="347"/>
      <c r="F347" s="347"/>
      <c r="G347" s="347"/>
      <c r="H347" s="347"/>
      <c r="I347" s="347"/>
      <c r="J347" s="347"/>
      <c r="K347" s="347"/>
      <c r="L347" s="347"/>
      <c r="M347" s="347"/>
      <c r="N347" s="347"/>
      <c r="O347" s="347"/>
      <c r="P347" s="347"/>
      <c r="Q347" s="347"/>
      <c r="R347" s="347"/>
      <c r="S347" s="347"/>
      <c r="T347" s="347"/>
      <c r="U347" s="347"/>
      <c r="V347" s="347"/>
      <c r="W347" s="347"/>
      <c r="X347" s="347"/>
      <c r="Y347" s="347"/>
      <c r="Z347" s="347"/>
      <c r="AA347" s="347"/>
      <c r="AB347" s="347"/>
    </row>
    <row r="348" spans="2:28" ht="18.75" customHeight="1"/>
    <row r="349" spans="2:28" ht="19.5" customHeight="1">
      <c r="D349" s="480"/>
      <c r="E349" s="480"/>
      <c r="F349" s="480"/>
      <c r="G349" s="480"/>
      <c r="H349" s="476"/>
      <c r="I349" s="438" t="s">
        <v>82</v>
      </c>
      <c r="J349" s="439"/>
      <c r="K349" s="439"/>
      <c r="L349" s="439"/>
      <c r="M349" s="439"/>
      <c r="N349" s="440"/>
      <c r="O349" s="441" t="s">
        <v>6</v>
      </c>
      <c r="P349" s="442"/>
      <c r="Q349" s="442"/>
      <c r="R349" s="442"/>
      <c r="S349" s="442"/>
      <c r="T349" s="443"/>
      <c r="U349" s="441" t="s">
        <v>7</v>
      </c>
      <c r="V349" s="442"/>
      <c r="W349" s="442"/>
      <c r="X349" s="442"/>
      <c r="Y349" s="442"/>
      <c r="Z349" s="442"/>
    </row>
    <row r="350" spans="2:28" ht="19.5" customHeight="1">
      <c r="D350" s="412" t="s">
        <v>381</v>
      </c>
      <c r="E350" s="412"/>
      <c r="F350" s="412"/>
      <c r="G350" s="412"/>
      <c r="H350" s="413"/>
      <c r="I350" s="505" t="s">
        <v>112</v>
      </c>
      <c r="J350" s="506"/>
      <c r="K350" s="506"/>
      <c r="L350" s="506"/>
      <c r="M350" s="506"/>
      <c r="N350" s="507"/>
      <c r="O350" s="523">
        <v>16.25</v>
      </c>
      <c r="P350" s="524"/>
      <c r="Q350" s="524"/>
      <c r="R350" s="524"/>
      <c r="S350" s="524"/>
      <c r="T350" s="525"/>
      <c r="U350" s="523">
        <v>30</v>
      </c>
      <c r="V350" s="524"/>
      <c r="W350" s="524"/>
      <c r="X350" s="524"/>
      <c r="Y350" s="524"/>
      <c r="Z350" s="524"/>
    </row>
    <row r="351" spans="2:28" ht="19.5" customHeight="1">
      <c r="D351" s="412" t="s">
        <v>336</v>
      </c>
      <c r="E351" s="412"/>
      <c r="F351" s="412"/>
      <c r="G351" s="412"/>
      <c r="H351" s="413"/>
      <c r="I351" s="505" t="s">
        <v>112</v>
      </c>
      <c r="J351" s="506"/>
      <c r="K351" s="506"/>
      <c r="L351" s="506"/>
      <c r="M351" s="506"/>
      <c r="N351" s="507"/>
      <c r="O351" s="523">
        <v>16.25</v>
      </c>
      <c r="P351" s="524"/>
      <c r="Q351" s="524"/>
      <c r="R351" s="524"/>
      <c r="S351" s="524"/>
      <c r="T351" s="525"/>
      <c r="U351" s="523">
        <v>30</v>
      </c>
      <c r="V351" s="524"/>
      <c r="W351" s="524"/>
      <c r="X351" s="524"/>
      <c r="Y351" s="524"/>
      <c r="Z351" s="524"/>
    </row>
    <row r="352" spans="2:28" s="23" customFormat="1" ht="12.75" customHeight="1">
      <c r="D352" s="315"/>
      <c r="E352" s="315"/>
      <c r="F352" s="315"/>
      <c r="G352" s="315"/>
      <c r="H352" s="315"/>
      <c r="I352" s="316"/>
      <c r="J352" s="316"/>
      <c r="K352" s="316"/>
      <c r="L352" s="316"/>
      <c r="M352" s="316"/>
      <c r="N352" s="316"/>
      <c r="O352" s="74"/>
      <c r="P352" s="74"/>
      <c r="Q352" s="74"/>
      <c r="R352" s="74"/>
      <c r="S352" s="74"/>
      <c r="T352" s="74"/>
      <c r="U352" s="74"/>
      <c r="V352" s="74"/>
      <c r="W352" s="74"/>
      <c r="X352" s="74"/>
      <c r="Y352" s="74"/>
      <c r="Z352" s="74"/>
    </row>
    <row r="353" spans="2:29" ht="15.75" customHeight="1">
      <c r="D353" s="614" t="s">
        <v>406</v>
      </c>
      <c r="E353" s="614"/>
      <c r="F353" s="614"/>
      <c r="G353" s="614"/>
      <c r="H353" s="614"/>
      <c r="I353" s="614"/>
      <c r="J353" s="614"/>
      <c r="K353" s="614"/>
      <c r="L353" s="614"/>
      <c r="M353" s="614"/>
      <c r="N353" s="614"/>
      <c r="O353" s="614"/>
      <c r="P353" s="614"/>
      <c r="Q353" s="614"/>
      <c r="R353" s="614"/>
      <c r="S353" s="614"/>
      <c r="T353" s="614"/>
      <c r="U353" s="614"/>
      <c r="V353" s="614"/>
      <c r="W353" s="614"/>
      <c r="X353" s="614"/>
      <c r="Y353" s="614"/>
      <c r="Z353" s="614"/>
      <c r="AA353" s="88"/>
      <c r="AB353" s="88"/>
      <c r="AC353" s="81"/>
    </row>
    <row r="354" spans="2:29" ht="19.5" customHeight="1">
      <c r="D354" s="614"/>
      <c r="E354" s="614"/>
      <c r="F354" s="614"/>
      <c r="G354" s="614"/>
      <c r="H354" s="614"/>
      <c r="I354" s="614"/>
      <c r="J354" s="614"/>
      <c r="K354" s="614"/>
      <c r="L354" s="614"/>
      <c r="M354" s="614"/>
      <c r="N354" s="614"/>
      <c r="O354" s="614"/>
      <c r="P354" s="614"/>
      <c r="Q354" s="614"/>
      <c r="R354" s="614"/>
      <c r="S354" s="614"/>
      <c r="T354" s="614"/>
      <c r="U354" s="614"/>
      <c r="V354" s="614"/>
      <c r="W354" s="614"/>
      <c r="X354" s="614"/>
      <c r="Y354" s="614"/>
      <c r="Z354" s="614"/>
      <c r="AA354" s="88"/>
      <c r="AB354" s="88"/>
      <c r="AC354" s="81"/>
    </row>
    <row r="355" spans="2:29" ht="24" customHeight="1">
      <c r="D355" s="614"/>
      <c r="E355" s="614"/>
      <c r="F355" s="614"/>
      <c r="G355" s="614"/>
      <c r="H355" s="614"/>
      <c r="I355" s="614"/>
      <c r="J355" s="614"/>
      <c r="K355" s="614"/>
      <c r="L355" s="614"/>
      <c r="M355" s="614"/>
      <c r="N355" s="614"/>
      <c r="O355" s="614"/>
      <c r="P355" s="614"/>
      <c r="Q355" s="614"/>
      <c r="R355" s="614"/>
      <c r="S355" s="614"/>
      <c r="T355" s="614"/>
      <c r="U355" s="614"/>
      <c r="V355" s="614"/>
      <c r="W355" s="614"/>
      <c r="X355" s="614"/>
      <c r="Y355" s="614"/>
      <c r="Z355" s="614"/>
      <c r="AA355" s="88"/>
      <c r="AB355" s="88"/>
      <c r="AC355" s="81"/>
    </row>
    <row r="356" spans="2:29" ht="11.25" customHeight="1">
      <c r="D356" s="614"/>
      <c r="E356" s="614"/>
      <c r="F356" s="614"/>
      <c r="G356" s="614"/>
      <c r="H356" s="614"/>
      <c r="I356" s="614"/>
      <c r="J356" s="614"/>
      <c r="K356" s="614"/>
      <c r="L356" s="614"/>
      <c r="M356" s="614"/>
      <c r="N356" s="614"/>
      <c r="O356" s="614"/>
      <c r="P356" s="614"/>
      <c r="Q356" s="614"/>
      <c r="R356" s="614"/>
      <c r="S356" s="614"/>
      <c r="T356" s="614"/>
      <c r="U356" s="614"/>
      <c r="V356" s="614"/>
      <c r="W356" s="614"/>
      <c r="X356" s="614"/>
      <c r="Y356" s="614"/>
      <c r="Z356" s="614"/>
      <c r="AA356" s="88"/>
      <c r="AB356" s="88"/>
      <c r="AC356" s="81"/>
    </row>
    <row r="357" spans="2:29" ht="11.25" customHeight="1">
      <c r="D357" s="614"/>
      <c r="E357" s="614"/>
      <c r="F357" s="614"/>
      <c r="G357" s="614"/>
      <c r="H357" s="614"/>
      <c r="I357" s="614"/>
      <c r="J357" s="614"/>
      <c r="K357" s="614"/>
      <c r="L357" s="614"/>
      <c r="M357" s="614"/>
      <c r="N357" s="614"/>
      <c r="O357" s="614"/>
      <c r="P357" s="614"/>
      <c r="Q357" s="614"/>
      <c r="R357" s="614"/>
      <c r="S357" s="614"/>
      <c r="T357" s="614"/>
      <c r="U357" s="614"/>
      <c r="V357" s="614"/>
      <c r="W357" s="614"/>
      <c r="X357" s="614"/>
      <c r="Y357" s="614"/>
      <c r="Z357" s="614"/>
      <c r="AA357" s="88"/>
      <c r="AB357" s="88"/>
      <c r="AC357" s="81"/>
    </row>
    <row r="358" spans="2:29" ht="19.5" customHeight="1">
      <c r="D358" s="614"/>
      <c r="E358" s="614"/>
      <c r="F358" s="614"/>
      <c r="G358" s="614"/>
      <c r="H358" s="614"/>
      <c r="I358" s="614"/>
      <c r="J358" s="614"/>
      <c r="K358" s="614"/>
      <c r="L358" s="614"/>
      <c r="M358" s="614"/>
      <c r="N358" s="614"/>
      <c r="O358" s="614"/>
      <c r="P358" s="614"/>
      <c r="Q358" s="614"/>
      <c r="R358" s="614"/>
      <c r="S358" s="614"/>
      <c r="T358" s="614"/>
      <c r="U358" s="614"/>
      <c r="V358" s="614"/>
      <c r="W358" s="614"/>
      <c r="X358" s="614"/>
      <c r="Y358" s="614"/>
      <c r="Z358" s="614"/>
      <c r="AA358" s="88"/>
      <c r="AB358" s="88"/>
    </row>
    <row r="359" spans="2:29" ht="8.25" customHeight="1"/>
    <row r="360" spans="2:29" ht="19.5" customHeight="1">
      <c r="C360" s="70" t="s">
        <v>19</v>
      </c>
    </row>
    <row r="361" spans="2:29" ht="20.25" customHeight="1">
      <c r="C361" s="70"/>
    </row>
    <row r="362" spans="2:29" ht="42" customHeight="1">
      <c r="B362" s="347" t="s">
        <v>324</v>
      </c>
      <c r="C362" s="347"/>
      <c r="D362" s="347"/>
      <c r="E362" s="347"/>
      <c r="F362" s="347"/>
      <c r="G362" s="347"/>
      <c r="H362" s="347"/>
      <c r="I362" s="347"/>
      <c r="J362" s="347"/>
      <c r="K362" s="347"/>
      <c r="L362" s="347"/>
      <c r="M362" s="347"/>
      <c r="N362" s="347"/>
      <c r="O362" s="347"/>
      <c r="P362" s="347"/>
      <c r="Q362" s="347"/>
      <c r="R362" s="347"/>
      <c r="S362" s="347"/>
      <c r="T362" s="347"/>
      <c r="U362" s="347"/>
      <c r="V362" s="347"/>
      <c r="W362" s="347"/>
      <c r="X362" s="347"/>
      <c r="Y362" s="347"/>
      <c r="Z362" s="347"/>
      <c r="AA362" s="347"/>
      <c r="AB362" s="347"/>
    </row>
    <row r="363" spans="2:29" ht="41.25" customHeight="1">
      <c r="B363" s="347"/>
      <c r="C363" s="347"/>
      <c r="D363" s="347"/>
      <c r="E363" s="347"/>
      <c r="F363" s="347"/>
      <c r="G363" s="347"/>
      <c r="H363" s="347"/>
      <c r="I363" s="347"/>
      <c r="J363" s="347"/>
      <c r="K363" s="347"/>
      <c r="L363" s="347"/>
      <c r="M363" s="347"/>
      <c r="N363" s="347"/>
      <c r="O363" s="347"/>
      <c r="P363" s="347"/>
      <c r="Q363" s="347"/>
      <c r="R363" s="347"/>
      <c r="S363" s="347"/>
      <c r="T363" s="347"/>
      <c r="U363" s="347"/>
      <c r="V363" s="347"/>
      <c r="W363" s="347"/>
      <c r="X363" s="347"/>
      <c r="Y363" s="347"/>
      <c r="Z363" s="347"/>
      <c r="AA363" s="347"/>
      <c r="AB363" s="347"/>
    </row>
    <row r="364" spans="2:29" ht="46.5" customHeight="1">
      <c r="B364" s="347"/>
      <c r="C364" s="347"/>
      <c r="D364" s="347"/>
      <c r="E364" s="347"/>
      <c r="F364" s="347"/>
      <c r="G364" s="347"/>
      <c r="H364" s="347"/>
      <c r="I364" s="347"/>
      <c r="J364" s="347"/>
      <c r="K364" s="347"/>
      <c r="L364" s="347"/>
      <c r="M364" s="347"/>
      <c r="N364" s="347"/>
      <c r="O364" s="347"/>
      <c r="P364" s="347"/>
      <c r="Q364" s="347"/>
      <c r="R364" s="347"/>
      <c r="S364" s="347"/>
      <c r="T364" s="347"/>
      <c r="U364" s="347"/>
      <c r="V364" s="347"/>
      <c r="W364" s="347"/>
      <c r="X364" s="347"/>
      <c r="Y364" s="347"/>
      <c r="Z364" s="347"/>
      <c r="AA364" s="347"/>
      <c r="AB364" s="347"/>
    </row>
    <row r="365" spans="2:29" ht="39" customHeight="1">
      <c r="B365" s="347"/>
      <c r="C365" s="347"/>
      <c r="D365" s="347"/>
      <c r="E365" s="347"/>
      <c r="F365" s="347"/>
      <c r="G365" s="347"/>
      <c r="H365" s="347"/>
      <c r="I365" s="347"/>
      <c r="J365" s="347"/>
      <c r="K365" s="347"/>
      <c r="L365" s="347"/>
      <c r="M365" s="347"/>
      <c r="N365" s="347"/>
      <c r="O365" s="347"/>
      <c r="P365" s="347"/>
      <c r="Q365" s="347"/>
      <c r="R365" s="347"/>
      <c r="S365" s="347"/>
      <c r="T365" s="347"/>
      <c r="U365" s="347"/>
      <c r="V365" s="347"/>
      <c r="W365" s="347"/>
      <c r="X365" s="347"/>
      <c r="Y365" s="347"/>
      <c r="Z365" s="347"/>
      <c r="AA365" s="347"/>
      <c r="AB365" s="347"/>
    </row>
    <row r="366" spans="2:29" ht="19.5" customHeight="1">
      <c r="B366" s="347"/>
      <c r="C366" s="347"/>
      <c r="D366" s="347"/>
      <c r="E366" s="347"/>
      <c r="F366" s="347"/>
      <c r="G366" s="347"/>
      <c r="H366" s="347"/>
      <c r="I366" s="347"/>
      <c r="J366" s="347"/>
      <c r="K366" s="347"/>
      <c r="L366" s="347"/>
      <c r="M366" s="347"/>
      <c r="N366" s="347"/>
      <c r="O366" s="347"/>
      <c r="P366" s="347"/>
      <c r="Q366" s="347"/>
      <c r="R366" s="347"/>
      <c r="S366" s="347"/>
      <c r="T366" s="347"/>
      <c r="U366" s="347"/>
      <c r="V366" s="347"/>
      <c r="W366" s="347"/>
      <c r="X366" s="347"/>
      <c r="Y366" s="347"/>
      <c r="Z366" s="347"/>
      <c r="AA366" s="347"/>
      <c r="AB366" s="347"/>
    </row>
    <row r="367" spans="2:29" ht="24.75" customHeight="1">
      <c r="B367" s="347"/>
      <c r="C367" s="347"/>
      <c r="D367" s="347"/>
      <c r="E367" s="347"/>
      <c r="F367" s="347"/>
      <c r="G367" s="347"/>
      <c r="H367" s="347"/>
      <c r="I367" s="347"/>
      <c r="J367" s="347"/>
      <c r="K367" s="347"/>
      <c r="L367" s="347"/>
      <c r="M367" s="347"/>
      <c r="N367" s="347"/>
      <c r="O367" s="347"/>
      <c r="P367" s="347"/>
      <c r="Q367" s="347"/>
      <c r="R367" s="347"/>
      <c r="S367" s="347"/>
      <c r="T367" s="347"/>
      <c r="U367" s="347"/>
      <c r="V367" s="347"/>
      <c r="W367" s="347"/>
      <c r="X367" s="347"/>
      <c r="Y367" s="347"/>
      <c r="Z367" s="347"/>
      <c r="AA367" s="347"/>
      <c r="AB367" s="347"/>
    </row>
    <row r="368" spans="2:29" ht="19.5" customHeight="1">
      <c r="B368" s="347"/>
      <c r="C368" s="347"/>
      <c r="D368" s="347"/>
      <c r="E368" s="347"/>
      <c r="F368" s="347"/>
      <c r="G368" s="347"/>
      <c r="H368" s="347"/>
      <c r="I368" s="347"/>
      <c r="J368" s="347"/>
      <c r="K368" s="347"/>
      <c r="L368" s="347"/>
      <c r="M368" s="347"/>
      <c r="N368" s="347"/>
      <c r="O368" s="347"/>
      <c r="P368" s="347"/>
      <c r="Q368" s="347"/>
      <c r="R368" s="347"/>
      <c r="S368" s="347"/>
      <c r="T368" s="347"/>
      <c r="U368" s="347"/>
      <c r="V368" s="347"/>
      <c r="W368" s="347"/>
      <c r="X368" s="347"/>
      <c r="Y368" s="347"/>
      <c r="Z368" s="347"/>
      <c r="AA368" s="347"/>
      <c r="AB368" s="347"/>
    </row>
    <row r="369" spans="2:32" ht="19.5" customHeight="1">
      <c r="B369" s="347"/>
      <c r="C369" s="347"/>
      <c r="D369" s="347"/>
      <c r="E369" s="347"/>
      <c r="F369" s="347"/>
      <c r="G369" s="347"/>
      <c r="H369" s="347"/>
      <c r="I369" s="347"/>
      <c r="J369" s="347"/>
      <c r="K369" s="347"/>
      <c r="L369" s="347"/>
      <c r="M369" s="347"/>
      <c r="N369" s="347"/>
      <c r="O369" s="347"/>
      <c r="P369" s="347"/>
      <c r="Q369" s="347"/>
      <c r="R369" s="347"/>
      <c r="S369" s="347"/>
      <c r="T369" s="347"/>
      <c r="U369" s="347"/>
      <c r="V369" s="347"/>
      <c r="W369" s="347"/>
      <c r="X369" s="347"/>
      <c r="Y369" s="347"/>
      <c r="Z369" s="347"/>
      <c r="AA369" s="347"/>
      <c r="AB369" s="347"/>
    </row>
    <row r="370" spans="2:32" ht="17.25" customHeight="1">
      <c r="U370" s="76"/>
      <c r="V370" s="76"/>
      <c r="W370" s="76"/>
      <c r="X370" s="77"/>
      <c r="Y370" s="77"/>
      <c r="Z370" s="77"/>
    </row>
    <row r="371" spans="2:32" ht="19.5" customHeight="1">
      <c r="D371" s="480"/>
      <c r="E371" s="480"/>
      <c r="F371" s="480"/>
      <c r="G371" s="480"/>
      <c r="H371" s="476"/>
      <c r="I371" s="438" t="s">
        <v>82</v>
      </c>
      <c r="J371" s="439"/>
      <c r="K371" s="439"/>
      <c r="L371" s="439"/>
      <c r="M371" s="439"/>
      <c r="N371" s="440"/>
      <c r="O371" s="356" t="s">
        <v>89</v>
      </c>
      <c r="P371" s="357"/>
      <c r="Q371" s="357"/>
      <c r="R371" s="357"/>
      <c r="S371" s="357"/>
      <c r="T371" s="358"/>
      <c r="U371" s="356" t="s">
        <v>93</v>
      </c>
      <c r="V371" s="357"/>
      <c r="W371" s="357"/>
      <c r="X371" s="357"/>
      <c r="Y371" s="357"/>
      <c r="Z371" s="357"/>
      <c r="AD371" s="353"/>
      <c r="AE371" s="353"/>
      <c r="AF371" s="353"/>
    </row>
    <row r="372" spans="2:32" ht="19.5" customHeight="1">
      <c r="D372" s="412" t="s">
        <v>381</v>
      </c>
      <c r="E372" s="412"/>
      <c r="F372" s="412"/>
      <c r="G372" s="412"/>
      <c r="H372" s="413"/>
      <c r="I372" s="362">
        <v>6</v>
      </c>
      <c r="J372" s="363"/>
      <c r="K372" s="363"/>
      <c r="L372" s="363"/>
      <c r="M372" s="363"/>
      <c r="N372" s="364"/>
      <c r="O372" s="359">
        <v>4.9000000000000004</v>
      </c>
      <c r="P372" s="360"/>
      <c r="Q372" s="360"/>
      <c r="R372" s="360"/>
      <c r="S372" s="360"/>
      <c r="T372" s="361"/>
      <c r="U372" s="521" t="s">
        <v>407</v>
      </c>
      <c r="V372" s="522"/>
      <c r="W372" s="522"/>
      <c r="X372" s="522"/>
      <c r="Y372" s="522"/>
      <c r="Z372" s="522"/>
      <c r="AD372" s="354"/>
      <c r="AE372" s="354"/>
      <c r="AF372" s="354"/>
    </row>
    <row r="373" spans="2:32" ht="19.5" customHeight="1">
      <c r="D373" s="412" t="s">
        <v>336</v>
      </c>
      <c r="E373" s="412"/>
      <c r="F373" s="412"/>
      <c r="G373" s="412"/>
      <c r="H373" s="413"/>
      <c r="I373" s="362">
        <v>6.7</v>
      </c>
      <c r="J373" s="363"/>
      <c r="K373" s="363"/>
      <c r="L373" s="363"/>
      <c r="M373" s="363"/>
      <c r="N373" s="364"/>
      <c r="O373" s="359">
        <v>4.8</v>
      </c>
      <c r="P373" s="360"/>
      <c r="Q373" s="360"/>
      <c r="R373" s="360"/>
      <c r="S373" s="360"/>
      <c r="T373" s="361"/>
      <c r="U373" s="521" t="s">
        <v>348</v>
      </c>
      <c r="V373" s="522"/>
      <c r="W373" s="522"/>
      <c r="X373" s="522"/>
      <c r="Y373" s="522"/>
      <c r="Z373" s="522"/>
      <c r="AD373" s="354"/>
      <c r="AE373" s="354"/>
      <c r="AF373" s="354"/>
    </row>
    <row r="374" spans="2:32" ht="19.5" customHeight="1">
      <c r="D374" s="442" t="s">
        <v>6</v>
      </c>
      <c r="E374" s="442"/>
      <c r="F374" s="442"/>
      <c r="G374" s="442"/>
      <c r="H374" s="443"/>
      <c r="I374" s="508">
        <v>25</v>
      </c>
      <c r="J374" s="509"/>
      <c r="K374" s="509"/>
      <c r="L374" s="509"/>
      <c r="M374" s="509"/>
      <c r="N374" s="509"/>
      <c r="O374" s="78"/>
      <c r="P374" s="78"/>
      <c r="R374" s="84"/>
      <c r="S374" s="89"/>
      <c r="T374" s="78"/>
      <c r="U374" s="156"/>
      <c r="V374" s="156"/>
      <c r="W374" s="156"/>
      <c r="X374" s="156"/>
      <c r="Y374" s="156"/>
      <c r="Z374" s="156"/>
      <c r="AA374" s="157"/>
    </row>
    <row r="375" spans="2:32" ht="19.5" customHeight="1">
      <c r="D375" s="442" t="s">
        <v>7</v>
      </c>
      <c r="E375" s="442"/>
      <c r="F375" s="442"/>
      <c r="G375" s="442"/>
      <c r="H375" s="443"/>
      <c r="I375" s="508">
        <v>35</v>
      </c>
      <c r="J375" s="509"/>
      <c r="K375" s="509"/>
      <c r="L375" s="509"/>
      <c r="M375" s="509"/>
      <c r="N375" s="509"/>
      <c r="O375" s="73"/>
      <c r="P375" s="73"/>
      <c r="R375" s="73"/>
      <c r="S375" s="90"/>
      <c r="T375" s="73"/>
      <c r="U375" s="156"/>
      <c r="V375" s="156"/>
      <c r="W375" s="156"/>
      <c r="X375" s="156"/>
      <c r="Y375" s="156"/>
      <c r="Z375" s="156"/>
    </row>
    <row r="376" spans="2:32" ht="19.5" customHeight="1">
      <c r="E376" s="83" t="s">
        <v>98</v>
      </c>
      <c r="I376" s="168"/>
      <c r="J376" s="85"/>
      <c r="K376" s="85"/>
      <c r="L376" s="85"/>
      <c r="M376" s="85"/>
      <c r="N376" s="85"/>
      <c r="O376" s="86"/>
      <c r="P376" s="169"/>
      <c r="Q376" s="86"/>
      <c r="R376" s="86"/>
      <c r="S376" s="86"/>
      <c r="T376" s="86"/>
    </row>
    <row r="377" spans="2:32" ht="19.5" customHeight="1">
      <c r="E377" s="83"/>
      <c r="I377" s="169"/>
      <c r="J377" s="86"/>
      <c r="K377" s="86"/>
      <c r="L377" s="86"/>
      <c r="M377" s="86"/>
      <c r="N377" s="86"/>
      <c r="O377" s="86"/>
      <c r="P377" s="169"/>
      <c r="Q377" s="86"/>
      <c r="R377" s="86"/>
      <c r="S377" s="86"/>
      <c r="T377" s="86"/>
    </row>
    <row r="378" spans="2:32" ht="19.5" customHeight="1">
      <c r="D378" s="314"/>
      <c r="E378" s="314"/>
      <c r="F378" s="314"/>
      <c r="G378" s="314"/>
      <c r="H378" s="314"/>
      <c r="I378" s="156"/>
      <c r="J378" s="313"/>
      <c r="K378" s="313"/>
      <c r="L378" s="313"/>
      <c r="M378" s="313"/>
      <c r="N378" s="313"/>
      <c r="O378" s="156"/>
      <c r="P378" s="156"/>
      <c r="Q378" s="156"/>
      <c r="R378" s="156"/>
      <c r="S378" s="156"/>
      <c r="T378" s="156"/>
      <c r="U378" s="156"/>
      <c r="V378" s="156"/>
      <c r="W378" s="156"/>
      <c r="X378" s="156"/>
      <c r="Y378" s="156"/>
      <c r="Z378" s="156"/>
    </row>
    <row r="379" spans="2:32" ht="19.5" customHeight="1">
      <c r="D379" s="314"/>
      <c r="E379" s="314"/>
      <c r="F379" s="314"/>
      <c r="G379" s="314"/>
      <c r="H379" s="314"/>
      <c r="I379" s="156"/>
      <c r="J379" s="313"/>
      <c r="K379" s="313"/>
      <c r="L379" s="313"/>
      <c r="M379" s="313"/>
      <c r="N379" s="313"/>
      <c r="O379" s="156"/>
      <c r="P379" s="156"/>
      <c r="Q379" s="156"/>
      <c r="R379" s="156"/>
      <c r="S379" s="156"/>
      <c r="T379" s="156"/>
      <c r="U379" s="156"/>
      <c r="V379" s="156"/>
      <c r="W379" s="156"/>
      <c r="X379" s="156"/>
      <c r="Y379" s="156"/>
      <c r="Z379" s="156"/>
    </row>
    <row r="380" spans="2:32" ht="19.5" customHeight="1">
      <c r="D380" s="314"/>
      <c r="E380" s="314"/>
      <c r="F380" s="314"/>
      <c r="G380" s="314"/>
      <c r="H380" s="314"/>
      <c r="I380" s="156"/>
      <c r="J380" s="313"/>
      <c r="K380" s="313"/>
      <c r="L380" s="313"/>
      <c r="M380" s="313"/>
      <c r="N380" s="313"/>
      <c r="O380" s="156"/>
      <c r="P380" s="156"/>
      <c r="Q380" s="156"/>
      <c r="R380" s="156"/>
      <c r="S380" s="156"/>
      <c r="T380" s="156"/>
      <c r="U380" s="156"/>
      <c r="V380" s="156"/>
      <c r="W380" s="156"/>
      <c r="X380" s="156"/>
      <c r="Y380" s="156"/>
      <c r="Z380" s="156"/>
    </row>
    <row r="381" spans="2:32" ht="19.5" customHeight="1">
      <c r="D381" s="314"/>
      <c r="E381" s="314"/>
      <c r="F381" s="314"/>
      <c r="G381" s="314"/>
      <c r="H381" s="314"/>
      <c r="I381" s="156"/>
      <c r="J381" s="313"/>
      <c r="K381" s="313"/>
      <c r="L381" s="313"/>
      <c r="M381" s="313"/>
      <c r="N381" s="313"/>
      <c r="O381" s="156"/>
      <c r="P381" s="156"/>
      <c r="Q381" s="156"/>
      <c r="R381" s="156"/>
      <c r="S381" s="156"/>
      <c r="T381" s="156"/>
      <c r="U381" s="156"/>
      <c r="V381" s="156"/>
      <c r="W381" s="156"/>
      <c r="X381" s="156"/>
      <c r="Y381" s="156"/>
      <c r="Z381" s="156"/>
    </row>
    <row r="382" spans="2:32" ht="19.5" customHeight="1">
      <c r="D382" s="314"/>
      <c r="E382" s="314"/>
      <c r="F382" s="314"/>
      <c r="G382" s="314"/>
      <c r="H382" s="314"/>
      <c r="I382" s="156"/>
      <c r="J382" s="313"/>
      <c r="K382" s="313"/>
      <c r="L382" s="313"/>
      <c r="M382" s="313"/>
      <c r="N382" s="313"/>
      <c r="O382" s="156"/>
      <c r="P382" s="156"/>
      <c r="Q382" s="156"/>
      <c r="R382" s="156"/>
      <c r="S382" s="156"/>
      <c r="T382" s="156"/>
      <c r="U382" s="156"/>
      <c r="V382" s="156"/>
      <c r="W382" s="156"/>
      <c r="X382" s="156"/>
      <c r="Y382" s="156"/>
      <c r="Z382" s="156"/>
    </row>
    <row r="383" spans="2:32" ht="19.5" customHeight="1"/>
    <row r="384" spans="2:32" ht="19.5" customHeight="1"/>
    <row r="385" spans="2:35" ht="19.5" customHeight="1">
      <c r="AD385" s="599"/>
      <c r="AE385" s="599"/>
      <c r="AF385" s="599"/>
      <c r="AG385" s="599"/>
      <c r="AH385" s="14"/>
      <c r="AI385" s="14"/>
    </row>
    <row r="386" spans="2:35" ht="19.5" customHeight="1">
      <c r="AD386" s="355"/>
      <c r="AE386" s="355"/>
      <c r="AF386" s="355"/>
      <c r="AG386" s="355"/>
      <c r="AH386" s="14"/>
      <c r="AI386" s="14"/>
    </row>
    <row r="387" spans="2:35" ht="19.5" customHeight="1">
      <c r="AD387" s="14"/>
      <c r="AE387" s="14"/>
      <c r="AF387" s="14"/>
      <c r="AG387" s="14"/>
      <c r="AH387" s="14"/>
      <c r="AI387" s="14"/>
    </row>
    <row r="388" spans="2:35" ht="19.5" customHeight="1" thickBot="1"/>
    <row r="389" spans="2:35" ht="19.5" customHeight="1" thickTop="1">
      <c r="B389" s="532" t="s">
        <v>408</v>
      </c>
      <c r="C389" s="533"/>
      <c r="D389" s="533"/>
      <c r="E389" s="533"/>
      <c r="F389" s="533"/>
      <c r="G389" s="533"/>
      <c r="H389" s="533"/>
      <c r="I389" s="533"/>
      <c r="J389" s="533"/>
      <c r="K389" s="533"/>
      <c r="L389" s="533"/>
      <c r="M389" s="533"/>
      <c r="N389" s="533"/>
      <c r="O389" s="533"/>
      <c r="P389" s="533"/>
      <c r="Q389" s="533"/>
      <c r="R389" s="533"/>
      <c r="S389" s="533"/>
      <c r="T389" s="533"/>
      <c r="U389" s="533"/>
      <c r="V389" s="533"/>
      <c r="W389" s="533"/>
      <c r="X389" s="533"/>
      <c r="Y389" s="533"/>
      <c r="Z389" s="533"/>
      <c r="AA389" s="533"/>
      <c r="AB389" s="534"/>
    </row>
    <row r="390" spans="2:35" ht="19.5" customHeight="1">
      <c r="B390" s="535"/>
      <c r="C390" s="536"/>
      <c r="D390" s="536"/>
      <c r="E390" s="536"/>
      <c r="F390" s="536"/>
      <c r="G390" s="536"/>
      <c r="H390" s="536"/>
      <c r="I390" s="536"/>
      <c r="J390" s="536"/>
      <c r="K390" s="536"/>
      <c r="L390" s="536"/>
      <c r="M390" s="536"/>
      <c r="N390" s="536"/>
      <c r="O390" s="536"/>
      <c r="P390" s="536"/>
      <c r="Q390" s="536"/>
      <c r="R390" s="536"/>
      <c r="S390" s="536"/>
      <c r="T390" s="536"/>
      <c r="U390" s="536"/>
      <c r="V390" s="536"/>
      <c r="W390" s="536"/>
      <c r="X390" s="536"/>
      <c r="Y390" s="536"/>
      <c r="Z390" s="536"/>
      <c r="AA390" s="536"/>
      <c r="AB390" s="537"/>
    </row>
    <row r="391" spans="2:35" ht="17.25" customHeight="1">
      <c r="B391" s="535"/>
      <c r="C391" s="536"/>
      <c r="D391" s="536"/>
      <c r="E391" s="536"/>
      <c r="F391" s="536"/>
      <c r="G391" s="536"/>
      <c r="H391" s="536"/>
      <c r="I391" s="536"/>
      <c r="J391" s="536"/>
      <c r="K391" s="536"/>
      <c r="L391" s="536"/>
      <c r="M391" s="536"/>
      <c r="N391" s="536"/>
      <c r="O391" s="536"/>
      <c r="P391" s="536"/>
      <c r="Q391" s="536"/>
      <c r="R391" s="536"/>
      <c r="S391" s="536"/>
      <c r="T391" s="536"/>
      <c r="U391" s="536"/>
      <c r="V391" s="536"/>
      <c r="W391" s="536"/>
      <c r="X391" s="536"/>
      <c r="Y391" s="536"/>
      <c r="Z391" s="536"/>
      <c r="AA391" s="536"/>
      <c r="AB391" s="537"/>
    </row>
    <row r="392" spans="2:35" ht="20.25" customHeight="1">
      <c r="B392" s="535"/>
      <c r="C392" s="536"/>
      <c r="D392" s="536"/>
      <c r="E392" s="536"/>
      <c r="F392" s="536"/>
      <c r="G392" s="536"/>
      <c r="H392" s="536"/>
      <c r="I392" s="536"/>
      <c r="J392" s="536"/>
      <c r="K392" s="536"/>
      <c r="L392" s="536"/>
      <c r="M392" s="536"/>
      <c r="N392" s="536"/>
      <c r="O392" s="536"/>
      <c r="P392" s="536"/>
      <c r="Q392" s="536"/>
      <c r="R392" s="536"/>
      <c r="S392" s="536"/>
      <c r="T392" s="536"/>
      <c r="U392" s="536"/>
      <c r="V392" s="536"/>
      <c r="W392" s="536"/>
      <c r="X392" s="536"/>
      <c r="Y392" s="536"/>
      <c r="Z392" s="536"/>
      <c r="AA392" s="536"/>
      <c r="AB392" s="537"/>
    </row>
    <row r="393" spans="2:35" ht="20.25" customHeight="1">
      <c r="B393" s="535"/>
      <c r="C393" s="536"/>
      <c r="D393" s="536"/>
      <c r="E393" s="536"/>
      <c r="F393" s="536"/>
      <c r="G393" s="536"/>
      <c r="H393" s="536"/>
      <c r="I393" s="536"/>
      <c r="J393" s="536"/>
      <c r="K393" s="536"/>
      <c r="L393" s="536"/>
      <c r="M393" s="536"/>
      <c r="N393" s="536"/>
      <c r="O393" s="536"/>
      <c r="P393" s="536"/>
      <c r="Q393" s="536"/>
      <c r="R393" s="536"/>
      <c r="S393" s="536"/>
      <c r="T393" s="536"/>
      <c r="U393" s="536"/>
      <c r="V393" s="536"/>
      <c r="W393" s="536"/>
      <c r="X393" s="536"/>
      <c r="Y393" s="536"/>
      <c r="Z393" s="536"/>
      <c r="AA393" s="536"/>
      <c r="AB393" s="537"/>
    </row>
    <row r="394" spans="2:35" ht="19.5" customHeight="1">
      <c r="B394" s="535"/>
      <c r="C394" s="536"/>
      <c r="D394" s="536"/>
      <c r="E394" s="536"/>
      <c r="F394" s="536"/>
      <c r="G394" s="536"/>
      <c r="H394" s="536"/>
      <c r="I394" s="536"/>
      <c r="J394" s="536"/>
      <c r="K394" s="536"/>
      <c r="L394" s="536"/>
      <c r="M394" s="536"/>
      <c r="N394" s="536"/>
      <c r="O394" s="536"/>
      <c r="P394" s="536"/>
      <c r="Q394" s="536"/>
      <c r="R394" s="536"/>
      <c r="S394" s="536"/>
      <c r="T394" s="536"/>
      <c r="U394" s="536"/>
      <c r="V394" s="536"/>
      <c r="W394" s="536"/>
      <c r="X394" s="536"/>
      <c r="Y394" s="536"/>
      <c r="Z394" s="536"/>
      <c r="AA394" s="536"/>
      <c r="AB394" s="537"/>
    </row>
    <row r="395" spans="2:35" ht="19.5" customHeight="1">
      <c r="B395" s="535"/>
      <c r="C395" s="536"/>
      <c r="D395" s="536"/>
      <c r="E395" s="536"/>
      <c r="F395" s="536"/>
      <c r="G395" s="536"/>
      <c r="H395" s="536"/>
      <c r="I395" s="536"/>
      <c r="J395" s="536"/>
      <c r="K395" s="536"/>
      <c r="L395" s="536"/>
      <c r="M395" s="536"/>
      <c r="N395" s="536"/>
      <c r="O395" s="536"/>
      <c r="P395" s="536"/>
      <c r="Q395" s="536"/>
      <c r="R395" s="536"/>
      <c r="S395" s="536"/>
      <c r="T395" s="536"/>
      <c r="U395" s="536"/>
      <c r="V395" s="536"/>
      <c r="W395" s="536"/>
      <c r="X395" s="536"/>
      <c r="Y395" s="536"/>
      <c r="Z395" s="536"/>
      <c r="AA395" s="536"/>
      <c r="AB395" s="537"/>
    </row>
    <row r="396" spans="2:35" ht="19.5" customHeight="1">
      <c r="B396" s="535"/>
      <c r="C396" s="536"/>
      <c r="D396" s="536"/>
      <c r="E396" s="536"/>
      <c r="F396" s="536"/>
      <c r="G396" s="536"/>
      <c r="H396" s="536"/>
      <c r="I396" s="536"/>
      <c r="J396" s="536"/>
      <c r="K396" s="536"/>
      <c r="L396" s="536"/>
      <c r="M396" s="536"/>
      <c r="N396" s="536"/>
      <c r="O396" s="536"/>
      <c r="P396" s="536"/>
      <c r="Q396" s="536"/>
      <c r="R396" s="536"/>
      <c r="S396" s="536"/>
      <c r="T396" s="536"/>
      <c r="U396" s="536"/>
      <c r="V396" s="536"/>
      <c r="W396" s="536"/>
      <c r="X396" s="536"/>
      <c r="Y396" s="536"/>
      <c r="Z396" s="536"/>
      <c r="AA396" s="536"/>
      <c r="AB396" s="537"/>
    </row>
    <row r="397" spans="2:35" ht="19.5" customHeight="1" thickBot="1">
      <c r="B397" s="538"/>
      <c r="C397" s="539"/>
      <c r="D397" s="539"/>
      <c r="E397" s="539"/>
      <c r="F397" s="539"/>
      <c r="G397" s="539"/>
      <c r="H397" s="539"/>
      <c r="I397" s="539"/>
      <c r="J397" s="539"/>
      <c r="K397" s="539"/>
      <c r="L397" s="539"/>
      <c r="M397" s="539"/>
      <c r="N397" s="539"/>
      <c r="O397" s="539"/>
      <c r="P397" s="539"/>
      <c r="Q397" s="539"/>
      <c r="R397" s="539"/>
      <c r="S397" s="539"/>
      <c r="T397" s="539"/>
      <c r="U397" s="539"/>
      <c r="V397" s="539"/>
      <c r="W397" s="539"/>
      <c r="X397" s="539"/>
      <c r="Y397" s="539"/>
      <c r="Z397" s="539"/>
      <c r="AA397" s="539"/>
      <c r="AB397" s="540"/>
    </row>
    <row r="398" spans="2:35" ht="19.5" customHeight="1" thickTop="1">
      <c r="C398" s="70" t="s">
        <v>20</v>
      </c>
    </row>
    <row r="399" spans="2:35" ht="11.25" customHeight="1">
      <c r="C399" s="70"/>
    </row>
    <row r="400" spans="2:35" ht="27.75" customHeight="1">
      <c r="B400" s="347" t="s">
        <v>325</v>
      </c>
      <c r="C400" s="347"/>
      <c r="D400" s="347"/>
      <c r="E400" s="347"/>
      <c r="F400" s="347"/>
      <c r="G400" s="347"/>
      <c r="H400" s="347"/>
      <c r="I400" s="347"/>
      <c r="J400" s="347"/>
      <c r="K400" s="347"/>
      <c r="L400" s="347"/>
      <c r="M400" s="347"/>
      <c r="N400" s="347"/>
      <c r="O400" s="347"/>
      <c r="P400" s="347"/>
      <c r="Q400" s="347"/>
      <c r="R400" s="347"/>
      <c r="S400" s="347"/>
      <c r="T400" s="347"/>
      <c r="U400" s="347"/>
      <c r="V400" s="347"/>
      <c r="W400" s="347"/>
      <c r="X400" s="347"/>
      <c r="Y400" s="347"/>
      <c r="Z400" s="347"/>
      <c r="AA400" s="347"/>
      <c r="AB400" s="347"/>
    </row>
    <row r="401" spans="2:28" ht="19.5" customHeight="1">
      <c r="B401" s="347"/>
      <c r="C401" s="347"/>
      <c r="D401" s="347"/>
      <c r="E401" s="347"/>
      <c r="F401" s="347"/>
      <c r="G401" s="347"/>
      <c r="H401" s="347"/>
      <c r="I401" s="347"/>
      <c r="J401" s="347"/>
      <c r="K401" s="347"/>
      <c r="L401" s="347"/>
      <c r="M401" s="347"/>
      <c r="N401" s="347"/>
      <c r="O401" s="347"/>
      <c r="P401" s="347"/>
      <c r="Q401" s="347"/>
      <c r="R401" s="347"/>
      <c r="S401" s="347"/>
      <c r="T401" s="347"/>
      <c r="U401" s="347"/>
      <c r="V401" s="347"/>
      <c r="W401" s="347"/>
      <c r="X401" s="347"/>
      <c r="Y401" s="347"/>
      <c r="Z401" s="347"/>
      <c r="AA401" s="347"/>
      <c r="AB401" s="347"/>
    </row>
    <row r="402" spans="2:28" ht="19.5" customHeight="1">
      <c r="B402" s="347"/>
      <c r="C402" s="347"/>
      <c r="D402" s="347"/>
      <c r="E402" s="347"/>
      <c r="F402" s="347"/>
      <c r="G402" s="347"/>
      <c r="H402" s="347"/>
      <c r="I402" s="347"/>
      <c r="J402" s="347"/>
      <c r="K402" s="347"/>
      <c r="L402" s="347"/>
      <c r="M402" s="347"/>
      <c r="N402" s="347"/>
      <c r="O402" s="347"/>
      <c r="P402" s="347"/>
      <c r="Q402" s="347"/>
      <c r="R402" s="347"/>
      <c r="S402" s="347"/>
      <c r="T402" s="347"/>
      <c r="U402" s="347"/>
      <c r="V402" s="347"/>
      <c r="W402" s="347"/>
      <c r="X402" s="347"/>
      <c r="Y402" s="347"/>
      <c r="Z402" s="347"/>
      <c r="AA402" s="347"/>
      <c r="AB402" s="347"/>
    </row>
    <row r="403" spans="2:28" ht="34.5" customHeight="1">
      <c r="B403" s="347"/>
      <c r="C403" s="347"/>
      <c r="D403" s="347"/>
      <c r="E403" s="347"/>
      <c r="F403" s="347"/>
      <c r="G403" s="347"/>
      <c r="H403" s="347"/>
      <c r="I403" s="347"/>
      <c r="J403" s="347"/>
      <c r="K403" s="347"/>
      <c r="L403" s="347"/>
      <c r="M403" s="347"/>
      <c r="N403" s="347"/>
      <c r="O403" s="347"/>
      <c r="P403" s="347"/>
      <c r="Q403" s="347"/>
      <c r="R403" s="347"/>
      <c r="S403" s="347"/>
      <c r="T403" s="347"/>
      <c r="U403" s="347"/>
      <c r="V403" s="347"/>
      <c r="W403" s="347"/>
      <c r="X403" s="347"/>
      <c r="Y403" s="347"/>
      <c r="Z403" s="347"/>
      <c r="AA403" s="347"/>
      <c r="AB403" s="347"/>
    </row>
    <row r="404" spans="2:28" ht="18" customHeight="1">
      <c r="B404" s="347"/>
      <c r="C404" s="347"/>
      <c r="D404" s="347"/>
      <c r="E404" s="347"/>
      <c r="F404" s="347"/>
      <c r="G404" s="347"/>
      <c r="H404" s="347"/>
      <c r="I404" s="347"/>
      <c r="J404" s="347"/>
      <c r="K404" s="347"/>
      <c r="L404" s="347"/>
      <c r="M404" s="347"/>
      <c r="N404" s="347"/>
      <c r="O404" s="347"/>
      <c r="P404" s="347"/>
      <c r="Q404" s="347"/>
      <c r="R404" s="347"/>
      <c r="S404" s="347"/>
      <c r="T404" s="347"/>
      <c r="U404" s="347"/>
      <c r="V404" s="347"/>
      <c r="W404" s="347"/>
      <c r="X404" s="347"/>
      <c r="Y404" s="347"/>
      <c r="Z404" s="347"/>
      <c r="AA404" s="347"/>
      <c r="AB404" s="347"/>
    </row>
    <row r="405" spans="2:28" ht="19.5" customHeight="1">
      <c r="B405" s="347"/>
      <c r="C405" s="347"/>
      <c r="D405" s="347"/>
      <c r="E405" s="347"/>
      <c r="F405" s="347"/>
      <c r="G405" s="347"/>
      <c r="H405" s="347"/>
      <c r="I405" s="347"/>
      <c r="J405" s="347"/>
      <c r="K405" s="347"/>
      <c r="L405" s="347"/>
      <c r="M405" s="347"/>
      <c r="N405" s="347"/>
      <c r="O405" s="347"/>
      <c r="P405" s="347"/>
      <c r="Q405" s="347"/>
      <c r="R405" s="347"/>
      <c r="S405" s="347"/>
      <c r="T405" s="347"/>
      <c r="U405" s="347"/>
      <c r="V405" s="347"/>
      <c r="W405" s="347"/>
      <c r="X405" s="347"/>
      <c r="Y405" s="347"/>
      <c r="Z405" s="347"/>
      <c r="AA405" s="347"/>
      <c r="AB405" s="347"/>
    </row>
    <row r="406" spans="2:28" ht="19.5" customHeight="1">
      <c r="B406" s="347"/>
      <c r="C406" s="347"/>
      <c r="D406" s="347"/>
      <c r="E406" s="347"/>
      <c r="F406" s="347"/>
      <c r="G406" s="347"/>
      <c r="H406" s="347"/>
      <c r="I406" s="347"/>
      <c r="J406" s="347"/>
      <c r="K406" s="347"/>
      <c r="L406" s="347"/>
      <c r="M406" s="347"/>
      <c r="N406" s="347"/>
      <c r="O406" s="347"/>
      <c r="P406" s="347"/>
      <c r="Q406" s="347"/>
      <c r="R406" s="347"/>
      <c r="S406" s="347"/>
      <c r="T406" s="347"/>
      <c r="U406" s="347"/>
      <c r="V406" s="347"/>
      <c r="W406" s="347"/>
      <c r="X406" s="347"/>
      <c r="Y406" s="347"/>
      <c r="Z406" s="347"/>
      <c r="AA406" s="347"/>
      <c r="AB406" s="347"/>
    </row>
    <row r="407" spans="2:28" ht="28.5" customHeight="1">
      <c r="B407" s="347"/>
      <c r="C407" s="347"/>
      <c r="D407" s="347"/>
      <c r="E407" s="347"/>
      <c r="F407" s="347"/>
      <c r="G407" s="347"/>
      <c r="H407" s="347"/>
      <c r="I407" s="347"/>
      <c r="J407" s="347"/>
      <c r="K407" s="347"/>
      <c r="L407" s="347"/>
      <c r="M407" s="347"/>
      <c r="N407" s="347"/>
      <c r="O407" s="347"/>
      <c r="P407" s="347"/>
      <c r="Q407" s="347"/>
      <c r="R407" s="347"/>
      <c r="S407" s="347"/>
      <c r="T407" s="347"/>
      <c r="U407" s="347"/>
      <c r="V407" s="347"/>
      <c r="W407" s="347"/>
      <c r="X407" s="347"/>
      <c r="Y407" s="347"/>
      <c r="Z407" s="347"/>
      <c r="AA407" s="347"/>
      <c r="AB407" s="347"/>
    </row>
    <row r="408" spans="2:28" ht="19.5" customHeight="1">
      <c r="B408" s="347"/>
      <c r="C408" s="347"/>
      <c r="D408" s="347"/>
      <c r="E408" s="347"/>
      <c r="F408" s="347"/>
      <c r="G408" s="347"/>
      <c r="H408" s="347"/>
      <c r="I408" s="347"/>
      <c r="J408" s="347"/>
      <c r="K408" s="347"/>
      <c r="L408" s="347"/>
      <c r="M408" s="347"/>
      <c r="N408" s="347"/>
      <c r="O408" s="347"/>
      <c r="P408" s="347"/>
      <c r="Q408" s="347"/>
      <c r="R408" s="347"/>
      <c r="S408" s="347"/>
      <c r="T408" s="347"/>
      <c r="U408" s="347"/>
      <c r="V408" s="347"/>
      <c r="W408" s="347"/>
      <c r="X408" s="347"/>
      <c r="Y408" s="347"/>
      <c r="Z408" s="347"/>
      <c r="AA408" s="347"/>
      <c r="AB408" s="347"/>
    </row>
    <row r="409" spans="2:28" ht="19.5" customHeight="1">
      <c r="B409" s="347"/>
      <c r="C409" s="347"/>
      <c r="D409" s="347"/>
      <c r="E409" s="347"/>
      <c r="F409" s="347"/>
      <c r="G409" s="347"/>
      <c r="H409" s="347"/>
      <c r="I409" s="347"/>
      <c r="J409" s="347"/>
      <c r="K409" s="347"/>
      <c r="L409" s="347"/>
      <c r="M409" s="347"/>
      <c r="N409" s="347"/>
      <c r="O409" s="347"/>
      <c r="P409" s="347"/>
      <c r="Q409" s="347"/>
      <c r="R409" s="347"/>
      <c r="S409" s="347"/>
      <c r="T409" s="347"/>
      <c r="U409" s="347"/>
      <c r="V409" s="347"/>
      <c r="W409" s="347"/>
      <c r="X409" s="347"/>
      <c r="Y409" s="347"/>
      <c r="Z409" s="347"/>
      <c r="AA409" s="347"/>
      <c r="AB409" s="347"/>
    </row>
    <row r="410" spans="2:28" ht="10.5" customHeight="1">
      <c r="U410" s="76"/>
      <c r="V410" s="76"/>
      <c r="W410" s="76"/>
      <c r="X410" s="77"/>
      <c r="Y410" s="77"/>
      <c r="Z410" s="77"/>
    </row>
    <row r="411" spans="2:28" ht="19.5" customHeight="1">
      <c r="D411" s="480"/>
      <c r="E411" s="480"/>
      <c r="F411" s="480"/>
      <c r="G411" s="480"/>
      <c r="H411" s="476"/>
      <c r="I411" s="438" t="s">
        <v>82</v>
      </c>
      <c r="J411" s="439"/>
      <c r="K411" s="439"/>
      <c r="L411" s="439"/>
      <c r="M411" s="439"/>
      <c r="N411" s="440"/>
      <c r="O411" s="357" t="s">
        <v>89</v>
      </c>
      <c r="P411" s="357"/>
      <c r="Q411" s="357"/>
      <c r="R411" s="357"/>
      <c r="S411" s="357"/>
      <c r="T411" s="358"/>
      <c r="U411" s="601" t="s">
        <v>93</v>
      </c>
      <c r="V411" s="602"/>
      <c r="W411" s="602"/>
      <c r="X411" s="602"/>
      <c r="Y411" s="602"/>
      <c r="Z411" s="602"/>
    </row>
    <row r="412" spans="2:28" ht="19.5" customHeight="1">
      <c r="D412" s="412" t="s">
        <v>381</v>
      </c>
      <c r="E412" s="412"/>
      <c r="F412" s="412"/>
      <c r="G412" s="412"/>
      <c r="H412" s="413"/>
      <c r="I412" s="362">
        <v>2.1</v>
      </c>
      <c r="J412" s="363"/>
      <c r="K412" s="363"/>
      <c r="L412" s="363"/>
      <c r="M412" s="363"/>
      <c r="N412" s="364"/>
      <c r="O412" s="359">
        <v>4.2</v>
      </c>
      <c r="P412" s="360"/>
      <c r="Q412" s="360"/>
      <c r="R412" s="360"/>
      <c r="S412" s="360"/>
      <c r="T412" s="361"/>
      <c r="U412" s="521" t="s">
        <v>409</v>
      </c>
      <c r="V412" s="522"/>
      <c r="W412" s="522"/>
      <c r="X412" s="522"/>
      <c r="Y412" s="522"/>
      <c r="Z412" s="522"/>
    </row>
    <row r="413" spans="2:28" ht="19.5" customHeight="1">
      <c r="D413" s="412" t="s">
        <v>336</v>
      </c>
      <c r="E413" s="412"/>
      <c r="F413" s="412"/>
      <c r="G413" s="412"/>
      <c r="H413" s="413"/>
      <c r="I413" s="362">
        <v>12.9</v>
      </c>
      <c r="J413" s="363"/>
      <c r="K413" s="363"/>
      <c r="L413" s="363"/>
      <c r="M413" s="363"/>
      <c r="N413" s="364"/>
      <c r="O413" s="359">
        <v>7.8</v>
      </c>
      <c r="P413" s="360"/>
      <c r="Q413" s="360"/>
      <c r="R413" s="360"/>
      <c r="S413" s="360"/>
      <c r="T413" s="361"/>
      <c r="U413" s="521" t="s">
        <v>349</v>
      </c>
      <c r="V413" s="522"/>
      <c r="W413" s="522"/>
      <c r="X413" s="522"/>
      <c r="Y413" s="522"/>
      <c r="Z413" s="522"/>
    </row>
    <row r="414" spans="2:28" ht="19.5" customHeight="1">
      <c r="D414" s="442" t="s">
        <v>6</v>
      </c>
      <c r="E414" s="442"/>
      <c r="F414" s="442"/>
      <c r="G414" s="442"/>
      <c r="H414" s="443"/>
      <c r="I414" s="508">
        <v>350</v>
      </c>
      <c r="J414" s="509"/>
      <c r="K414" s="509"/>
      <c r="L414" s="509"/>
      <c r="M414" s="509"/>
      <c r="N414" s="509"/>
      <c r="O414" s="79"/>
      <c r="P414" s="79"/>
      <c r="Q414" s="89"/>
      <c r="R414" s="79"/>
      <c r="S414" s="79"/>
      <c r="T414" s="79"/>
    </row>
    <row r="415" spans="2:28" ht="19.5" customHeight="1">
      <c r="B415" s="70"/>
      <c r="E415" s="83" t="s">
        <v>98</v>
      </c>
      <c r="Q415" s="90"/>
    </row>
    <row r="416" spans="2:28" ht="19.5" customHeight="1">
      <c r="B416" s="70"/>
      <c r="E416" s="83"/>
      <c r="Q416" s="90"/>
    </row>
    <row r="417" spans="2:28" ht="19.5" customHeight="1">
      <c r="B417" s="70"/>
      <c r="Q417" s="90"/>
    </row>
    <row r="418" spans="2:28" ht="19.5" customHeight="1">
      <c r="B418" s="70"/>
      <c r="Q418" s="90"/>
    </row>
    <row r="419" spans="2:28" ht="19.5" customHeight="1">
      <c r="B419" s="70"/>
      <c r="Q419" s="90"/>
    </row>
    <row r="420" spans="2:28" ht="19.5" customHeight="1">
      <c r="B420" s="70"/>
      <c r="Q420" s="90"/>
    </row>
    <row r="421" spans="2:28" ht="19.5" customHeight="1">
      <c r="B421" s="70"/>
      <c r="Q421" s="90"/>
    </row>
    <row r="422" spans="2:28" ht="19.5" customHeight="1">
      <c r="B422" s="70"/>
      <c r="Q422" s="90"/>
    </row>
    <row r="423" spans="2:28" ht="19.5" customHeight="1">
      <c r="B423" s="70"/>
      <c r="Q423" s="90"/>
    </row>
    <row r="424" spans="2:28" ht="19.5" customHeight="1">
      <c r="B424" s="70"/>
      <c r="Q424" s="90"/>
    </row>
    <row r="425" spans="2:28" ht="19.5" customHeight="1">
      <c r="B425" s="70"/>
      <c r="Q425" s="90"/>
    </row>
    <row r="426" spans="2:28" ht="19.5" customHeight="1">
      <c r="B426" s="70"/>
      <c r="Q426" s="90"/>
    </row>
    <row r="427" spans="2:28" ht="19.5" customHeight="1">
      <c r="B427" s="70"/>
      <c r="Q427" s="90"/>
    </row>
    <row r="428" spans="2:28" ht="19.5" customHeight="1">
      <c r="B428" s="70"/>
      <c r="Q428" s="90"/>
    </row>
    <row r="429" spans="2:28" ht="19.5" customHeight="1">
      <c r="B429" s="70"/>
      <c r="Q429" s="90"/>
    </row>
    <row r="430" spans="2:28" ht="19.5" customHeight="1" thickBot="1">
      <c r="B430" s="70"/>
      <c r="Q430" s="90"/>
    </row>
    <row r="431" spans="2:28" ht="19.5" customHeight="1" thickTop="1">
      <c r="B431" s="532" t="s">
        <v>410</v>
      </c>
      <c r="C431" s="533"/>
      <c r="D431" s="533"/>
      <c r="E431" s="533"/>
      <c r="F431" s="533"/>
      <c r="G431" s="533"/>
      <c r="H431" s="533"/>
      <c r="I431" s="533"/>
      <c r="J431" s="533"/>
      <c r="K431" s="533"/>
      <c r="L431" s="533"/>
      <c r="M431" s="533"/>
      <c r="N431" s="533"/>
      <c r="O431" s="533"/>
      <c r="P431" s="533"/>
      <c r="Q431" s="533"/>
      <c r="R431" s="533"/>
      <c r="S431" s="533"/>
      <c r="T431" s="533"/>
      <c r="U431" s="533"/>
      <c r="V431" s="533"/>
      <c r="W431" s="533"/>
      <c r="X431" s="533"/>
      <c r="Y431" s="533"/>
      <c r="Z431" s="533"/>
      <c r="AA431" s="533"/>
      <c r="AB431" s="534"/>
    </row>
    <row r="432" spans="2:28" ht="19.5" customHeight="1">
      <c r="B432" s="535"/>
      <c r="C432" s="536"/>
      <c r="D432" s="536"/>
      <c r="E432" s="536"/>
      <c r="F432" s="536"/>
      <c r="G432" s="536"/>
      <c r="H432" s="536"/>
      <c r="I432" s="536"/>
      <c r="J432" s="536"/>
      <c r="K432" s="536"/>
      <c r="L432" s="536"/>
      <c r="M432" s="536"/>
      <c r="N432" s="536"/>
      <c r="O432" s="536"/>
      <c r="P432" s="536"/>
      <c r="Q432" s="536"/>
      <c r="R432" s="536"/>
      <c r="S432" s="536"/>
      <c r="T432" s="536"/>
      <c r="U432" s="536"/>
      <c r="V432" s="536"/>
      <c r="W432" s="536"/>
      <c r="X432" s="536"/>
      <c r="Y432" s="536"/>
      <c r="Z432" s="536"/>
      <c r="AA432" s="536"/>
      <c r="AB432" s="537"/>
    </row>
    <row r="433" spans="2:28" ht="19.5" customHeight="1">
      <c r="B433" s="535"/>
      <c r="C433" s="536"/>
      <c r="D433" s="536"/>
      <c r="E433" s="536"/>
      <c r="F433" s="536"/>
      <c r="G433" s="536"/>
      <c r="H433" s="536"/>
      <c r="I433" s="536"/>
      <c r="J433" s="536"/>
      <c r="K433" s="536"/>
      <c r="L433" s="536"/>
      <c r="M433" s="536"/>
      <c r="N433" s="536"/>
      <c r="O433" s="536"/>
      <c r="P433" s="536"/>
      <c r="Q433" s="536"/>
      <c r="R433" s="536"/>
      <c r="S433" s="536"/>
      <c r="T433" s="536"/>
      <c r="U433" s="536"/>
      <c r="V433" s="536"/>
      <c r="W433" s="536"/>
      <c r="X433" s="536"/>
      <c r="Y433" s="536"/>
      <c r="Z433" s="536"/>
      <c r="AA433" s="536"/>
      <c r="AB433" s="537"/>
    </row>
    <row r="434" spans="2:28" ht="18" customHeight="1">
      <c r="B434" s="535"/>
      <c r="C434" s="536"/>
      <c r="D434" s="536"/>
      <c r="E434" s="536"/>
      <c r="F434" s="536"/>
      <c r="G434" s="536"/>
      <c r="H434" s="536"/>
      <c r="I434" s="536"/>
      <c r="J434" s="536"/>
      <c r="K434" s="536"/>
      <c r="L434" s="536"/>
      <c r="M434" s="536"/>
      <c r="N434" s="536"/>
      <c r="O434" s="536"/>
      <c r="P434" s="536"/>
      <c r="Q434" s="536"/>
      <c r="R434" s="536"/>
      <c r="S434" s="536"/>
      <c r="T434" s="536"/>
      <c r="U434" s="536"/>
      <c r="V434" s="536"/>
      <c r="W434" s="536"/>
      <c r="X434" s="536"/>
      <c r="Y434" s="536"/>
      <c r="Z434" s="536"/>
      <c r="AA434" s="536"/>
      <c r="AB434" s="537"/>
    </row>
    <row r="435" spans="2:28" ht="19.5" customHeight="1">
      <c r="B435" s="535"/>
      <c r="C435" s="536"/>
      <c r="D435" s="536"/>
      <c r="E435" s="536"/>
      <c r="F435" s="536"/>
      <c r="G435" s="536"/>
      <c r="H435" s="536"/>
      <c r="I435" s="536"/>
      <c r="J435" s="536"/>
      <c r="K435" s="536"/>
      <c r="L435" s="536"/>
      <c r="M435" s="536"/>
      <c r="N435" s="536"/>
      <c r="O435" s="536"/>
      <c r="P435" s="536"/>
      <c r="Q435" s="536"/>
      <c r="R435" s="536"/>
      <c r="S435" s="536"/>
      <c r="T435" s="536"/>
      <c r="U435" s="536"/>
      <c r="V435" s="536"/>
      <c r="W435" s="536"/>
      <c r="X435" s="536"/>
      <c r="Y435" s="536"/>
      <c r="Z435" s="536"/>
      <c r="AA435" s="536"/>
      <c r="AB435" s="537"/>
    </row>
    <row r="436" spans="2:28" ht="19.5" customHeight="1">
      <c r="B436" s="535"/>
      <c r="C436" s="536"/>
      <c r="D436" s="536"/>
      <c r="E436" s="536"/>
      <c r="F436" s="536"/>
      <c r="G436" s="536"/>
      <c r="H436" s="536"/>
      <c r="I436" s="536"/>
      <c r="J436" s="536"/>
      <c r="K436" s="536"/>
      <c r="L436" s="536"/>
      <c r="M436" s="536"/>
      <c r="N436" s="536"/>
      <c r="O436" s="536"/>
      <c r="P436" s="536"/>
      <c r="Q436" s="536"/>
      <c r="R436" s="536"/>
      <c r="S436" s="536"/>
      <c r="T436" s="536"/>
      <c r="U436" s="536"/>
      <c r="V436" s="536"/>
      <c r="W436" s="536"/>
      <c r="X436" s="536"/>
      <c r="Y436" s="536"/>
      <c r="Z436" s="536"/>
      <c r="AA436" s="536"/>
      <c r="AB436" s="537"/>
    </row>
    <row r="437" spans="2:28" ht="24.75" customHeight="1">
      <c r="B437" s="535"/>
      <c r="C437" s="536"/>
      <c r="D437" s="536"/>
      <c r="E437" s="536"/>
      <c r="F437" s="536"/>
      <c r="G437" s="536"/>
      <c r="H437" s="536"/>
      <c r="I437" s="536"/>
      <c r="J437" s="536"/>
      <c r="K437" s="536"/>
      <c r="L437" s="536"/>
      <c r="M437" s="536"/>
      <c r="N437" s="536"/>
      <c r="O437" s="536"/>
      <c r="P437" s="536"/>
      <c r="Q437" s="536"/>
      <c r="R437" s="536"/>
      <c r="S437" s="536"/>
      <c r="T437" s="536"/>
      <c r="U437" s="536"/>
      <c r="V437" s="536"/>
      <c r="W437" s="536"/>
      <c r="X437" s="536"/>
      <c r="Y437" s="536"/>
      <c r="Z437" s="536"/>
      <c r="AA437" s="536"/>
      <c r="AB437" s="537"/>
    </row>
    <row r="438" spans="2:28" ht="22.5" customHeight="1" thickBot="1">
      <c r="B438" s="538"/>
      <c r="C438" s="539"/>
      <c r="D438" s="539"/>
      <c r="E438" s="539"/>
      <c r="F438" s="539"/>
      <c r="G438" s="539"/>
      <c r="H438" s="539"/>
      <c r="I438" s="539"/>
      <c r="J438" s="539"/>
      <c r="K438" s="539"/>
      <c r="L438" s="539"/>
      <c r="M438" s="539"/>
      <c r="N438" s="539"/>
      <c r="O438" s="539"/>
      <c r="P438" s="539"/>
      <c r="Q438" s="539"/>
      <c r="R438" s="539"/>
      <c r="S438" s="539"/>
      <c r="T438" s="539"/>
      <c r="U438" s="539"/>
      <c r="V438" s="539"/>
      <c r="W438" s="539"/>
      <c r="X438" s="539"/>
      <c r="Y438" s="539"/>
      <c r="Z438" s="539"/>
      <c r="AA438" s="539"/>
      <c r="AB438" s="540"/>
    </row>
    <row r="439" spans="2:28" ht="11.25" customHeight="1" thickTop="1">
      <c r="B439" s="114"/>
      <c r="C439" s="114"/>
      <c r="D439" s="114"/>
      <c r="E439" s="114"/>
      <c r="F439" s="114"/>
      <c r="G439" s="114"/>
      <c r="H439" s="114"/>
      <c r="I439" s="162"/>
      <c r="J439" s="114"/>
      <c r="K439" s="114"/>
      <c r="L439" s="114"/>
      <c r="M439" s="114"/>
      <c r="N439" s="114"/>
      <c r="O439" s="114"/>
      <c r="P439" s="162"/>
      <c r="Q439" s="114"/>
      <c r="R439" s="114"/>
      <c r="S439" s="114"/>
      <c r="T439" s="114"/>
      <c r="U439" s="114"/>
      <c r="V439" s="162"/>
      <c r="W439" s="162"/>
      <c r="X439" s="114"/>
      <c r="Y439" s="114"/>
      <c r="Z439" s="114"/>
      <c r="AA439" s="114"/>
      <c r="AB439" s="114"/>
    </row>
    <row r="440" spans="2:28" ht="19.5" customHeight="1">
      <c r="C440" s="70" t="s">
        <v>21</v>
      </c>
    </row>
    <row r="441" spans="2:28" ht="9.9499999999999993" customHeight="1">
      <c r="C441" s="70"/>
    </row>
    <row r="442" spans="2:28" ht="19.5" customHeight="1">
      <c r="B442" s="347" t="s">
        <v>333</v>
      </c>
      <c r="C442" s="347"/>
      <c r="D442" s="347"/>
      <c r="E442" s="347"/>
      <c r="F442" s="347"/>
      <c r="G442" s="347"/>
      <c r="H442" s="347"/>
      <c r="I442" s="347"/>
      <c r="J442" s="347"/>
      <c r="K442" s="347"/>
      <c r="L442" s="347"/>
      <c r="M442" s="347"/>
      <c r="N442" s="347"/>
      <c r="O442" s="347"/>
      <c r="P442" s="347"/>
      <c r="Q442" s="347"/>
      <c r="R442" s="347"/>
      <c r="S442" s="347"/>
      <c r="T442" s="347"/>
      <c r="U442" s="347"/>
      <c r="V442" s="347"/>
      <c r="W442" s="347"/>
      <c r="X442" s="347"/>
      <c r="Y442" s="347"/>
      <c r="Z442" s="347"/>
      <c r="AA442" s="347"/>
      <c r="AB442" s="347"/>
    </row>
    <row r="443" spans="2:28" ht="24" customHeight="1">
      <c r="B443" s="347"/>
      <c r="C443" s="347"/>
      <c r="D443" s="347"/>
      <c r="E443" s="347"/>
      <c r="F443" s="347"/>
      <c r="G443" s="347"/>
      <c r="H443" s="347"/>
      <c r="I443" s="347"/>
      <c r="J443" s="347"/>
      <c r="K443" s="347"/>
      <c r="L443" s="347"/>
      <c r="M443" s="347"/>
      <c r="N443" s="347"/>
      <c r="O443" s="347"/>
      <c r="P443" s="347"/>
      <c r="Q443" s="347"/>
      <c r="R443" s="347"/>
      <c r="S443" s="347"/>
      <c r="T443" s="347"/>
      <c r="U443" s="347"/>
      <c r="V443" s="347"/>
      <c r="W443" s="347"/>
      <c r="X443" s="347"/>
      <c r="Y443" s="347"/>
      <c r="Z443" s="347"/>
      <c r="AA443" s="347"/>
      <c r="AB443" s="347"/>
    </row>
    <row r="444" spans="2:28" ht="13.5" customHeight="1">
      <c r="B444" s="347"/>
      <c r="C444" s="347"/>
      <c r="D444" s="347"/>
      <c r="E444" s="347"/>
      <c r="F444" s="347"/>
      <c r="G444" s="347"/>
      <c r="H444" s="347"/>
      <c r="I444" s="347"/>
      <c r="J444" s="347"/>
      <c r="K444" s="347"/>
      <c r="L444" s="347"/>
      <c r="M444" s="347"/>
      <c r="N444" s="347"/>
      <c r="O444" s="347"/>
      <c r="P444" s="347"/>
      <c r="Q444" s="347"/>
      <c r="R444" s="347"/>
      <c r="S444" s="347"/>
      <c r="T444" s="347"/>
      <c r="U444" s="347"/>
      <c r="V444" s="347"/>
      <c r="W444" s="347"/>
      <c r="X444" s="347"/>
      <c r="Y444" s="347"/>
      <c r="Z444" s="347"/>
      <c r="AA444" s="347"/>
      <c r="AB444" s="347"/>
    </row>
    <row r="445" spans="2:28" ht="4.3499999999999996" customHeight="1"/>
    <row r="446" spans="2:28">
      <c r="C446" s="172"/>
      <c r="D446" s="172"/>
      <c r="E446" s="172"/>
      <c r="F446" s="172"/>
      <c r="G446" s="172"/>
      <c r="H446" s="376" t="s">
        <v>226</v>
      </c>
      <c r="I446" s="377"/>
      <c r="J446" s="377"/>
      <c r="K446" s="377"/>
      <c r="L446" s="378"/>
      <c r="M446" s="511" t="s">
        <v>228</v>
      </c>
      <c r="N446" s="512"/>
      <c r="O446" s="512"/>
      <c r="P446" s="512"/>
      <c r="Q446" s="513"/>
      <c r="R446" s="603" t="s">
        <v>177</v>
      </c>
      <c r="S446" s="604"/>
      <c r="T446" s="604"/>
      <c r="U446" s="604"/>
      <c r="V446" s="605"/>
      <c r="W446" s="603" t="s">
        <v>176</v>
      </c>
      <c r="X446" s="604"/>
      <c r="Y446" s="604"/>
      <c r="Z446" s="604"/>
      <c r="AA446" s="605"/>
      <c r="AB446" s="14"/>
    </row>
    <row r="447" spans="2:28">
      <c r="C447" s="75"/>
      <c r="D447" s="75"/>
      <c r="E447" s="75"/>
      <c r="F447" s="75"/>
      <c r="G447" s="75"/>
      <c r="H447" s="379" t="s">
        <v>227</v>
      </c>
      <c r="I447" s="380"/>
      <c r="J447" s="380"/>
      <c r="K447" s="380"/>
      <c r="L447" s="381"/>
      <c r="M447" s="379" t="s">
        <v>227</v>
      </c>
      <c r="N447" s="380"/>
      <c r="O447" s="380"/>
      <c r="P447" s="380"/>
      <c r="Q447" s="381"/>
      <c r="R447" s="606"/>
      <c r="S447" s="607"/>
      <c r="T447" s="607"/>
      <c r="U447" s="607"/>
      <c r="V447" s="608"/>
      <c r="W447" s="606"/>
      <c r="X447" s="607"/>
      <c r="Y447" s="607"/>
      <c r="Z447" s="607"/>
      <c r="AA447" s="608"/>
      <c r="AB447" s="14"/>
    </row>
    <row r="448" spans="2:28" ht="19.5" customHeight="1">
      <c r="C448" s="412" t="s">
        <v>414</v>
      </c>
      <c r="D448" s="412"/>
      <c r="E448" s="412"/>
      <c r="F448" s="412"/>
      <c r="G448" s="413"/>
      <c r="H448" s="362" t="s">
        <v>112</v>
      </c>
      <c r="I448" s="363"/>
      <c r="J448" s="363"/>
      <c r="K448" s="363"/>
      <c r="L448" s="364"/>
      <c r="M448" s="362" t="s">
        <v>112</v>
      </c>
      <c r="N448" s="363"/>
      <c r="O448" s="363"/>
      <c r="P448" s="363"/>
      <c r="Q448" s="364"/>
      <c r="R448" s="362" t="s">
        <v>112</v>
      </c>
      <c r="S448" s="363"/>
      <c r="T448" s="363"/>
      <c r="U448" s="363"/>
      <c r="V448" s="364"/>
      <c r="W448" s="362" t="s">
        <v>112</v>
      </c>
      <c r="X448" s="363"/>
      <c r="Y448" s="363"/>
      <c r="Z448" s="363"/>
      <c r="AA448" s="363"/>
      <c r="AB448" s="14"/>
    </row>
    <row r="449" spans="2:28" ht="19.5" customHeight="1">
      <c r="C449" s="412" t="s">
        <v>350</v>
      </c>
      <c r="D449" s="412"/>
      <c r="E449" s="412"/>
      <c r="F449" s="412"/>
      <c r="G449" s="413"/>
      <c r="H449" s="362" t="s">
        <v>112</v>
      </c>
      <c r="I449" s="363"/>
      <c r="J449" s="363"/>
      <c r="K449" s="363"/>
      <c r="L449" s="364"/>
      <c r="M449" s="362" t="s">
        <v>112</v>
      </c>
      <c r="N449" s="363"/>
      <c r="O449" s="363"/>
      <c r="P449" s="363"/>
      <c r="Q449" s="364"/>
      <c r="R449" s="362" t="s">
        <v>112</v>
      </c>
      <c r="S449" s="363"/>
      <c r="T449" s="363"/>
      <c r="U449" s="363"/>
      <c r="V449" s="364"/>
      <c r="W449" s="362" t="s">
        <v>112</v>
      </c>
      <c r="X449" s="363"/>
      <c r="Y449" s="363"/>
      <c r="Z449" s="363"/>
      <c r="AA449" s="363"/>
      <c r="AB449" s="14"/>
    </row>
    <row r="450" spans="2:28" ht="19.5" customHeight="1">
      <c r="C450" s="442" t="s">
        <v>178</v>
      </c>
      <c r="D450" s="442"/>
      <c r="E450" s="442"/>
      <c r="F450" s="442"/>
      <c r="G450" s="443"/>
      <c r="H450" s="508">
        <v>20</v>
      </c>
      <c r="I450" s="509"/>
      <c r="J450" s="509"/>
      <c r="K450" s="509"/>
      <c r="L450" s="510"/>
      <c r="M450" s="508">
        <v>20</v>
      </c>
      <c r="N450" s="509"/>
      <c r="O450" s="509"/>
      <c r="P450" s="509"/>
      <c r="Q450" s="510"/>
      <c r="R450" s="508">
        <v>20</v>
      </c>
      <c r="S450" s="509"/>
      <c r="T450" s="509"/>
      <c r="U450" s="509"/>
      <c r="V450" s="510"/>
      <c r="W450" s="508">
        <v>20</v>
      </c>
      <c r="X450" s="509"/>
      <c r="Y450" s="509"/>
      <c r="Z450" s="509"/>
      <c r="AA450" s="509"/>
      <c r="AB450" s="14"/>
    </row>
    <row r="451" spans="2:28" ht="24" customHeight="1">
      <c r="C451" s="616" t="s">
        <v>413</v>
      </c>
      <c r="D451" s="616"/>
      <c r="E451" s="616"/>
      <c r="F451" s="616"/>
      <c r="G451" s="616"/>
      <c r="H451" s="616"/>
      <c r="I451" s="616"/>
      <c r="J451" s="616"/>
      <c r="K451" s="616"/>
      <c r="L451" s="616"/>
      <c r="M451" s="616"/>
      <c r="N451" s="616"/>
      <c r="O451" s="616"/>
      <c r="P451" s="616"/>
      <c r="Q451" s="616"/>
      <c r="R451" s="616"/>
      <c r="S451" s="616"/>
      <c r="T451" s="616"/>
      <c r="U451" s="616"/>
      <c r="V451" s="616"/>
      <c r="W451" s="616"/>
      <c r="X451" s="616"/>
      <c r="Y451" s="616"/>
      <c r="Z451" s="616"/>
      <c r="AA451" s="616"/>
      <c r="AB451" s="87"/>
    </row>
    <row r="452" spans="2:28" ht="40.35" customHeight="1">
      <c r="C452" s="617"/>
      <c r="D452" s="617"/>
      <c r="E452" s="617"/>
      <c r="F452" s="617"/>
      <c r="G452" s="617"/>
      <c r="H452" s="617"/>
      <c r="I452" s="617"/>
      <c r="J452" s="617"/>
      <c r="K452" s="617"/>
      <c r="L452" s="617"/>
      <c r="M452" s="617"/>
      <c r="N452" s="617"/>
      <c r="O452" s="617"/>
      <c r="P452" s="617"/>
      <c r="Q452" s="617"/>
      <c r="R452" s="617"/>
      <c r="S452" s="617"/>
      <c r="T452" s="617"/>
      <c r="U452" s="617"/>
      <c r="V452" s="617"/>
      <c r="W452" s="617"/>
      <c r="X452" s="617"/>
      <c r="Y452" s="617"/>
      <c r="Z452" s="617"/>
      <c r="AA452" s="617"/>
      <c r="AB452" s="87"/>
    </row>
    <row r="453" spans="2:28" ht="6" customHeight="1" thickBot="1"/>
    <row r="454" spans="2:28" ht="28.5" customHeight="1" thickTop="1">
      <c r="B454" s="444" t="s">
        <v>412</v>
      </c>
      <c r="C454" s="445"/>
      <c r="D454" s="445"/>
      <c r="E454" s="445"/>
      <c r="F454" s="445"/>
      <c r="G454" s="445"/>
      <c r="H454" s="445"/>
      <c r="I454" s="445"/>
      <c r="J454" s="445"/>
      <c r="K454" s="445"/>
      <c r="L454" s="445"/>
      <c r="M454" s="445"/>
      <c r="N454" s="445"/>
      <c r="O454" s="445"/>
      <c r="P454" s="445"/>
      <c r="Q454" s="445"/>
      <c r="R454" s="445"/>
      <c r="S454" s="445"/>
      <c r="T454" s="445"/>
      <c r="U454" s="445"/>
      <c r="V454" s="445"/>
      <c r="W454" s="445"/>
      <c r="X454" s="445"/>
      <c r="Y454" s="445"/>
      <c r="Z454" s="445"/>
      <c r="AA454" s="445"/>
      <c r="AB454" s="446"/>
    </row>
    <row r="455" spans="2:28" ht="29.25" customHeight="1">
      <c r="B455" s="447"/>
      <c r="C455" s="448"/>
      <c r="D455" s="448"/>
      <c r="E455" s="448"/>
      <c r="F455" s="448"/>
      <c r="G455" s="448"/>
      <c r="H455" s="448"/>
      <c r="I455" s="448"/>
      <c r="J455" s="448"/>
      <c r="K455" s="448"/>
      <c r="L455" s="448"/>
      <c r="M455" s="448"/>
      <c r="N455" s="448"/>
      <c r="O455" s="448"/>
      <c r="P455" s="448"/>
      <c r="Q455" s="448"/>
      <c r="R455" s="448"/>
      <c r="S455" s="448"/>
      <c r="T455" s="448"/>
      <c r="U455" s="448"/>
      <c r="V455" s="448"/>
      <c r="W455" s="448"/>
      <c r="X455" s="448"/>
      <c r="Y455" s="448"/>
      <c r="Z455" s="448"/>
      <c r="AA455" s="448"/>
      <c r="AB455" s="449"/>
    </row>
    <row r="456" spans="2:28" ht="33.75" customHeight="1" thickBot="1">
      <c r="B456" s="450"/>
      <c r="C456" s="451"/>
      <c r="D456" s="451"/>
      <c r="E456" s="451"/>
      <c r="F456" s="451"/>
      <c r="G456" s="451"/>
      <c r="H456" s="451"/>
      <c r="I456" s="451"/>
      <c r="J456" s="451"/>
      <c r="K456" s="451"/>
      <c r="L456" s="451"/>
      <c r="M456" s="451"/>
      <c r="N456" s="451"/>
      <c r="O456" s="451"/>
      <c r="P456" s="451"/>
      <c r="Q456" s="451"/>
      <c r="R456" s="451"/>
      <c r="S456" s="451"/>
      <c r="T456" s="451"/>
      <c r="U456" s="451"/>
      <c r="V456" s="451"/>
      <c r="W456" s="451"/>
      <c r="X456" s="451"/>
      <c r="Y456" s="451"/>
      <c r="Z456" s="451"/>
      <c r="AA456" s="451"/>
      <c r="AB456" s="452"/>
    </row>
    <row r="457" spans="2:28" ht="11.25" customHeight="1" thickTop="1">
      <c r="B457" s="71"/>
      <c r="C457" s="71"/>
      <c r="D457" s="71"/>
      <c r="E457" s="71"/>
      <c r="F457" s="71"/>
      <c r="G457" s="71"/>
      <c r="H457" s="71"/>
      <c r="I457" s="164"/>
      <c r="J457" s="71"/>
      <c r="K457" s="71"/>
      <c r="L457" s="71"/>
      <c r="M457" s="71"/>
      <c r="N457" s="71"/>
      <c r="O457" s="71"/>
      <c r="P457" s="164"/>
      <c r="Q457" s="71"/>
      <c r="R457" s="71"/>
      <c r="S457" s="71"/>
      <c r="T457" s="71"/>
      <c r="U457" s="71"/>
      <c r="V457" s="164"/>
      <c r="W457" s="164"/>
      <c r="X457" s="71"/>
      <c r="Y457" s="71"/>
      <c r="Z457" s="71"/>
      <c r="AA457" s="71"/>
      <c r="AB457" s="71"/>
    </row>
    <row r="458" spans="2:28" ht="19.5" customHeight="1">
      <c r="B458" s="4" t="s">
        <v>22</v>
      </c>
    </row>
    <row r="459" spans="2:28" ht="6.75" customHeight="1">
      <c r="B459" s="4"/>
    </row>
    <row r="460" spans="2:28" ht="21.95" customHeight="1">
      <c r="B460" s="347" t="s">
        <v>250</v>
      </c>
      <c r="C460" s="347"/>
      <c r="D460" s="347"/>
      <c r="E460" s="347"/>
      <c r="F460" s="347"/>
      <c r="G460" s="347"/>
      <c r="H460" s="347"/>
      <c r="I460" s="347"/>
      <c r="J460" s="347"/>
      <c r="K460" s="347"/>
      <c r="L460" s="347"/>
      <c r="M460" s="347"/>
      <c r="N460" s="347"/>
      <c r="O460" s="347"/>
      <c r="P460" s="347"/>
      <c r="Q460" s="347"/>
      <c r="R460" s="347"/>
      <c r="S460" s="347"/>
      <c r="T460" s="347"/>
      <c r="U460" s="347"/>
      <c r="V460" s="347"/>
      <c r="W460" s="347"/>
      <c r="X460" s="347"/>
      <c r="Y460" s="347"/>
      <c r="Z460" s="347"/>
      <c r="AA460" s="347"/>
      <c r="AB460" s="347"/>
    </row>
    <row r="461" spans="2:28" ht="21.95" customHeight="1">
      <c r="B461" s="347"/>
      <c r="C461" s="347"/>
      <c r="D461" s="347"/>
      <c r="E461" s="347"/>
      <c r="F461" s="347"/>
      <c r="G461" s="347"/>
      <c r="H461" s="347"/>
      <c r="I461" s="347"/>
      <c r="J461" s="347"/>
      <c r="K461" s="347"/>
      <c r="L461" s="347"/>
      <c r="M461" s="347"/>
      <c r="N461" s="347"/>
      <c r="O461" s="347"/>
      <c r="P461" s="347"/>
      <c r="Q461" s="347"/>
      <c r="R461" s="347"/>
      <c r="S461" s="347"/>
      <c r="T461" s="347"/>
      <c r="U461" s="347"/>
      <c r="V461" s="347"/>
      <c r="W461" s="347"/>
      <c r="X461" s="347"/>
      <c r="Y461" s="347"/>
      <c r="Z461" s="347"/>
      <c r="AA461" s="347"/>
      <c r="AB461" s="347"/>
    </row>
    <row r="462" spans="2:28" ht="21.95" customHeight="1">
      <c r="B462" s="347"/>
      <c r="C462" s="347"/>
      <c r="D462" s="347"/>
      <c r="E462" s="347"/>
      <c r="F462" s="347"/>
      <c r="G462" s="347"/>
      <c r="H462" s="347"/>
      <c r="I462" s="347"/>
      <c r="J462" s="347"/>
      <c r="K462" s="347"/>
      <c r="L462" s="347"/>
      <c r="M462" s="347"/>
      <c r="N462" s="347"/>
      <c r="O462" s="347"/>
      <c r="P462" s="347"/>
      <c r="Q462" s="347"/>
      <c r="R462" s="347"/>
      <c r="S462" s="347"/>
      <c r="T462" s="347"/>
      <c r="U462" s="347"/>
      <c r="V462" s="347"/>
      <c r="W462" s="347"/>
      <c r="X462" s="347"/>
      <c r="Y462" s="347"/>
      <c r="Z462" s="347"/>
      <c r="AA462" s="347"/>
      <c r="AB462" s="347"/>
    </row>
    <row r="463" spans="2:28" ht="21.95" customHeight="1">
      <c r="B463" s="347"/>
      <c r="C463" s="347"/>
      <c r="D463" s="347"/>
      <c r="E463" s="347"/>
      <c r="F463" s="347"/>
      <c r="G463" s="347"/>
      <c r="H463" s="347"/>
      <c r="I463" s="347"/>
      <c r="J463" s="347"/>
      <c r="K463" s="347"/>
      <c r="L463" s="347"/>
      <c r="M463" s="347"/>
      <c r="N463" s="347"/>
      <c r="O463" s="347"/>
      <c r="P463" s="347"/>
      <c r="Q463" s="347"/>
      <c r="R463" s="347"/>
      <c r="S463" s="347"/>
      <c r="T463" s="347"/>
      <c r="U463" s="347"/>
      <c r="V463" s="347"/>
      <c r="W463" s="347"/>
      <c r="X463" s="347"/>
      <c r="Y463" s="347"/>
      <c r="Z463" s="347"/>
      <c r="AA463" s="347"/>
      <c r="AB463" s="347"/>
    </row>
    <row r="464" spans="2:28" ht="21.95" customHeight="1">
      <c r="B464" s="347"/>
      <c r="C464" s="347"/>
      <c r="D464" s="347"/>
      <c r="E464" s="347"/>
      <c r="F464" s="347"/>
      <c r="G464" s="347"/>
      <c r="H464" s="347"/>
      <c r="I464" s="347"/>
      <c r="J464" s="347"/>
      <c r="K464" s="347"/>
      <c r="L464" s="347"/>
      <c r="M464" s="347"/>
      <c r="N464" s="347"/>
      <c r="O464" s="347"/>
      <c r="P464" s="347"/>
      <c r="Q464" s="347"/>
      <c r="R464" s="347"/>
      <c r="S464" s="347"/>
      <c r="T464" s="347"/>
      <c r="U464" s="347"/>
      <c r="V464" s="347"/>
      <c r="W464" s="347"/>
      <c r="X464" s="347"/>
      <c r="Y464" s="347"/>
      <c r="Z464" s="347"/>
      <c r="AA464" s="347"/>
      <c r="AB464" s="347"/>
    </row>
    <row r="465" spans="2:43" ht="19.5" customHeight="1"/>
    <row r="466" spans="2:43" ht="19.5" customHeight="1">
      <c r="B466" s="6"/>
      <c r="C466" s="6"/>
      <c r="D466" s="6"/>
      <c r="E466" s="6"/>
      <c r="F466" s="6"/>
      <c r="G466" s="6"/>
      <c r="H466" s="6"/>
      <c r="I466" s="58"/>
      <c r="J466" s="58"/>
      <c r="K466" s="58"/>
      <c r="L466" s="58"/>
      <c r="M466" s="58"/>
      <c r="N466" s="58"/>
      <c r="O466" s="58"/>
      <c r="P466" s="58"/>
      <c r="Q466" s="58"/>
      <c r="R466" s="58"/>
      <c r="S466" s="58"/>
      <c r="T466" s="58"/>
      <c r="U466" s="58"/>
      <c r="V466" s="58"/>
      <c r="W466" s="58"/>
      <c r="X466" s="6"/>
      <c r="Y466" s="6"/>
      <c r="Z466" s="6"/>
      <c r="AA466" s="6"/>
      <c r="AB466" s="6"/>
    </row>
    <row r="467" spans="2:43" ht="19.5" customHeight="1">
      <c r="B467" s="6"/>
      <c r="C467" s="6"/>
      <c r="D467" s="6"/>
      <c r="E467" s="6"/>
      <c r="F467" s="6"/>
      <c r="G467" s="6"/>
      <c r="H467" s="6"/>
      <c r="I467" s="58"/>
      <c r="J467" s="58"/>
      <c r="K467" s="58"/>
      <c r="L467" s="58"/>
      <c r="M467" s="58"/>
      <c r="N467" s="58"/>
      <c r="O467" s="58"/>
      <c r="P467" s="58"/>
      <c r="Q467" s="58"/>
      <c r="R467" s="58"/>
      <c r="S467" s="58"/>
      <c r="T467" s="58"/>
      <c r="U467" s="58"/>
      <c r="V467" s="58"/>
      <c r="W467" s="58"/>
      <c r="X467" s="6"/>
      <c r="Y467" s="6"/>
      <c r="Z467" s="6"/>
      <c r="AA467" s="6"/>
      <c r="AB467" s="6"/>
    </row>
    <row r="468" spans="2:43" ht="19.5" customHeight="1">
      <c r="B468" s="6"/>
      <c r="C468" s="6"/>
      <c r="D468" s="6"/>
      <c r="E468" s="6"/>
      <c r="F468" s="6"/>
      <c r="G468" s="6"/>
      <c r="H468" s="6"/>
      <c r="I468" s="58"/>
      <c r="J468" s="58"/>
      <c r="K468" s="58"/>
      <c r="L468" s="58"/>
      <c r="M468" s="58"/>
      <c r="N468" s="58"/>
      <c r="O468" s="58"/>
      <c r="P468" s="58"/>
      <c r="Q468" s="58"/>
      <c r="R468" s="58"/>
      <c r="S468" s="58"/>
      <c r="T468" s="58"/>
      <c r="U468" s="58"/>
      <c r="V468" s="58"/>
      <c r="W468" s="58"/>
      <c r="X468" s="6"/>
      <c r="Y468" s="6"/>
      <c r="Z468" s="6"/>
      <c r="AA468" s="6"/>
      <c r="AB468" s="6"/>
    </row>
    <row r="469" spans="2:43" ht="19.5" customHeight="1">
      <c r="B469" s="6"/>
      <c r="C469" s="6"/>
      <c r="D469" s="6"/>
      <c r="E469" s="6"/>
      <c r="F469" s="6"/>
      <c r="G469" s="6"/>
      <c r="H469" s="6"/>
      <c r="I469" s="58"/>
      <c r="J469" s="58"/>
      <c r="K469" s="58"/>
      <c r="L469" s="58"/>
      <c r="M469" s="58"/>
      <c r="N469" s="58"/>
      <c r="O469" s="58"/>
      <c r="P469" s="58"/>
      <c r="Q469" s="58"/>
      <c r="R469" s="58"/>
      <c r="S469" s="58"/>
      <c r="T469" s="58"/>
      <c r="U469" s="58"/>
      <c r="V469" s="58"/>
      <c r="W469" s="58"/>
      <c r="X469" s="6"/>
      <c r="Y469" s="6"/>
      <c r="Z469" s="6"/>
      <c r="AA469" s="6"/>
      <c r="AB469" s="6"/>
    </row>
    <row r="470" spans="2:43" ht="19.5" customHeight="1"/>
    <row r="471" spans="2:43" ht="19.5" customHeight="1"/>
    <row r="472" spans="2:43" ht="19.5" customHeight="1"/>
    <row r="473" spans="2:43" ht="19.5" customHeight="1"/>
    <row r="474" spans="2:43" ht="19.5" customHeight="1"/>
    <row r="475" spans="2:43" ht="19.5" customHeight="1"/>
    <row r="476" spans="2:43" ht="13.5" customHeight="1">
      <c r="C476" s="2" t="s">
        <v>88</v>
      </c>
      <c r="AD476" s="72"/>
      <c r="AE476" s="72"/>
      <c r="AF476" s="72"/>
      <c r="AG476" s="72"/>
      <c r="AH476" s="72"/>
      <c r="AI476" s="72"/>
      <c r="AJ476" s="72"/>
      <c r="AK476" s="72"/>
      <c r="AL476" s="72"/>
      <c r="AM476" s="72"/>
      <c r="AN476" s="72"/>
    </row>
    <row r="477" spans="2:43" ht="19.5" customHeight="1">
      <c r="D477" s="480"/>
      <c r="E477" s="480"/>
      <c r="F477" s="480"/>
      <c r="G477" s="480"/>
      <c r="H477" s="476"/>
      <c r="I477" s="438" t="s">
        <v>82</v>
      </c>
      <c r="J477" s="439"/>
      <c r="K477" s="439"/>
      <c r="L477" s="439"/>
      <c r="M477" s="439"/>
      <c r="N477" s="440"/>
      <c r="O477" s="356" t="s">
        <v>89</v>
      </c>
      <c r="P477" s="357"/>
      <c r="Q477" s="357"/>
      <c r="R477" s="357"/>
      <c r="S477" s="357"/>
      <c r="T477" s="358"/>
      <c r="U477" s="356" t="s">
        <v>93</v>
      </c>
      <c r="V477" s="357"/>
      <c r="W477" s="357"/>
      <c r="X477" s="357"/>
      <c r="Y477" s="357"/>
      <c r="Z477" s="357"/>
      <c r="AD477" s="599"/>
      <c r="AE477" s="599"/>
      <c r="AF477" s="599"/>
      <c r="AG477" s="599"/>
      <c r="AH477" s="612"/>
      <c r="AI477" s="612"/>
      <c r="AJ477" s="612"/>
      <c r="AK477" s="612"/>
      <c r="AL477" s="612"/>
      <c r="AM477" s="612"/>
      <c r="AN477" s="612"/>
      <c r="AO477" s="612"/>
      <c r="AP477" s="612"/>
      <c r="AQ477" s="612"/>
    </row>
    <row r="478" spans="2:43" ht="19.5" customHeight="1">
      <c r="D478" s="412" t="s">
        <v>381</v>
      </c>
      <c r="E478" s="412"/>
      <c r="F478" s="412"/>
      <c r="G478" s="412"/>
      <c r="H478" s="413"/>
      <c r="I478" s="481">
        <v>0.89300000000000002</v>
      </c>
      <c r="J478" s="482"/>
      <c r="K478" s="482"/>
      <c r="L478" s="482"/>
      <c r="M478" s="482"/>
      <c r="N478" s="483"/>
      <c r="O478" s="481">
        <v>0.83399999999999996</v>
      </c>
      <c r="P478" s="482"/>
      <c r="Q478" s="482"/>
      <c r="R478" s="482"/>
      <c r="S478" s="482"/>
      <c r="T478" s="483"/>
      <c r="U478" s="356" t="s">
        <v>351</v>
      </c>
      <c r="V478" s="357"/>
      <c r="W478" s="357"/>
      <c r="X478" s="357"/>
      <c r="Y478" s="357"/>
      <c r="Z478" s="357"/>
      <c r="AD478" s="615"/>
      <c r="AE478" s="615"/>
      <c r="AF478" s="615"/>
      <c r="AG478" s="615"/>
      <c r="AH478" s="613"/>
      <c r="AI478" s="613"/>
      <c r="AJ478" s="613"/>
      <c r="AK478" s="613"/>
      <c r="AL478" s="613"/>
      <c r="AM478" s="612"/>
      <c r="AN478" s="612"/>
      <c r="AO478" s="612"/>
      <c r="AP478" s="612"/>
      <c r="AQ478" s="612"/>
    </row>
    <row r="479" spans="2:43" ht="19.5" customHeight="1">
      <c r="D479" s="412" t="s">
        <v>336</v>
      </c>
      <c r="E479" s="412"/>
      <c r="F479" s="412"/>
      <c r="G479" s="412"/>
      <c r="H479" s="413"/>
      <c r="I479" s="481">
        <v>0.90800000000000003</v>
      </c>
      <c r="J479" s="482"/>
      <c r="K479" s="482"/>
      <c r="L479" s="482"/>
      <c r="M479" s="482"/>
      <c r="N479" s="483"/>
      <c r="O479" s="481">
        <v>0.84899999999999998</v>
      </c>
      <c r="P479" s="482"/>
      <c r="Q479" s="482"/>
      <c r="R479" s="482"/>
      <c r="S479" s="482"/>
      <c r="T479" s="483"/>
      <c r="U479" s="356" t="s">
        <v>351</v>
      </c>
      <c r="V479" s="357"/>
      <c r="W479" s="357"/>
      <c r="X479" s="357"/>
      <c r="Y479" s="357"/>
      <c r="Z479" s="357"/>
      <c r="AD479" s="615"/>
      <c r="AE479" s="615"/>
      <c r="AF479" s="615"/>
      <c r="AG479" s="615"/>
      <c r="AH479" s="613"/>
      <c r="AI479" s="613"/>
      <c r="AJ479" s="613"/>
      <c r="AK479" s="613"/>
      <c r="AL479" s="613"/>
      <c r="AM479" s="612"/>
      <c r="AN479" s="612"/>
      <c r="AO479" s="612"/>
      <c r="AP479" s="612"/>
      <c r="AQ479" s="612"/>
    </row>
    <row r="480" spans="2:43" ht="19.5" customHeight="1">
      <c r="D480" s="83" t="s">
        <v>97</v>
      </c>
      <c r="AD480" s="157"/>
      <c r="AE480" s="157"/>
      <c r="AF480" s="157"/>
      <c r="AG480" s="157"/>
      <c r="AH480" s="157"/>
      <c r="AI480" s="157"/>
      <c r="AJ480" s="157"/>
      <c r="AK480" s="157"/>
      <c r="AL480" s="157"/>
      <c r="AM480" s="157"/>
      <c r="AN480" s="157"/>
    </row>
    <row r="481" spans="2:28" ht="11.25" customHeight="1" thickBot="1">
      <c r="C481" s="13"/>
    </row>
    <row r="482" spans="2:28" ht="18.75" customHeight="1" thickTop="1">
      <c r="B482" s="487" t="s">
        <v>411</v>
      </c>
      <c r="C482" s="488"/>
      <c r="D482" s="488"/>
      <c r="E482" s="488"/>
      <c r="F482" s="488"/>
      <c r="G482" s="488"/>
      <c r="H482" s="488"/>
      <c r="I482" s="488"/>
      <c r="J482" s="488"/>
      <c r="K482" s="488"/>
      <c r="L482" s="488"/>
      <c r="M482" s="488"/>
      <c r="N482" s="488"/>
      <c r="O482" s="488"/>
      <c r="P482" s="488"/>
      <c r="Q482" s="488"/>
      <c r="R482" s="488"/>
      <c r="S482" s="488"/>
      <c r="T482" s="488"/>
      <c r="U482" s="488"/>
      <c r="V482" s="488"/>
      <c r="W482" s="488"/>
      <c r="X482" s="488"/>
      <c r="Y482" s="488"/>
      <c r="Z482" s="488"/>
      <c r="AA482" s="488"/>
      <c r="AB482" s="489"/>
    </row>
    <row r="483" spans="2:28" ht="20.25" customHeight="1">
      <c r="B483" s="490"/>
      <c r="C483" s="491"/>
      <c r="D483" s="491"/>
      <c r="E483" s="491"/>
      <c r="F483" s="491"/>
      <c r="G483" s="491"/>
      <c r="H483" s="491"/>
      <c r="I483" s="491"/>
      <c r="J483" s="491"/>
      <c r="K483" s="491"/>
      <c r="L483" s="491"/>
      <c r="M483" s="491"/>
      <c r="N483" s="491"/>
      <c r="O483" s="491"/>
      <c r="P483" s="491"/>
      <c r="Q483" s="491"/>
      <c r="R483" s="491"/>
      <c r="S483" s="491"/>
      <c r="T483" s="491"/>
      <c r="U483" s="491"/>
      <c r="V483" s="491"/>
      <c r="W483" s="491"/>
      <c r="X483" s="491"/>
      <c r="Y483" s="491"/>
      <c r="Z483" s="491"/>
      <c r="AA483" s="491"/>
      <c r="AB483" s="492"/>
    </row>
    <row r="484" spans="2:28" ht="19.5" customHeight="1" thickBot="1">
      <c r="B484" s="493"/>
      <c r="C484" s="494"/>
      <c r="D484" s="494"/>
      <c r="E484" s="494"/>
      <c r="F484" s="494"/>
      <c r="G484" s="494"/>
      <c r="H484" s="494"/>
      <c r="I484" s="494"/>
      <c r="J484" s="494"/>
      <c r="K484" s="494"/>
      <c r="L484" s="494"/>
      <c r="M484" s="494"/>
      <c r="N484" s="494"/>
      <c r="O484" s="494"/>
      <c r="P484" s="494"/>
      <c r="Q484" s="494"/>
      <c r="R484" s="494"/>
      <c r="S484" s="494"/>
      <c r="T484" s="494"/>
      <c r="U484" s="494"/>
      <c r="V484" s="494"/>
      <c r="W484" s="494"/>
      <c r="X484" s="494"/>
      <c r="Y484" s="494"/>
      <c r="Z484" s="494"/>
      <c r="AA484" s="494"/>
      <c r="AB484" s="495"/>
    </row>
    <row r="485" spans="2:28" ht="6.75" customHeight="1" thickTop="1"/>
    <row r="486" spans="2:28" ht="19.5" customHeight="1">
      <c r="B486" s="4" t="s">
        <v>23</v>
      </c>
    </row>
    <row r="487" spans="2:28" ht="19.5" customHeight="1">
      <c r="B487" s="4"/>
    </row>
    <row r="488" spans="2:28" ht="24.95" customHeight="1">
      <c r="B488" s="347" t="s">
        <v>334</v>
      </c>
      <c r="C488" s="347"/>
      <c r="D488" s="347"/>
      <c r="E488" s="347"/>
      <c r="F488" s="347"/>
      <c r="G488" s="347"/>
      <c r="H488" s="347"/>
      <c r="I488" s="347"/>
      <c r="J488" s="347"/>
      <c r="K488" s="347"/>
      <c r="L488" s="347"/>
      <c r="M488" s="347"/>
      <c r="N488" s="347"/>
      <c r="O488" s="347"/>
      <c r="P488" s="347"/>
      <c r="Q488" s="347"/>
      <c r="R488" s="347"/>
      <c r="S488" s="347"/>
      <c r="T488" s="347"/>
      <c r="U488" s="347"/>
      <c r="V488" s="347"/>
      <c r="W488" s="347"/>
      <c r="X488" s="347"/>
      <c r="Y488" s="347"/>
      <c r="Z488" s="347"/>
      <c r="AA488" s="347"/>
      <c r="AB488" s="347"/>
    </row>
    <row r="489" spans="2:28" ht="24.95" customHeight="1">
      <c r="B489" s="347"/>
      <c r="C489" s="347"/>
      <c r="D489" s="347"/>
      <c r="E489" s="347"/>
      <c r="F489" s="347"/>
      <c r="G489" s="347"/>
      <c r="H489" s="347"/>
      <c r="I489" s="347"/>
      <c r="J489" s="347"/>
      <c r="K489" s="347"/>
      <c r="L489" s="347"/>
      <c r="M489" s="347"/>
      <c r="N489" s="347"/>
      <c r="O489" s="347"/>
      <c r="P489" s="347"/>
      <c r="Q489" s="347"/>
      <c r="R489" s="347"/>
      <c r="S489" s="347"/>
      <c r="T489" s="347"/>
      <c r="U489" s="347"/>
      <c r="V489" s="347"/>
      <c r="W489" s="347"/>
      <c r="X489" s="347"/>
      <c r="Y489" s="347"/>
      <c r="Z489" s="347"/>
      <c r="AA489" s="347"/>
      <c r="AB489" s="347"/>
    </row>
    <row r="490" spans="2:28" ht="24.95" customHeight="1">
      <c r="B490" s="347"/>
      <c r="C490" s="347"/>
      <c r="D490" s="347"/>
      <c r="E490" s="347"/>
      <c r="F490" s="347"/>
      <c r="G490" s="347"/>
      <c r="H490" s="347"/>
      <c r="I490" s="347"/>
      <c r="J490" s="347"/>
      <c r="K490" s="347"/>
      <c r="L490" s="347"/>
      <c r="M490" s="347"/>
      <c r="N490" s="347"/>
      <c r="O490" s="347"/>
      <c r="P490" s="347"/>
      <c r="Q490" s="347"/>
      <c r="R490" s="347"/>
      <c r="S490" s="347"/>
      <c r="T490" s="347"/>
      <c r="U490" s="347"/>
      <c r="V490" s="347"/>
      <c r="W490" s="347"/>
      <c r="X490" s="347"/>
      <c r="Y490" s="347"/>
      <c r="Z490" s="347"/>
      <c r="AA490" s="347"/>
      <c r="AB490" s="347"/>
    </row>
    <row r="491" spans="2:28" ht="24.95" customHeight="1">
      <c r="B491" s="347"/>
      <c r="C491" s="347"/>
      <c r="D491" s="347"/>
      <c r="E491" s="347"/>
      <c r="F491" s="347"/>
      <c r="G491" s="347"/>
      <c r="H491" s="347"/>
      <c r="I491" s="347"/>
      <c r="J491" s="347"/>
      <c r="K491" s="347"/>
      <c r="L491" s="347"/>
      <c r="M491" s="347"/>
      <c r="N491" s="347"/>
      <c r="O491" s="347"/>
      <c r="P491" s="347"/>
      <c r="Q491" s="347"/>
      <c r="R491" s="347"/>
      <c r="S491" s="347"/>
      <c r="T491" s="347"/>
      <c r="U491" s="347"/>
      <c r="V491" s="347"/>
      <c r="W491" s="347"/>
      <c r="X491" s="347"/>
      <c r="Y491" s="347"/>
      <c r="Z491" s="347"/>
      <c r="AA491" s="347"/>
      <c r="AB491" s="347"/>
    </row>
    <row r="492" spans="2:28" ht="24.95" customHeight="1">
      <c r="B492" s="347"/>
      <c r="C492" s="347"/>
      <c r="D492" s="347"/>
      <c r="E492" s="347"/>
      <c r="F492" s="347"/>
      <c r="G492" s="347"/>
      <c r="H492" s="347"/>
      <c r="I492" s="347"/>
      <c r="J492" s="347"/>
      <c r="K492" s="347"/>
      <c r="L492" s="347"/>
      <c r="M492" s="347"/>
      <c r="N492" s="347"/>
      <c r="O492" s="347"/>
      <c r="P492" s="347"/>
      <c r="Q492" s="347"/>
      <c r="R492" s="347"/>
      <c r="S492" s="347"/>
      <c r="T492" s="347"/>
      <c r="U492" s="347"/>
      <c r="V492" s="347"/>
      <c r="W492" s="347"/>
      <c r="X492" s="347"/>
      <c r="Y492" s="347"/>
      <c r="Z492" s="347"/>
      <c r="AA492" s="347"/>
      <c r="AB492" s="347"/>
    </row>
    <row r="493" spans="2:28" ht="24.95" customHeight="1">
      <c r="B493" s="347"/>
      <c r="C493" s="347"/>
      <c r="D493" s="347"/>
      <c r="E493" s="347"/>
      <c r="F493" s="347"/>
      <c r="G493" s="347"/>
      <c r="H493" s="347"/>
      <c r="I493" s="347"/>
      <c r="J493" s="347"/>
      <c r="K493" s="347"/>
      <c r="L493" s="347"/>
      <c r="M493" s="347"/>
      <c r="N493" s="347"/>
      <c r="O493" s="347"/>
      <c r="P493" s="347"/>
      <c r="Q493" s="347"/>
      <c r="R493" s="347"/>
      <c r="S493" s="347"/>
      <c r="T493" s="347"/>
      <c r="U493" s="347"/>
      <c r="V493" s="347"/>
      <c r="W493" s="347"/>
      <c r="X493" s="347"/>
      <c r="Y493" s="347"/>
      <c r="Z493" s="347"/>
      <c r="AA493" s="347"/>
      <c r="AB493" s="347"/>
    </row>
    <row r="494" spans="2:28" ht="24.95" customHeight="1">
      <c r="B494" s="347"/>
      <c r="C494" s="347"/>
      <c r="D494" s="347"/>
      <c r="E494" s="347"/>
      <c r="F494" s="347"/>
      <c r="G494" s="347"/>
      <c r="H494" s="347"/>
      <c r="I494" s="347"/>
      <c r="J494" s="347"/>
      <c r="K494" s="347"/>
      <c r="L494" s="347"/>
      <c r="M494" s="347"/>
      <c r="N494" s="347"/>
      <c r="O494" s="347"/>
      <c r="P494" s="347"/>
      <c r="Q494" s="347"/>
      <c r="R494" s="347"/>
      <c r="S494" s="347"/>
      <c r="T494" s="347"/>
      <c r="U494" s="347"/>
      <c r="V494" s="347"/>
      <c r="W494" s="347"/>
      <c r="X494" s="347"/>
      <c r="Y494" s="347"/>
      <c r="Z494" s="347"/>
      <c r="AA494" s="347"/>
      <c r="AB494" s="347"/>
    </row>
    <row r="495" spans="2:28" ht="24.95" customHeight="1">
      <c r="B495" s="347"/>
      <c r="C495" s="347"/>
      <c r="D495" s="347"/>
      <c r="E495" s="347"/>
      <c r="F495" s="347"/>
      <c r="G495" s="347"/>
      <c r="H495" s="347"/>
      <c r="I495" s="347"/>
      <c r="J495" s="347"/>
      <c r="K495" s="347"/>
      <c r="L495" s="347"/>
      <c r="M495" s="347"/>
      <c r="N495" s="347"/>
      <c r="O495" s="347"/>
      <c r="P495" s="347"/>
      <c r="Q495" s="347"/>
      <c r="R495" s="347"/>
      <c r="S495" s="347"/>
      <c r="T495" s="347"/>
      <c r="U495" s="347"/>
      <c r="V495" s="347"/>
      <c r="W495" s="347"/>
      <c r="X495" s="347"/>
      <c r="Y495" s="347"/>
      <c r="Z495" s="347"/>
      <c r="AA495" s="347"/>
      <c r="AB495" s="347"/>
    </row>
    <row r="496" spans="2:28" ht="19.5" customHeight="1">
      <c r="B496" s="6"/>
      <c r="C496" s="6"/>
      <c r="D496" s="6"/>
      <c r="E496" s="6"/>
      <c r="F496" s="6"/>
      <c r="G496" s="6"/>
      <c r="H496" s="6"/>
      <c r="I496" s="58"/>
      <c r="J496" s="58"/>
      <c r="K496" s="58"/>
      <c r="L496" s="58"/>
      <c r="M496" s="58"/>
      <c r="N496" s="58"/>
      <c r="O496" s="58"/>
      <c r="P496" s="58"/>
      <c r="Q496" s="58"/>
      <c r="R496" s="58"/>
      <c r="S496" s="58"/>
      <c r="T496" s="58"/>
      <c r="U496" s="58"/>
      <c r="V496" s="58"/>
      <c r="W496" s="58"/>
      <c r="X496" s="6"/>
      <c r="Y496" s="6"/>
      <c r="Z496" s="6"/>
      <c r="AA496" s="6"/>
      <c r="AB496" s="6"/>
    </row>
    <row r="497" spans="2:28" ht="19.5" customHeight="1">
      <c r="B497" s="6"/>
      <c r="C497" s="6"/>
      <c r="D497" s="6"/>
      <c r="E497" s="6"/>
      <c r="F497" s="6"/>
      <c r="G497" s="6"/>
      <c r="H497" s="6"/>
      <c r="I497" s="58"/>
      <c r="J497" s="58"/>
      <c r="K497" s="58"/>
      <c r="L497" s="58"/>
      <c r="M497" s="58"/>
      <c r="N497" s="58"/>
      <c r="O497" s="58"/>
      <c r="P497" s="58"/>
      <c r="Q497" s="58"/>
      <c r="R497" s="58"/>
      <c r="S497" s="58"/>
      <c r="T497" s="58"/>
      <c r="U497" s="58"/>
      <c r="V497" s="58"/>
      <c r="W497" s="58"/>
      <c r="X497" s="6"/>
      <c r="Y497" s="6"/>
      <c r="Z497" s="6"/>
      <c r="AA497" s="6"/>
      <c r="AB497" s="6"/>
    </row>
    <row r="498" spans="2:28" ht="27.75" customHeight="1">
      <c r="B498" s="6"/>
      <c r="C498" s="6"/>
      <c r="D498" s="6"/>
      <c r="E498" s="6"/>
      <c r="F498" s="6"/>
      <c r="G498" s="6"/>
      <c r="H498" s="6"/>
      <c r="I498" s="58"/>
      <c r="J498" s="58"/>
      <c r="K498" s="58"/>
      <c r="L498" s="58"/>
      <c r="M498" s="58"/>
      <c r="N498" s="58"/>
      <c r="O498" s="58"/>
      <c r="P498" s="58"/>
      <c r="Q498" s="58"/>
      <c r="R498" s="58"/>
      <c r="S498" s="58"/>
      <c r="T498" s="58"/>
      <c r="U498" s="58"/>
      <c r="V498" s="58"/>
      <c r="W498" s="58"/>
      <c r="X498" s="6"/>
      <c r="Y498" s="6"/>
      <c r="Z498" s="6"/>
      <c r="AA498" s="6"/>
      <c r="AB498" s="6"/>
    </row>
    <row r="499" spans="2:28" ht="19.5" customHeight="1"/>
    <row r="500" spans="2:28" ht="19.5" customHeight="1"/>
    <row r="501" spans="2:28" ht="19.5" customHeight="1"/>
    <row r="502" spans="2:28" ht="19.5" customHeight="1"/>
    <row r="503" spans="2:28" ht="19.5" customHeight="1"/>
    <row r="504" spans="2:28" ht="19.5" customHeight="1"/>
    <row r="505" spans="2:28" ht="19.5" customHeight="1"/>
    <row r="506" spans="2:28" ht="19.5" customHeight="1"/>
    <row r="507" spans="2:28" ht="19.5" customHeight="1"/>
    <row r="508" spans="2:28" ht="19.5" customHeight="1"/>
    <row r="509" spans="2:28" ht="19.5" customHeight="1"/>
    <row r="510" spans="2:28" ht="19.5" customHeight="1"/>
    <row r="511" spans="2:28" ht="19.5" customHeight="1">
      <c r="C511" s="2" t="s">
        <v>88</v>
      </c>
    </row>
    <row r="512" spans="2:28" ht="19.5" customHeight="1">
      <c r="D512" s="480"/>
      <c r="E512" s="480"/>
      <c r="F512" s="480"/>
      <c r="G512" s="480"/>
      <c r="H512" s="476"/>
      <c r="I512" s="391" t="s">
        <v>82</v>
      </c>
      <c r="J512" s="392"/>
      <c r="K512" s="392"/>
      <c r="L512" s="392"/>
      <c r="M512" s="392"/>
      <c r="N512" s="393"/>
      <c r="O512" s="356" t="s">
        <v>89</v>
      </c>
      <c r="P512" s="357"/>
      <c r="Q512" s="357"/>
      <c r="R512" s="357"/>
      <c r="S512" s="357"/>
      <c r="T512" s="358"/>
      <c r="U512" s="356" t="s">
        <v>93</v>
      </c>
      <c r="V512" s="357"/>
      <c r="W512" s="357"/>
      <c r="X512" s="357"/>
      <c r="Y512" s="357"/>
      <c r="Z512" s="357"/>
    </row>
    <row r="513" spans="2:28" ht="19.5" customHeight="1">
      <c r="D513" s="412" t="s">
        <v>381</v>
      </c>
      <c r="E513" s="412"/>
      <c r="F513" s="412"/>
      <c r="G513" s="412"/>
      <c r="H513" s="413"/>
      <c r="I513" s="362">
        <v>89</v>
      </c>
      <c r="J513" s="363"/>
      <c r="K513" s="363"/>
      <c r="L513" s="363"/>
      <c r="M513" s="363"/>
      <c r="N513" s="364"/>
      <c r="O513" s="388">
        <v>93.6</v>
      </c>
      <c r="P513" s="389"/>
      <c r="Q513" s="389"/>
      <c r="R513" s="389"/>
      <c r="S513" s="389"/>
      <c r="T513" s="390"/>
      <c r="U513" s="374" t="s">
        <v>382</v>
      </c>
      <c r="V513" s="375"/>
      <c r="W513" s="375"/>
      <c r="X513" s="375"/>
      <c r="Y513" s="375"/>
      <c r="Z513" s="375"/>
    </row>
    <row r="514" spans="2:28" ht="19.5" customHeight="1">
      <c r="D514" s="412" t="s">
        <v>336</v>
      </c>
      <c r="E514" s="412"/>
      <c r="F514" s="412"/>
      <c r="G514" s="412"/>
      <c r="H514" s="413"/>
      <c r="I514" s="362">
        <v>84.5</v>
      </c>
      <c r="J514" s="363"/>
      <c r="K514" s="363"/>
      <c r="L514" s="363"/>
      <c r="M514" s="363"/>
      <c r="N514" s="364"/>
      <c r="O514" s="388">
        <v>89.5</v>
      </c>
      <c r="P514" s="389"/>
      <c r="Q514" s="389"/>
      <c r="R514" s="389"/>
      <c r="S514" s="389"/>
      <c r="T514" s="390"/>
      <c r="U514" s="374" t="s">
        <v>342</v>
      </c>
      <c r="V514" s="375"/>
      <c r="W514" s="375"/>
      <c r="X514" s="375"/>
      <c r="Y514" s="375"/>
      <c r="Z514" s="375"/>
    </row>
    <row r="515" spans="2:28" ht="19.5" customHeight="1">
      <c r="D515" s="83" t="s">
        <v>98</v>
      </c>
    </row>
    <row r="516" spans="2:28" ht="19.5" customHeight="1" thickBot="1">
      <c r="C516" s="13"/>
    </row>
    <row r="517" spans="2:28" ht="20.100000000000001" customHeight="1" thickTop="1">
      <c r="B517" s="365" t="s">
        <v>383</v>
      </c>
      <c r="C517" s="366"/>
      <c r="D517" s="366"/>
      <c r="E517" s="366"/>
      <c r="F517" s="366"/>
      <c r="G517" s="366"/>
      <c r="H517" s="366"/>
      <c r="I517" s="366"/>
      <c r="J517" s="366"/>
      <c r="K517" s="366"/>
      <c r="L517" s="366"/>
      <c r="M517" s="366"/>
      <c r="N517" s="366"/>
      <c r="O517" s="366"/>
      <c r="P517" s="366"/>
      <c r="Q517" s="366"/>
      <c r="R517" s="366"/>
      <c r="S517" s="366"/>
      <c r="T517" s="366"/>
      <c r="U517" s="366"/>
      <c r="V517" s="366"/>
      <c r="W517" s="366"/>
      <c r="X517" s="366"/>
      <c r="Y517" s="366"/>
      <c r="Z517" s="366"/>
      <c r="AA517" s="366"/>
      <c r="AB517" s="367"/>
    </row>
    <row r="518" spans="2:28" ht="20.100000000000001" customHeight="1">
      <c r="B518" s="368"/>
      <c r="C518" s="369"/>
      <c r="D518" s="369"/>
      <c r="E518" s="369"/>
      <c r="F518" s="369"/>
      <c r="G518" s="369"/>
      <c r="H518" s="369"/>
      <c r="I518" s="369"/>
      <c r="J518" s="369"/>
      <c r="K518" s="369"/>
      <c r="L518" s="369"/>
      <c r="M518" s="369"/>
      <c r="N518" s="369"/>
      <c r="O518" s="369"/>
      <c r="P518" s="369"/>
      <c r="Q518" s="369"/>
      <c r="R518" s="369"/>
      <c r="S518" s="369"/>
      <c r="T518" s="369"/>
      <c r="U518" s="369"/>
      <c r="V518" s="369"/>
      <c r="W518" s="369"/>
      <c r="X518" s="369"/>
      <c r="Y518" s="369"/>
      <c r="Z518" s="369"/>
      <c r="AA518" s="369"/>
      <c r="AB518" s="370"/>
    </row>
    <row r="519" spans="2:28" ht="20.100000000000001" customHeight="1">
      <c r="B519" s="368"/>
      <c r="C519" s="369"/>
      <c r="D519" s="369"/>
      <c r="E519" s="369"/>
      <c r="F519" s="369"/>
      <c r="G519" s="369"/>
      <c r="H519" s="369"/>
      <c r="I519" s="369"/>
      <c r="J519" s="369"/>
      <c r="K519" s="369"/>
      <c r="L519" s="369"/>
      <c r="M519" s="369"/>
      <c r="N519" s="369"/>
      <c r="O519" s="369"/>
      <c r="P519" s="369"/>
      <c r="Q519" s="369"/>
      <c r="R519" s="369"/>
      <c r="S519" s="369"/>
      <c r="T519" s="369"/>
      <c r="U519" s="369"/>
      <c r="V519" s="369"/>
      <c r="W519" s="369"/>
      <c r="X519" s="369"/>
      <c r="Y519" s="369"/>
      <c r="Z519" s="369"/>
      <c r="AA519" s="369"/>
      <c r="AB519" s="370"/>
    </row>
    <row r="520" spans="2:28" ht="20.100000000000001" customHeight="1">
      <c r="B520" s="368"/>
      <c r="C520" s="369"/>
      <c r="D520" s="369"/>
      <c r="E520" s="369"/>
      <c r="F520" s="369"/>
      <c r="G520" s="369"/>
      <c r="H520" s="369"/>
      <c r="I520" s="369"/>
      <c r="J520" s="369"/>
      <c r="K520" s="369"/>
      <c r="L520" s="369"/>
      <c r="M520" s="369"/>
      <c r="N520" s="369"/>
      <c r="O520" s="369"/>
      <c r="P520" s="369"/>
      <c r="Q520" s="369"/>
      <c r="R520" s="369"/>
      <c r="S520" s="369"/>
      <c r="T520" s="369"/>
      <c r="U520" s="369"/>
      <c r="V520" s="369"/>
      <c r="W520" s="369"/>
      <c r="X520" s="369"/>
      <c r="Y520" s="369"/>
      <c r="Z520" s="369"/>
      <c r="AA520" s="369"/>
      <c r="AB520" s="370"/>
    </row>
    <row r="521" spans="2:28" ht="20.100000000000001" customHeight="1" thickBot="1">
      <c r="B521" s="371"/>
      <c r="C521" s="372"/>
      <c r="D521" s="372"/>
      <c r="E521" s="372"/>
      <c r="F521" s="372"/>
      <c r="G521" s="372"/>
      <c r="H521" s="372"/>
      <c r="I521" s="372"/>
      <c r="J521" s="372"/>
      <c r="K521" s="372"/>
      <c r="L521" s="372"/>
      <c r="M521" s="372"/>
      <c r="N521" s="372"/>
      <c r="O521" s="372"/>
      <c r="P521" s="372"/>
      <c r="Q521" s="372"/>
      <c r="R521" s="372"/>
      <c r="S521" s="372"/>
      <c r="T521" s="372"/>
      <c r="U521" s="372"/>
      <c r="V521" s="372"/>
      <c r="W521" s="372"/>
      <c r="X521" s="372"/>
      <c r="Y521" s="372"/>
      <c r="Z521" s="372"/>
      <c r="AA521" s="372"/>
      <c r="AB521" s="373"/>
    </row>
    <row r="522" spans="2:28" ht="19.5" customHeight="1" thickTop="1"/>
    <row r="523" spans="2:28" ht="25.5" customHeight="1">
      <c r="B523" s="478" t="s">
        <v>353</v>
      </c>
      <c r="C523" s="479"/>
      <c r="D523" s="479"/>
      <c r="E523" s="479"/>
      <c r="F523" s="479"/>
      <c r="G523" s="479"/>
      <c r="H523" s="479"/>
      <c r="I523" s="479"/>
      <c r="J523" s="479"/>
      <c r="K523" s="479"/>
      <c r="L523" s="479"/>
      <c r="M523" s="479"/>
      <c r="N523" s="479"/>
      <c r="O523" s="479"/>
      <c r="P523" s="479"/>
      <c r="Q523" s="479"/>
      <c r="R523" s="479"/>
      <c r="S523" s="479"/>
      <c r="T523" s="479"/>
      <c r="U523" s="479"/>
      <c r="V523" s="479"/>
      <c r="W523" s="479"/>
      <c r="X523" s="479"/>
      <c r="Y523" s="479"/>
      <c r="Z523" s="479"/>
      <c r="AA523" s="479"/>
      <c r="AB523" s="479"/>
    </row>
    <row r="524" spans="2:28" ht="6.75" customHeight="1">
      <c r="B524" s="25"/>
      <c r="C524" s="1"/>
      <c r="D524" s="1"/>
      <c r="E524" s="1"/>
      <c r="F524" s="1"/>
      <c r="G524" s="1"/>
      <c r="H524" s="1"/>
      <c r="I524" s="54"/>
      <c r="J524" s="54"/>
      <c r="K524" s="54"/>
      <c r="L524" s="54"/>
      <c r="M524" s="54"/>
      <c r="N524" s="54"/>
      <c r="O524" s="54"/>
      <c r="P524" s="54"/>
      <c r="Q524" s="54"/>
      <c r="R524" s="54"/>
      <c r="S524" s="54"/>
      <c r="T524" s="54"/>
      <c r="U524" s="54"/>
      <c r="V524" s="54"/>
      <c r="W524" s="54"/>
      <c r="X524" s="1"/>
      <c r="Y524" s="1"/>
      <c r="Z524" s="1"/>
      <c r="AA524" s="1"/>
      <c r="AB524" s="1"/>
    </row>
    <row r="525" spans="2:28" ht="21.95" customHeight="1">
      <c r="B525" s="347" t="s">
        <v>354</v>
      </c>
      <c r="C525" s="347"/>
      <c r="D525" s="347"/>
      <c r="E525" s="347"/>
      <c r="F525" s="347"/>
      <c r="G525" s="347"/>
      <c r="H525" s="347"/>
      <c r="I525" s="347"/>
      <c r="J525" s="347"/>
      <c r="K525" s="347"/>
      <c r="L525" s="347"/>
      <c r="M525" s="347"/>
      <c r="N525" s="347"/>
      <c r="O525" s="347"/>
      <c r="P525" s="347"/>
      <c r="Q525" s="347"/>
      <c r="R525" s="347"/>
      <c r="S525" s="347"/>
      <c r="T525" s="347"/>
      <c r="U525" s="347"/>
      <c r="V525" s="347"/>
      <c r="W525" s="347"/>
      <c r="X525" s="347"/>
      <c r="Y525" s="347"/>
      <c r="Z525" s="347"/>
      <c r="AA525" s="347"/>
      <c r="AB525" s="347"/>
    </row>
    <row r="526" spans="2:28" ht="21.95" customHeight="1">
      <c r="B526" s="347"/>
      <c r="C526" s="347"/>
      <c r="D526" s="347"/>
      <c r="E526" s="347"/>
      <c r="F526" s="347"/>
      <c r="G526" s="347"/>
      <c r="H526" s="347"/>
      <c r="I526" s="347"/>
      <c r="J526" s="347"/>
      <c r="K526" s="347"/>
      <c r="L526" s="347"/>
      <c r="M526" s="347"/>
      <c r="N526" s="347"/>
      <c r="O526" s="347"/>
      <c r="P526" s="347"/>
      <c r="Q526" s="347"/>
      <c r="R526" s="347"/>
      <c r="S526" s="347"/>
      <c r="T526" s="347"/>
      <c r="U526" s="347"/>
      <c r="V526" s="347"/>
      <c r="W526" s="347"/>
      <c r="X526" s="347"/>
      <c r="Y526" s="347"/>
      <c r="Z526" s="347"/>
      <c r="AA526" s="347"/>
      <c r="AB526" s="347"/>
    </row>
    <row r="527" spans="2:28" ht="21.95" customHeight="1">
      <c r="B527" s="347"/>
      <c r="C527" s="347"/>
      <c r="D527" s="347"/>
      <c r="E527" s="347"/>
      <c r="F527" s="347"/>
      <c r="G527" s="347"/>
      <c r="H527" s="347"/>
      <c r="I527" s="347"/>
      <c r="J527" s="347"/>
      <c r="K527" s="347"/>
      <c r="L527" s="347"/>
      <c r="M527" s="347"/>
      <c r="N527" s="347"/>
      <c r="O527" s="347"/>
      <c r="P527" s="347"/>
      <c r="Q527" s="347"/>
      <c r="R527" s="347"/>
      <c r="S527" s="347"/>
      <c r="T527" s="347"/>
      <c r="U527" s="347"/>
      <c r="V527" s="347"/>
      <c r="W527" s="347"/>
      <c r="X527" s="347"/>
      <c r="Y527" s="347"/>
      <c r="Z527" s="347"/>
      <c r="AA527" s="347"/>
      <c r="AB527" s="347"/>
    </row>
    <row r="528" spans="2:28" ht="21.95" customHeight="1">
      <c r="B528" s="347"/>
      <c r="C528" s="347"/>
      <c r="D528" s="347"/>
      <c r="E528" s="347"/>
      <c r="F528" s="347"/>
      <c r="G528" s="347"/>
      <c r="H528" s="347"/>
      <c r="I528" s="347"/>
      <c r="J528" s="347"/>
      <c r="K528" s="347"/>
      <c r="L528" s="347"/>
      <c r="M528" s="347"/>
      <c r="N528" s="347"/>
      <c r="O528" s="347"/>
      <c r="P528" s="347"/>
      <c r="Q528" s="347"/>
      <c r="R528" s="347"/>
      <c r="S528" s="347"/>
      <c r="T528" s="347"/>
      <c r="U528" s="347"/>
      <c r="V528" s="347"/>
      <c r="W528" s="347"/>
      <c r="X528" s="347"/>
      <c r="Y528" s="347"/>
      <c r="Z528" s="347"/>
      <c r="AA528" s="347"/>
      <c r="AB528" s="347"/>
    </row>
    <row r="529" spans="2:28" ht="19.5" hidden="1" customHeight="1">
      <c r="B529" s="47"/>
      <c r="C529" s="47"/>
      <c r="D529" s="47"/>
      <c r="E529" s="47"/>
      <c r="F529" s="47"/>
      <c r="G529" s="47"/>
      <c r="H529" s="47"/>
      <c r="I529" s="153"/>
      <c r="J529" s="47"/>
      <c r="K529" s="47"/>
      <c r="L529" s="47"/>
      <c r="M529" s="47"/>
      <c r="N529" s="47"/>
      <c r="O529" s="47"/>
      <c r="P529" s="153"/>
      <c r="Q529" s="47"/>
      <c r="R529" s="47"/>
      <c r="S529" s="47"/>
      <c r="T529" s="47"/>
      <c r="U529" s="47"/>
      <c r="V529" s="153"/>
      <c r="W529" s="153"/>
      <c r="X529" s="47"/>
      <c r="Y529" s="47"/>
      <c r="Z529" s="47"/>
      <c r="AA529" s="47"/>
      <c r="AB529" s="47"/>
    </row>
    <row r="530" spans="2:28" ht="19.5" hidden="1" customHeight="1">
      <c r="B530" s="7"/>
      <c r="C530" s="7"/>
      <c r="D530" s="7"/>
      <c r="E530" s="7"/>
      <c r="F530" s="7"/>
      <c r="G530" s="7"/>
      <c r="H530" s="7"/>
      <c r="I530" s="59"/>
      <c r="J530" s="59"/>
      <c r="K530" s="59"/>
      <c r="L530" s="59"/>
      <c r="M530" s="59"/>
      <c r="N530" s="59"/>
      <c r="O530" s="59"/>
      <c r="P530" s="59"/>
      <c r="Q530" s="59"/>
      <c r="R530" s="59"/>
      <c r="S530" s="59"/>
      <c r="T530" s="59"/>
      <c r="U530" s="59"/>
      <c r="V530" s="59"/>
      <c r="W530" s="59"/>
      <c r="X530" s="7"/>
      <c r="Y530" s="7"/>
      <c r="Z530" s="7"/>
      <c r="AA530" s="7"/>
      <c r="AB530" s="7"/>
    </row>
    <row r="531" spans="2:28" ht="19.5" hidden="1" customHeight="1">
      <c r="B531" s="7"/>
      <c r="C531" s="7"/>
      <c r="D531" s="7"/>
      <c r="E531" s="7"/>
      <c r="F531" s="7"/>
      <c r="G531" s="7"/>
      <c r="H531" s="7"/>
      <c r="I531" s="59"/>
      <c r="J531" s="59"/>
      <c r="K531" s="59"/>
      <c r="L531" s="59"/>
      <c r="M531" s="59"/>
      <c r="N531" s="59"/>
      <c r="O531" s="59"/>
      <c r="P531" s="59"/>
      <c r="Q531" s="59"/>
      <c r="R531" s="59"/>
      <c r="S531" s="59"/>
      <c r="T531" s="59"/>
      <c r="U531" s="59"/>
      <c r="V531" s="59"/>
      <c r="W531" s="59"/>
      <c r="X531" s="7"/>
      <c r="Y531" s="7"/>
      <c r="Z531" s="7"/>
      <c r="AA531" s="7"/>
      <c r="AB531" s="7"/>
    </row>
    <row r="532" spans="2:28" ht="19.5" hidden="1" customHeight="1">
      <c r="B532" s="7"/>
      <c r="C532" s="7"/>
      <c r="D532" s="7"/>
      <c r="E532" s="7"/>
      <c r="F532" s="7"/>
      <c r="G532" s="7"/>
      <c r="H532" s="7"/>
      <c r="I532" s="59"/>
      <c r="J532" s="59"/>
      <c r="K532" s="59"/>
      <c r="L532" s="59"/>
      <c r="M532" s="59"/>
      <c r="N532" s="59"/>
      <c r="O532" s="59"/>
      <c r="P532" s="59"/>
      <c r="Q532" s="59"/>
      <c r="R532" s="59"/>
      <c r="S532" s="59"/>
      <c r="T532" s="59"/>
      <c r="U532" s="59"/>
      <c r="V532" s="59"/>
      <c r="W532" s="59"/>
      <c r="X532" s="7"/>
      <c r="Y532" s="7"/>
      <c r="Z532" s="7"/>
      <c r="AA532" s="7"/>
      <c r="AB532" s="7"/>
    </row>
    <row r="533" spans="2:28" ht="19.5" hidden="1" customHeight="1">
      <c r="B533" s="7"/>
      <c r="C533" s="7"/>
      <c r="D533" s="7"/>
      <c r="E533" s="7"/>
      <c r="F533" s="7"/>
      <c r="G533" s="7"/>
      <c r="H533" s="7"/>
      <c r="I533" s="59"/>
      <c r="J533" s="59"/>
      <c r="K533" s="59"/>
      <c r="L533" s="59"/>
      <c r="M533" s="59"/>
      <c r="N533" s="59"/>
      <c r="O533" s="59"/>
      <c r="P533" s="59"/>
      <c r="Q533" s="59"/>
      <c r="R533" s="59"/>
      <c r="S533" s="59"/>
      <c r="T533" s="59"/>
      <c r="U533" s="59"/>
      <c r="V533" s="59"/>
      <c r="W533" s="59"/>
      <c r="X533" s="7"/>
      <c r="Y533" s="7"/>
      <c r="Z533" s="7"/>
      <c r="AA533" s="7"/>
      <c r="AB533" s="7"/>
    </row>
    <row r="534" spans="2:28" ht="19.5" hidden="1" customHeight="1">
      <c r="B534" s="7"/>
      <c r="C534" s="7"/>
      <c r="D534" s="7"/>
      <c r="E534" s="7"/>
      <c r="F534" s="7"/>
      <c r="G534" s="7"/>
      <c r="H534" s="7"/>
      <c r="I534" s="59"/>
      <c r="J534" s="59"/>
      <c r="K534" s="59"/>
      <c r="L534" s="59"/>
      <c r="M534" s="59"/>
      <c r="N534" s="59"/>
      <c r="O534" s="59"/>
      <c r="P534" s="59"/>
      <c r="Q534" s="59"/>
      <c r="R534" s="59"/>
      <c r="S534" s="59"/>
      <c r="T534" s="59"/>
      <c r="U534" s="59"/>
      <c r="V534" s="59"/>
      <c r="W534" s="59"/>
      <c r="X534" s="7"/>
      <c r="Y534" s="7"/>
      <c r="Z534" s="7"/>
      <c r="AA534" s="7"/>
      <c r="AB534" s="7"/>
    </row>
    <row r="535" spans="2:28" ht="19.5" hidden="1" customHeight="1"/>
    <row r="536" spans="2:28" ht="19.5" hidden="1" customHeight="1"/>
    <row r="537" spans="2:28" ht="19.5" hidden="1" customHeight="1"/>
    <row r="538" spans="2:28" ht="19.5" hidden="1" customHeight="1"/>
    <row r="540" spans="2:28" ht="19.5" customHeight="1"/>
    <row r="541" spans="2:28" ht="19.5" customHeight="1"/>
    <row r="542" spans="2:28" ht="19.5" customHeight="1"/>
    <row r="543" spans="2:28" ht="19.5" customHeight="1"/>
    <row r="544" spans="2:28" ht="19.5" customHeight="1"/>
    <row r="545" spans="3:26" ht="19.5" customHeight="1"/>
    <row r="546" spans="3:26" ht="19.5" customHeight="1"/>
    <row r="547" spans="3:26" ht="19.5" customHeight="1"/>
    <row r="548" spans="3:26" ht="19.5" customHeight="1"/>
    <row r="549" spans="3:26" ht="12.75" customHeight="1"/>
    <row r="551" spans="3:26" ht="14.25" customHeight="1">
      <c r="C551" s="2" t="s">
        <v>88</v>
      </c>
    </row>
    <row r="552" spans="3:26" hidden="1">
      <c r="D552" s="2" t="s">
        <v>85</v>
      </c>
    </row>
    <row r="553" spans="3:26" ht="18" hidden="1" customHeight="1">
      <c r="D553" s="480"/>
      <c r="E553" s="480"/>
      <c r="F553" s="480"/>
      <c r="G553" s="480"/>
      <c r="H553" s="476"/>
      <c r="I553" s="391" t="s">
        <v>82</v>
      </c>
      <c r="J553" s="392"/>
      <c r="K553" s="392"/>
      <c r="L553" s="392"/>
      <c r="M553" s="392"/>
      <c r="N553" s="393"/>
      <c r="O553" s="356" t="s">
        <v>89</v>
      </c>
      <c r="P553" s="357"/>
      <c r="Q553" s="357"/>
      <c r="R553" s="357"/>
      <c r="S553" s="357"/>
      <c r="T553" s="358"/>
      <c r="U553" s="356" t="s">
        <v>93</v>
      </c>
      <c r="V553" s="357"/>
      <c r="W553" s="357"/>
      <c r="X553" s="357"/>
      <c r="Y553" s="357"/>
      <c r="Z553" s="357"/>
    </row>
    <row r="554" spans="3:26" ht="18" hidden="1" customHeight="1">
      <c r="D554" s="412" t="s">
        <v>336</v>
      </c>
      <c r="E554" s="412"/>
      <c r="F554" s="412"/>
      <c r="G554" s="412"/>
      <c r="H554" s="413"/>
      <c r="I554" s="362">
        <v>5.7</v>
      </c>
      <c r="J554" s="363"/>
      <c r="K554" s="363"/>
      <c r="L554" s="363"/>
      <c r="M554" s="363"/>
      <c r="N554" s="364"/>
      <c r="O554" s="359" t="s">
        <v>335</v>
      </c>
      <c r="P554" s="360"/>
      <c r="Q554" s="360"/>
      <c r="R554" s="360"/>
      <c r="S554" s="360"/>
      <c r="T554" s="361"/>
      <c r="U554" s="359" t="s">
        <v>335</v>
      </c>
      <c r="V554" s="360"/>
      <c r="W554" s="360"/>
      <c r="X554" s="360"/>
      <c r="Y554" s="360"/>
      <c r="Z554" s="360"/>
    </row>
    <row r="555" spans="3:26" ht="18" hidden="1" customHeight="1">
      <c r="D555" s="412" t="s">
        <v>298</v>
      </c>
      <c r="E555" s="412"/>
      <c r="F555" s="412"/>
      <c r="G555" s="412"/>
      <c r="H555" s="413"/>
      <c r="I555" s="362">
        <v>6</v>
      </c>
      <c r="J555" s="363"/>
      <c r="K555" s="363"/>
      <c r="L555" s="363"/>
      <c r="M555" s="363"/>
      <c r="N555" s="364"/>
      <c r="O555" s="359" t="s">
        <v>335</v>
      </c>
      <c r="P555" s="360"/>
      <c r="Q555" s="360"/>
      <c r="R555" s="360"/>
      <c r="S555" s="360"/>
      <c r="T555" s="361"/>
      <c r="U555" s="359" t="s">
        <v>335</v>
      </c>
      <c r="V555" s="360"/>
      <c r="W555" s="360"/>
      <c r="X555" s="360"/>
      <c r="Y555" s="360"/>
      <c r="Z555" s="360"/>
    </row>
    <row r="556" spans="3:26" ht="6.75" customHeight="1">
      <c r="C556" s="27"/>
      <c r="D556" s="83"/>
      <c r="E556" s="27"/>
      <c r="F556" s="27"/>
      <c r="G556" s="27"/>
      <c r="H556" s="28"/>
      <c r="I556" s="156"/>
      <c r="J556" s="60"/>
      <c r="K556" s="60"/>
      <c r="L556" s="60"/>
      <c r="M556" s="60"/>
      <c r="N556" s="60"/>
      <c r="O556" s="60"/>
      <c r="P556" s="156"/>
      <c r="Q556" s="60"/>
      <c r="R556" s="60"/>
      <c r="S556" s="60"/>
      <c r="T556" s="61"/>
      <c r="U556" s="62"/>
      <c r="V556" s="154"/>
      <c r="W556" s="154"/>
      <c r="X556" s="61"/>
      <c r="Y556" s="61"/>
      <c r="Z556" s="23"/>
    </row>
    <row r="557" spans="3:26">
      <c r="D557" s="2" t="s">
        <v>87</v>
      </c>
      <c r="X557" s="23"/>
      <c r="Y557" s="23"/>
      <c r="Z557" s="23"/>
    </row>
    <row r="558" spans="3:26" ht="18" customHeight="1">
      <c r="D558" s="476"/>
      <c r="E558" s="477"/>
      <c r="F558" s="477"/>
      <c r="G558" s="477"/>
      <c r="H558" s="477"/>
      <c r="I558" s="391" t="s">
        <v>82</v>
      </c>
      <c r="J558" s="392"/>
      <c r="K558" s="392"/>
      <c r="L558" s="392"/>
      <c r="M558" s="392"/>
      <c r="N558" s="393"/>
      <c r="O558" s="356" t="s">
        <v>89</v>
      </c>
      <c r="P558" s="357"/>
      <c r="Q558" s="357"/>
      <c r="R558" s="357"/>
      <c r="S558" s="357"/>
      <c r="T558" s="358"/>
      <c r="U558" s="356" t="s">
        <v>93</v>
      </c>
      <c r="V558" s="357"/>
      <c r="W558" s="357"/>
      <c r="X558" s="357"/>
      <c r="Y558" s="357"/>
      <c r="Z558" s="357"/>
    </row>
    <row r="559" spans="3:26" ht="18" customHeight="1">
      <c r="D559" s="412" t="s">
        <v>381</v>
      </c>
      <c r="E559" s="412"/>
      <c r="F559" s="412"/>
      <c r="G559" s="412"/>
      <c r="H559" s="413"/>
      <c r="I559" s="362">
        <v>9.5</v>
      </c>
      <c r="J559" s="363"/>
      <c r="K559" s="363"/>
      <c r="L559" s="363"/>
      <c r="M559" s="363"/>
      <c r="N559" s="364"/>
      <c r="O559" s="359">
        <v>11.4</v>
      </c>
      <c r="P559" s="360"/>
      <c r="Q559" s="360"/>
      <c r="R559" s="360"/>
      <c r="S559" s="360"/>
      <c r="T559" s="361"/>
      <c r="U559" s="356" t="s">
        <v>309</v>
      </c>
      <c r="V559" s="357"/>
      <c r="W559" s="357"/>
      <c r="X559" s="357"/>
      <c r="Y559" s="357"/>
      <c r="Z559" s="357"/>
    </row>
    <row r="560" spans="3:26" ht="18" customHeight="1">
      <c r="D560" s="412" t="s">
        <v>336</v>
      </c>
      <c r="E560" s="412"/>
      <c r="F560" s="412"/>
      <c r="G560" s="412"/>
      <c r="H560" s="413"/>
      <c r="I560" s="362">
        <v>9.5</v>
      </c>
      <c r="J560" s="363"/>
      <c r="K560" s="363"/>
      <c r="L560" s="363"/>
      <c r="M560" s="363"/>
      <c r="N560" s="364"/>
      <c r="O560" s="359">
        <v>11.6</v>
      </c>
      <c r="P560" s="360"/>
      <c r="Q560" s="360"/>
      <c r="R560" s="360"/>
      <c r="S560" s="360"/>
      <c r="T560" s="361"/>
      <c r="U560" s="356" t="s">
        <v>309</v>
      </c>
      <c r="V560" s="357"/>
      <c r="W560" s="357"/>
      <c r="X560" s="357"/>
      <c r="Y560" s="357"/>
      <c r="Z560" s="357"/>
    </row>
    <row r="561" spans="2:28" ht="18" customHeight="1" thickBot="1">
      <c r="C561" s="27"/>
      <c r="D561" s="83"/>
      <c r="E561" s="27"/>
      <c r="F561" s="27"/>
      <c r="G561" s="27"/>
      <c r="H561" s="28"/>
      <c r="I561" s="156"/>
      <c r="J561" s="60"/>
      <c r="K561" s="60"/>
      <c r="L561" s="60"/>
      <c r="M561" s="60"/>
      <c r="N561" s="60"/>
      <c r="O561" s="60"/>
      <c r="P561" s="156"/>
      <c r="Q561" s="61"/>
      <c r="R561" s="62"/>
      <c r="S561" s="61"/>
      <c r="T561" s="61"/>
      <c r="U561" s="61"/>
    </row>
    <row r="562" spans="2:28" ht="21.95" customHeight="1" thickTop="1">
      <c r="B562" s="365" t="s">
        <v>389</v>
      </c>
      <c r="C562" s="366"/>
      <c r="D562" s="366"/>
      <c r="E562" s="366"/>
      <c r="F562" s="366"/>
      <c r="G562" s="366"/>
      <c r="H562" s="366"/>
      <c r="I562" s="366"/>
      <c r="J562" s="366"/>
      <c r="K562" s="366"/>
      <c r="L562" s="366"/>
      <c r="M562" s="366"/>
      <c r="N562" s="366"/>
      <c r="O562" s="366"/>
      <c r="P562" s="366"/>
      <c r="Q562" s="366"/>
      <c r="R562" s="366"/>
      <c r="S562" s="366"/>
      <c r="T562" s="366"/>
      <c r="U562" s="366"/>
      <c r="V562" s="366"/>
      <c r="W562" s="366"/>
      <c r="X562" s="366"/>
      <c r="Y562" s="366"/>
      <c r="Z562" s="366"/>
      <c r="AA562" s="366"/>
      <c r="AB562" s="367"/>
    </row>
    <row r="563" spans="2:28" ht="21.95" customHeight="1">
      <c r="B563" s="368"/>
      <c r="C563" s="369"/>
      <c r="D563" s="369"/>
      <c r="E563" s="369"/>
      <c r="F563" s="369"/>
      <c r="G563" s="369"/>
      <c r="H563" s="369"/>
      <c r="I563" s="369"/>
      <c r="J563" s="369"/>
      <c r="K563" s="369"/>
      <c r="L563" s="369"/>
      <c r="M563" s="369"/>
      <c r="N563" s="369"/>
      <c r="O563" s="369"/>
      <c r="P563" s="369"/>
      <c r="Q563" s="369"/>
      <c r="R563" s="369"/>
      <c r="S563" s="369"/>
      <c r="T563" s="369"/>
      <c r="U563" s="369"/>
      <c r="V563" s="369"/>
      <c r="W563" s="369"/>
      <c r="X563" s="369"/>
      <c r="Y563" s="369"/>
      <c r="Z563" s="369"/>
      <c r="AA563" s="369"/>
      <c r="AB563" s="370"/>
    </row>
    <row r="564" spans="2:28" ht="21.95" customHeight="1">
      <c r="B564" s="368"/>
      <c r="C564" s="369"/>
      <c r="D564" s="369"/>
      <c r="E564" s="369"/>
      <c r="F564" s="369"/>
      <c r="G564" s="369"/>
      <c r="H564" s="369"/>
      <c r="I564" s="369"/>
      <c r="J564" s="369"/>
      <c r="K564" s="369"/>
      <c r="L564" s="369"/>
      <c r="M564" s="369"/>
      <c r="N564" s="369"/>
      <c r="O564" s="369"/>
      <c r="P564" s="369"/>
      <c r="Q564" s="369"/>
      <c r="R564" s="369"/>
      <c r="S564" s="369"/>
      <c r="T564" s="369"/>
      <c r="U564" s="369"/>
      <c r="V564" s="369"/>
      <c r="W564" s="369"/>
      <c r="X564" s="369"/>
      <c r="Y564" s="369"/>
      <c r="Z564" s="369"/>
      <c r="AA564" s="369"/>
      <c r="AB564" s="370"/>
    </row>
    <row r="565" spans="2:28" ht="21.95" customHeight="1">
      <c r="B565" s="368"/>
      <c r="C565" s="369"/>
      <c r="D565" s="369"/>
      <c r="E565" s="369"/>
      <c r="F565" s="369"/>
      <c r="G565" s="369"/>
      <c r="H565" s="369"/>
      <c r="I565" s="369"/>
      <c r="J565" s="369"/>
      <c r="K565" s="369"/>
      <c r="L565" s="369"/>
      <c r="M565" s="369"/>
      <c r="N565" s="369"/>
      <c r="O565" s="369"/>
      <c r="P565" s="369"/>
      <c r="Q565" s="369"/>
      <c r="R565" s="369"/>
      <c r="S565" s="369"/>
      <c r="T565" s="369"/>
      <c r="U565" s="369"/>
      <c r="V565" s="369"/>
      <c r="W565" s="369"/>
      <c r="X565" s="369"/>
      <c r="Y565" s="369"/>
      <c r="Z565" s="369"/>
      <c r="AA565" s="369"/>
      <c r="AB565" s="370"/>
    </row>
    <row r="566" spans="2:28" ht="21.95" customHeight="1">
      <c r="B566" s="368"/>
      <c r="C566" s="369"/>
      <c r="D566" s="369"/>
      <c r="E566" s="369"/>
      <c r="F566" s="369"/>
      <c r="G566" s="369"/>
      <c r="H566" s="369"/>
      <c r="I566" s="369"/>
      <c r="J566" s="369"/>
      <c r="K566" s="369"/>
      <c r="L566" s="369"/>
      <c r="M566" s="369"/>
      <c r="N566" s="369"/>
      <c r="O566" s="369"/>
      <c r="P566" s="369"/>
      <c r="Q566" s="369"/>
      <c r="R566" s="369"/>
      <c r="S566" s="369"/>
      <c r="T566" s="369"/>
      <c r="U566" s="369"/>
      <c r="V566" s="369"/>
      <c r="W566" s="369"/>
      <c r="X566" s="369"/>
      <c r="Y566" s="369"/>
      <c r="Z566" s="369"/>
      <c r="AA566" s="369"/>
      <c r="AB566" s="370"/>
    </row>
    <row r="567" spans="2:28" ht="21.95" customHeight="1" thickBot="1">
      <c r="B567" s="371"/>
      <c r="C567" s="372"/>
      <c r="D567" s="372"/>
      <c r="E567" s="372"/>
      <c r="F567" s="372"/>
      <c r="G567" s="372"/>
      <c r="H567" s="372"/>
      <c r="I567" s="372"/>
      <c r="J567" s="372"/>
      <c r="K567" s="372"/>
      <c r="L567" s="372"/>
      <c r="M567" s="372"/>
      <c r="N567" s="372"/>
      <c r="O567" s="372"/>
      <c r="P567" s="372"/>
      <c r="Q567" s="372"/>
      <c r="R567" s="372"/>
      <c r="S567" s="372"/>
      <c r="T567" s="372"/>
      <c r="U567" s="372"/>
      <c r="V567" s="372"/>
      <c r="W567" s="372"/>
      <c r="X567" s="372"/>
      <c r="Y567" s="372"/>
      <c r="Z567" s="372"/>
      <c r="AA567" s="372"/>
      <c r="AB567" s="373"/>
    </row>
    <row r="568" spans="2:28" ht="19.5" customHeight="1" thickTop="1"/>
    <row r="569" spans="2:28" ht="25.5" customHeight="1">
      <c r="B569" s="4" t="s">
        <v>24</v>
      </c>
    </row>
    <row r="570" spans="2:28" ht="6.75" customHeight="1">
      <c r="B570" s="4"/>
    </row>
    <row r="571" spans="2:28" ht="27.95" customHeight="1">
      <c r="B571" s="347" t="s">
        <v>25</v>
      </c>
      <c r="C571" s="347"/>
      <c r="D571" s="347"/>
      <c r="E571" s="347"/>
      <c r="F571" s="347"/>
      <c r="G571" s="347"/>
      <c r="H571" s="347"/>
      <c r="I571" s="347"/>
      <c r="J571" s="347"/>
      <c r="K571" s="347"/>
      <c r="L571" s="347"/>
      <c r="M571" s="347"/>
      <c r="N571" s="347"/>
      <c r="O571" s="347"/>
      <c r="P571" s="347"/>
      <c r="Q571" s="347"/>
      <c r="R571" s="347"/>
      <c r="S571" s="347"/>
      <c r="T571" s="347"/>
      <c r="U571" s="347"/>
      <c r="V571" s="347"/>
      <c r="W571" s="347"/>
      <c r="X571" s="347"/>
      <c r="Y571" s="347"/>
      <c r="Z571" s="347"/>
      <c r="AA571" s="347"/>
      <c r="AB571" s="347"/>
    </row>
    <row r="572" spans="2:28" ht="27.95" customHeight="1">
      <c r="B572" s="347"/>
      <c r="C572" s="347"/>
      <c r="D572" s="347"/>
      <c r="E572" s="347"/>
      <c r="F572" s="347"/>
      <c r="G572" s="347"/>
      <c r="H572" s="347"/>
      <c r="I572" s="347"/>
      <c r="J572" s="347"/>
      <c r="K572" s="347"/>
      <c r="L572" s="347"/>
      <c r="M572" s="347"/>
      <c r="N572" s="347"/>
      <c r="O572" s="347"/>
      <c r="P572" s="347"/>
      <c r="Q572" s="347"/>
      <c r="R572" s="347"/>
      <c r="S572" s="347"/>
      <c r="T572" s="347"/>
      <c r="U572" s="347"/>
      <c r="V572" s="347"/>
      <c r="W572" s="347"/>
      <c r="X572" s="347"/>
      <c r="Y572" s="347"/>
      <c r="Z572" s="347"/>
      <c r="AA572" s="347"/>
      <c r="AB572" s="347"/>
    </row>
    <row r="573" spans="2:28" ht="27.95" customHeight="1">
      <c r="B573" s="347"/>
      <c r="C573" s="347"/>
      <c r="D573" s="347"/>
      <c r="E573" s="347"/>
      <c r="F573" s="347"/>
      <c r="G573" s="347"/>
      <c r="H573" s="347"/>
      <c r="I573" s="347"/>
      <c r="J573" s="347"/>
      <c r="K573" s="347"/>
      <c r="L573" s="347"/>
      <c r="M573" s="347"/>
      <c r="N573" s="347"/>
      <c r="O573" s="347"/>
      <c r="P573" s="347"/>
      <c r="Q573" s="347"/>
      <c r="R573" s="347"/>
      <c r="S573" s="347"/>
      <c r="T573" s="347"/>
      <c r="U573" s="347"/>
      <c r="V573" s="347"/>
      <c r="W573" s="347"/>
      <c r="X573" s="347"/>
      <c r="Y573" s="347"/>
      <c r="Z573" s="347"/>
      <c r="AA573" s="347"/>
      <c r="AB573" s="347"/>
    </row>
    <row r="574" spans="2:28" ht="19.5" customHeight="1">
      <c r="B574" s="208"/>
      <c r="C574" s="208"/>
      <c r="D574" s="208"/>
      <c r="E574" s="208"/>
      <c r="F574" s="208"/>
      <c r="G574" s="208"/>
      <c r="H574" s="208"/>
      <c r="I574" s="208"/>
      <c r="J574" s="208"/>
      <c r="K574" s="208"/>
      <c r="L574" s="208"/>
      <c r="M574" s="208"/>
      <c r="N574" s="208"/>
      <c r="O574" s="208"/>
      <c r="P574" s="208"/>
      <c r="Q574" s="208"/>
      <c r="R574" s="208"/>
      <c r="S574" s="208"/>
      <c r="T574" s="208"/>
      <c r="U574" s="208"/>
      <c r="V574" s="208"/>
      <c r="W574" s="208"/>
      <c r="X574" s="208"/>
      <c r="Y574" s="208"/>
      <c r="Z574" s="208"/>
      <c r="AA574" s="208"/>
      <c r="AB574" s="208"/>
    </row>
    <row r="575" spans="2:28" ht="19.5" customHeight="1">
      <c r="B575" s="6"/>
      <c r="C575" s="6"/>
      <c r="D575" s="6"/>
      <c r="E575" s="6"/>
      <c r="F575" s="6"/>
      <c r="G575" s="6"/>
      <c r="H575" s="6"/>
      <c r="I575" s="58"/>
      <c r="J575" s="58"/>
      <c r="K575" s="58"/>
      <c r="L575" s="58"/>
      <c r="M575" s="58"/>
      <c r="N575" s="58"/>
      <c r="O575" s="58"/>
      <c r="P575" s="58"/>
      <c r="Q575" s="58"/>
      <c r="R575" s="58"/>
      <c r="S575" s="58"/>
      <c r="T575" s="58"/>
      <c r="U575" s="58"/>
      <c r="V575" s="58"/>
      <c r="W575" s="58"/>
      <c r="X575" s="6"/>
      <c r="Y575" s="6"/>
      <c r="Z575" s="6"/>
      <c r="AA575" s="6"/>
      <c r="AB575" s="6"/>
    </row>
    <row r="576" spans="2:28" ht="19.350000000000001" customHeight="1">
      <c r="B576" s="6"/>
      <c r="C576" s="6"/>
      <c r="D576" s="6"/>
      <c r="E576" s="6"/>
      <c r="F576" s="6"/>
      <c r="G576" s="6"/>
      <c r="H576" s="6"/>
      <c r="I576" s="58"/>
      <c r="J576" s="58"/>
      <c r="K576" s="58"/>
      <c r="L576" s="58"/>
      <c r="M576" s="58"/>
      <c r="N576" s="58"/>
      <c r="O576" s="58"/>
      <c r="P576" s="58"/>
      <c r="Q576" s="58"/>
      <c r="R576" s="58"/>
      <c r="S576" s="58"/>
      <c r="T576" s="58"/>
      <c r="U576" s="58"/>
      <c r="V576" s="58"/>
      <c r="W576" s="58"/>
      <c r="X576" s="6"/>
      <c r="Y576" s="6"/>
      <c r="Z576" s="6"/>
      <c r="AA576" s="6"/>
      <c r="AB576" s="6"/>
    </row>
    <row r="577" spans="2:28" ht="19.5" customHeight="1">
      <c r="B577" s="7"/>
      <c r="C577" s="7"/>
      <c r="D577" s="7"/>
      <c r="E577" s="7"/>
      <c r="F577" s="7"/>
      <c r="G577" s="7"/>
      <c r="H577" s="7"/>
      <c r="I577" s="59"/>
      <c r="J577" s="59"/>
      <c r="K577" s="59"/>
      <c r="L577" s="59"/>
      <c r="M577" s="59"/>
      <c r="N577" s="59"/>
      <c r="O577" s="59"/>
      <c r="P577" s="59"/>
      <c r="Q577" s="59"/>
      <c r="R577" s="59"/>
      <c r="S577" s="59"/>
      <c r="T577" s="59"/>
      <c r="U577" s="59"/>
      <c r="V577" s="59"/>
      <c r="W577" s="59"/>
      <c r="X577" s="7"/>
      <c r="Y577" s="7"/>
      <c r="Z577" s="7"/>
      <c r="AA577" s="7"/>
      <c r="AB577" s="7"/>
    </row>
    <row r="578" spans="2:28" ht="19.5" customHeight="1"/>
    <row r="579" spans="2:28" ht="19.5" customHeight="1"/>
    <row r="580" spans="2:28" ht="19.5" customHeight="1"/>
    <row r="581" spans="2:28" ht="19.5" customHeight="1"/>
    <row r="582" spans="2:28" ht="19.5" customHeight="1"/>
    <row r="583" spans="2:28" ht="19.5" customHeight="1"/>
    <row r="584" spans="2:28" ht="19.5" customHeight="1"/>
    <row r="585" spans="2:28" ht="19.5" customHeight="1"/>
    <row r="586" spans="2:28" ht="19.5" customHeight="1"/>
    <row r="587" spans="2:28" ht="19.5" customHeight="1"/>
    <row r="588" spans="2:28" ht="19.5" customHeight="1"/>
    <row r="589" spans="2:28" ht="19.5" customHeight="1"/>
    <row r="590" spans="2:28" ht="19.5" customHeight="1"/>
    <row r="591" spans="2:28" ht="19.5" customHeight="1">
      <c r="C591" s="2" t="s">
        <v>88</v>
      </c>
    </row>
    <row r="592" spans="2:28" ht="19.5" customHeight="1">
      <c r="D592" s="480"/>
      <c r="E592" s="480"/>
      <c r="F592" s="480"/>
      <c r="G592" s="480"/>
      <c r="H592" s="476"/>
      <c r="I592" s="391" t="s">
        <v>82</v>
      </c>
      <c r="J592" s="392"/>
      <c r="K592" s="392"/>
      <c r="L592" s="392"/>
      <c r="M592" s="392"/>
      <c r="N592" s="393"/>
      <c r="O592" s="356" t="s">
        <v>89</v>
      </c>
      <c r="P592" s="357"/>
      <c r="Q592" s="357"/>
      <c r="R592" s="357"/>
      <c r="S592" s="357"/>
      <c r="T592" s="358"/>
      <c r="U592" s="356" t="s">
        <v>93</v>
      </c>
      <c r="V592" s="357"/>
      <c r="W592" s="357"/>
      <c r="X592" s="357"/>
      <c r="Y592" s="357"/>
      <c r="Z592" s="357"/>
    </row>
    <row r="593" spans="2:28" ht="19.5" customHeight="1">
      <c r="D593" s="412" t="s">
        <v>381</v>
      </c>
      <c r="E593" s="412"/>
      <c r="F593" s="412"/>
      <c r="G593" s="412"/>
      <c r="H593" s="413"/>
      <c r="I593" s="362">
        <v>15.1</v>
      </c>
      <c r="J593" s="363"/>
      <c r="K593" s="363"/>
      <c r="L593" s="363"/>
      <c r="M593" s="363"/>
      <c r="N593" s="364"/>
      <c r="O593" s="359">
        <v>9.1</v>
      </c>
      <c r="P593" s="360"/>
      <c r="Q593" s="360"/>
      <c r="R593" s="360"/>
      <c r="S593" s="360"/>
      <c r="T593" s="361"/>
      <c r="U593" s="356" t="s">
        <v>384</v>
      </c>
      <c r="V593" s="357"/>
      <c r="W593" s="357"/>
      <c r="X593" s="357"/>
      <c r="Y593" s="357"/>
      <c r="Z593" s="357"/>
    </row>
    <row r="594" spans="2:28" ht="19.5" customHeight="1">
      <c r="D594" s="412" t="s">
        <v>336</v>
      </c>
      <c r="E594" s="412"/>
      <c r="F594" s="412"/>
      <c r="G594" s="412"/>
      <c r="H594" s="413"/>
      <c r="I594" s="362">
        <v>17.100000000000001</v>
      </c>
      <c r="J594" s="363"/>
      <c r="K594" s="363"/>
      <c r="L594" s="363"/>
      <c r="M594" s="363"/>
      <c r="N594" s="364"/>
      <c r="O594" s="359">
        <v>9.6999999999999993</v>
      </c>
      <c r="P594" s="360"/>
      <c r="Q594" s="360"/>
      <c r="R594" s="360"/>
      <c r="S594" s="360"/>
      <c r="T594" s="361"/>
      <c r="U594" s="356" t="s">
        <v>337</v>
      </c>
      <c r="V594" s="357"/>
      <c r="W594" s="357"/>
      <c r="X594" s="357"/>
      <c r="Y594" s="357"/>
      <c r="Z594" s="357"/>
    </row>
    <row r="595" spans="2:28" ht="19.5" customHeight="1">
      <c r="D595" s="13" t="s">
        <v>97</v>
      </c>
    </row>
    <row r="596" spans="2:28" ht="19.5" customHeight="1" thickBot="1">
      <c r="C596" s="13"/>
    </row>
    <row r="597" spans="2:28" ht="24" customHeight="1" thickTop="1">
      <c r="B597" s="365" t="s">
        <v>390</v>
      </c>
      <c r="C597" s="366"/>
      <c r="D597" s="366"/>
      <c r="E597" s="366"/>
      <c r="F597" s="366"/>
      <c r="G597" s="366"/>
      <c r="H597" s="366"/>
      <c r="I597" s="366"/>
      <c r="J597" s="366"/>
      <c r="K597" s="366"/>
      <c r="L597" s="366"/>
      <c r="M597" s="366"/>
      <c r="N597" s="366"/>
      <c r="O597" s="366"/>
      <c r="P597" s="366"/>
      <c r="Q597" s="366"/>
      <c r="R597" s="366"/>
      <c r="S597" s="366"/>
      <c r="T597" s="366"/>
      <c r="U597" s="366"/>
      <c r="V597" s="366"/>
      <c r="W597" s="366"/>
      <c r="X597" s="366"/>
      <c r="Y597" s="366"/>
      <c r="Z597" s="366"/>
      <c r="AA597" s="366"/>
      <c r="AB597" s="367"/>
    </row>
    <row r="598" spans="2:28" ht="24" customHeight="1">
      <c r="B598" s="368"/>
      <c r="C598" s="369"/>
      <c r="D598" s="369"/>
      <c r="E598" s="369"/>
      <c r="F598" s="369"/>
      <c r="G598" s="369"/>
      <c r="H598" s="369"/>
      <c r="I598" s="369"/>
      <c r="J598" s="369"/>
      <c r="K598" s="369"/>
      <c r="L598" s="369"/>
      <c r="M598" s="369"/>
      <c r="N598" s="369"/>
      <c r="O598" s="369"/>
      <c r="P598" s="369"/>
      <c r="Q598" s="369"/>
      <c r="R598" s="369"/>
      <c r="S598" s="369"/>
      <c r="T598" s="369"/>
      <c r="U598" s="369"/>
      <c r="V598" s="369"/>
      <c r="W598" s="369"/>
      <c r="X598" s="369"/>
      <c r="Y598" s="369"/>
      <c r="Z598" s="369"/>
      <c r="AA598" s="369"/>
      <c r="AB598" s="370"/>
    </row>
    <row r="599" spans="2:28" ht="24" customHeight="1">
      <c r="B599" s="368"/>
      <c r="C599" s="369"/>
      <c r="D599" s="369"/>
      <c r="E599" s="369"/>
      <c r="F599" s="369"/>
      <c r="G599" s="369"/>
      <c r="H599" s="369"/>
      <c r="I599" s="369"/>
      <c r="J599" s="369"/>
      <c r="K599" s="369"/>
      <c r="L599" s="369"/>
      <c r="M599" s="369"/>
      <c r="N599" s="369"/>
      <c r="O599" s="369"/>
      <c r="P599" s="369"/>
      <c r="Q599" s="369"/>
      <c r="R599" s="369"/>
      <c r="S599" s="369"/>
      <c r="T599" s="369"/>
      <c r="U599" s="369"/>
      <c r="V599" s="369"/>
      <c r="W599" s="369"/>
      <c r="X599" s="369"/>
      <c r="Y599" s="369"/>
      <c r="Z599" s="369"/>
      <c r="AA599" s="369"/>
      <c r="AB599" s="370"/>
    </row>
    <row r="600" spans="2:28" ht="24" customHeight="1" thickBot="1">
      <c r="B600" s="371"/>
      <c r="C600" s="372"/>
      <c r="D600" s="372"/>
      <c r="E600" s="372"/>
      <c r="F600" s="372"/>
      <c r="G600" s="372"/>
      <c r="H600" s="372"/>
      <c r="I600" s="372"/>
      <c r="J600" s="372"/>
      <c r="K600" s="372"/>
      <c r="L600" s="372"/>
      <c r="M600" s="372"/>
      <c r="N600" s="372"/>
      <c r="O600" s="372"/>
      <c r="P600" s="372"/>
      <c r="Q600" s="372"/>
      <c r="R600" s="372"/>
      <c r="S600" s="372"/>
      <c r="T600" s="372"/>
      <c r="U600" s="372"/>
      <c r="V600" s="372"/>
      <c r="W600" s="372"/>
      <c r="X600" s="372"/>
      <c r="Y600" s="372"/>
      <c r="Z600" s="372"/>
      <c r="AA600" s="372"/>
      <c r="AB600" s="373"/>
    </row>
    <row r="601" spans="2:28" ht="19.5" customHeight="1" thickTop="1">
      <c r="B601" s="7"/>
      <c r="C601" s="7"/>
      <c r="D601" s="7"/>
      <c r="E601" s="7"/>
      <c r="F601" s="7"/>
      <c r="G601" s="7"/>
      <c r="H601" s="7"/>
      <c r="I601" s="59"/>
      <c r="J601" s="59"/>
      <c r="K601" s="59"/>
      <c r="L601" s="59"/>
      <c r="M601" s="59"/>
      <c r="N601" s="59"/>
      <c r="O601" s="59"/>
      <c r="P601" s="59"/>
      <c r="Q601" s="59"/>
      <c r="R601" s="59"/>
      <c r="S601" s="59"/>
      <c r="T601" s="59"/>
      <c r="U601" s="59"/>
      <c r="V601" s="59"/>
      <c r="W601" s="59"/>
      <c r="X601" s="7"/>
      <c r="Y601" s="7"/>
      <c r="Z601" s="7"/>
      <c r="AA601" s="7"/>
      <c r="AB601" s="7"/>
    </row>
    <row r="602" spans="2:28" ht="19.5" customHeight="1">
      <c r="B602" s="7"/>
      <c r="C602" s="7"/>
      <c r="D602" s="7"/>
      <c r="E602" s="7"/>
      <c r="F602" s="7"/>
      <c r="G602" s="7"/>
      <c r="H602" s="7"/>
      <c r="I602" s="59"/>
      <c r="J602" s="59"/>
      <c r="K602" s="59"/>
      <c r="L602" s="59"/>
      <c r="M602" s="59"/>
      <c r="N602" s="59"/>
      <c r="O602" s="59"/>
      <c r="P602" s="59"/>
      <c r="Q602" s="59"/>
      <c r="R602" s="59"/>
      <c r="S602" s="59"/>
      <c r="T602" s="59"/>
      <c r="U602" s="59"/>
      <c r="V602" s="59"/>
      <c r="W602" s="59"/>
      <c r="X602" s="7"/>
      <c r="Y602" s="7"/>
      <c r="Z602" s="7"/>
      <c r="AA602" s="7"/>
      <c r="AB602" s="7"/>
    </row>
    <row r="603" spans="2:28" ht="19.5" customHeight="1"/>
    <row r="604" spans="2:28" ht="19.5" customHeight="1">
      <c r="B604" s="496" t="s">
        <v>293</v>
      </c>
      <c r="C604" s="496"/>
      <c r="D604" s="496"/>
      <c r="E604" s="496"/>
      <c r="F604" s="496"/>
      <c r="G604" s="496"/>
      <c r="H604" s="496"/>
      <c r="I604" s="496"/>
      <c r="J604" s="496"/>
      <c r="K604" s="496"/>
      <c r="L604" s="496"/>
      <c r="M604" s="496"/>
      <c r="N604" s="496"/>
      <c r="O604" s="496"/>
      <c r="P604" s="496"/>
      <c r="Q604" s="496"/>
      <c r="R604" s="496"/>
      <c r="S604" s="496"/>
      <c r="T604" s="496"/>
      <c r="U604" s="496"/>
      <c r="V604" s="496"/>
      <c r="W604" s="496"/>
      <c r="X604" s="496"/>
      <c r="Y604" s="496"/>
      <c r="Z604" s="496"/>
    </row>
    <row r="605" spans="2:28" ht="19.5" customHeight="1">
      <c r="B605" s="496"/>
      <c r="C605" s="496"/>
      <c r="D605" s="496"/>
      <c r="E605" s="496"/>
      <c r="F605" s="496"/>
      <c r="G605" s="496"/>
      <c r="H605" s="496"/>
      <c r="I605" s="496"/>
      <c r="J605" s="496"/>
      <c r="K605" s="496"/>
      <c r="L605" s="496"/>
      <c r="M605" s="496"/>
      <c r="N605" s="496"/>
      <c r="O605" s="496"/>
      <c r="P605" s="496"/>
      <c r="Q605" s="496"/>
      <c r="R605" s="496"/>
      <c r="S605" s="496"/>
      <c r="T605" s="496"/>
      <c r="U605" s="496"/>
      <c r="V605" s="496"/>
      <c r="W605" s="496"/>
      <c r="X605" s="496"/>
      <c r="Y605" s="496"/>
      <c r="Z605" s="496"/>
    </row>
    <row r="606" spans="2:28" ht="19.5" customHeight="1"/>
    <row r="607" spans="2:28" ht="24.95" customHeight="1">
      <c r="B607" s="347" t="s">
        <v>294</v>
      </c>
      <c r="C607" s="347"/>
      <c r="D607" s="347"/>
      <c r="E607" s="347"/>
      <c r="F607" s="347"/>
      <c r="G607" s="347"/>
      <c r="H607" s="347"/>
      <c r="I607" s="347"/>
      <c r="J607" s="347"/>
      <c r="K607" s="347"/>
      <c r="L607" s="347"/>
      <c r="M607" s="347"/>
      <c r="N607" s="347"/>
      <c r="O607" s="347"/>
      <c r="P607" s="347"/>
      <c r="Q607" s="347"/>
      <c r="R607" s="347"/>
      <c r="S607" s="347"/>
      <c r="T607" s="347"/>
      <c r="U607" s="347"/>
      <c r="V607" s="347"/>
      <c r="W607" s="347"/>
      <c r="X607" s="347"/>
      <c r="Y607" s="347"/>
      <c r="Z607" s="347"/>
      <c r="AA607" s="347"/>
      <c r="AB607" s="347"/>
    </row>
    <row r="608" spans="2:28" ht="24.95" customHeight="1">
      <c r="B608" s="347"/>
      <c r="C608" s="347"/>
      <c r="D608" s="347"/>
      <c r="E608" s="347"/>
      <c r="F608" s="347"/>
      <c r="G608" s="347"/>
      <c r="H608" s="347"/>
      <c r="I608" s="347"/>
      <c r="J608" s="347"/>
      <c r="K608" s="347"/>
      <c r="L608" s="347"/>
      <c r="M608" s="347"/>
      <c r="N608" s="347"/>
      <c r="O608" s="347"/>
      <c r="P608" s="347"/>
      <c r="Q608" s="347"/>
      <c r="R608" s="347"/>
      <c r="S608" s="347"/>
      <c r="T608" s="347"/>
      <c r="U608" s="347"/>
      <c r="V608" s="347"/>
      <c r="W608" s="347"/>
      <c r="X608" s="347"/>
      <c r="Y608" s="347"/>
      <c r="Z608" s="347"/>
      <c r="AA608" s="347"/>
      <c r="AB608" s="347"/>
    </row>
    <row r="609" spans="2:47" ht="19.5" customHeight="1">
      <c r="B609" s="1"/>
      <c r="C609" s="1"/>
      <c r="D609" s="1"/>
      <c r="E609" s="1"/>
      <c r="F609" s="1"/>
      <c r="G609" s="1"/>
      <c r="H609" s="1"/>
      <c r="I609" s="54"/>
      <c r="J609" s="54"/>
      <c r="K609" s="54"/>
      <c r="L609" s="54"/>
      <c r="M609" s="54"/>
      <c r="N609" s="54"/>
      <c r="O609" s="54"/>
      <c r="P609" s="54"/>
      <c r="Q609" s="54"/>
      <c r="R609" s="54"/>
      <c r="S609" s="54"/>
      <c r="T609" s="54"/>
      <c r="U609" s="54"/>
      <c r="V609" s="54"/>
      <c r="W609" s="54"/>
      <c r="X609" s="1"/>
      <c r="Y609" s="1"/>
      <c r="Z609" s="1"/>
      <c r="AA609" s="1"/>
      <c r="AB609" s="1"/>
    </row>
    <row r="610" spans="2:47" ht="19.5" customHeight="1">
      <c r="B610" s="4" t="s">
        <v>91</v>
      </c>
    </row>
    <row r="611" spans="2:47" ht="19.5" customHeight="1">
      <c r="D611" s="4" t="s">
        <v>110</v>
      </c>
      <c r="AD611" s="485"/>
      <c r="AE611" s="485"/>
      <c r="AF611" s="485"/>
      <c r="AG611" s="485"/>
      <c r="AH611" s="485"/>
      <c r="AI611" s="485"/>
      <c r="AJ611" s="485"/>
      <c r="AK611" s="485"/>
      <c r="AL611" s="485"/>
      <c r="AM611" s="485"/>
      <c r="AN611" s="485"/>
      <c r="AO611" s="485"/>
      <c r="AP611" s="485"/>
      <c r="AQ611" s="485"/>
      <c r="AR611" s="485"/>
      <c r="AS611" s="485"/>
      <c r="AT611" s="485"/>
      <c r="AU611" s="485"/>
    </row>
    <row r="612" spans="2:47" ht="15" customHeight="1">
      <c r="D612" s="4"/>
      <c r="AD612" s="485"/>
      <c r="AE612" s="485"/>
      <c r="AF612" s="485"/>
      <c r="AG612" s="485"/>
      <c r="AH612" s="485"/>
      <c r="AI612" s="485"/>
      <c r="AJ612" s="485"/>
      <c r="AK612" s="485"/>
      <c r="AL612" s="485"/>
      <c r="AM612" s="485"/>
      <c r="AN612" s="485"/>
      <c r="AO612" s="485"/>
      <c r="AP612" s="485"/>
      <c r="AQ612" s="485"/>
      <c r="AR612" s="485"/>
      <c r="AS612" s="485"/>
      <c r="AT612" s="485"/>
      <c r="AU612" s="485"/>
    </row>
    <row r="613" spans="2:47" ht="19.5" customHeight="1">
      <c r="E613" s="347" t="s">
        <v>343</v>
      </c>
      <c r="F613" s="347"/>
      <c r="G613" s="347"/>
      <c r="H613" s="347"/>
      <c r="I613" s="347"/>
      <c r="J613" s="347"/>
      <c r="K613" s="347"/>
      <c r="L613" s="347"/>
      <c r="M613" s="347"/>
      <c r="N613" s="347"/>
      <c r="O613" s="347"/>
      <c r="P613" s="347"/>
      <c r="Q613" s="347"/>
      <c r="R613" s="347"/>
      <c r="S613" s="347"/>
      <c r="T613" s="347"/>
      <c r="U613" s="347"/>
      <c r="V613" s="347"/>
      <c r="W613" s="347"/>
      <c r="X613" s="347"/>
      <c r="Y613" s="347"/>
      <c r="Z613" s="347"/>
      <c r="AA613" s="347"/>
      <c r="AB613" s="347"/>
      <c r="AD613" s="485"/>
      <c r="AE613" s="485"/>
      <c r="AF613" s="485"/>
      <c r="AG613" s="485"/>
      <c r="AH613" s="485"/>
      <c r="AI613" s="485"/>
      <c r="AJ613" s="485"/>
      <c r="AK613" s="485"/>
      <c r="AL613" s="485"/>
      <c r="AM613" s="485"/>
      <c r="AN613" s="485"/>
      <c r="AO613" s="485"/>
      <c r="AP613" s="485"/>
      <c r="AQ613" s="485"/>
      <c r="AR613" s="485"/>
      <c r="AS613" s="485"/>
      <c r="AT613" s="485"/>
      <c r="AU613" s="485"/>
    </row>
    <row r="614" spans="2:47" ht="19.5" customHeight="1">
      <c r="E614" s="347"/>
      <c r="F614" s="347"/>
      <c r="G614" s="347"/>
      <c r="H614" s="347"/>
      <c r="I614" s="347"/>
      <c r="J614" s="347"/>
      <c r="K614" s="347"/>
      <c r="L614" s="347"/>
      <c r="M614" s="347"/>
      <c r="N614" s="347"/>
      <c r="O614" s="347"/>
      <c r="P614" s="347"/>
      <c r="Q614" s="347"/>
      <c r="R614" s="347"/>
      <c r="S614" s="347"/>
      <c r="T614" s="347"/>
      <c r="U614" s="347"/>
      <c r="V614" s="347"/>
      <c r="W614" s="347"/>
      <c r="X614" s="347"/>
      <c r="Y614" s="347"/>
      <c r="Z614" s="347"/>
      <c r="AA614" s="347"/>
      <c r="AB614" s="347"/>
      <c r="AD614" s="485"/>
      <c r="AE614" s="485"/>
      <c r="AF614" s="485"/>
      <c r="AG614" s="485"/>
      <c r="AH614" s="485"/>
      <c r="AI614" s="485"/>
      <c r="AJ614" s="485"/>
      <c r="AK614" s="485"/>
      <c r="AL614" s="485"/>
      <c r="AM614" s="485"/>
      <c r="AN614" s="485"/>
      <c r="AO614" s="485"/>
      <c r="AP614" s="485"/>
      <c r="AQ614" s="485"/>
      <c r="AR614" s="485"/>
      <c r="AS614" s="485"/>
      <c r="AT614" s="485"/>
      <c r="AU614" s="485"/>
    </row>
    <row r="615" spans="2:47" ht="19.5" customHeight="1">
      <c r="E615" s="347"/>
      <c r="F615" s="347"/>
      <c r="G615" s="347"/>
      <c r="H615" s="347"/>
      <c r="I615" s="347"/>
      <c r="J615" s="347"/>
      <c r="K615" s="347"/>
      <c r="L615" s="347"/>
      <c r="M615" s="347"/>
      <c r="N615" s="347"/>
      <c r="O615" s="347"/>
      <c r="P615" s="347"/>
      <c r="Q615" s="347"/>
      <c r="R615" s="347"/>
      <c r="S615" s="347"/>
      <c r="T615" s="347"/>
      <c r="U615" s="347"/>
      <c r="V615" s="347"/>
      <c r="W615" s="347"/>
      <c r="X615" s="347"/>
      <c r="Y615" s="347"/>
      <c r="Z615" s="347"/>
      <c r="AA615" s="347"/>
      <c r="AB615" s="347"/>
      <c r="AD615" s="485"/>
      <c r="AE615" s="485"/>
      <c r="AF615" s="485"/>
      <c r="AG615" s="485"/>
      <c r="AH615" s="485"/>
      <c r="AI615" s="485"/>
      <c r="AJ615" s="485"/>
      <c r="AK615" s="485"/>
      <c r="AL615" s="485"/>
      <c r="AM615" s="485"/>
      <c r="AN615" s="485"/>
      <c r="AO615" s="485"/>
      <c r="AP615" s="485"/>
      <c r="AQ615" s="485"/>
      <c r="AR615" s="485"/>
      <c r="AS615" s="485"/>
      <c r="AT615" s="485"/>
      <c r="AU615" s="485"/>
    </row>
    <row r="616" spans="2:47" ht="19.5" customHeight="1">
      <c r="E616" s="347"/>
      <c r="F616" s="347"/>
      <c r="G616" s="347"/>
      <c r="H616" s="347"/>
      <c r="I616" s="347"/>
      <c r="J616" s="347"/>
      <c r="K616" s="347"/>
      <c r="L616" s="347"/>
      <c r="M616" s="347"/>
      <c r="N616" s="347"/>
      <c r="O616" s="347"/>
      <c r="P616" s="347"/>
      <c r="Q616" s="347"/>
      <c r="R616" s="347"/>
      <c r="S616" s="347"/>
      <c r="T616" s="347"/>
      <c r="U616" s="347"/>
      <c r="V616" s="347"/>
      <c r="W616" s="347"/>
      <c r="X616" s="347"/>
      <c r="Y616" s="347"/>
      <c r="Z616" s="347"/>
      <c r="AA616" s="347"/>
      <c r="AB616" s="347"/>
      <c r="AD616" s="485"/>
      <c r="AE616" s="485"/>
      <c r="AF616" s="485"/>
      <c r="AG616" s="485"/>
      <c r="AH616" s="485"/>
      <c r="AI616" s="485"/>
      <c r="AJ616" s="485"/>
      <c r="AK616" s="485"/>
      <c r="AL616" s="485"/>
      <c r="AM616" s="485"/>
      <c r="AN616" s="485"/>
      <c r="AO616" s="485"/>
      <c r="AP616" s="485"/>
      <c r="AQ616" s="485"/>
      <c r="AR616" s="485"/>
      <c r="AS616" s="485"/>
      <c r="AT616" s="485"/>
      <c r="AU616" s="485"/>
    </row>
    <row r="617" spans="2:47" ht="19.5" customHeight="1">
      <c r="E617" s="435"/>
      <c r="F617" s="435"/>
      <c r="G617" s="435"/>
      <c r="H617" s="435"/>
      <c r="I617" s="435"/>
      <c r="J617" s="435"/>
      <c r="K617" s="435"/>
      <c r="L617" s="435"/>
      <c r="M617" s="435"/>
      <c r="N617" s="435"/>
      <c r="O617" s="435"/>
      <c r="P617" s="435"/>
      <c r="Q617" s="435"/>
      <c r="R617" s="435"/>
      <c r="S617" s="435"/>
      <c r="T617" s="435"/>
      <c r="U617" s="435"/>
      <c r="V617" s="435"/>
      <c r="W617" s="435"/>
      <c r="X617" s="435"/>
      <c r="Y617" s="435"/>
      <c r="Z617" s="435"/>
      <c r="AA617" s="435"/>
      <c r="AB617" s="435"/>
      <c r="AD617" s="486"/>
      <c r="AE617" s="486"/>
      <c r="AF617" s="486"/>
      <c r="AG617" s="486"/>
      <c r="AH617" s="486"/>
      <c r="AI617" s="486"/>
      <c r="AJ617" s="486"/>
      <c r="AK617" s="486"/>
      <c r="AL617" s="486"/>
      <c r="AM617" s="486"/>
      <c r="AN617" s="486"/>
      <c r="AO617" s="486"/>
      <c r="AP617" s="486"/>
      <c r="AQ617" s="486"/>
      <c r="AR617" s="486"/>
      <c r="AS617" s="486"/>
      <c r="AT617" s="486"/>
      <c r="AU617" s="486"/>
    </row>
    <row r="618" spans="2:47" ht="19.5" customHeight="1"/>
    <row r="619" spans="2:47" ht="19.5" customHeight="1"/>
    <row r="620" spans="2:47" ht="19.5" customHeight="1"/>
    <row r="621" spans="2:47" ht="19.5" customHeight="1"/>
    <row r="622" spans="2:47" ht="19.5" customHeight="1"/>
    <row r="623" spans="2:47" ht="19.5" customHeight="1"/>
    <row r="624" spans="2:47" ht="19.5" customHeight="1"/>
    <row r="625" spans="4:44" ht="19.5" customHeight="1"/>
    <row r="626" spans="4:44" ht="19.5" customHeight="1"/>
    <row r="627" spans="4:44" ht="19.5" customHeight="1"/>
    <row r="628" spans="4:44" ht="19.5" customHeight="1"/>
    <row r="629" spans="4:44" ht="9" customHeight="1"/>
    <row r="630" spans="4:44" ht="19.5" customHeight="1">
      <c r="D630" s="4" t="s">
        <v>111</v>
      </c>
      <c r="E630" s="16"/>
      <c r="F630" s="16"/>
      <c r="G630" s="16"/>
      <c r="H630" s="16"/>
      <c r="I630" s="63"/>
      <c r="J630" s="63"/>
      <c r="K630" s="63"/>
      <c r="L630" s="63"/>
      <c r="M630" s="63"/>
      <c r="N630" s="63"/>
      <c r="O630" s="63"/>
      <c r="P630" s="63"/>
      <c r="Q630" s="63"/>
      <c r="R630" s="63"/>
      <c r="S630" s="63"/>
      <c r="T630" s="63"/>
      <c r="U630" s="63"/>
      <c r="V630" s="63"/>
      <c r="W630" s="63"/>
      <c r="X630" s="16"/>
      <c r="Y630" s="16"/>
      <c r="Z630" s="16"/>
      <c r="AA630" s="16"/>
      <c r="AB630" s="16"/>
      <c r="AD630" s="484"/>
      <c r="AE630" s="484"/>
      <c r="AF630" s="484"/>
      <c r="AG630" s="484"/>
      <c r="AH630" s="484"/>
      <c r="AI630" s="484"/>
      <c r="AJ630" s="484"/>
      <c r="AK630" s="484"/>
      <c r="AL630" s="484"/>
      <c r="AM630" s="484"/>
      <c r="AN630" s="484"/>
      <c r="AO630" s="484"/>
      <c r="AP630" s="484"/>
      <c r="AQ630" s="484"/>
      <c r="AR630" s="484"/>
    </row>
    <row r="631" spans="4:44" ht="15" customHeight="1">
      <c r="D631" s="4"/>
      <c r="E631" s="16"/>
      <c r="F631" s="16"/>
      <c r="G631" s="16"/>
      <c r="H631" s="16"/>
      <c r="I631" s="63"/>
      <c r="J631" s="63"/>
      <c r="K631" s="63"/>
      <c r="L631" s="63"/>
      <c r="M631" s="63"/>
      <c r="N631" s="63"/>
      <c r="O631" s="63"/>
      <c r="P631" s="63"/>
      <c r="Q631" s="63"/>
      <c r="R631" s="63"/>
      <c r="S631" s="63"/>
      <c r="T631" s="63"/>
      <c r="U631" s="63"/>
      <c r="V631" s="63"/>
      <c r="W631" s="63"/>
      <c r="X631" s="16"/>
      <c r="Y631" s="16"/>
      <c r="Z631" s="16"/>
      <c r="AA631" s="16"/>
      <c r="AB631" s="16"/>
      <c r="AD631" s="484"/>
      <c r="AE631" s="484"/>
      <c r="AF631" s="484"/>
      <c r="AG631" s="484"/>
      <c r="AH631" s="484"/>
      <c r="AI631" s="484"/>
      <c r="AJ631" s="484"/>
      <c r="AK631" s="484"/>
      <c r="AL631" s="484"/>
      <c r="AM631" s="484"/>
      <c r="AN631" s="484"/>
      <c r="AO631" s="484"/>
      <c r="AP631" s="484"/>
      <c r="AQ631" s="484"/>
      <c r="AR631" s="484"/>
    </row>
    <row r="632" spans="4:44" ht="19.5" customHeight="1">
      <c r="E632" s="347" t="s">
        <v>295</v>
      </c>
      <c r="F632" s="347"/>
      <c r="G632" s="347"/>
      <c r="H632" s="347"/>
      <c r="I632" s="347"/>
      <c r="J632" s="347"/>
      <c r="K632" s="347"/>
      <c r="L632" s="347"/>
      <c r="M632" s="347"/>
      <c r="N632" s="347"/>
      <c r="O632" s="347"/>
      <c r="P632" s="347"/>
      <c r="Q632" s="347"/>
      <c r="R632" s="347"/>
      <c r="S632" s="347"/>
      <c r="T632" s="347"/>
      <c r="U632" s="347"/>
      <c r="V632" s="347"/>
      <c r="W632" s="347"/>
      <c r="X632" s="347"/>
      <c r="Y632" s="347"/>
      <c r="Z632" s="347"/>
      <c r="AA632" s="347"/>
      <c r="AB632" s="347"/>
      <c r="AD632" s="484"/>
      <c r="AE632" s="484"/>
      <c r="AF632" s="484"/>
      <c r="AG632" s="484"/>
      <c r="AH632" s="484"/>
      <c r="AI632" s="484"/>
      <c r="AJ632" s="484"/>
      <c r="AK632" s="484"/>
      <c r="AL632" s="484"/>
      <c r="AM632" s="484"/>
      <c r="AN632" s="484"/>
      <c r="AO632" s="484"/>
      <c r="AP632" s="484"/>
      <c r="AQ632" s="484"/>
      <c r="AR632" s="484"/>
    </row>
    <row r="633" spans="4:44" ht="19.5" customHeight="1">
      <c r="E633" s="347"/>
      <c r="F633" s="347"/>
      <c r="G633" s="347"/>
      <c r="H633" s="347"/>
      <c r="I633" s="347"/>
      <c r="J633" s="347"/>
      <c r="K633" s="347"/>
      <c r="L633" s="347"/>
      <c r="M633" s="347"/>
      <c r="N633" s="347"/>
      <c r="O633" s="347"/>
      <c r="P633" s="347"/>
      <c r="Q633" s="347"/>
      <c r="R633" s="347"/>
      <c r="S633" s="347"/>
      <c r="T633" s="347"/>
      <c r="U633" s="347"/>
      <c r="V633" s="347"/>
      <c r="W633" s="347"/>
      <c r="X633" s="347"/>
      <c r="Y633" s="347"/>
      <c r="Z633" s="347"/>
      <c r="AA633" s="347"/>
      <c r="AB633" s="347"/>
    </row>
    <row r="634" spans="4:44" ht="19.5" customHeight="1">
      <c r="E634" s="347"/>
      <c r="F634" s="347"/>
      <c r="G634" s="347"/>
      <c r="H634" s="347"/>
      <c r="I634" s="347"/>
      <c r="J634" s="347"/>
      <c r="K634" s="347"/>
      <c r="L634" s="347"/>
      <c r="M634" s="347"/>
      <c r="N634" s="347"/>
      <c r="O634" s="347"/>
      <c r="P634" s="347"/>
      <c r="Q634" s="347"/>
      <c r="R634" s="347"/>
      <c r="S634" s="347"/>
      <c r="T634" s="347"/>
      <c r="U634" s="347"/>
      <c r="V634" s="347"/>
      <c r="W634" s="347"/>
      <c r="X634" s="347"/>
      <c r="Y634" s="347"/>
      <c r="Z634" s="347"/>
      <c r="AA634" s="347"/>
      <c r="AB634" s="347"/>
    </row>
    <row r="635" spans="4:44" ht="19.5" customHeight="1"/>
    <row r="636" spans="4:44" ht="19.5" customHeight="1"/>
    <row r="637" spans="4:44" ht="19.5" customHeight="1"/>
    <row r="638" spans="4:44" ht="19.5" customHeight="1"/>
    <row r="639" spans="4:44" ht="19.5" customHeight="1"/>
    <row r="640" spans="4:44" ht="19.5" customHeight="1"/>
    <row r="641" spans="2:28" ht="19.5" customHeight="1">
      <c r="B641" s="6"/>
      <c r="C641" s="7"/>
      <c r="D641" s="7"/>
      <c r="E641" s="7"/>
      <c r="F641" s="7"/>
      <c r="G641" s="7"/>
      <c r="H641" s="7"/>
      <c r="I641" s="59"/>
      <c r="J641" s="59"/>
      <c r="K641" s="59"/>
      <c r="L641" s="59"/>
      <c r="M641" s="59"/>
      <c r="N641" s="59"/>
      <c r="O641" s="59"/>
      <c r="P641" s="59"/>
      <c r="Q641" s="59"/>
      <c r="R641" s="59"/>
      <c r="S641" s="59"/>
      <c r="T641" s="59"/>
      <c r="U641" s="59"/>
      <c r="V641" s="59"/>
      <c r="W641" s="59"/>
      <c r="X641" s="7"/>
      <c r="Y641" s="7"/>
      <c r="Z641" s="7"/>
      <c r="AA641" s="7"/>
      <c r="AB641" s="7"/>
    </row>
    <row r="642" spans="2:28" ht="19.5" customHeight="1">
      <c r="B642" s="7"/>
      <c r="C642" s="7"/>
      <c r="D642" s="7"/>
      <c r="E642" s="7"/>
      <c r="F642" s="7"/>
      <c r="G642" s="7"/>
      <c r="H642" s="7"/>
      <c r="I642" s="59"/>
      <c r="J642" s="59"/>
      <c r="K642" s="59"/>
      <c r="L642" s="59"/>
      <c r="M642" s="59"/>
      <c r="N642" s="59"/>
      <c r="O642" s="59"/>
      <c r="P642" s="59"/>
      <c r="Q642" s="59"/>
      <c r="R642" s="59"/>
      <c r="S642" s="59"/>
      <c r="T642" s="59"/>
      <c r="U642" s="59"/>
      <c r="V642" s="59"/>
      <c r="W642" s="59"/>
      <c r="X642" s="7"/>
      <c r="Y642" s="7"/>
      <c r="Z642" s="7"/>
      <c r="AA642" s="7"/>
      <c r="AB642" s="7"/>
    </row>
    <row r="643" spans="2:28" ht="19.5" customHeight="1">
      <c r="B643" s="7"/>
      <c r="C643" s="7"/>
      <c r="D643" s="7"/>
      <c r="E643" s="7"/>
      <c r="F643" s="7"/>
      <c r="G643" s="7"/>
      <c r="H643" s="7"/>
      <c r="I643" s="59"/>
      <c r="J643" s="59"/>
      <c r="K643" s="59"/>
      <c r="L643" s="59"/>
      <c r="M643" s="59"/>
      <c r="N643" s="59"/>
      <c r="O643" s="59"/>
      <c r="P643" s="59"/>
      <c r="Q643" s="59"/>
      <c r="R643" s="59"/>
      <c r="S643" s="59"/>
      <c r="T643" s="59"/>
      <c r="U643" s="59"/>
      <c r="V643" s="59"/>
      <c r="W643" s="59"/>
      <c r="X643" s="7"/>
      <c r="Y643" s="7"/>
      <c r="Z643" s="7"/>
      <c r="AA643" s="7"/>
      <c r="AB643" s="7"/>
    </row>
    <row r="644" spans="2:28" ht="19.5" customHeight="1">
      <c r="B644" s="7"/>
      <c r="C644" s="7"/>
      <c r="D644" s="7"/>
      <c r="E644" s="7"/>
      <c r="F644" s="7"/>
      <c r="G644" s="7"/>
      <c r="H644" s="7"/>
      <c r="I644" s="59"/>
      <c r="J644" s="59"/>
      <c r="K644" s="59"/>
      <c r="L644" s="59"/>
      <c r="M644" s="59"/>
      <c r="N644" s="59"/>
      <c r="O644" s="59"/>
      <c r="P644" s="59"/>
      <c r="Q644" s="59"/>
      <c r="R644" s="59"/>
      <c r="S644" s="59"/>
      <c r="T644" s="59"/>
      <c r="U644" s="59"/>
      <c r="V644" s="59"/>
      <c r="W644" s="59"/>
      <c r="X644" s="7"/>
      <c r="Y644" s="7"/>
      <c r="Z644" s="7"/>
      <c r="AA644" s="7"/>
      <c r="AB644" s="7"/>
    </row>
    <row r="645" spans="2:28" ht="19.5" customHeight="1">
      <c r="B645" s="7"/>
      <c r="C645" s="7"/>
      <c r="D645" s="7"/>
      <c r="E645" s="7"/>
      <c r="F645" s="7"/>
      <c r="G645" s="7"/>
      <c r="H645" s="7"/>
      <c r="I645" s="59"/>
      <c r="J645" s="59"/>
      <c r="K645" s="59"/>
      <c r="L645" s="59"/>
      <c r="M645" s="59"/>
      <c r="N645" s="59"/>
      <c r="O645" s="59"/>
      <c r="P645" s="59"/>
      <c r="Q645" s="59"/>
      <c r="R645" s="59"/>
      <c r="S645" s="59"/>
      <c r="T645" s="59"/>
      <c r="U645" s="59"/>
      <c r="V645" s="59"/>
      <c r="W645" s="59"/>
      <c r="X645" s="7"/>
      <c r="Y645" s="7"/>
      <c r="Z645" s="7"/>
      <c r="AA645" s="7"/>
      <c r="AB645" s="7"/>
    </row>
    <row r="646" spans="2:28" ht="19.5" customHeight="1">
      <c r="B646" s="7"/>
      <c r="C646" s="7"/>
      <c r="D646" s="4" t="s">
        <v>355</v>
      </c>
      <c r="E646" s="7"/>
      <c r="F646" s="7"/>
      <c r="G646" s="7"/>
      <c r="H646" s="7"/>
      <c r="I646" s="59"/>
      <c r="J646" s="59"/>
      <c r="K646" s="59"/>
      <c r="L646" s="59"/>
      <c r="M646" s="59"/>
      <c r="N646" s="59"/>
      <c r="O646" s="59"/>
      <c r="P646" s="59"/>
      <c r="Q646" s="59"/>
      <c r="R646" s="59"/>
      <c r="S646" s="59"/>
      <c r="T646" s="59"/>
      <c r="U646" s="59"/>
      <c r="V646" s="59"/>
      <c r="W646" s="59"/>
      <c r="X646" s="7"/>
      <c r="Y646" s="7"/>
      <c r="Z646" s="7"/>
      <c r="AA646" s="7"/>
      <c r="AB646" s="7"/>
    </row>
    <row r="647" spans="2:28" ht="19.5" customHeight="1">
      <c r="B647" s="7"/>
      <c r="C647" s="7"/>
      <c r="D647" s="4"/>
      <c r="E647" s="7"/>
      <c r="F647" s="7"/>
      <c r="G647" s="7"/>
      <c r="H647" s="7"/>
      <c r="I647" s="59"/>
      <c r="J647" s="59"/>
      <c r="K647" s="59"/>
      <c r="L647" s="59"/>
      <c r="M647" s="59"/>
      <c r="N647" s="59"/>
      <c r="O647" s="59"/>
      <c r="P647" s="59"/>
      <c r="Q647" s="59"/>
      <c r="R647" s="59"/>
      <c r="S647" s="59"/>
      <c r="T647" s="59"/>
      <c r="U647" s="59"/>
      <c r="V647" s="59"/>
      <c r="W647" s="59"/>
      <c r="X647" s="7"/>
      <c r="Y647" s="7"/>
      <c r="Z647" s="7"/>
      <c r="AA647" s="7"/>
      <c r="AB647" s="7"/>
    </row>
    <row r="648" spans="2:28" ht="19.5" customHeight="1">
      <c r="B648" s="7"/>
      <c r="C648" s="7"/>
      <c r="D648" s="7"/>
      <c r="E648" s="347" t="s">
        <v>331</v>
      </c>
      <c r="F648" s="347"/>
      <c r="G648" s="347"/>
      <c r="H648" s="347"/>
      <c r="I648" s="347"/>
      <c r="J648" s="347"/>
      <c r="K648" s="347"/>
      <c r="L648" s="347"/>
      <c r="M648" s="347"/>
      <c r="N648" s="347"/>
      <c r="O648" s="347"/>
      <c r="P648" s="347"/>
      <c r="Q648" s="347"/>
      <c r="R648" s="347"/>
      <c r="S648" s="347"/>
      <c r="T648" s="347"/>
      <c r="U648" s="347"/>
      <c r="V648" s="347"/>
      <c r="W648" s="347"/>
      <c r="X648" s="347"/>
      <c r="Y648" s="347"/>
      <c r="Z648" s="347"/>
      <c r="AA648" s="347"/>
      <c r="AB648" s="347"/>
    </row>
    <row r="649" spans="2:28" ht="19.5" customHeight="1">
      <c r="B649" s="7"/>
      <c r="C649" s="7"/>
      <c r="D649" s="7"/>
      <c r="E649" s="347"/>
      <c r="F649" s="347"/>
      <c r="G649" s="347"/>
      <c r="H649" s="347"/>
      <c r="I649" s="347"/>
      <c r="J649" s="347"/>
      <c r="K649" s="347"/>
      <c r="L649" s="347"/>
      <c r="M649" s="347"/>
      <c r="N649" s="347"/>
      <c r="O649" s="347"/>
      <c r="P649" s="347"/>
      <c r="Q649" s="347"/>
      <c r="R649" s="347"/>
      <c r="S649" s="347"/>
      <c r="T649" s="347"/>
      <c r="U649" s="347"/>
      <c r="V649" s="347"/>
      <c r="W649" s="347"/>
      <c r="X649" s="347"/>
      <c r="Y649" s="347"/>
      <c r="Z649" s="347"/>
      <c r="AA649" s="347"/>
      <c r="AB649" s="347"/>
    </row>
    <row r="650" spans="2:28" ht="19.5" customHeight="1">
      <c r="B650" s="7"/>
      <c r="C650" s="7"/>
      <c r="D650" s="7"/>
      <c r="E650" s="347"/>
      <c r="F650" s="347"/>
      <c r="G650" s="347"/>
      <c r="H650" s="347"/>
      <c r="I650" s="347"/>
      <c r="J650" s="347"/>
      <c r="K650" s="347"/>
      <c r="L650" s="347"/>
      <c r="M650" s="347"/>
      <c r="N650" s="347"/>
      <c r="O650" s="347"/>
      <c r="P650" s="347"/>
      <c r="Q650" s="347"/>
      <c r="R650" s="347"/>
      <c r="S650" s="347"/>
      <c r="T650" s="347"/>
      <c r="U650" s="347"/>
      <c r="V650" s="347"/>
      <c r="W650" s="347"/>
      <c r="X650" s="347"/>
      <c r="Y650" s="347"/>
      <c r="Z650" s="347"/>
      <c r="AA650" s="347"/>
      <c r="AB650" s="347"/>
    </row>
    <row r="651" spans="2:28" ht="19.5" customHeight="1">
      <c r="B651" s="7"/>
      <c r="C651" s="7"/>
      <c r="D651" s="7"/>
      <c r="E651" s="47"/>
      <c r="F651" s="47"/>
      <c r="G651" s="47"/>
      <c r="H651" s="47"/>
      <c r="I651" s="153"/>
      <c r="J651" s="47"/>
      <c r="K651" s="47"/>
      <c r="L651" s="47"/>
      <c r="M651" s="47"/>
      <c r="N651" s="47"/>
      <c r="O651" s="47"/>
      <c r="P651" s="153"/>
      <c r="Q651" s="47"/>
      <c r="R651" s="47"/>
      <c r="S651" s="47"/>
      <c r="T651" s="47"/>
      <c r="U651" s="47"/>
      <c r="V651" s="153"/>
      <c r="W651" s="153"/>
      <c r="X651" s="47"/>
      <c r="Y651" s="47"/>
      <c r="Z651" s="47"/>
      <c r="AA651" s="47"/>
      <c r="AB651" s="47"/>
    </row>
    <row r="652" spans="2:28" ht="19.5" customHeight="1">
      <c r="B652" s="7"/>
      <c r="C652" s="7"/>
      <c r="D652" s="7"/>
      <c r="E652" s="7"/>
      <c r="F652" s="7"/>
      <c r="G652" s="7"/>
      <c r="H652" s="7"/>
      <c r="I652" s="59"/>
      <c r="J652" s="59"/>
      <c r="K652" s="59"/>
      <c r="L652" s="59"/>
      <c r="M652" s="59"/>
      <c r="N652" s="59"/>
      <c r="O652" s="59"/>
      <c r="P652" s="59"/>
      <c r="Q652" s="59"/>
      <c r="R652" s="59"/>
      <c r="S652" s="59"/>
      <c r="T652" s="59"/>
      <c r="U652" s="59"/>
      <c r="V652" s="59"/>
      <c r="W652" s="59"/>
      <c r="X652" s="7"/>
      <c r="Y652" s="7"/>
      <c r="Z652" s="7"/>
      <c r="AA652" s="7"/>
      <c r="AB652" s="7"/>
    </row>
    <row r="653" spans="2:28" ht="19.5" customHeight="1">
      <c r="B653" s="7"/>
      <c r="C653" s="7"/>
      <c r="D653" s="7"/>
      <c r="E653" s="7"/>
      <c r="F653" s="7"/>
      <c r="G653" s="7"/>
      <c r="H653" s="7"/>
      <c r="I653" s="59"/>
      <c r="J653" s="59"/>
      <c r="K653" s="59"/>
      <c r="L653" s="59"/>
      <c r="M653" s="59"/>
      <c r="N653" s="59"/>
      <c r="O653" s="59"/>
      <c r="P653" s="59"/>
      <c r="Q653" s="59"/>
      <c r="R653" s="59"/>
      <c r="S653" s="59"/>
      <c r="T653" s="59"/>
      <c r="U653" s="59"/>
      <c r="V653" s="59"/>
      <c r="W653" s="59"/>
      <c r="X653" s="7"/>
      <c r="Y653" s="7"/>
      <c r="Z653" s="7"/>
      <c r="AA653" s="7"/>
      <c r="AB653" s="7"/>
    </row>
    <row r="654" spans="2:28" ht="19.5" customHeight="1">
      <c r="B654" s="7"/>
      <c r="C654" s="7"/>
      <c r="D654" s="7"/>
      <c r="E654" s="7"/>
      <c r="F654" s="7"/>
      <c r="G654" s="7"/>
      <c r="H654" s="7"/>
      <c r="I654" s="59"/>
      <c r="J654" s="59"/>
      <c r="K654" s="59"/>
      <c r="L654" s="59"/>
      <c r="M654" s="59"/>
      <c r="N654" s="59"/>
      <c r="O654" s="59"/>
      <c r="P654" s="59"/>
      <c r="Q654" s="59"/>
      <c r="R654" s="59"/>
      <c r="S654" s="59"/>
      <c r="T654" s="59"/>
      <c r="U654" s="59"/>
      <c r="V654" s="59"/>
      <c r="W654" s="59"/>
      <c r="X654" s="7"/>
      <c r="Y654" s="7"/>
      <c r="Z654" s="7"/>
      <c r="AA654" s="7"/>
      <c r="AB654" s="7"/>
    </row>
    <row r="655" spans="2:28" ht="19.5" customHeight="1">
      <c r="B655" s="7"/>
      <c r="C655" s="7"/>
      <c r="D655" s="7"/>
      <c r="E655" s="7"/>
      <c r="F655" s="7"/>
      <c r="G655" s="7"/>
      <c r="H655" s="7"/>
      <c r="I655" s="59"/>
      <c r="J655" s="59"/>
      <c r="K655" s="59"/>
      <c r="L655" s="59"/>
      <c r="M655" s="59"/>
      <c r="N655" s="59"/>
      <c r="O655" s="59"/>
      <c r="P655" s="59"/>
      <c r="Q655" s="59"/>
      <c r="R655" s="59"/>
      <c r="S655" s="59"/>
      <c r="T655" s="59"/>
      <c r="U655" s="59"/>
      <c r="V655" s="59"/>
      <c r="W655" s="59"/>
      <c r="X655" s="7"/>
      <c r="Y655" s="7"/>
      <c r="Z655" s="7"/>
      <c r="AA655" s="7"/>
      <c r="AB655" s="7"/>
    </row>
    <row r="656" spans="2:28" ht="19.5" customHeight="1">
      <c r="B656" s="7"/>
      <c r="C656" s="7"/>
      <c r="D656" s="7"/>
      <c r="E656" s="7"/>
      <c r="F656" s="7"/>
      <c r="G656" s="7"/>
      <c r="H656" s="7"/>
      <c r="I656" s="59"/>
      <c r="J656" s="59"/>
      <c r="K656" s="59"/>
      <c r="L656" s="59"/>
      <c r="M656" s="59"/>
      <c r="N656" s="59"/>
      <c r="O656" s="59"/>
      <c r="P656" s="59"/>
      <c r="Q656" s="59"/>
      <c r="R656" s="59"/>
      <c r="S656" s="59"/>
      <c r="T656" s="59"/>
      <c r="U656" s="59"/>
      <c r="V656" s="59"/>
      <c r="W656" s="59"/>
      <c r="X656" s="7"/>
      <c r="Y656" s="7"/>
      <c r="Z656" s="7"/>
      <c r="AA656" s="7"/>
      <c r="AB656" s="7"/>
    </row>
    <row r="657" spans="2:28" ht="19.5" customHeight="1">
      <c r="B657" s="7"/>
      <c r="C657" s="7"/>
      <c r="D657" s="7"/>
      <c r="E657" s="7"/>
      <c r="F657" s="7"/>
      <c r="G657" s="7"/>
      <c r="H657" s="7"/>
      <c r="I657" s="59"/>
      <c r="J657" s="59"/>
      <c r="K657" s="59"/>
      <c r="L657" s="59"/>
      <c r="M657" s="59"/>
      <c r="N657" s="59"/>
      <c r="O657" s="59"/>
      <c r="P657" s="59"/>
      <c r="Q657" s="59"/>
      <c r="R657" s="59"/>
      <c r="S657" s="59"/>
      <c r="T657" s="59"/>
      <c r="U657" s="59"/>
      <c r="V657" s="59"/>
      <c r="W657" s="59"/>
      <c r="X657" s="7"/>
      <c r="Y657" s="7"/>
      <c r="Z657" s="7"/>
      <c r="AA657" s="7"/>
      <c r="AB657" s="7"/>
    </row>
    <row r="658" spans="2:28" ht="19.5" customHeight="1">
      <c r="B658" s="7"/>
      <c r="C658" s="7"/>
      <c r="D658" s="7"/>
      <c r="E658" s="7"/>
      <c r="F658" s="7"/>
      <c r="G658" s="7"/>
      <c r="H658" s="7"/>
      <c r="I658" s="59"/>
      <c r="J658" s="59"/>
      <c r="K658" s="59"/>
      <c r="L658" s="59"/>
      <c r="M658" s="59"/>
      <c r="N658" s="59"/>
      <c r="O658" s="59"/>
      <c r="P658" s="59"/>
      <c r="Q658" s="59"/>
      <c r="R658" s="59"/>
      <c r="S658" s="59"/>
      <c r="T658" s="59"/>
      <c r="U658" s="59"/>
      <c r="V658" s="59"/>
      <c r="W658" s="59"/>
      <c r="X658" s="7"/>
      <c r="Y658" s="7"/>
      <c r="Z658" s="7"/>
      <c r="AA658" s="7"/>
      <c r="AB658" s="7"/>
    </row>
    <row r="659" spans="2:28" ht="19.5" customHeight="1">
      <c r="B659" s="7"/>
      <c r="C659" s="7"/>
      <c r="D659" s="7"/>
      <c r="E659" s="7"/>
      <c r="F659" s="7"/>
      <c r="G659" s="7"/>
      <c r="H659" s="7"/>
      <c r="I659" s="59"/>
      <c r="J659" s="59"/>
      <c r="K659" s="59"/>
      <c r="L659" s="59"/>
      <c r="M659" s="59"/>
      <c r="N659" s="59"/>
      <c r="O659" s="59"/>
      <c r="P659" s="59"/>
      <c r="Q659" s="59"/>
      <c r="R659" s="59"/>
      <c r="S659" s="59"/>
      <c r="T659" s="59"/>
      <c r="U659" s="59"/>
      <c r="V659" s="59"/>
      <c r="W659" s="59"/>
      <c r="X659" s="7"/>
      <c r="Y659" s="7"/>
      <c r="Z659" s="7"/>
      <c r="AA659" s="7"/>
      <c r="AB659" s="7"/>
    </row>
    <row r="660" spans="2:28" ht="19.5" customHeight="1">
      <c r="B660" s="7"/>
      <c r="C660" s="7"/>
      <c r="D660" s="7"/>
      <c r="E660" s="7"/>
      <c r="F660" s="7"/>
      <c r="G660" s="7"/>
      <c r="H660" s="7"/>
      <c r="I660" s="59"/>
      <c r="J660" s="59"/>
      <c r="K660" s="59"/>
      <c r="L660" s="59"/>
      <c r="M660" s="59"/>
      <c r="N660" s="59"/>
      <c r="O660" s="59"/>
      <c r="P660" s="59"/>
      <c r="Q660" s="59"/>
      <c r="R660" s="59"/>
      <c r="S660" s="59"/>
      <c r="T660" s="59"/>
      <c r="U660" s="59"/>
      <c r="V660" s="59"/>
      <c r="W660" s="59"/>
      <c r="X660" s="7"/>
      <c r="Y660" s="7"/>
      <c r="Z660" s="7"/>
      <c r="AA660" s="7"/>
      <c r="AB660" s="7"/>
    </row>
    <row r="661" spans="2:28" ht="19.5" customHeight="1">
      <c r="B661" s="7"/>
      <c r="C661" s="7"/>
      <c r="D661" s="7"/>
      <c r="E661" s="7"/>
      <c r="F661" s="7"/>
      <c r="G661" s="7"/>
      <c r="H661" s="7"/>
      <c r="I661" s="59"/>
      <c r="J661" s="59"/>
      <c r="K661" s="59"/>
      <c r="L661" s="59"/>
      <c r="M661" s="59"/>
      <c r="N661" s="59"/>
      <c r="O661" s="59"/>
      <c r="P661" s="59"/>
      <c r="Q661" s="59"/>
      <c r="R661" s="59"/>
      <c r="S661" s="59"/>
      <c r="T661" s="59"/>
      <c r="U661" s="59"/>
      <c r="V661" s="59"/>
      <c r="W661" s="59"/>
      <c r="X661" s="7"/>
      <c r="Y661" s="7"/>
      <c r="Z661" s="7"/>
      <c r="AA661" s="7"/>
      <c r="AB661" s="7"/>
    </row>
    <row r="662" spans="2:28" ht="19.5" customHeight="1">
      <c r="B662" s="7"/>
      <c r="C662" s="7"/>
      <c r="D662" s="7"/>
      <c r="E662" s="7"/>
      <c r="F662" s="7"/>
      <c r="G662" s="7"/>
      <c r="H662" s="7"/>
      <c r="I662" s="59"/>
      <c r="J662" s="59"/>
      <c r="K662" s="59"/>
      <c r="L662" s="59"/>
      <c r="M662" s="59"/>
      <c r="N662" s="59"/>
      <c r="O662" s="59"/>
      <c r="P662" s="59"/>
      <c r="Q662" s="59"/>
      <c r="R662" s="59"/>
      <c r="S662" s="59"/>
      <c r="T662" s="59"/>
      <c r="U662" s="59"/>
      <c r="V662" s="59"/>
      <c r="W662" s="59"/>
      <c r="X662" s="7"/>
      <c r="Y662" s="7"/>
      <c r="Z662" s="7"/>
      <c r="AA662" s="7"/>
      <c r="AB662" s="7"/>
    </row>
    <row r="663" spans="2:28" ht="19.5" customHeight="1">
      <c r="B663" s="7"/>
      <c r="C663" s="7"/>
      <c r="D663" s="4" t="s">
        <v>114</v>
      </c>
      <c r="E663" s="7"/>
      <c r="F663" s="7"/>
      <c r="G663" s="7"/>
      <c r="H663" s="7"/>
      <c r="I663" s="59"/>
      <c r="J663" s="59"/>
      <c r="K663" s="59"/>
      <c r="L663" s="59"/>
      <c r="M663" s="59"/>
      <c r="N663" s="59"/>
      <c r="O663" s="59"/>
      <c r="P663" s="59"/>
      <c r="Q663" s="59"/>
      <c r="R663" s="59"/>
      <c r="S663" s="59"/>
      <c r="T663" s="59"/>
      <c r="U663" s="59"/>
      <c r="V663" s="59"/>
      <c r="W663" s="59"/>
      <c r="X663" s="7"/>
      <c r="Y663" s="7"/>
      <c r="Z663" s="7"/>
      <c r="AA663" s="7"/>
      <c r="AB663" s="7"/>
    </row>
    <row r="664" spans="2:28" ht="19.5" customHeight="1">
      <c r="B664" s="7"/>
      <c r="C664" s="7"/>
      <c r="E664" s="7"/>
      <c r="F664" s="7"/>
      <c r="G664" s="7"/>
      <c r="H664" s="7"/>
      <c r="I664" s="59"/>
      <c r="J664" s="59"/>
      <c r="K664" s="59"/>
      <c r="L664" s="59"/>
      <c r="M664" s="59"/>
      <c r="N664" s="59"/>
      <c r="O664" s="59"/>
      <c r="P664" s="59"/>
      <c r="Q664" s="59"/>
      <c r="R664" s="59"/>
      <c r="S664" s="59"/>
      <c r="T664" s="59"/>
      <c r="U664" s="59"/>
      <c r="V664" s="59"/>
      <c r="W664" s="59"/>
      <c r="X664" s="7"/>
      <c r="Y664" s="7"/>
      <c r="Z664" s="7"/>
      <c r="AA664" s="7"/>
      <c r="AB664" s="7"/>
    </row>
    <row r="665" spans="2:28" ht="19.5" customHeight="1">
      <c r="B665" s="7"/>
      <c r="C665" s="7"/>
      <c r="D665" s="7"/>
      <c r="E665" s="7"/>
      <c r="F665" s="7"/>
      <c r="G665" s="7"/>
      <c r="H665" s="7"/>
      <c r="I665" s="59"/>
      <c r="J665" s="59"/>
      <c r="K665" s="59"/>
      <c r="L665" s="59"/>
      <c r="M665" s="59"/>
      <c r="N665" s="59"/>
      <c r="O665" s="59"/>
      <c r="P665" s="59"/>
      <c r="Q665" s="59"/>
      <c r="R665" s="59"/>
      <c r="S665" s="59"/>
      <c r="T665" s="59"/>
      <c r="U665" s="59"/>
      <c r="V665" s="59"/>
      <c r="W665" s="59"/>
      <c r="X665" s="7"/>
      <c r="Y665" s="7"/>
      <c r="Z665" s="7"/>
      <c r="AA665" s="7"/>
      <c r="AB665" s="7"/>
    </row>
    <row r="666" spans="2:28" ht="19.5" customHeight="1">
      <c r="B666" s="7"/>
      <c r="C666" s="7"/>
      <c r="D666" s="7"/>
      <c r="E666" s="7"/>
      <c r="F666" s="7"/>
      <c r="G666" s="7"/>
      <c r="H666" s="7"/>
      <c r="I666" s="59"/>
      <c r="J666" s="59"/>
      <c r="K666" s="59"/>
      <c r="L666" s="59"/>
      <c r="M666" s="59"/>
      <c r="N666" s="59"/>
      <c r="O666" s="59"/>
      <c r="P666" s="59"/>
      <c r="Q666" s="59"/>
      <c r="R666" s="59"/>
      <c r="S666" s="59"/>
      <c r="T666" s="59"/>
      <c r="U666" s="59"/>
      <c r="V666" s="59"/>
      <c r="W666" s="59"/>
      <c r="X666" s="7"/>
      <c r="Y666" s="7"/>
      <c r="Z666" s="7"/>
      <c r="AA666" s="7"/>
      <c r="AB666" s="7"/>
    </row>
    <row r="667" spans="2:28" ht="19.5" customHeight="1">
      <c r="B667" s="7"/>
      <c r="C667" s="7"/>
      <c r="D667" s="7"/>
      <c r="E667" s="7"/>
      <c r="F667" s="7"/>
      <c r="G667" s="7"/>
      <c r="H667" s="7"/>
      <c r="I667" s="59"/>
      <c r="J667" s="59"/>
      <c r="K667" s="59"/>
      <c r="L667" s="59"/>
      <c r="M667" s="59"/>
      <c r="N667" s="59"/>
      <c r="O667" s="59"/>
      <c r="P667" s="59"/>
      <c r="Q667" s="59"/>
      <c r="R667" s="59"/>
      <c r="S667" s="59"/>
      <c r="T667" s="59"/>
      <c r="U667" s="59"/>
      <c r="V667" s="59"/>
      <c r="W667" s="59"/>
      <c r="X667" s="7"/>
      <c r="Y667" s="7"/>
      <c r="Z667" s="7"/>
      <c r="AA667" s="7"/>
      <c r="AB667" s="7"/>
    </row>
    <row r="668" spans="2:28" ht="19.5" customHeight="1">
      <c r="B668" s="7"/>
      <c r="C668" s="7"/>
      <c r="D668" s="7"/>
      <c r="E668" s="7"/>
      <c r="F668" s="7"/>
      <c r="G668" s="7"/>
      <c r="H668" s="7"/>
      <c r="I668" s="59"/>
      <c r="J668" s="59"/>
      <c r="K668" s="59"/>
      <c r="L668" s="59"/>
      <c r="M668" s="59"/>
      <c r="N668" s="59"/>
      <c r="O668" s="59"/>
      <c r="P668" s="59"/>
      <c r="Q668" s="59"/>
      <c r="R668" s="59"/>
      <c r="S668" s="59"/>
      <c r="T668" s="59"/>
      <c r="U668" s="59"/>
      <c r="V668" s="59"/>
      <c r="W668" s="59"/>
      <c r="X668" s="7"/>
      <c r="Y668" s="7"/>
      <c r="Z668" s="7"/>
      <c r="AA668" s="7"/>
      <c r="AB668" s="7"/>
    </row>
    <row r="669" spans="2:28" ht="19.5" customHeight="1">
      <c r="B669" s="7"/>
      <c r="C669" s="7"/>
      <c r="D669" s="7"/>
      <c r="E669" s="7"/>
      <c r="F669" s="7"/>
      <c r="G669" s="7"/>
      <c r="H669" s="7"/>
      <c r="I669" s="59"/>
      <c r="J669" s="59"/>
      <c r="K669" s="59"/>
      <c r="L669" s="59"/>
      <c r="M669" s="59"/>
      <c r="N669" s="59"/>
      <c r="O669" s="59"/>
      <c r="P669" s="59"/>
      <c r="Q669" s="59"/>
      <c r="R669" s="59"/>
      <c r="S669" s="59"/>
      <c r="T669" s="59"/>
      <c r="U669" s="59"/>
      <c r="V669" s="59"/>
      <c r="W669" s="59"/>
      <c r="X669" s="7"/>
      <c r="Y669" s="7"/>
      <c r="Z669" s="7"/>
      <c r="AA669" s="7"/>
      <c r="AB669" s="7"/>
    </row>
    <row r="670" spans="2:28" ht="19.5" customHeight="1">
      <c r="B670" s="7"/>
      <c r="C670" s="7"/>
      <c r="D670" s="7"/>
      <c r="E670" s="7"/>
      <c r="F670" s="7"/>
      <c r="G670" s="7"/>
      <c r="H670" s="7"/>
      <c r="I670" s="59"/>
      <c r="J670" s="59"/>
      <c r="K670" s="59"/>
      <c r="L670" s="59"/>
      <c r="M670" s="59"/>
      <c r="N670" s="59"/>
      <c r="O670" s="59"/>
      <c r="P670" s="59"/>
      <c r="Q670" s="59"/>
      <c r="R670" s="59"/>
      <c r="S670" s="59"/>
      <c r="T670" s="59"/>
      <c r="U670" s="59"/>
      <c r="V670" s="59"/>
      <c r="W670" s="59"/>
      <c r="X670" s="7"/>
      <c r="Y670" s="7"/>
      <c r="Z670" s="7"/>
      <c r="AA670" s="7"/>
      <c r="AB670" s="7"/>
    </row>
    <row r="671" spans="2:28" ht="19.5" customHeight="1">
      <c r="B671" s="7"/>
      <c r="C671" s="7"/>
      <c r="D671" s="7"/>
      <c r="E671" s="7"/>
      <c r="F671" s="7"/>
      <c r="G671" s="7"/>
      <c r="H671" s="7"/>
      <c r="I671" s="59"/>
      <c r="J671" s="59"/>
      <c r="K671" s="59"/>
      <c r="L671" s="59"/>
      <c r="M671" s="59"/>
      <c r="N671" s="59"/>
      <c r="O671" s="59"/>
      <c r="P671" s="59"/>
      <c r="Q671" s="59"/>
      <c r="R671" s="59"/>
      <c r="S671" s="59"/>
      <c r="T671" s="59"/>
      <c r="U671" s="59"/>
      <c r="V671" s="59"/>
      <c r="W671" s="59"/>
      <c r="X671" s="7"/>
      <c r="Y671" s="7"/>
      <c r="Z671" s="7"/>
      <c r="AA671" s="7"/>
      <c r="AB671" s="7"/>
    </row>
    <row r="672" spans="2:28" ht="19.5" customHeight="1">
      <c r="B672" s="7"/>
      <c r="C672" s="7"/>
      <c r="D672" s="7"/>
      <c r="E672" s="7"/>
      <c r="F672" s="7"/>
      <c r="G672" s="7"/>
      <c r="H672" s="7"/>
      <c r="I672" s="59"/>
      <c r="J672" s="59"/>
      <c r="K672" s="59"/>
      <c r="L672" s="59"/>
      <c r="M672" s="59"/>
      <c r="N672" s="59"/>
      <c r="O672" s="59"/>
      <c r="P672" s="59"/>
      <c r="Q672" s="59"/>
      <c r="R672" s="59"/>
      <c r="S672" s="59"/>
      <c r="T672" s="59"/>
      <c r="U672" s="59"/>
      <c r="V672" s="59"/>
      <c r="W672" s="59"/>
      <c r="X672" s="7"/>
      <c r="Y672" s="7"/>
      <c r="Z672" s="7"/>
      <c r="AA672" s="7"/>
      <c r="AB672" s="7"/>
    </row>
    <row r="673" spans="2:28" ht="19.5" customHeight="1">
      <c r="B673" s="7"/>
      <c r="C673" s="7"/>
      <c r="D673" s="7"/>
      <c r="E673" s="7"/>
      <c r="F673" s="7"/>
      <c r="G673" s="7"/>
      <c r="H673" s="7"/>
      <c r="I673" s="59"/>
      <c r="J673" s="59"/>
      <c r="K673" s="59"/>
      <c r="L673" s="59"/>
      <c r="M673" s="59"/>
      <c r="N673" s="59"/>
      <c r="O673" s="59"/>
      <c r="P673" s="59"/>
      <c r="Q673" s="59"/>
      <c r="R673" s="59"/>
      <c r="S673" s="59"/>
      <c r="T673" s="59"/>
      <c r="U673" s="59"/>
      <c r="V673" s="59"/>
      <c r="W673" s="59"/>
      <c r="X673" s="7"/>
      <c r="Y673" s="7"/>
      <c r="Z673" s="7"/>
      <c r="AA673" s="7"/>
      <c r="AB673" s="7"/>
    </row>
    <row r="674" spans="2:28" ht="19.5" customHeight="1">
      <c r="B674" s="7"/>
      <c r="C674" s="7"/>
      <c r="D674" s="7"/>
      <c r="E674" s="7"/>
      <c r="F674" s="7"/>
      <c r="G674" s="7"/>
      <c r="H674" s="7"/>
      <c r="I674" s="59"/>
      <c r="J674" s="59"/>
      <c r="K674" s="59"/>
      <c r="L674" s="59"/>
      <c r="M674" s="59"/>
      <c r="N674" s="59"/>
      <c r="O674" s="59"/>
      <c r="P674" s="59"/>
      <c r="Q674" s="59"/>
      <c r="R674" s="59"/>
      <c r="S674" s="59"/>
      <c r="T674" s="59"/>
      <c r="U674" s="59"/>
      <c r="V674" s="59"/>
      <c r="W674" s="59"/>
      <c r="X674" s="7"/>
      <c r="Y674" s="7"/>
      <c r="Z674" s="7"/>
      <c r="AA674" s="7"/>
      <c r="AB674" s="7"/>
    </row>
    <row r="675" spans="2:28" ht="19.5" customHeight="1">
      <c r="B675" s="7"/>
      <c r="C675" s="7"/>
      <c r="D675" s="7"/>
      <c r="E675" s="7"/>
      <c r="F675" s="7"/>
      <c r="G675" s="7"/>
      <c r="H675" s="7"/>
      <c r="I675" s="59"/>
      <c r="J675" s="59"/>
      <c r="K675" s="59"/>
      <c r="L675" s="59"/>
      <c r="M675" s="59"/>
      <c r="N675" s="59"/>
      <c r="O675" s="59"/>
      <c r="P675" s="59"/>
      <c r="Q675" s="59"/>
      <c r="R675" s="59"/>
      <c r="S675" s="59"/>
      <c r="T675" s="59"/>
      <c r="U675" s="59"/>
      <c r="V675" s="59"/>
      <c r="W675" s="59"/>
      <c r="X675" s="7"/>
      <c r="Y675" s="7"/>
      <c r="Z675" s="7"/>
      <c r="AA675" s="7"/>
      <c r="AB675" s="7"/>
    </row>
    <row r="676" spans="2:28" ht="19.5" customHeight="1">
      <c r="B676" s="7"/>
      <c r="C676" s="7"/>
      <c r="D676" s="7"/>
      <c r="E676" s="7"/>
      <c r="F676" s="7"/>
      <c r="G676" s="7"/>
      <c r="H676" s="7"/>
      <c r="I676" s="59"/>
      <c r="J676" s="59"/>
      <c r="K676" s="59"/>
      <c r="L676" s="59"/>
      <c r="M676" s="59"/>
      <c r="N676" s="59"/>
      <c r="O676" s="59"/>
      <c r="P676" s="59"/>
      <c r="Q676" s="59"/>
      <c r="R676" s="59"/>
      <c r="S676" s="59"/>
      <c r="T676" s="59"/>
      <c r="U676" s="59"/>
      <c r="V676" s="59"/>
      <c r="W676" s="59"/>
      <c r="X676" s="7"/>
      <c r="Y676" s="7"/>
      <c r="Z676" s="7"/>
      <c r="AA676" s="7"/>
      <c r="AB676" s="7"/>
    </row>
    <row r="677" spans="2:28" ht="19.5" customHeight="1">
      <c r="B677" s="7"/>
      <c r="C677" s="7"/>
      <c r="D677" s="7"/>
      <c r="E677" s="7"/>
      <c r="F677" s="7"/>
      <c r="G677" s="7"/>
      <c r="H677" s="7"/>
      <c r="I677" s="59"/>
      <c r="J677" s="59"/>
      <c r="K677" s="59"/>
      <c r="L677" s="59"/>
      <c r="M677" s="59"/>
      <c r="N677" s="59"/>
      <c r="O677" s="59"/>
      <c r="P677" s="59"/>
      <c r="Q677" s="59"/>
      <c r="R677" s="59"/>
      <c r="S677" s="59"/>
      <c r="T677" s="59"/>
      <c r="U677" s="59"/>
      <c r="V677" s="59"/>
      <c r="W677" s="59"/>
      <c r="X677" s="7"/>
      <c r="Y677" s="7"/>
      <c r="Z677" s="7"/>
      <c r="AA677" s="7"/>
      <c r="AB677" s="7"/>
    </row>
    <row r="678" spans="2:28" ht="23.1" customHeight="1" thickBot="1">
      <c r="B678" s="7"/>
      <c r="C678" s="7"/>
      <c r="D678" s="7"/>
      <c r="E678" s="7"/>
      <c r="F678" s="7"/>
      <c r="G678" s="7"/>
      <c r="H678" s="7"/>
      <c r="I678" s="59"/>
      <c r="J678" s="59"/>
      <c r="K678" s="59"/>
      <c r="L678" s="59"/>
      <c r="M678" s="59"/>
      <c r="N678" s="59"/>
      <c r="O678" s="59"/>
      <c r="P678" s="59"/>
      <c r="Q678" s="59"/>
      <c r="R678" s="59"/>
      <c r="S678" s="59"/>
      <c r="T678" s="59"/>
      <c r="U678" s="59"/>
      <c r="V678" s="59"/>
      <c r="W678" s="59"/>
      <c r="X678" s="7"/>
      <c r="Y678" s="7"/>
      <c r="Z678" s="7"/>
      <c r="AA678" s="7"/>
      <c r="AB678" s="7"/>
    </row>
    <row r="679" spans="2:28" ht="19.5" customHeight="1" thickTop="1">
      <c r="B679" s="417" t="s">
        <v>391</v>
      </c>
      <c r="C679" s="418"/>
      <c r="D679" s="418"/>
      <c r="E679" s="418"/>
      <c r="F679" s="418"/>
      <c r="G679" s="418"/>
      <c r="H679" s="418"/>
      <c r="I679" s="418"/>
      <c r="J679" s="418"/>
      <c r="K679" s="418"/>
      <c r="L679" s="418"/>
      <c r="M679" s="418"/>
      <c r="N679" s="418"/>
      <c r="O679" s="418"/>
      <c r="P679" s="418"/>
      <c r="Q679" s="418"/>
      <c r="R679" s="418"/>
      <c r="S679" s="418"/>
      <c r="T679" s="418"/>
      <c r="U679" s="418"/>
      <c r="V679" s="418"/>
      <c r="W679" s="418"/>
      <c r="X679" s="418"/>
      <c r="Y679" s="418"/>
      <c r="Z679" s="418"/>
      <c r="AA679" s="418"/>
      <c r="AB679" s="419"/>
    </row>
    <row r="680" spans="2:28" ht="19.5" customHeight="1">
      <c r="B680" s="420"/>
      <c r="C680" s="421"/>
      <c r="D680" s="421"/>
      <c r="E680" s="421"/>
      <c r="F680" s="421"/>
      <c r="G680" s="421"/>
      <c r="H680" s="421"/>
      <c r="I680" s="421"/>
      <c r="J680" s="421"/>
      <c r="K680" s="421"/>
      <c r="L680" s="421"/>
      <c r="M680" s="421"/>
      <c r="N680" s="421"/>
      <c r="O680" s="421"/>
      <c r="P680" s="421"/>
      <c r="Q680" s="421"/>
      <c r="R680" s="421"/>
      <c r="S680" s="421"/>
      <c r="T680" s="421"/>
      <c r="U680" s="421"/>
      <c r="V680" s="421"/>
      <c r="W680" s="421"/>
      <c r="X680" s="421"/>
      <c r="Y680" s="421"/>
      <c r="Z680" s="421"/>
      <c r="AA680" s="421"/>
      <c r="AB680" s="422"/>
    </row>
    <row r="681" spans="2:28" ht="19.5" customHeight="1">
      <c r="B681" s="420"/>
      <c r="C681" s="421"/>
      <c r="D681" s="421"/>
      <c r="E681" s="421"/>
      <c r="F681" s="421"/>
      <c r="G681" s="421"/>
      <c r="H681" s="421"/>
      <c r="I681" s="421"/>
      <c r="J681" s="421"/>
      <c r="K681" s="421"/>
      <c r="L681" s="421"/>
      <c r="M681" s="421"/>
      <c r="N681" s="421"/>
      <c r="O681" s="421"/>
      <c r="P681" s="421"/>
      <c r="Q681" s="421"/>
      <c r="R681" s="421"/>
      <c r="S681" s="421"/>
      <c r="T681" s="421"/>
      <c r="U681" s="421"/>
      <c r="V681" s="421"/>
      <c r="W681" s="421"/>
      <c r="X681" s="421"/>
      <c r="Y681" s="421"/>
      <c r="Z681" s="421"/>
      <c r="AA681" s="421"/>
      <c r="AB681" s="422"/>
    </row>
    <row r="682" spans="2:28" ht="19.5" customHeight="1">
      <c r="B682" s="420"/>
      <c r="C682" s="421"/>
      <c r="D682" s="421"/>
      <c r="E682" s="421"/>
      <c r="F682" s="421"/>
      <c r="G682" s="421"/>
      <c r="H682" s="421"/>
      <c r="I682" s="421"/>
      <c r="J682" s="421"/>
      <c r="K682" s="421"/>
      <c r="L682" s="421"/>
      <c r="M682" s="421"/>
      <c r="N682" s="421"/>
      <c r="O682" s="421"/>
      <c r="P682" s="421"/>
      <c r="Q682" s="421"/>
      <c r="R682" s="421"/>
      <c r="S682" s="421"/>
      <c r="T682" s="421"/>
      <c r="U682" s="421"/>
      <c r="V682" s="421"/>
      <c r="W682" s="421"/>
      <c r="X682" s="421"/>
      <c r="Y682" s="421"/>
      <c r="Z682" s="421"/>
      <c r="AA682" s="421"/>
      <c r="AB682" s="422"/>
    </row>
    <row r="683" spans="2:28" ht="19.5" customHeight="1">
      <c r="B683" s="420"/>
      <c r="C683" s="421"/>
      <c r="D683" s="421"/>
      <c r="E683" s="421"/>
      <c r="F683" s="421"/>
      <c r="G683" s="421"/>
      <c r="H683" s="421"/>
      <c r="I683" s="421"/>
      <c r="J683" s="421"/>
      <c r="K683" s="421"/>
      <c r="L683" s="421"/>
      <c r="M683" s="421"/>
      <c r="N683" s="421"/>
      <c r="O683" s="421"/>
      <c r="P683" s="421"/>
      <c r="Q683" s="421"/>
      <c r="R683" s="421"/>
      <c r="S683" s="421"/>
      <c r="T683" s="421"/>
      <c r="U683" s="421"/>
      <c r="V683" s="421"/>
      <c r="W683" s="421"/>
      <c r="X683" s="421"/>
      <c r="Y683" s="421"/>
      <c r="Z683" s="421"/>
      <c r="AA683" s="421"/>
      <c r="AB683" s="422"/>
    </row>
    <row r="684" spans="2:28" ht="19.5" customHeight="1">
      <c r="B684" s="420"/>
      <c r="C684" s="421"/>
      <c r="D684" s="421"/>
      <c r="E684" s="421"/>
      <c r="F684" s="421"/>
      <c r="G684" s="421"/>
      <c r="H684" s="421"/>
      <c r="I684" s="421"/>
      <c r="J684" s="421"/>
      <c r="K684" s="421"/>
      <c r="L684" s="421"/>
      <c r="M684" s="421"/>
      <c r="N684" s="421"/>
      <c r="O684" s="421"/>
      <c r="P684" s="421"/>
      <c r="Q684" s="421"/>
      <c r="R684" s="421"/>
      <c r="S684" s="421"/>
      <c r="T684" s="421"/>
      <c r="U684" s="421"/>
      <c r="V684" s="421"/>
      <c r="W684" s="421"/>
      <c r="X684" s="421"/>
      <c r="Y684" s="421"/>
      <c r="Z684" s="421"/>
      <c r="AA684" s="421"/>
      <c r="AB684" s="422"/>
    </row>
    <row r="685" spans="2:28" ht="19.5" customHeight="1" thickBot="1">
      <c r="B685" s="423"/>
      <c r="C685" s="424"/>
      <c r="D685" s="424"/>
      <c r="E685" s="424"/>
      <c r="F685" s="424"/>
      <c r="G685" s="424"/>
      <c r="H685" s="424"/>
      <c r="I685" s="424"/>
      <c r="J685" s="424"/>
      <c r="K685" s="424"/>
      <c r="L685" s="424"/>
      <c r="M685" s="424"/>
      <c r="N685" s="424"/>
      <c r="O685" s="424"/>
      <c r="P685" s="424"/>
      <c r="Q685" s="424"/>
      <c r="R685" s="424"/>
      <c r="S685" s="424"/>
      <c r="T685" s="424"/>
      <c r="U685" s="424"/>
      <c r="V685" s="424"/>
      <c r="W685" s="424"/>
      <c r="X685" s="424"/>
      <c r="Y685" s="424"/>
      <c r="Z685" s="424"/>
      <c r="AA685" s="424"/>
      <c r="AB685" s="425"/>
    </row>
    <row r="686" spans="2:28" ht="19.5" customHeight="1" thickTop="1">
      <c r="B686" s="7"/>
      <c r="C686" s="7"/>
      <c r="D686" s="7"/>
      <c r="E686" s="7"/>
      <c r="F686" s="7"/>
      <c r="G686" s="7"/>
      <c r="H686" s="7"/>
      <c r="I686" s="59"/>
      <c r="J686" s="59"/>
      <c r="K686" s="59"/>
      <c r="L686" s="59"/>
      <c r="M686" s="59"/>
      <c r="N686" s="59"/>
      <c r="O686" s="59"/>
      <c r="P686" s="59"/>
      <c r="Q686" s="59"/>
      <c r="R686" s="59"/>
      <c r="S686" s="59"/>
      <c r="T686" s="59"/>
      <c r="U686" s="59"/>
      <c r="V686" s="59"/>
      <c r="W686" s="59"/>
      <c r="X686" s="7"/>
      <c r="Y686" s="7"/>
      <c r="Z686" s="7"/>
      <c r="AA686" s="7"/>
      <c r="AB686" s="7"/>
    </row>
    <row r="687" spans="2:28" ht="19.5" customHeight="1">
      <c r="B687" s="4" t="s">
        <v>92</v>
      </c>
      <c r="C687" s="7"/>
      <c r="D687" s="7"/>
      <c r="E687" s="7"/>
      <c r="F687" s="7"/>
      <c r="G687" s="7"/>
      <c r="H687" s="7"/>
      <c r="I687" s="59"/>
      <c r="J687" s="59"/>
      <c r="K687" s="59"/>
      <c r="L687" s="59"/>
      <c r="M687" s="59"/>
      <c r="N687" s="59"/>
      <c r="O687" s="59"/>
      <c r="P687" s="59"/>
      <c r="Q687" s="59"/>
      <c r="R687" s="59"/>
      <c r="S687" s="59"/>
      <c r="T687" s="59"/>
      <c r="U687" s="59"/>
      <c r="V687" s="59"/>
      <c r="W687" s="59"/>
      <c r="X687" s="7"/>
      <c r="Y687" s="7"/>
      <c r="Z687" s="7"/>
      <c r="AA687" s="7"/>
      <c r="AB687" s="7"/>
    </row>
    <row r="688" spans="2:28" ht="19.5" customHeight="1">
      <c r="B688" s="4"/>
      <c r="C688" s="7"/>
      <c r="D688" s="7"/>
      <c r="E688" s="7"/>
      <c r="F688" s="7"/>
      <c r="G688" s="7"/>
      <c r="H688" s="7"/>
      <c r="I688" s="59"/>
      <c r="J688" s="59"/>
      <c r="K688" s="59"/>
      <c r="L688" s="59"/>
      <c r="M688" s="59"/>
      <c r="N688" s="59"/>
      <c r="O688" s="59"/>
      <c r="P688" s="59"/>
      <c r="Q688" s="59"/>
      <c r="R688" s="59"/>
      <c r="S688" s="59"/>
      <c r="T688" s="59"/>
      <c r="U688" s="59"/>
      <c r="V688" s="59"/>
      <c r="W688" s="59"/>
      <c r="X688" s="7"/>
      <c r="Y688" s="7"/>
      <c r="Z688" s="7"/>
      <c r="AA688" s="7"/>
      <c r="AB688" s="7"/>
    </row>
    <row r="689" spans="2:28" ht="19.5" customHeight="1">
      <c r="B689" s="415" t="s">
        <v>296</v>
      </c>
      <c r="C689" s="415"/>
      <c r="D689" s="415"/>
      <c r="E689" s="415"/>
      <c r="F689" s="415"/>
      <c r="G689" s="415"/>
      <c r="H689" s="415"/>
      <c r="I689" s="415"/>
      <c r="J689" s="415"/>
      <c r="K689" s="415"/>
      <c r="L689" s="415"/>
      <c r="M689" s="415"/>
      <c r="N689" s="415"/>
      <c r="O689" s="415"/>
      <c r="P689" s="415"/>
      <c r="Q689" s="415"/>
      <c r="R689" s="415"/>
      <c r="S689" s="415"/>
      <c r="T689" s="415"/>
      <c r="U689" s="415"/>
      <c r="V689" s="415"/>
      <c r="W689" s="415"/>
      <c r="X689" s="415"/>
      <c r="Y689" s="415"/>
      <c r="Z689" s="415"/>
      <c r="AA689" s="415"/>
      <c r="AB689" s="415"/>
    </row>
    <row r="690" spans="2:28" ht="19.5" customHeight="1">
      <c r="B690" s="415"/>
      <c r="C690" s="415"/>
      <c r="D690" s="415"/>
      <c r="E690" s="415"/>
      <c r="F690" s="415"/>
      <c r="G690" s="415"/>
      <c r="H690" s="415"/>
      <c r="I690" s="415"/>
      <c r="J690" s="415"/>
      <c r="K690" s="415"/>
      <c r="L690" s="415"/>
      <c r="M690" s="415"/>
      <c r="N690" s="415"/>
      <c r="O690" s="415"/>
      <c r="P690" s="415"/>
      <c r="Q690" s="415"/>
      <c r="R690" s="415"/>
      <c r="S690" s="415"/>
      <c r="T690" s="415"/>
      <c r="U690" s="415"/>
      <c r="V690" s="415"/>
      <c r="W690" s="415"/>
      <c r="X690" s="415"/>
      <c r="Y690" s="415"/>
      <c r="Z690" s="415"/>
      <c r="AA690" s="415"/>
      <c r="AB690" s="415"/>
    </row>
    <row r="691" spans="2:28" ht="19.5" customHeight="1">
      <c r="B691" s="415"/>
      <c r="C691" s="415"/>
      <c r="D691" s="415"/>
      <c r="E691" s="415"/>
      <c r="F691" s="415"/>
      <c r="G691" s="415"/>
      <c r="H691" s="415"/>
      <c r="I691" s="415"/>
      <c r="J691" s="415"/>
      <c r="K691" s="415"/>
      <c r="L691" s="415"/>
      <c r="M691" s="415"/>
      <c r="N691" s="415"/>
      <c r="O691" s="415"/>
      <c r="P691" s="415"/>
      <c r="Q691" s="415"/>
      <c r="R691" s="415"/>
      <c r="S691" s="415"/>
      <c r="T691" s="415"/>
      <c r="U691" s="415"/>
      <c r="V691" s="415"/>
      <c r="W691" s="415"/>
      <c r="X691" s="415"/>
      <c r="Y691" s="415"/>
      <c r="Z691" s="415"/>
      <c r="AA691" s="415"/>
      <c r="AB691" s="415"/>
    </row>
    <row r="692" spans="2:28" ht="19.5" customHeight="1">
      <c r="B692" s="7"/>
      <c r="C692" s="7"/>
      <c r="D692" s="7"/>
      <c r="E692" s="7"/>
      <c r="F692" s="7"/>
      <c r="G692" s="7"/>
      <c r="H692" s="7"/>
      <c r="I692" s="59"/>
      <c r="J692" s="59"/>
      <c r="K692" s="59"/>
      <c r="L692" s="59"/>
      <c r="M692" s="59"/>
      <c r="N692" s="59"/>
      <c r="O692" s="59"/>
      <c r="P692" s="59"/>
      <c r="Q692" s="59"/>
      <c r="R692" s="59"/>
      <c r="S692" s="59"/>
      <c r="T692" s="59"/>
      <c r="U692" s="59"/>
      <c r="V692" s="59"/>
      <c r="W692" s="59"/>
      <c r="X692" s="7"/>
      <c r="Y692" s="7"/>
      <c r="Z692" s="7"/>
      <c r="AA692" s="7"/>
      <c r="AB692" s="7"/>
    </row>
    <row r="693" spans="2:28" ht="19.5" customHeight="1">
      <c r="B693" s="7"/>
      <c r="C693" s="7"/>
      <c r="D693" s="7"/>
      <c r="E693" s="7"/>
      <c r="F693" s="7"/>
      <c r="G693" s="7"/>
      <c r="H693" s="7"/>
      <c r="I693" s="59"/>
      <c r="J693" s="59"/>
      <c r="K693" s="59"/>
      <c r="L693" s="59"/>
      <c r="M693" s="59"/>
      <c r="N693" s="59"/>
      <c r="O693" s="59"/>
      <c r="P693" s="59"/>
      <c r="Q693" s="59"/>
      <c r="R693" s="59"/>
      <c r="S693" s="59"/>
      <c r="T693" s="59"/>
      <c r="U693" s="59"/>
      <c r="V693" s="59"/>
      <c r="W693" s="59"/>
      <c r="X693" s="7"/>
      <c r="Y693" s="7"/>
      <c r="Z693" s="7"/>
      <c r="AA693" s="7"/>
      <c r="AB693" s="7"/>
    </row>
    <row r="694" spans="2:28" ht="19.5" customHeight="1">
      <c r="B694" s="7"/>
      <c r="C694" s="7"/>
      <c r="D694" s="7"/>
      <c r="E694" s="7"/>
      <c r="F694" s="7"/>
      <c r="G694" s="7"/>
      <c r="H694" s="7"/>
      <c r="I694" s="59"/>
      <c r="J694" s="59"/>
      <c r="K694" s="59"/>
      <c r="L694" s="59"/>
      <c r="M694" s="59"/>
      <c r="N694" s="59"/>
      <c r="O694" s="59"/>
      <c r="P694" s="59"/>
      <c r="Q694" s="59"/>
      <c r="R694" s="59"/>
      <c r="S694" s="59"/>
      <c r="T694" s="59"/>
      <c r="U694" s="59"/>
      <c r="V694" s="59"/>
      <c r="W694" s="59"/>
      <c r="X694" s="7"/>
      <c r="Y694" s="7"/>
      <c r="Z694" s="7"/>
      <c r="AA694" s="7"/>
      <c r="AB694" s="7"/>
    </row>
    <row r="695" spans="2:28" ht="19.5" customHeight="1">
      <c r="B695" s="7"/>
      <c r="C695" s="7"/>
      <c r="D695" s="7"/>
      <c r="E695" s="7"/>
      <c r="F695" s="7"/>
      <c r="G695" s="7"/>
      <c r="H695" s="7"/>
      <c r="I695" s="59"/>
      <c r="J695" s="59"/>
      <c r="K695" s="59"/>
      <c r="L695" s="59"/>
      <c r="M695" s="59"/>
      <c r="N695" s="59"/>
      <c r="O695" s="59"/>
      <c r="P695" s="59"/>
      <c r="Q695" s="59"/>
      <c r="R695" s="59"/>
      <c r="S695" s="59"/>
      <c r="T695" s="59"/>
      <c r="U695" s="59"/>
      <c r="V695" s="59"/>
      <c r="W695" s="59"/>
      <c r="X695" s="7"/>
      <c r="Y695" s="7"/>
      <c r="Z695" s="7"/>
      <c r="AA695" s="7"/>
      <c r="AB695" s="7"/>
    </row>
    <row r="696" spans="2:28" ht="19.5" customHeight="1">
      <c r="B696" s="7"/>
      <c r="C696" s="7"/>
      <c r="D696" s="7"/>
      <c r="E696" s="7"/>
      <c r="F696" s="7"/>
      <c r="G696" s="7"/>
      <c r="H696" s="7"/>
      <c r="I696" s="59"/>
      <c r="J696" s="59"/>
      <c r="K696" s="59"/>
      <c r="L696" s="59"/>
      <c r="M696" s="59"/>
      <c r="N696" s="59"/>
      <c r="O696" s="59"/>
      <c r="P696" s="59"/>
      <c r="Q696" s="59"/>
      <c r="R696" s="59"/>
      <c r="S696" s="59"/>
      <c r="T696" s="59"/>
      <c r="U696" s="59"/>
      <c r="V696" s="59"/>
      <c r="W696" s="59"/>
      <c r="X696" s="7"/>
      <c r="Y696" s="7"/>
      <c r="Z696" s="7"/>
      <c r="AA696" s="7"/>
      <c r="AB696" s="7"/>
    </row>
    <row r="697" spans="2:28" ht="19.5" customHeight="1">
      <c r="B697" s="7"/>
      <c r="C697" s="7"/>
      <c r="D697" s="7"/>
      <c r="E697" s="7"/>
      <c r="F697" s="7"/>
      <c r="G697" s="7"/>
      <c r="H697" s="7"/>
      <c r="I697" s="59"/>
      <c r="J697" s="59"/>
      <c r="K697" s="59"/>
      <c r="L697" s="59"/>
      <c r="M697" s="59"/>
      <c r="N697" s="59"/>
      <c r="O697" s="59"/>
      <c r="P697" s="59"/>
      <c r="Q697" s="59"/>
      <c r="R697" s="59"/>
      <c r="S697" s="59"/>
      <c r="T697" s="59"/>
      <c r="U697" s="59"/>
      <c r="V697" s="59"/>
      <c r="W697" s="59"/>
      <c r="X697" s="7"/>
      <c r="Y697" s="7"/>
      <c r="Z697" s="7"/>
      <c r="AA697" s="7"/>
      <c r="AB697" s="7"/>
    </row>
    <row r="698" spans="2:28" ht="19.5" customHeight="1">
      <c r="B698" s="7"/>
      <c r="C698" s="7"/>
      <c r="D698" s="7"/>
      <c r="E698" s="7"/>
      <c r="F698" s="7"/>
      <c r="G698" s="7"/>
      <c r="H698" s="7"/>
      <c r="I698" s="59"/>
      <c r="J698" s="59"/>
      <c r="K698" s="59"/>
      <c r="L698" s="59"/>
      <c r="M698" s="59"/>
      <c r="N698" s="59"/>
      <c r="O698" s="59"/>
      <c r="P698" s="59"/>
      <c r="Q698" s="59"/>
      <c r="R698" s="59"/>
      <c r="S698" s="59"/>
      <c r="T698" s="59"/>
      <c r="U698" s="59"/>
      <c r="V698" s="59"/>
      <c r="W698" s="59"/>
      <c r="X698" s="7"/>
      <c r="Y698" s="7"/>
      <c r="Z698" s="7"/>
      <c r="AA698" s="7"/>
      <c r="AB698" s="7"/>
    </row>
    <row r="699" spans="2:28" ht="19.5" customHeight="1">
      <c r="B699" s="7"/>
      <c r="C699" s="7"/>
      <c r="D699" s="7"/>
      <c r="E699" s="7"/>
      <c r="F699" s="7"/>
      <c r="G699" s="7"/>
      <c r="H699" s="7"/>
      <c r="I699" s="59"/>
      <c r="J699" s="59"/>
      <c r="K699" s="59"/>
      <c r="L699" s="59"/>
      <c r="M699" s="59"/>
      <c r="N699" s="59"/>
      <c r="O699" s="59"/>
      <c r="P699" s="59"/>
      <c r="Q699" s="59"/>
      <c r="R699" s="59"/>
      <c r="S699" s="59"/>
      <c r="T699" s="59"/>
      <c r="U699" s="59"/>
      <c r="V699" s="59"/>
      <c r="W699" s="59"/>
      <c r="X699" s="7"/>
      <c r="Y699" s="7"/>
      <c r="Z699" s="7"/>
      <c r="AA699" s="7"/>
      <c r="AB699" s="7"/>
    </row>
    <row r="700" spans="2:28" ht="19.5" customHeight="1">
      <c r="B700" s="7"/>
      <c r="C700" s="7"/>
      <c r="D700" s="7"/>
      <c r="E700" s="7"/>
      <c r="F700" s="7"/>
      <c r="G700" s="7"/>
      <c r="H700" s="7"/>
      <c r="I700" s="59"/>
      <c r="J700" s="59"/>
      <c r="K700" s="59"/>
      <c r="L700" s="59"/>
      <c r="M700" s="59"/>
      <c r="N700" s="59"/>
      <c r="O700" s="59"/>
      <c r="P700" s="59"/>
      <c r="Q700" s="59"/>
      <c r="R700" s="59"/>
      <c r="S700" s="59"/>
      <c r="T700" s="59"/>
      <c r="U700" s="59"/>
      <c r="V700" s="59"/>
      <c r="W700" s="59"/>
      <c r="X700" s="7"/>
      <c r="Y700" s="7"/>
      <c r="Z700" s="7"/>
      <c r="AA700" s="7"/>
      <c r="AB700" s="7"/>
    </row>
    <row r="701" spans="2:28" ht="19.5" customHeight="1">
      <c r="B701" s="7"/>
      <c r="C701" s="7"/>
      <c r="D701" s="7"/>
      <c r="E701" s="7"/>
      <c r="F701" s="7"/>
      <c r="G701" s="7"/>
      <c r="H701" s="7"/>
      <c r="I701" s="59"/>
      <c r="J701" s="59"/>
      <c r="K701" s="59"/>
      <c r="L701" s="59"/>
      <c r="M701" s="59"/>
      <c r="N701" s="59"/>
      <c r="O701" s="59"/>
      <c r="P701" s="59"/>
      <c r="Q701" s="59"/>
      <c r="R701" s="59"/>
      <c r="S701" s="59"/>
      <c r="T701" s="59"/>
      <c r="U701" s="59"/>
      <c r="V701" s="59"/>
      <c r="W701" s="59"/>
      <c r="X701" s="7"/>
      <c r="Y701" s="7"/>
      <c r="Z701" s="7"/>
      <c r="AA701" s="7"/>
      <c r="AB701" s="7"/>
    </row>
    <row r="702" spans="2:28" ht="19.5" customHeight="1">
      <c r="B702" s="7"/>
      <c r="C702" s="7"/>
      <c r="D702" s="7"/>
      <c r="E702" s="7"/>
      <c r="F702" s="7"/>
      <c r="G702" s="7"/>
      <c r="H702" s="7"/>
      <c r="I702" s="59"/>
      <c r="J702" s="59"/>
      <c r="K702" s="59"/>
      <c r="L702" s="59"/>
      <c r="M702" s="59"/>
      <c r="N702" s="59"/>
      <c r="O702" s="59"/>
      <c r="P702" s="59"/>
      <c r="Q702" s="59"/>
      <c r="R702" s="59"/>
      <c r="S702" s="59"/>
      <c r="T702" s="59"/>
      <c r="U702" s="59"/>
      <c r="V702" s="59"/>
      <c r="W702" s="59"/>
      <c r="X702" s="7"/>
      <c r="Y702" s="7"/>
      <c r="Z702" s="7"/>
      <c r="AA702" s="7"/>
      <c r="AB702" s="7"/>
    </row>
    <row r="703" spans="2:28" ht="19.5" customHeight="1">
      <c r="B703" s="7"/>
      <c r="C703" s="7"/>
      <c r="D703" s="7"/>
      <c r="E703" s="7"/>
      <c r="F703" s="7"/>
      <c r="G703" s="7"/>
      <c r="H703" s="7"/>
      <c r="I703" s="59"/>
      <c r="J703" s="59"/>
      <c r="K703" s="59"/>
      <c r="L703" s="59"/>
      <c r="M703" s="59"/>
      <c r="N703" s="59"/>
      <c r="O703" s="59"/>
      <c r="P703" s="59"/>
      <c r="Q703" s="59"/>
      <c r="R703" s="59"/>
      <c r="S703" s="59"/>
      <c r="T703" s="59"/>
      <c r="U703" s="59"/>
      <c r="V703" s="59"/>
      <c r="W703" s="59"/>
      <c r="X703" s="7"/>
      <c r="Y703" s="7"/>
      <c r="Z703" s="7"/>
      <c r="AA703" s="7"/>
      <c r="AB703" s="7"/>
    </row>
    <row r="704" spans="2:28" ht="19.5" customHeight="1">
      <c r="B704" s="7"/>
      <c r="C704" s="7"/>
      <c r="D704" s="7"/>
      <c r="E704" s="7"/>
      <c r="F704" s="7"/>
      <c r="G704" s="7"/>
      <c r="H704" s="7"/>
      <c r="I704" s="59"/>
      <c r="J704" s="59"/>
      <c r="K704" s="59"/>
      <c r="L704" s="59"/>
      <c r="M704" s="59"/>
      <c r="N704" s="59"/>
      <c r="O704" s="59"/>
      <c r="P704" s="59"/>
      <c r="Q704" s="59"/>
      <c r="R704" s="59"/>
      <c r="S704" s="59"/>
      <c r="T704" s="59"/>
      <c r="U704" s="59"/>
      <c r="V704" s="59"/>
      <c r="W704" s="59"/>
      <c r="X704" s="7"/>
      <c r="Y704" s="7"/>
      <c r="Z704" s="7"/>
      <c r="AA704" s="7"/>
      <c r="AB704" s="7"/>
    </row>
    <row r="705" spans="2:28" ht="19.5" customHeight="1">
      <c r="B705" s="7"/>
      <c r="C705" s="7"/>
      <c r="D705" s="7"/>
      <c r="E705" s="7"/>
      <c r="F705" s="7"/>
      <c r="G705" s="7"/>
      <c r="H705" s="7"/>
      <c r="I705" s="59"/>
      <c r="J705" s="59"/>
      <c r="K705" s="59"/>
      <c r="L705" s="59"/>
      <c r="M705" s="59"/>
      <c r="N705" s="59"/>
      <c r="O705" s="59"/>
      <c r="P705" s="59"/>
      <c r="Q705" s="59"/>
      <c r="R705" s="59"/>
      <c r="S705" s="59"/>
      <c r="T705" s="59"/>
      <c r="U705" s="59"/>
      <c r="V705" s="59"/>
      <c r="W705" s="59"/>
      <c r="X705" s="7"/>
      <c r="Y705" s="7"/>
      <c r="Z705" s="7"/>
      <c r="AA705" s="7"/>
      <c r="AB705" s="7"/>
    </row>
    <row r="706" spans="2:28" ht="19.5" customHeight="1">
      <c r="B706" s="7"/>
      <c r="C706" s="7"/>
      <c r="D706" s="7"/>
      <c r="E706" s="7"/>
      <c r="F706" s="7"/>
      <c r="G706" s="7"/>
      <c r="H706" s="7"/>
      <c r="I706" s="59"/>
      <c r="J706" s="59"/>
      <c r="K706" s="59"/>
      <c r="L706" s="59"/>
      <c r="M706" s="59"/>
      <c r="N706" s="59"/>
      <c r="O706" s="59"/>
      <c r="P706" s="59"/>
      <c r="Q706" s="59"/>
      <c r="R706" s="59"/>
      <c r="S706" s="59"/>
      <c r="T706" s="59"/>
      <c r="U706" s="59"/>
      <c r="V706" s="59"/>
      <c r="W706" s="59"/>
      <c r="X706" s="7"/>
      <c r="Y706" s="7"/>
      <c r="Z706" s="7"/>
      <c r="AA706" s="7"/>
      <c r="AB706" s="7"/>
    </row>
    <row r="707" spans="2:28" ht="19.5" customHeight="1">
      <c r="B707" s="7"/>
      <c r="C707" s="7"/>
      <c r="D707" s="7"/>
      <c r="E707" s="7"/>
      <c r="F707" s="7"/>
      <c r="G707" s="7"/>
      <c r="H707" s="7"/>
      <c r="I707" s="59"/>
      <c r="J707" s="59"/>
      <c r="K707" s="59"/>
      <c r="L707" s="59"/>
      <c r="M707" s="59"/>
      <c r="N707" s="59"/>
      <c r="O707" s="59"/>
      <c r="P707" s="59"/>
      <c r="Q707" s="59"/>
      <c r="R707" s="59"/>
      <c r="S707" s="59"/>
      <c r="T707" s="59"/>
      <c r="U707" s="59"/>
      <c r="V707" s="59"/>
      <c r="W707" s="59"/>
      <c r="X707" s="7"/>
      <c r="Y707" s="7"/>
      <c r="Z707" s="7"/>
      <c r="AA707" s="7"/>
      <c r="AB707" s="7"/>
    </row>
    <row r="708" spans="2:28" ht="19.5" customHeight="1">
      <c r="B708" s="7"/>
      <c r="C708" s="7"/>
      <c r="D708" s="7"/>
      <c r="E708" s="7"/>
      <c r="F708" s="7"/>
      <c r="G708" s="7"/>
      <c r="H708" s="7"/>
      <c r="I708" s="59"/>
      <c r="J708" s="59"/>
      <c r="K708" s="59"/>
      <c r="L708" s="59"/>
      <c r="M708" s="59"/>
      <c r="N708" s="59"/>
      <c r="O708" s="59"/>
      <c r="P708" s="59"/>
      <c r="Q708" s="59"/>
      <c r="R708" s="59"/>
      <c r="S708" s="59"/>
      <c r="T708" s="59"/>
      <c r="U708" s="59"/>
      <c r="V708" s="59"/>
      <c r="W708" s="59"/>
      <c r="X708" s="7"/>
      <c r="Y708" s="7"/>
      <c r="Z708" s="7"/>
      <c r="AA708" s="7"/>
      <c r="AB708" s="7"/>
    </row>
    <row r="709" spans="2:28" ht="19.5" customHeight="1">
      <c r="B709" s="7"/>
      <c r="C709" s="7"/>
      <c r="D709" s="7"/>
      <c r="E709" s="7"/>
      <c r="F709" s="7"/>
      <c r="G709" s="7"/>
      <c r="H709" s="7"/>
      <c r="I709" s="59"/>
      <c r="J709" s="59"/>
      <c r="K709" s="59"/>
      <c r="L709" s="59"/>
      <c r="M709" s="59"/>
      <c r="N709" s="59"/>
      <c r="O709" s="59"/>
      <c r="P709" s="59"/>
      <c r="Q709" s="59"/>
      <c r="R709" s="59"/>
      <c r="S709" s="59"/>
      <c r="T709" s="59"/>
      <c r="U709" s="59"/>
      <c r="V709" s="59"/>
      <c r="W709" s="59"/>
      <c r="X709" s="7"/>
      <c r="Y709" s="7"/>
      <c r="Z709" s="7"/>
      <c r="AA709" s="7"/>
      <c r="AB709" s="7"/>
    </row>
    <row r="710" spans="2:28" ht="19.5" customHeight="1">
      <c r="B710" s="7"/>
      <c r="C710" s="7"/>
      <c r="D710" s="7"/>
      <c r="E710" s="7"/>
      <c r="F710" s="7"/>
      <c r="G710" s="7"/>
      <c r="H710" s="7"/>
      <c r="I710" s="59"/>
      <c r="J710" s="59"/>
      <c r="K710" s="59"/>
      <c r="L710" s="59"/>
      <c r="M710" s="59"/>
      <c r="N710" s="59"/>
      <c r="O710" s="59"/>
      <c r="P710" s="59"/>
      <c r="Q710" s="59"/>
      <c r="R710" s="59"/>
      <c r="S710" s="59"/>
      <c r="T710" s="59"/>
      <c r="U710" s="59"/>
      <c r="V710" s="59"/>
      <c r="W710" s="59"/>
      <c r="X710" s="7"/>
      <c r="Y710" s="7"/>
      <c r="Z710" s="7"/>
      <c r="AA710" s="7"/>
      <c r="AB710" s="7"/>
    </row>
    <row r="711" spans="2:28" ht="19.5" customHeight="1">
      <c r="B711" s="7"/>
      <c r="C711" s="7"/>
      <c r="D711" s="7"/>
      <c r="E711" s="7"/>
      <c r="F711" s="7"/>
      <c r="G711" s="7"/>
      <c r="H711" s="7"/>
      <c r="I711" s="59"/>
      <c r="J711" s="59"/>
      <c r="K711" s="59"/>
      <c r="L711" s="59"/>
      <c r="M711" s="59"/>
      <c r="N711" s="59"/>
      <c r="O711" s="59"/>
      <c r="P711" s="59"/>
      <c r="Q711" s="59"/>
      <c r="R711" s="59"/>
      <c r="S711" s="59"/>
      <c r="T711" s="59"/>
      <c r="U711" s="59"/>
      <c r="V711" s="59"/>
      <c r="W711" s="59"/>
      <c r="X711" s="7"/>
      <c r="Y711" s="7"/>
      <c r="Z711" s="7"/>
      <c r="AA711" s="7"/>
      <c r="AB711" s="7"/>
    </row>
    <row r="712" spans="2:28" ht="19.5" customHeight="1">
      <c r="B712" s="7"/>
      <c r="C712" s="7"/>
      <c r="D712" s="7"/>
      <c r="E712" s="7"/>
      <c r="F712" s="7"/>
      <c r="G712" s="7"/>
      <c r="H712" s="7"/>
      <c r="I712" s="59"/>
      <c r="J712" s="59"/>
      <c r="K712" s="59"/>
      <c r="L712" s="59"/>
      <c r="M712" s="59"/>
      <c r="N712" s="59"/>
      <c r="O712" s="59"/>
      <c r="P712" s="59"/>
      <c r="Q712" s="59"/>
      <c r="R712" s="59"/>
      <c r="S712" s="59"/>
      <c r="T712" s="59"/>
      <c r="U712" s="59"/>
      <c r="V712" s="59"/>
      <c r="W712" s="59"/>
      <c r="X712" s="7"/>
      <c r="Y712" s="7"/>
      <c r="Z712" s="7"/>
      <c r="AA712" s="7"/>
      <c r="AB712" s="7"/>
    </row>
    <row r="713" spans="2:28" ht="19.5" customHeight="1">
      <c r="B713" s="7"/>
      <c r="C713" s="7"/>
      <c r="D713" s="7"/>
      <c r="E713" s="7"/>
      <c r="F713" s="7"/>
      <c r="G713" s="7"/>
      <c r="H713" s="7"/>
      <c r="I713" s="59"/>
      <c r="J713" s="59"/>
      <c r="K713" s="59"/>
      <c r="L713" s="59"/>
      <c r="M713" s="59"/>
      <c r="N713" s="59"/>
      <c r="O713" s="59"/>
      <c r="P713" s="59"/>
      <c r="Q713" s="59"/>
      <c r="R713" s="59"/>
      <c r="S713" s="59"/>
      <c r="T713" s="59"/>
      <c r="U713" s="59"/>
      <c r="V713" s="59"/>
      <c r="W713" s="59"/>
      <c r="X713" s="7"/>
      <c r="Y713" s="7"/>
      <c r="Z713" s="7"/>
      <c r="AA713" s="7"/>
      <c r="AB713" s="7"/>
    </row>
    <row r="714" spans="2:28" ht="19.5" customHeight="1">
      <c r="B714" s="7"/>
      <c r="C714" s="7"/>
      <c r="D714" s="7"/>
      <c r="E714" s="7"/>
      <c r="F714" s="7"/>
      <c r="G714" s="7"/>
      <c r="H714" s="7"/>
      <c r="I714" s="59"/>
      <c r="J714" s="59"/>
      <c r="K714" s="59"/>
      <c r="L714" s="59"/>
      <c r="M714" s="59"/>
      <c r="N714" s="59"/>
      <c r="O714" s="59"/>
      <c r="P714" s="59"/>
      <c r="Q714" s="59"/>
      <c r="R714" s="59"/>
      <c r="S714" s="59"/>
      <c r="T714" s="59"/>
      <c r="U714" s="59"/>
      <c r="V714" s="59"/>
      <c r="W714" s="59"/>
      <c r="X714" s="7"/>
      <c r="Y714" s="7"/>
      <c r="Z714" s="7"/>
      <c r="AA714" s="7"/>
      <c r="AB714" s="7"/>
    </row>
    <row r="715" spans="2:28" ht="19.5" customHeight="1">
      <c r="B715" s="7"/>
      <c r="C715" s="7"/>
      <c r="D715" s="7"/>
      <c r="E715" s="7"/>
      <c r="F715" s="7"/>
      <c r="G715" s="7"/>
      <c r="H715" s="7"/>
      <c r="I715" s="59"/>
      <c r="J715" s="59"/>
      <c r="K715" s="59"/>
      <c r="L715" s="59"/>
      <c r="M715" s="59"/>
      <c r="N715" s="59"/>
      <c r="O715" s="59"/>
      <c r="P715" s="59"/>
      <c r="Q715" s="59"/>
      <c r="R715" s="59"/>
      <c r="S715" s="59"/>
      <c r="T715" s="59"/>
      <c r="U715" s="59"/>
      <c r="V715" s="59"/>
      <c r="W715" s="59"/>
      <c r="X715" s="7"/>
      <c r="Y715" s="7"/>
      <c r="Z715" s="7"/>
      <c r="AA715" s="7"/>
      <c r="AB715" s="7"/>
    </row>
    <row r="716" spans="2:28" ht="19.5" customHeight="1">
      <c r="B716" s="7"/>
      <c r="C716" s="7"/>
      <c r="D716" s="7"/>
      <c r="E716" s="7"/>
      <c r="F716" s="7"/>
      <c r="G716" s="7"/>
      <c r="H716" s="7"/>
      <c r="I716" s="59"/>
      <c r="J716" s="59"/>
      <c r="K716" s="59"/>
      <c r="L716" s="59"/>
      <c r="M716" s="59"/>
      <c r="N716" s="59"/>
      <c r="O716" s="59"/>
      <c r="P716" s="59"/>
      <c r="Q716" s="59"/>
      <c r="R716" s="59"/>
      <c r="S716" s="59"/>
      <c r="T716" s="59"/>
      <c r="U716" s="59"/>
      <c r="V716" s="59"/>
      <c r="W716" s="59"/>
      <c r="X716" s="7"/>
      <c r="Y716" s="7"/>
      <c r="Z716" s="7"/>
      <c r="AA716" s="7"/>
      <c r="AB716" s="7"/>
    </row>
    <row r="717" spans="2:28" ht="19.5" customHeight="1">
      <c r="B717" s="7"/>
      <c r="C717" s="7"/>
      <c r="D717" s="7"/>
      <c r="E717" s="7"/>
      <c r="F717" s="7"/>
      <c r="G717" s="7"/>
      <c r="H717" s="7"/>
      <c r="I717" s="59"/>
      <c r="J717" s="59"/>
      <c r="K717" s="59"/>
      <c r="L717" s="59"/>
      <c r="M717" s="59"/>
      <c r="N717" s="59"/>
      <c r="O717" s="59"/>
      <c r="P717" s="59"/>
      <c r="Q717" s="59"/>
      <c r="R717" s="59"/>
      <c r="S717" s="59"/>
      <c r="T717" s="59"/>
      <c r="U717" s="59"/>
      <c r="V717" s="59"/>
      <c r="W717" s="59"/>
      <c r="X717" s="7"/>
      <c r="Y717" s="7"/>
      <c r="Z717" s="7"/>
      <c r="AA717" s="7"/>
      <c r="AB717" s="7"/>
    </row>
    <row r="718" spans="2:28" ht="19.5" customHeight="1" thickBot="1">
      <c r="B718" s="7"/>
      <c r="C718" s="7"/>
      <c r="D718" s="7"/>
      <c r="E718" s="7"/>
      <c r="F718" s="7"/>
      <c r="G718" s="7"/>
      <c r="H718" s="7"/>
      <c r="I718" s="59"/>
      <c r="J718" s="59"/>
      <c r="K718" s="59"/>
      <c r="L718" s="59"/>
      <c r="M718" s="59"/>
      <c r="N718" s="59"/>
      <c r="O718" s="59"/>
      <c r="P718" s="59"/>
      <c r="Q718" s="59"/>
      <c r="R718" s="59"/>
      <c r="S718" s="59"/>
      <c r="T718" s="59"/>
      <c r="U718" s="59"/>
      <c r="V718" s="59"/>
      <c r="W718" s="59"/>
      <c r="X718" s="7"/>
      <c r="Y718" s="7"/>
      <c r="Z718" s="7"/>
      <c r="AA718" s="7"/>
      <c r="AB718" s="7"/>
    </row>
    <row r="719" spans="2:28" ht="25.5" customHeight="1" thickTop="1">
      <c r="B719" s="426" t="s">
        <v>404</v>
      </c>
      <c r="C719" s="427"/>
      <c r="D719" s="427"/>
      <c r="E719" s="427"/>
      <c r="F719" s="427"/>
      <c r="G719" s="427"/>
      <c r="H719" s="427"/>
      <c r="I719" s="427"/>
      <c r="J719" s="427"/>
      <c r="K719" s="427"/>
      <c r="L719" s="427"/>
      <c r="M719" s="427"/>
      <c r="N719" s="427"/>
      <c r="O719" s="427"/>
      <c r="P719" s="427"/>
      <c r="Q719" s="427"/>
      <c r="R719" s="427"/>
      <c r="S719" s="427"/>
      <c r="T719" s="427"/>
      <c r="U719" s="427"/>
      <c r="V719" s="427"/>
      <c r="W719" s="427"/>
      <c r="X719" s="427"/>
      <c r="Y719" s="427"/>
      <c r="Z719" s="427"/>
      <c r="AA719" s="427"/>
      <c r="AB719" s="428"/>
    </row>
    <row r="720" spans="2:28" ht="25.5" customHeight="1">
      <c r="B720" s="429"/>
      <c r="C720" s="430"/>
      <c r="D720" s="430"/>
      <c r="E720" s="430"/>
      <c r="F720" s="430"/>
      <c r="G720" s="430"/>
      <c r="H720" s="430"/>
      <c r="I720" s="430"/>
      <c r="J720" s="430"/>
      <c r="K720" s="430"/>
      <c r="L720" s="430"/>
      <c r="M720" s="430"/>
      <c r="N720" s="430"/>
      <c r="O720" s="430"/>
      <c r="P720" s="430"/>
      <c r="Q720" s="430"/>
      <c r="R720" s="430"/>
      <c r="S720" s="430"/>
      <c r="T720" s="430"/>
      <c r="U720" s="430"/>
      <c r="V720" s="430"/>
      <c r="W720" s="430"/>
      <c r="X720" s="430"/>
      <c r="Y720" s="430"/>
      <c r="Z720" s="430"/>
      <c r="AA720" s="430"/>
      <c r="AB720" s="431"/>
    </row>
    <row r="721" spans="2:29" ht="25.5" customHeight="1">
      <c r="B721" s="429"/>
      <c r="C721" s="430"/>
      <c r="D721" s="430"/>
      <c r="E721" s="430"/>
      <c r="F721" s="430"/>
      <c r="G721" s="430"/>
      <c r="H721" s="430"/>
      <c r="I721" s="430"/>
      <c r="J721" s="430"/>
      <c r="K721" s="430"/>
      <c r="L721" s="430"/>
      <c r="M721" s="430"/>
      <c r="N721" s="430"/>
      <c r="O721" s="430"/>
      <c r="P721" s="430"/>
      <c r="Q721" s="430"/>
      <c r="R721" s="430"/>
      <c r="S721" s="430"/>
      <c r="T721" s="430"/>
      <c r="U721" s="430"/>
      <c r="V721" s="430"/>
      <c r="W721" s="430"/>
      <c r="X721" s="430"/>
      <c r="Y721" s="430"/>
      <c r="Z721" s="430"/>
      <c r="AA721" s="430"/>
      <c r="AB721" s="431"/>
    </row>
    <row r="722" spans="2:29" ht="25.5" customHeight="1">
      <c r="B722" s="429"/>
      <c r="C722" s="430"/>
      <c r="D722" s="430"/>
      <c r="E722" s="430"/>
      <c r="F722" s="430"/>
      <c r="G722" s="430"/>
      <c r="H722" s="430"/>
      <c r="I722" s="430"/>
      <c r="J722" s="430"/>
      <c r="K722" s="430"/>
      <c r="L722" s="430"/>
      <c r="M722" s="430"/>
      <c r="N722" s="430"/>
      <c r="O722" s="430"/>
      <c r="P722" s="430"/>
      <c r="Q722" s="430"/>
      <c r="R722" s="430"/>
      <c r="S722" s="430"/>
      <c r="T722" s="430"/>
      <c r="U722" s="430"/>
      <c r="V722" s="430"/>
      <c r="W722" s="430"/>
      <c r="X722" s="430"/>
      <c r="Y722" s="430"/>
      <c r="Z722" s="430"/>
      <c r="AA722" s="430"/>
      <c r="AB722" s="431"/>
    </row>
    <row r="723" spans="2:29" ht="25.5" customHeight="1">
      <c r="B723" s="429"/>
      <c r="C723" s="430"/>
      <c r="D723" s="430"/>
      <c r="E723" s="430"/>
      <c r="F723" s="430"/>
      <c r="G723" s="430"/>
      <c r="H723" s="430"/>
      <c r="I723" s="430"/>
      <c r="J723" s="430"/>
      <c r="K723" s="430"/>
      <c r="L723" s="430"/>
      <c r="M723" s="430"/>
      <c r="N723" s="430"/>
      <c r="O723" s="430"/>
      <c r="P723" s="430"/>
      <c r="Q723" s="430"/>
      <c r="R723" s="430"/>
      <c r="S723" s="430"/>
      <c r="T723" s="430"/>
      <c r="U723" s="430"/>
      <c r="V723" s="430"/>
      <c r="W723" s="430"/>
      <c r="X723" s="430"/>
      <c r="Y723" s="430"/>
      <c r="Z723" s="430"/>
      <c r="AA723" s="430"/>
      <c r="AB723" s="431"/>
    </row>
    <row r="724" spans="2:29" ht="25.5" customHeight="1">
      <c r="B724" s="429"/>
      <c r="C724" s="430"/>
      <c r="D724" s="430"/>
      <c r="E724" s="430"/>
      <c r="F724" s="430"/>
      <c r="G724" s="430"/>
      <c r="H724" s="430"/>
      <c r="I724" s="430"/>
      <c r="J724" s="430"/>
      <c r="K724" s="430"/>
      <c r="L724" s="430"/>
      <c r="M724" s="430"/>
      <c r="N724" s="430"/>
      <c r="O724" s="430"/>
      <c r="P724" s="430"/>
      <c r="Q724" s="430"/>
      <c r="R724" s="430"/>
      <c r="S724" s="430"/>
      <c r="T724" s="430"/>
      <c r="U724" s="430"/>
      <c r="V724" s="430"/>
      <c r="W724" s="430"/>
      <c r="X724" s="430"/>
      <c r="Y724" s="430"/>
      <c r="Z724" s="430"/>
      <c r="AA724" s="430"/>
      <c r="AB724" s="431"/>
    </row>
    <row r="725" spans="2:29" ht="25.5" customHeight="1" thickBot="1">
      <c r="B725" s="432"/>
      <c r="C725" s="433"/>
      <c r="D725" s="433"/>
      <c r="E725" s="433"/>
      <c r="F725" s="433"/>
      <c r="G725" s="433"/>
      <c r="H725" s="433"/>
      <c r="I725" s="433"/>
      <c r="J725" s="433"/>
      <c r="K725" s="433"/>
      <c r="L725" s="433"/>
      <c r="M725" s="433"/>
      <c r="N725" s="433"/>
      <c r="O725" s="433"/>
      <c r="P725" s="433"/>
      <c r="Q725" s="433"/>
      <c r="R725" s="433"/>
      <c r="S725" s="433"/>
      <c r="T725" s="433"/>
      <c r="U725" s="433"/>
      <c r="V725" s="433"/>
      <c r="W725" s="433"/>
      <c r="X725" s="433"/>
      <c r="Y725" s="433"/>
      <c r="Z725" s="433"/>
      <c r="AA725" s="433"/>
      <c r="AB725" s="434"/>
    </row>
    <row r="726" spans="2:29" ht="19.5" customHeight="1" thickTop="1">
      <c r="B726" s="7"/>
      <c r="C726" s="7"/>
      <c r="D726" s="7"/>
      <c r="E726" s="7"/>
      <c r="F726" s="7"/>
      <c r="G726" s="7"/>
      <c r="H726" s="7"/>
      <c r="I726" s="59"/>
      <c r="J726" s="59"/>
      <c r="K726" s="59"/>
      <c r="L726" s="59"/>
      <c r="M726" s="59"/>
      <c r="N726" s="59"/>
      <c r="O726" s="59"/>
      <c r="P726" s="59"/>
      <c r="Q726" s="59"/>
      <c r="R726" s="59"/>
      <c r="S726" s="59"/>
      <c r="T726" s="59"/>
      <c r="U726" s="59"/>
      <c r="V726" s="59"/>
      <c r="W726" s="59"/>
      <c r="X726" s="7"/>
      <c r="Y726" s="7"/>
      <c r="Z726" s="7"/>
      <c r="AA726" s="7"/>
      <c r="AB726" s="7"/>
    </row>
    <row r="727" spans="2:29" ht="19.5" customHeight="1">
      <c r="B727" s="416" t="s">
        <v>54</v>
      </c>
      <c r="C727" s="416"/>
      <c r="D727" s="416"/>
      <c r="E727" s="416"/>
      <c r="F727" s="416"/>
      <c r="G727" s="416"/>
      <c r="H727" s="416"/>
      <c r="I727" s="416"/>
      <c r="J727" s="416"/>
      <c r="K727" s="416"/>
      <c r="L727" s="416"/>
      <c r="M727" s="416"/>
      <c r="N727" s="416"/>
      <c r="O727" s="416"/>
      <c r="P727" s="416"/>
      <c r="Q727" s="416"/>
      <c r="R727" s="416"/>
      <c r="S727" s="416"/>
      <c r="T727" s="416"/>
      <c r="U727" s="416"/>
      <c r="V727" s="416"/>
      <c r="W727" s="416"/>
      <c r="X727" s="416"/>
      <c r="Y727" s="416"/>
      <c r="Z727" s="416"/>
      <c r="AA727" s="416"/>
      <c r="AB727" s="416"/>
    </row>
    <row r="728" spans="2:29" ht="19.5" customHeight="1">
      <c r="B728" s="416"/>
      <c r="C728" s="416"/>
      <c r="D728" s="416"/>
      <c r="E728" s="416"/>
      <c r="F728" s="416"/>
      <c r="G728" s="416"/>
      <c r="H728" s="416"/>
      <c r="I728" s="416"/>
      <c r="J728" s="416"/>
      <c r="K728" s="416"/>
      <c r="L728" s="416"/>
      <c r="M728" s="416"/>
      <c r="N728" s="416"/>
      <c r="O728" s="416"/>
      <c r="P728" s="416"/>
      <c r="Q728" s="416"/>
      <c r="R728" s="416"/>
      <c r="S728" s="416"/>
      <c r="T728" s="416"/>
      <c r="U728" s="416"/>
      <c r="V728" s="416"/>
      <c r="W728" s="416"/>
      <c r="X728" s="416"/>
      <c r="Y728" s="416"/>
      <c r="Z728" s="416"/>
      <c r="AA728" s="416"/>
      <c r="AB728" s="416"/>
    </row>
    <row r="729" spans="2:29" ht="19.5" customHeight="1"/>
    <row r="730" spans="2:29" ht="31.5" customHeight="1">
      <c r="B730" s="398" t="s">
        <v>26</v>
      </c>
      <c r="C730" s="398"/>
      <c r="D730" s="398"/>
      <c r="E730" s="398"/>
      <c r="F730" s="398"/>
      <c r="G730" s="398"/>
      <c r="H730" s="398"/>
      <c r="I730" s="398"/>
      <c r="J730" s="398"/>
      <c r="K730" s="398"/>
      <c r="L730" s="398"/>
      <c r="M730" s="398"/>
      <c r="N730" s="398"/>
      <c r="O730" s="398"/>
      <c r="P730" s="398"/>
      <c r="Q730" s="398"/>
      <c r="R730" s="398"/>
      <c r="S730" s="398"/>
      <c r="T730" s="398"/>
      <c r="U730" s="398"/>
      <c r="V730" s="398"/>
      <c r="W730" s="398"/>
      <c r="X730" s="398"/>
      <c r="Y730" s="398"/>
      <c r="Z730" s="398"/>
      <c r="AA730" s="398"/>
      <c r="AB730" s="398"/>
      <c r="AC730" s="398"/>
    </row>
    <row r="731" spans="2:29" ht="31.5" customHeight="1">
      <c r="B731" s="398"/>
      <c r="C731" s="398"/>
      <c r="D731" s="398"/>
      <c r="E731" s="398"/>
      <c r="F731" s="398"/>
      <c r="G731" s="398"/>
      <c r="H731" s="398"/>
      <c r="I731" s="398"/>
      <c r="J731" s="398"/>
      <c r="K731" s="398"/>
      <c r="L731" s="398"/>
      <c r="M731" s="398"/>
      <c r="N731" s="398"/>
      <c r="O731" s="398"/>
      <c r="P731" s="398"/>
      <c r="Q731" s="398"/>
      <c r="R731" s="398"/>
      <c r="S731" s="398"/>
      <c r="T731" s="398"/>
      <c r="U731" s="398"/>
      <c r="V731" s="398"/>
      <c r="W731" s="398"/>
      <c r="X731" s="398"/>
      <c r="Y731" s="398"/>
      <c r="Z731" s="398"/>
      <c r="AA731" s="398"/>
      <c r="AB731" s="398"/>
      <c r="AC731" s="398"/>
    </row>
    <row r="732" spans="2:29" ht="9.75" customHeight="1">
      <c r="B732" s="47"/>
      <c r="C732" s="47"/>
      <c r="D732" s="47"/>
      <c r="E732" s="47"/>
      <c r="F732" s="47"/>
      <c r="G732" s="47"/>
      <c r="H732" s="47"/>
      <c r="I732" s="153"/>
      <c r="J732" s="47"/>
      <c r="K732" s="47"/>
      <c r="L732" s="47"/>
      <c r="M732" s="47"/>
      <c r="N732" s="47"/>
      <c r="O732" s="47"/>
      <c r="P732" s="153"/>
      <c r="Q732" s="47"/>
      <c r="R732" s="47"/>
      <c r="S732" s="47"/>
      <c r="T732" s="47"/>
      <c r="U732" s="47"/>
      <c r="V732" s="153"/>
      <c r="W732" s="153"/>
      <c r="X732" s="47"/>
      <c r="Y732" s="47"/>
      <c r="Z732" s="47"/>
      <c r="AA732" s="47"/>
      <c r="AB732" s="47"/>
    </row>
    <row r="733" spans="2:29">
      <c r="B733" s="414" t="s">
        <v>155</v>
      </c>
      <c r="C733" s="414"/>
      <c r="D733" s="414"/>
      <c r="E733" s="414"/>
      <c r="F733" s="414"/>
      <c r="G733" s="414"/>
      <c r="H733" s="414"/>
      <c r="I733" s="414"/>
      <c r="J733" s="414"/>
      <c r="K733" s="414"/>
      <c r="L733" s="414"/>
      <c r="M733" s="414"/>
      <c r="N733" s="414"/>
      <c r="O733" s="414"/>
      <c r="P733" s="414"/>
      <c r="Q733" s="414"/>
      <c r="R733" s="414"/>
      <c r="S733" s="414"/>
      <c r="T733" s="414"/>
      <c r="U733" s="414"/>
      <c r="V733" s="414"/>
      <c r="W733" s="414"/>
      <c r="X733" s="414"/>
      <c r="Y733" s="414"/>
      <c r="Z733" s="414"/>
      <c r="AA733" s="414"/>
      <c r="AB733" s="414"/>
      <c r="AC733" s="414"/>
    </row>
    <row r="734" spans="2:29">
      <c r="B734" s="414" t="s">
        <v>156</v>
      </c>
      <c r="C734" s="414"/>
      <c r="D734" s="414"/>
      <c r="E734" s="414"/>
      <c r="F734" s="414"/>
      <c r="G734" s="414"/>
      <c r="H734" s="414"/>
      <c r="I734" s="414"/>
      <c r="J734" s="414"/>
      <c r="K734" s="414"/>
      <c r="L734" s="414"/>
      <c r="M734" s="414"/>
      <c r="N734" s="414"/>
      <c r="O734" s="414"/>
      <c r="P734" s="414"/>
      <c r="Q734" s="414"/>
      <c r="R734" s="414"/>
      <c r="S734" s="414"/>
      <c r="T734" s="414"/>
      <c r="U734" s="414"/>
      <c r="V734" s="414"/>
      <c r="W734" s="414"/>
      <c r="X734" s="414"/>
      <c r="Y734" s="414"/>
      <c r="Z734" s="414"/>
      <c r="AA734" s="414"/>
      <c r="AB734" s="414"/>
      <c r="AC734" s="414"/>
    </row>
    <row r="735" spans="2:29">
      <c r="B735" s="104" t="s">
        <v>159</v>
      </c>
      <c r="C735" s="383" t="s">
        <v>160</v>
      </c>
      <c r="D735" s="383"/>
      <c r="E735" s="383"/>
      <c r="F735" s="383"/>
      <c r="G735" s="383"/>
      <c r="H735" s="383"/>
      <c r="I735" s="383"/>
      <c r="J735" s="383"/>
      <c r="K735" s="383"/>
      <c r="L735" s="383"/>
      <c r="M735" s="383"/>
      <c r="N735" s="383"/>
      <c r="O735" s="383"/>
      <c r="P735" s="383"/>
      <c r="Q735" s="383"/>
      <c r="R735" s="383"/>
      <c r="S735" s="383"/>
      <c r="T735" s="383"/>
      <c r="U735" s="383"/>
      <c r="V735" s="383"/>
      <c r="W735" s="383"/>
      <c r="X735" s="383"/>
      <c r="Y735" s="383"/>
      <c r="Z735" s="383"/>
      <c r="AA735" s="383"/>
      <c r="AB735" s="383"/>
      <c r="AC735" s="383"/>
    </row>
    <row r="736" spans="2:29">
      <c r="B736" s="414" t="s">
        <v>157</v>
      </c>
      <c r="C736" s="414"/>
      <c r="D736" s="414"/>
      <c r="E736" s="414"/>
      <c r="F736" s="414"/>
      <c r="G736" s="414"/>
      <c r="H736" s="414"/>
      <c r="I736" s="414"/>
      <c r="J736" s="414"/>
      <c r="K736" s="414"/>
      <c r="L736" s="414"/>
      <c r="M736" s="414"/>
      <c r="N736" s="414"/>
      <c r="O736" s="414"/>
      <c r="P736" s="414"/>
      <c r="Q736" s="414"/>
      <c r="R736" s="414"/>
      <c r="S736" s="414"/>
      <c r="T736" s="414"/>
      <c r="U736" s="414"/>
      <c r="V736" s="414"/>
      <c r="W736" s="414"/>
      <c r="X736" s="414"/>
      <c r="Y736" s="414"/>
      <c r="Z736" s="414"/>
      <c r="AA736" s="414"/>
      <c r="AB736" s="414"/>
      <c r="AC736" s="414"/>
    </row>
    <row r="737" spans="2:29" ht="27" customHeight="1">
      <c r="B737" s="104" t="s">
        <v>161</v>
      </c>
      <c r="C737" s="382" t="s">
        <v>162</v>
      </c>
      <c r="D737" s="382"/>
      <c r="E737" s="382"/>
      <c r="F737" s="382"/>
      <c r="G737" s="382"/>
      <c r="H737" s="382"/>
      <c r="I737" s="382"/>
      <c r="J737" s="382"/>
      <c r="K737" s="382"/>
      <c r="L737" s="382"/>
      <c r="M737" s="382"/>
      <c r="N737" s="382"/>
      <c r="O737" s="382"/>
      <c r="P737" s="382"/>
      <c r="Q737" s="382"/>
      <c r="R737" s="382"/>
      <c r="S737" s="382"/>
      <c r="T737" s="382"/>
      <c r="U737" s="382"/>
      <c r="V737" s="382"/>
      <c r="W737" s="382"/>
      <c r="X737" s="382"/>
      <c r="Y737" s="382"/>
      <c r="Z737" s="382"/>
      <c r="AA737" s="382"/>
      <c r="AB737" s="382"/>
      <c r="AC737" s="382"/>
    </row>
    <row r="738" spans="2:29">
      <c r="B738" s="414" t="s">
        <v>158</v>
      </c>
      <c r="C738" s="414"/>
      <c r="D738" s="414"/>
      <c r="E738" s="414"/>
      <c r="F738" s="414"/>
      <c r="G738" s="414"/>
      <c r="H738" s="414"/>
      <c r="I738" s="414"/>
      <c r="J738" s="414"/>
      <c r="K738" s="414"/>
      <c r="L738" s="414"/>
      <c r="M738" s="414"/>
      <c r="N738" s="414"/>
      <c r="O738" s="414"/>
      <c r="P738" s="414"/>
      <c r="Q738" s="414"/>
      <c r="R738" s="414"/>
      <c r="S738" s="414"/>
      <c r="T738" s="414"/>
      <c r="U738" s="414"/>
      <c r="V738" s="414"/>
      <c r="W738" s="414"/>
      <c r="X738" s="414"/>
      <c r="Y738" s="414"/>
      <c r="Z738" s="414"/>
      <c r="AA738" s="414"/>
      <c r="AB738" s="414"/>
      <c r="AC738" s="414"/>
    </row>
    <row r="739" spans="2:29">
      <c r="B739" s="104"/>
      <c r="C739" s="383" t="s">
        <v>163</v>
      </c>
      <c r="D739" s="383"/>
      <c r="E739" s="383"/>
      <c r="F739" s="383"/>
      <c r="G739" s="383"/>
      <c r="H739" s="383"/>
      <c r="I739" s="383"/>
      <c r="J739" s="383"/>
      <c r="K739" s="383"/>
      <c r="L739" s="383"/>
      <c r="M739" s="383"/>
      <c r="N739" s="383"/>
      <c r="O739" s="383"/>
      <c r="P739" s="383"/>
      <c r="Q739" s="383"/>
      <c r="R739" s="383"/>
      <c r="S739" s="383"/>
      <c r="T739" s="383"/>
      <c r="U739" s="383"/>
      <c r="V739" s="383"/>
      <c r="W739" s="383"/>
      <c r="X739" s="383"/>
      <c r="Y739" s="383"/>
      <c r="Z739" s="383"/>
      <c r="AA739" s="383"/>
      <c r="AB739" s="383"/>
      <c r="AC739" s="383"/>
    </row>
    <row r="740" spans="2:29">
      <c r="B740" s="414" t="s">
        <v>310</v>
      </c>
      <c r="C740" s="414"/>
      <c r="D740" s="414"/>
      <c r="E740" s="414"/>
      <c r="F740" s="414"/>
      <c r="G740" s="414"/>
      <c r="H740" s="414"/>
      <c r="I740" s="414"/>
      <c r="J740" s="414"/>
      <c r="K740" s="414"/>
      <c r="L740" s="414"/>
      <c r="M740" s="414"/>
      <c r="N740" s="414"/>
      <c r="O740" s="414"/>
      <c r="P740" s="414"/>
      <c r="Q740" s="414"/>
      <c r="R740" s="414"/>
      <c r="S740" s="414"/>
      <c r="T740" s="414"/>
      <c r="U740" s="414"/>
      <c r="V740" s="414"/>
      <c r="W740" s="414"/>
      <c r="X740" s="414"/>
      <c r="Y740" s="414"/>
      <c r="Z740" s="414"/>
      <c r="AA740" s="414"/>
      <c r="AB740" s="414"/>
      <c r="AC740" s="414"/>
    </row>
    <row r="741" spans="2:29">
      <c r="B741" s="104"/>
      <c r="C741" s="383" t="s">
        <v>164</v>
      </c>
      <c r="D741" s="383"/>
      <c r="E741" s="383"/>
      <c r="F741" s="383"/>
      <c r="G741" s="383"/>
      <c r="H741" s="383"/>
      <c r="I741" s="383"/>
      <c r="J741" s="383"/>
      <c r="K741" s="383"/>
      <c r="L741" s="383"/>
      <c r="M741" s="383"/>
      <c r="N741" s="383"/>
      <c r="O741" s="383"/>
      <c r="P741" s="383"/>
      <c r="Q741" s="383"/>
      <c r="R741" s="383"/>
      <c r="S741" s="383"/>
      <c r="T741" s="383"/>
      <c r="U741" s="383"/>
      <c r="V741" s="383"/>
      <c r="W741" s="383"/>
      <c r="X741" s="383"/>
      <c r="Y741" s="383"/>
      <c r="Z741" s="383"/>
      <c r="AA741" s="383"/>
      <c r="AB741" s="383"/>
      <c r="AC741" s="383"/>
    </row>
    <row r="742" spans="2:29">
      <c r="B742" s="47"/>
      <c r="C742" s="47"/>
      <c r="D742" s="47"/>
      <c r="E742" s="47"/>
      <c r="F742" s="47"/>
      <c r="G742" s="47"/>
      <c r="H742" s="47"/>
      <c r="I742" s="153"/>
      <c r="J742" s="47"/>
      <c r="K742" s="47"/>
      <c r="L742" s="47"/>
      <c r="M742" s="47"/>
      <c r="N742" s="47"/>
      <c r="O742" s="47"/>
      <c r="P742" s="153"/>
      <c r="Q742" s="47"/>
      <c r="R742" s="47"/>
      <c r="S742" s="47"/>
      <c r="T742" s="47"/>
      <c r="U742" s="47"/>
      <c r="V742" s="153"/>
      <c r="W742" s="153"/>
      <c r="X742" s="47"/>
      <c r="Y742" s="47"/>
      <c r="Z742" s="47"/>
      <c r="AA742" s="47"/>
      <c r="AB742" s="47"/>
    </row>
    <row r="743" spans="2:29">
      <c r="B743" s="414" t="s">
        <v>27</v>
      </c>
      <c r="C743" s="414"/>
      <c r="D743" s="414"/>
      <c r="E743" s="414"/>
      <c r="F743" s="414"/>
      <c r="G743" s="414"/>
      <c r="H743" s="414"/>
      <c r="I743" s="414"/>
      <c r="J743" s="414"/>
      <c r="K743" s="414"/>
      <c r="L743" s="414"/>
      <c r="M743" s="414"/>
      <c r="N743" s="414"/>
      <c r="O743" s="414"/>
      <c r="P743" s="414"/>
      <c r="Q743" s="414"/>
      <c r="R743" s="414"/>
      <c r="S743" s="414"/>
      <c r="T743" s="414"/>
      <c r="U743" s="414"/>
      <c r="V743" s="414"/>
      <c r="W743" s="414"/>
      <c r="X743" s="414"/>
      <c r="Y743" s="414"/>
      <c r="Z743" s="414"/>
      <c r="AA743" s="414"/>
      <c r="AB743" s="414"/>
      <c r="AC743" s="414"/>
    </row>
    <row r="744" spans="2:29" ht="43.5" customHeight="1">
      <c r="B744" s="106"/>
      <c r="C744" s="347" t="s">
        <v>251</v>
      </c>
      <c r="D744" s="347"/>
      <c r="E744" s="347"/>
      <c r="F744" s="347"/>
      <c r="G744" s="347"/>
      <c r="H744" s="347"/>
      <c r="I744" s="347"/>
      <c r="J744" s="347"/>
      <c r="K744" s="347"/>
      <c r="L744" s="347"/>
      <c r="M744" s="347"/>
      <c r="N744" s="347"/>
      <c r="O744" s="347"/>
      <c r="P744" s="347"/>
      <c r="Q744" s="347"/>
      <c r="R744" s="347"/>
      <c r="S744" s="347"/>
      <c r="T744" s="347"/>
      <c r="U744" s="347"/>
      <c r="V744" s="347"/>
      <c r="W744" s="347"/>
      <c r="X744" s="347"/>
      <c r="Y744" s="347"/>
      <c r="Z744" s="347"/>
      <c r="AA744" s="347"/>
      <c r="AB744" s="347"/>
      <c r="AC744" s="347"/>
    </row>
    <row r="745" spans="2:29" ht="27" customHeight="1">
      <c r="B745" s="106"/>
      <c r="C745" s="66"/>
      <c r="D745" s="66"/>
      <c r="E745" s="66"/>
      <c r="F745" s="66"/>
      <c r="G745" s="66"/>
      <c r="H745" s="66"/>
      <c r="I745" s="161"/>
      <c r="J745" s="66"/>
      <c r="K745" s="66"/>
      <c r="L745" s="66"/>
      <c r="M745" s="66"/>
      <c r="N745" s="66"/>
      <c r="O745" s="66"/>
      <c r="P745" s="161"/>
      <c r="Q745" s="66"/>
      <c r="R745" s="66"/>
      <c r="S745" s="66"/>
      <c r="T745" s="66"/>
      <c r="U745" s="66"/>
      <c r="V745" s="161"/>
      <c r="W745" s="161"/>
      <c r="X745" s="66"/>
      <c r="Y745" s="66"/>
      <c r="Z745" s="66"/>
      <c r="AA745" s="66"/>
      <c r="AB745" s="66"/>
      <c r="AC745" s="66"/>
    </row>
    <row r="746" spans="2:29" ht="27" customHeight="1">
      <c r="B746" s="106"/>
      <c r="C746" s="66"/>
      <c r="D746" s="66"/>
      <c r="E746" s="66"/>
      <c r="F746" s="66"/>
      <c r="G746" s="66"/>
      <c r="H746" s="66"/>
      <c r="I746" s="161"/>
      <c r="J746" s="66"/>
      <c r="K746" s="66"/>
      <c r="L746" s="66"/>
      <c r="M746" s="66"/>
      <c r="N746" s="66"/>
      <c r="O746" s="66"/>
      <c r="P746" s="161"/>
      <c r="Q746" s="66"/>
      <c r="R746" s="66"/>
      <c r="S746" s="66"/>
      <c r="T746" s="66"/>
      <c r="U746" s="66"/>
      <c r="V746" s="161"/>
      <c r="W746" s="161"/>
      <c r="X746" s="66"/>
      <c r="Y746" s="66"/>
      <c r="Z746" s="66"/>
      <c r="AA746" s="66"/>
      <c r="AB746" s="66"/>
      <c r="AC746" s="66"/>
    </row>
    <row r="747" spans="2:29" ht="27" customHeight="1">
      <c r="B747" s="106"/>
      <c r="C747" s="66"/>
      <c r="D747" s="66"/>
      <c r="E747" s="66"/>
      <c r="F747" s="66"/>
      <c r="G747" s="66"/>
      <c r="H747" s="66"/>
      <c r="I747" s="161"/>
      <c r="J747" s="66"/>
      <c r="K747" s="66"/>
      <c r="L747" s="147"/>
      <c r="M747" s="66"/>
      <c r="N747" s="66"/>
      <c r="O747" s="66"/>
      <c r="P747" s="161"/>
      <c r="Q747" s="66"/>
      <c r="R747" s="66"/>
      <c r="S747" s="66"/>
      <c r="T747" s="66"/>
      <c r="U747" s="66"/>
      <c r="V747" s="161"/>
      <c r="W747" s="161"/>
      <c r="X747" s="66"/>
      <c r="Y747" s="66"/>
      <c r="Z747" s="66"/>
      <c r="AA747" s="66"/>
      <c r="AB747" s="66"/>
      <c r="AC747" s="66"/>
    </row>
    <row r="748" spans="2:29" ht="27" customHeight="1">
      <c r="B748" s="106"/>
      <c r="C748" s="66"/>
      <c r="D748" s="66"/>
      <c r="E748" s="66"/>
      <c r="F748" s="66"/>
      <c r="G748" s="66"/>
      <c r="H748" s="66"/>
      <c r="I748" s="161"/>
      <c r="J748"/>
      <c r="K748" s="66"/>
      <c r="L748" s="66"/>
      <c r="M748" s="66"/>
      <c r="N748" s="66"/>
      <c r="O748" s="66"/>
      <c r="P748" s="161"/>
      <c r="Q748" s="66"/>
      <c r="R748" s="66"/>
      <c r="S748" s="66"/>
      <c r="T748" s="66"/>
      <c r="U748" s="66"/>
      <c r="V748" s="161"/>
      <c r="W748" s="161"/>
      <c r="X748" s="66"/>
      <c r="Y748" s="281"/>
      <c r="Z748" s="281"/>
      <c r="AA748" s="281"/>
      <c r="AB748" s="281"/>
      <c r="AC748" s="281"/>
    </row>
    <row r="749" spans="2:29" ht="27" customHeight="1">
      <c r="B749" s="106"/>
      <c r="C749" s="66"/>
      <c r="D749" s="66"/>
      <c r="E749" s="66"/>
      <c r="F749" s="66"/>
      <c r="G749" s="66"/>
      <c r="H749" s="66"/>
      <c r="I749" s="161"/>
      <c r="J749" s="66"/>
      <c r="K749" s="66"/>
      <c r="L749" s="66"/>
      <c r="M749" s="66"/>
      <c r="N749" s="66"/>
      <c r="O749" s="66"/>
      <c r="P749" s="161"/>
      <c r="Q749" s="66"/>
      <c r="R749" s="66"/>
      <c r="S749" s="66"/>
      <c r="T749" s="66"/>
      <c r="U749" s="66"/>
      <c r="V749" s="161"/>
      <c r="W749" s="161"/>
      <c r="X749" s="66"/>
      <c r="Y749" s="281"/>
      <c r="Z749" s="281"/>
      <c r="AA749" s="281"/>
      <c r="AB749" s="281"/>
      <c r="AC749" s="281"/>
    </row>
    <row r="750" spans="2:29" ht="27" customHeight="1">
      <c r="B750" s="106"/>
      <c r="C750" s="66"/>
      <c r="D750" s="66"/>
      <c r="E750" s="66"/>
      <c r="F750" s="66"/>
      <c r="G750" s="66"/>
      <c r="H750" s="66"/>
      <c r="I750" s="161"/>
      <c r="J750" s="66"/>
      <c r="K750" s="66"/>
      <c r="L750" s="66"/>
      <c r="M750" s="66"/>
      <c r="N750" s="66"/>
      <c r="O750" s="66"/>
      <c r="P750" s="161"/>
      <c r="Q750" s="66"/>
      <c r="R750" s="66"/>
      <c r="S750" s="66"/>
      <c r="T750" s="66"/>
      <c r="U750" s="66"/>
      <c r="V750" s="161"/>
      <c r="W750" s="161"/>
      <c r="X750" s="66"/>
      <c r="Y750" s="66"/>
      <c r="Z750" s="66"/>
      <c r="AA750" s="66"/>
      <c r="AB750" s="66"/>
      <c r="AC750" s="66"/>
    </row>
    <row r="751" spans="2:29" ht="27" customHeight="1">
      <c r="B751" s="106"/>
      <c r="C751" s="66"/>
      <c r="D751" s="66"/>
      <c r="E751" s="66"/>
      <c r="F751" s="66"/>
      <c r="G751" s="66"/>
      <c r="H751" s="66"/>
      <c r="I751" s="161"/>
      <c r="J751" s="66"/>
      <c r="K751" s="66"/>
      <c r="L751" s="66"/>
      <c r="M751" s="66"/>
      <c r="N751" s="66"/>
      <c r="O751" s="66"/>
      <c r="P751" s="161"/>
      <c r="Q751" s="66"/>
      <c r="R751" s="66"/>
      <c r="S751" s="66"/>
      <c r="T751" s="66"/>
      <c r="U751" s="66"/>
      <c r="V751" s="161"/>
      <c r="W751" s="161"/>
      <c r="X751" s="66"/>
      <c r="Y751" s="66"/>
      <c r="Z751" s="66"/>
      <c r="AA751" s="66"/>
      <c r="AB751" s="66"/>
      <c r="AC751" s="66"/>
    </row>
    <row r="752" spans="2:29" ht="27" customHeight="1">
      <c r="B752" s="106"/>
      <c r="C752" s="66"/>
      <c r="D752" s="66"/>
      <c r="E752" s="66"/>
      <c r="F752" s="66"/>
      <c r="G752" s="66"/>
      <c r="H752" s="66"/>
      <c r="I752" s="161"/>
      <c r="J752" s="66"/>
      <c r="K752" s="66"/>
      <c r="L752" s="66"/>
      <c r="M752" s="66"/>
      <c r="N752" s="66"/>
      <c r="O752" s="66"/>
      <c r="P752" s="161"/>
      <c r="Q752" s="66"/>
      <c r="R752" s="66"/>
      <c r="S752" s="66"/>
      <c r="T752" s="66"/>
      <c r="U752" s="66"/>
      <c r="V752" s="161"/>
      <c r="W752" s="161"/>
      <c r="X752" s="66"/>
      <c r="Y752" s="66"/>
      <c r="Z752" s="66"/>
      <c r="AA752" s="66"/>
      <c r="AB752" s="66"/>
      <c r="AC752" s="66"/>
    </row>
    <row r="753" spans="2:29" ht="27" customHeight="1">
      <c r="B753" s="106"/>
      <c r="C753" s="66"/>
      <c r="D753" s="66"/>
      <c r="E753" s="66"/>
      <c r="F753" s="66"/>
      <c r="G753" s="66"/>
      <c r="H753" s="66"/>
      <c r="I753" s="161"/>
      <c r="J753" s="66"/>
      <c r="K753" s="66"/>
      <c r="L753" s="66"/>
      <c r="M753" s="66"/>
      <c r="N753" s="66"/>
      <c r="O753" s="66"/>
      <c r="P753" s="161"/>
      <c r="Q753" s="66"/>
      <c r="R753" s="66"/>
      <c r="S753" s="66"/>
      <c r="T753" s="66"/>
      <c r="U753" s="66"/>
      <c r="V753" s="161"/>
      <c r="W753" s="161"/>
      <c r="X753" s="66"/>
      <c r="Y753" s="66"/>
      <c r="Z753" s="66"/>
      <c r="AA753" s="66"/>
      <c r="AB753" s="66"/>
      <c r="AC753" s="66"/>
    </row>
    <row r="754" spans="2:29" ht="15" customHeight="1">
      <c r="B754" s="106"/>
      <c r="C754" s="66"/>
      <c r="D754" s="66"/>
      <c r="E754" s="66"/>
      <c r="F754" s="66"/>
      <c r="G754" s="66"/>
      <c r="H754" s="66"/>
      <c r="I754" s="161"/>
      <c r="J754" s="66"/>
      <c r="K754" s="66"/>
      <c r="L754" s="66"/>
      <c r="M754" s="66"/>
      <c r="N754" s="66"/>
      <c r="O754" s="66"/>
      <c r="P754" s="161"/>
      <c r="Q754" s="66"/>
      <c r="R754" s="66"/>
      <c r="S754" s="66"/>
      <c r="T754" s="66"/>
      <c r="U754" s="66"/>
      <c r="V754" s="161"/>
      <c r="W754" s="161"/>
      <c r="X754" s="66"/>
      <c r="Y754" s="66"/>
      <c r="Z754" s="66"/>
      <c r="AA754" s="66"/>
      <c r="AB754" s="66"/>
      <c r="AC754" s="66"/>
    </row>
    <row r="755" spans="2:29" s="237" customFormat="1" ht="100.5" customHeight="1">
      <c r="B755" s="208"/>
      <c r="C755" s="347" t="s">
        <v>385</v>
      </c>
      <c r="D755" s="347"/>
      <c r="E755" s="347"/>
      <c r="F755" s="347"/>
      <c r="G755" s="347"/>
      <c r="H755" s="347"/>
      <c r="I755" s="347"/>
      <c r="J755" s="347"/>
      <c r="K755" s="347"/>
      <c r="L755" s="347"/>
      <c r="M755" s="347"/>
      <c r="N755" s="347"/>
      <c r="O755" s="347"/>
      <c r="P755" s="347"/>
      <c r="Q755" s="347"/>
      <c r="R755" s="347"/>
      <c r="S755" s="347"/>
      <c r="T755" s="347"/>
      <c r="U755" s="347"/>
      <c r="V755" s="347"/>
      <c r="W755" s="347"/>
      <c r="X755" s="347"/>
      <c r="Y755" s="347"/>
      <c r="Z755" s="347"/>
      <c r="AA755" s="347"/>
      <c r="AB755" s="347"/>
      <c r="AC755" s="347"/>
    </row>
    <row r="756" spans="2:29" ht="33.950000000000003" customHeight="1">
      <c r="C756" s="461" t="s">
        <v>297</v>
      </c>
      <c r="D756" s="462"/>
      <c r="E756" s="462"/>
      <c r="F756" s="462"/>
      <c r="G756" s="462"/>
      <c r="H756" s="462"/>
      <c r="I756" s="462"/>
      <c r="J756" s="462"/>
      <c r="K756" s="462"/>
      <c r="L756" s="462"/>
      <c r="M756" s="462"/>
      <c r="N756" s="462"/>
      <c r="O756" s="462"/>
      <c r="P756" s="462"/>
      <c r="Q756" s="462"/>
      <c r="R756" s="462"/>
      <c r="S756" s="462"/>
      <c r="T756" s="462"/>
      <c r="U756" s="462"/>
      <c r="V756" s="462"/>
      <c r="W756" s="462"/>
      <c r="X756" s="462"/>
      <c r="Y756" s="462"/>
      <c r="Z756" s="462"/>
      <c r="AA756" s="462"/>
      <c r="AB756" s="462"/>
      <c r="AC756" s="463"/>
    </row>
    <row r="757" spans="2:29" ht="33.950000000000003" customHeight="1">
      <c r="C757" s="464"/>
      <c r="D757" s="415"/>
      <c r="E757" s="415"/>
      <c r="F757" s="415"/>
      <c r="G757" s="415"/>
      <c r="H757" s="415"/>
      <c r="I757" s="415"/>
      <c r="J757" s="415"/>
      <c r="K757" s="415"/>
      <c r="L757" s="415"/>
      <c r="M757" s="415"/>
      <c r="N757" s="415"/>
      <c r="O757" s="415"/>
      <c r="P757" s="415"/>
      <c r="Q757" s="415"/>
      <c r="R757" s="415"/>
      <c r="S757" s="415"/>
      <c r="T757" s="415"/>
      <c r="U757" s="415"/>
      <c r="V757" s="415"/>
      <c r="W757" s="415"/>
      <c r="X757" s="415"/>
      <c r="Y757" s="415"/>
      <c r="Z757" s="415"/>
      <c r="AA757" s="415"/>
      <c r="AB757" s="415"/>
      <c r="AC757" s="465"/>
    </row>
    <row r="758" spans="2:29" ht="33.950000000000003" customHeight="1">
      <c r="C758" s="464"/>
      <c r="D758" s="415"/>
      <c r="E758" s="415"/>
      <c r="F758" s="415"/>
      <c r="G758" s="415"/>
      <c r="H758" s="415"/>
      <c r="I758" s="415"/>
      <c r="J758" s="415"/>
      <c r="K758" s="415"/>
      <c r="L758" s="415"/>
      <c r="M758" s="415"/>
      <c r="N758" s="415"/>
      <c r="O758" s="415"/>
      <c r="P758" s="415"/>
      <c r="Q758" s="415"/>
      <c r="R758" s="415"/>
      <c r="S758" s="415"/>
      <c r="T758" s="415"/>
      <c r="U758" s="415"/>
      <c r="V758" s="415"/>
      <c r="W758" s="415"/>
      <c r="X758" s="415"/>
      <c r="Y758" s="415"/>
      <c r="Z758" s="415"/>
      <c r="AA758" s="415"/>
      <c r="AB758" s="415"/>
      <c r="AC758" s="465"/>
    </row>
    <row r="759" spans="2:29" ht="33.950000000000003" customHeight="1">
      <c r="C759" s="464"/>
      <c r="D759" s="415"/>
      <c r="E759" s="415"/>
      <c r="F759" s="415"/>
      <c r="G759" s="415"/>
      <c r="H759" s="415"/>
      <c r="I759" s="415"/>
      <c r="J759" s="415"/>
      <c r="K759" s="415"/>
      <c r="L759" s="415"/>
      <c r="M759" s="415"/>
      <c r="N759" s="415"/>
      <c r="O759" s="415"/>
      <c r="P759" s="415"/>
      <c r="Q759" s="415"/>
      <c r="R759" s="415"/>
      <c r="S759" s="415"/>
      <c r="T759" s="415"/>
      <c r="U759" s="415"/>
      <c r="V759" s="415"/>
      <c r="W759" s="415"/>
      <c r="X759" s="415"/>
      <c r="Y759" s="415"/>
      <c r="Z759" s="415"/>
      <c r="AA759" s="415"/>
      <c r="AB759" s="415"/>
      <c r="AC759" s="465"/>
    </row>
    <row r="760" spans="2:29" ht="33.950000000000003" customHeight="1">
      <c r="C760" s="466"/>
      <c r="D760" s="467"/>
      <c r="E760" s="467"/>
      <c r="F760" s="467"/>
      <c r="G760" s="467"/>
      <c r="H760" s="467"/>
      <c r="I760" s="467"/>
      <c r="J760" s="467"/>
      <c r="K760" s="467"/>
      <c r="L760" s="467"/>
      <c r="M760" s="467"/>
      <c r="N760" s="467"/>
      <c r="O760" s="467"/>
      <c r="P760" s="467"/>
      <c r="Q760" s="467"/>
      <c r="R760" s="467"/>
      <c r="S760" s="467"/>
      <c r="T760" s="467"/>
      <c r="U760" s="467"/>
      <c r="V760" s="467"/>
      <c r="W760" s="467"/>
      <c r="X760" s="467"/>
      <c r="Y760" s="467"/>
      <c r="Z760" s="467"/>
      <c r="AA760" s="467"/>
      <c r="AB760" s="467"/>
      <c r="AC760" s="468"/>
    </row>
    <row r="761" spans="2:29" ht="31.5" customHeight="1">
      <c r="B761" s="4" t="s">
        <v>166</v>
      </c>
      <c r="C761" s="1"/>
      <c r="D761" s="1"/>
      <c r="E761" s="1"/>
      <c r="F761" s="1"/>
      <c r="G761" s="1"/>
      <c r="H761" s="1"/>
      <c r="I761" s="54"/>
      <c r="J761" s="54"/>
      <c r="K761" s="54"/>
      <c r="L761" s="54"/>
      <c r="M761" s="54"/>
      <c r="N761" s="54"/>
      <c r="O761" s="54"/>
      <c r="P761" s="54"/>
      <c r="Q761" s="54"/>
      <c r="R761" s="54"/>
      <c r="S761" s="54"/>
      <c r="T761" s="54"/>
      <c r="U761" s="54"/>
      <c r="V761" s="54"/>
      <c r="W761" s="54"/>
      <c r="X761" s="1"/>
      <c r="Y761" s="1"/>
      <c r="Z761" s="1"/>
      <c r="AA761" s="1"/>
      <c r="AB761" s="1"/>
    </row>
    <row r="762" spans="2:29" ht="6" customHeight="1"/>
    <row r="763" spans="2:29" ht="19.5" customHeight="1">
      <c r="B763" s="347" t="s">
        <v>252</v>
      </c>
      <c r="C763" s="347"/>
      <c r="D763" s="347"/>
      <c r="E763" s="347"/>
      <c r="F763" s="347"/>
      <c r="G763" s="347"/>
      <c r="H763" s="347"/>
      <c r="I763" s="347"/>
      <c r="J763" s="347"/>
      <c r="K763" s="347"/>
      <c r="L763" s="347"/>
      <c r="M763" s="347"/>
      <c r="N763" s="347"/>
      <c r="O763" s="347"/>
      <c r="P763" s="347"/>
      <c r="Q763" s="347"/>
      <c r="R763" s="347"/>
      <c r="S763" s="347"/>
      <c r="T763" s="347"/>
      <c r="U763" s="347"/>
      <c r="V763" s="347"/>
      <c r="W763" s="347"/>
      <c r="X763" s="347"/>
      <c r="Y763" s="347"/>
      <c r="Z763" s="347"/>
      <c r="AA763" s="347"/>
      <c r="AB763" s="347"/>
    </row>
    <row r="764" spans="2:29" ht="19.5" customHeight="1">
      <c r="B764" s="347"/>
      <c r="C764" s="347"/>
      <c r="D764" s="347"/>
      <c r="E764" s="347"/>
      <c r="F764" s="347"/>
      <c r="G764" s="347"/>
      <c r="H764" s="347"/>
      <c r="I764" s="347"/>
      <c r="J764" s="347"/>
      <c r="K764" s="347"/>
      <c r="L764" s="347"/>
      <c r="M764" s="347"/>
      <c r="N764" s="347"/>
      <c r="O764" s="347"/>
      <c r="P764" s="347"/>
      <c r="Q764" s="347"/>
      <c r="R764" s="347"/>
      <c r="S764" s="347"/>
      <c r="T764" s="347"/>
      <c r="U764" s="347"/>
      <c r="V764" s="347"/>
      <c r="W764" s="347"/>
      <c r="X764" s="347"/>
      <c r="Y764" s="347"/>
      <c r="Z764" s="347"/>
      <c r="AA764" s="347"/>
      <c r="AB764" s="347"/>
    </row>
    <row r="765" spans="2:29" ht="19.5" customHeight="1">
      <c r="B765" s="347"/>
      <c r="C765" s="347"/>
      <c r="D765" s="347"/>
      <c r="E765" s="347"/>
      <c r="F765" s="347"/>
      <c r="G765" s="347"/>
      <c r="H765" s="347"/>
      <c r="I765" s="347"/>
      <c r="J765" s="347"/>
      <c r="K765" s="347"/>
      <c r="L765" s="347"/>
      <c r="M765" s="347"/>
      <c r="N765" s="347"/>
      <c r="O765" s="347"/>
      <c r="P765" s="347"/>
      <c r="Q765" s="347"/>
      <c r="R765" s="347"/>
      <c r="S765" s="347"/>
      <c r="T765" s="347"/>
      <c r="U765" s="347"/>
      <c r="V765" s="347"/>
      <c r="W765" s="347"/>
      <c r="X765" s="347"/>
      <c r="Y765" s="347"/>
      <c r="Z765" s="347"/>
      <c r="AA765" s="347"/>
      <c r="AB765" s="347"/>
    </row>
    <row r="766" spans="2:29" ht="19.5" customHeight="1">
      <c r="B766" s="347"/>
      <c r="C766" s="347"/>
      <c r="D766" s="347"/>
      <c r="E766" s="347"/>
      <c r="F766" s="347"/>
      <c r="G766" s="347"/>
      <c r="H766" s="347"/>
      <c r="I766" s="347"/>
      <c r="J766" s="347"/>
      <c r="K766" s="347"/>
      <c r="L766" s="347"/>
      <c r="M766" s="347"/>
      <c r="N766" s="347"/>
      <c r="O766" s="347"/>
      <c r="P766" s="347"/>
      <c r="Q766" s="347"/>
      <c r="R766" s="347"/>
      <c r="S766" s="347"/>
      <c r="T766" s="347"/>
      <c r="U766" s="347"/>
      <c r="V766" s="347"/>
      <c r="W766" s="347"/>
      <c r="X766" s="347"/>
      <c r="Y766" s="347"/>
      <c r="Z766" s="347"/>
      <c r="AA766" s="347"/>
      <c r="AB766" s="347"/>
    </row>
    <row r="767" spans="2:29" ht="22.5" customHeight="1">
      <c r="B767" s="347"/>
      <c r="C767" s="347"/>
      <c r="D767" s="347"/>
      <c r="E767" s="347"/>
      <c r="F767" s="347"/>
      <c r="G767" s="347"/>
      <c r="H767" s="347"/>
      <c r="I767" s="347"/>
      <c r="J767" s="347"/>
      <c r="K767" s="347"/>
      <c r="L767" s="347"/>
      <c r="M767" s="347"/>
      <c r="N767" s="347"/>
      <c r="O767" s="347"/>
      <c r="P767" s="347"/>
      <c r="Q767" s="347"/>
      <c r="R767" s="347"/>
      <c r="S767" s="347"/>
      <c r="T767" s="347"/>
      <c r="U767" s="347"/>
      <c r="V767" s="347"/>
      <c r="W767" s="347"/>
      <c r="X767" s="347"/>
      <c r="Y767" s="347"/>
      <c r="Z767" s="347"/>
      <c r="AA767" s="347"/>
      <c r="AB767" s="347"/>
    </row>
    <row r="768" spans="2:29" ht="19.5" customHeight="1"/>
    <row r="769" spans="2:28" ht="18" customHeight="1"/>
    <row r="770" spans="2:28" ht="18" customHeight="1"/>
    <row r="771" spans="2:28" ht="18" customHeight="1"/>
    <row r="772" spans="2:28" ht="18" customHeight="1"/>
    <row r="773" spans="2:28" ht="18" customHeight="1"/>
    <row r="774" spans="2:28" ht="19.5" customHeight="1"/>
    <row r="775" spans="2:28" ht="19.5" customHeight="1">
      <c r="B775" s="347" t="s">
        <v>386</v>
      </c>
      <c r="C775" s="347"/>
      <c r="D775" s="347"/>
      <c r="E775" s="347"/>
      <c r="F775" s="347"/>
      <c r="G775" s="347"/>
      <c r="H775" s="347"/>
      <c r="I775" s="347"/>
      <c r="J775" s="347"/>
      <c r="K775" s="347"/>
      <c r="L775" s="347"/>
      <c r="M775" s="347"/>
      <c r="N775" s="347"/>
      <c r="O775" s="347"/>
      <c r="P775" s="347"/>
      <c r="Q775" s="347"/>
      <c r="R775" s="347"/>
      <c r="S775" s="347"/>
      <c r="T775" s="347"/>
      <c r="U775" s="347"/>
      <c r="V775" s="347"/>
      <c r="W775" s="347"/>
      <c r="X775" s="347"/>
      <c r="Y775" s="347"/>
      <c r="Z775" s="347"/>
      <c r="AA775" s="347"/>
      <c r="AB775" s="347"/>
    </row>
    <row r="776" spans="2:28" ht="19.5" customHeight="1">
      <c r="B776" s="347"/>
      <c r="C776" s="347"/>
      <c r="D776" s="347"/>
      <c r="E776" s="347"/>
      <c r="F776" s="347"/>
      <c r="G776" s="347"/>
      <c r="H776" s="347"/>
      <c r="I776" s="347"/>
      <c r="J776" s="347"/>
      <c r="K776" s="347"/>
      <c r="L776" s="347"/>
      <c r="M776" s="347"/>
      <c r="N776" s="347"/>
      <c r="O776" s="347"/>
      <c r="P776" s="347"/>
      <c r="Q776" s="347"/>
      <c r="R776" s="347"/>
      <c r="S776" s="347"/>
      <c r="T776" s="347"/>
      <c r="U776" s="347"/>
      <c r="V776" s="347"/>
      <c r="W776" s="347"/>
      <c r="X776" s="347"/>
      <c r="Y776" s="347"/>
      <c r="Z776" s="347"/>
      <c r="AA776" s="347"/>
      <c r="AB776" s="347"/>
    </row>
    <row r="777" spans="2:28" ht="25.5" customHeight="1">
      <c r="B777" s="347"/>
      <c r="C777" s="347"/>
      <c r="D777" s="347"/>
      <c r="E777" s="347"/>
      <c r="F777" s="347"/>
      <c r="G777" s="347"/>
      <c r="H777" s="347"/>
      <c r="I777" s="347"/>
      <c r="J777" s="347"/>
      <c r="K777" s="347"/>
      <c r="L777" s="347"/>
      <c r="M777" s="347"/>
      <c r="N777" s="347"/>
      <c r="O777" s="347"/>
      <c r="P777" s="347"/>
      <c r="Q777" s="347"/>
      <c r="R777" s="347"/>
      <c r="S777" s="347"/>
      <c r="T777" s="347"/>
      <c r="U777" s="347"/>
      <c r="V777" s="347"/>
      <c r="W777" s="347"/>
      <c r="X777" s="347"/>
      <c r="Y777" s="347"/>
      <c r="Z777" s="347"/>
      <c r="AA777" s="347"/>
      <c r="AB777" s="347"/>
    </row>
    <row r="778" spans="2:28" ht="40.5" customHeight="1">
      <c r="B778" s="347"/>
      <c r="C778" s="347"/>
      <c r="D778" s="347"/>
      <c r="E778" s="347"/>
      <c r="F778" s="347"/>
      <c r="G778" s="347"/>
      <c r="H778" s="347"/>
      <c r="I778" s="347"/>
      <c r="J778" s="347"/>
      <c r="K778" s="347"/>
      <c r="L778" s="347"/>
      <c r="M778" s="347"/>
      <c r="N778" s="347"/>
      <c r="O778" s="347"/>
      <c r="P778" s="347"/>
      <c r="Q778" s="347"/>
      <c r="R778" s="347"/>
      <c r="S778" s="347"/>
      <c r="T778" s="347"/>
      <c r="U778" s="347"/>
      <c r="V778" s="347"/>
      <c r="W778" s="347"/>
      <c r="X778" s="347"/>
      <c r="Y778" s="347"/>
      <c r="Z778" s="347"/>
      <c r="AA778" s="347"/>
      <c r="AB778" s="347"/>
    </row>
    <row r="779" spans="2:28" ht="19.5" customHeight="1"/>
    <row r="780" spans="2:28" ht="19.5" customHeight="1"/>
    <row r="781" spans="2:28" ht="19.5" customHeight="1"/>
    <row r="782" spans="2:28" ht="19.5" customHeight="1"/>
    <row r="783" spans="2:28" ht="19.5" customHeight="1"/>
    <row r="784" spans="2:28" ht="19.5" customHeight="1"/>
    <row r="785" spans="2:18" ht="19.5" customHeight="1"/>
    <row r="786" spans="2:18" ht="19.5" customHeight="1"/>
    <row r="787" spans="2:18" ht="19.5" customHeight="1"/>
    <row r="788" spans="2:18" ht="19.5" customHeight="1"/>
    <row r="789" spans="2:18" ht="19.5" customHeight="1"/>
    <row r="790" spans="2:18" ht="19.5" customHeight="1"/>
    <row r="791" spans="2:18" ht="19.5" customHeight="1"/>
    <row r="792" spans="2:18" ht="56.25" customHeight="1"/>
    <row r="793" spans="2:18" ht="22.5" customHeight="1"/>
    <row r="794" spans="2:18" ht="17.25" customHeight="1">
      <c r="B794" s="2" t="s">
        <v>278</v>
      </c>
      <c r="C794" s="2"/>
      <c r="D794" s="2"/>
      <c r="E794" s="2"/>
      <c r="F794" s="2"/>
      <c r="G794" s="2"/>
      <c r="H794" s="2"/>
      <c r="I794" s="273"/>
      <c r="J794" s="273"/>
      <c r="K794" s="273"/>
    </row>
    <row r="795" spans="2:18" ht="19.5" customHeight="1">
      <c r="B795" s="273" t="s">
        <v>387</v>
      </c>
      <c r="C795" s="2"/>
      <c r="D795" s="2"/>
      <c r="E795" s="2"/>
      <c r="F795" s="2"/>
      <c r="G795" s="2"/>
      <c r="H795" s="2"/>
      <c r="I795" s="273"/>
      <c r="J795" s="273"/>
      <c r="K795" s="273"/>
      <c r="R795" s="273" t="s">
        <v>388</v>
      </c>
    </row>
    <row r="796" spans="2:18" ht="19.5" customHeight="1"/>
    <row r="797" spans="2:18" ht="19.5" customHeight="1"/>
    <row r="798" spans="2:18" ht="19.5" customHeight="1"/>
    <row r="799" spans="2:18" ht="19.5" customHeight="1"/>
    <row r="800" spans="2:18" ht="19.5" customHeight="1"/>
    <row r="801" spans="2:29" ht="36" customHeight="1"/>
    <row r="802" spans="2:29" ht="17.25" customHeight="1">
      <c r="B802" s="273" t="s">
        <v>301</v>
      </c>
      <c r="C802" s="2"/>
      <c r="D802" s="2"/>
      <c r="E802" s="2"/>
      <c r="F802" s="2"/>
      <c r="G802" s="2"/>
      <c r="H802" s="2"/>
      <c r="I802" s="273"/>
      <c r="J802" s="273"/>
      <c r="K802" s="273"/>
      <c r="L802" s="273"/>
      <c r="M802" s="273"/>
      <c r="N802" s="273"/>
      <c r="O802" s="273"/>
      <c r="P802" s="273"/>
    </row>
    <row r="803" spans="2:29" ht="19.5" customHeight="1">
      <c r="B803" s="414" t="s">
        <v>168</v>
      </c>
      <c r="C803" s="414"/>
      <c r="D803" s="414"/>
      <c r="E803" s="414"/>
      <c r="F803" s="414"/>
      <c r="G803" s="414"/>
      <c r="H803" s="414"/>
      <c r="I803" s="414"/>
      <c r="J803" s="414"/>
      <c r="K803" s="414"/>
      <c r="L803" s="414"/>
      <c r="M803" s="414"/>
      <c r="N803" s="414"/>
      <c r="O803" s="414"/>
      <c r="P803" s="414"/>
      <c r="Q803" s="414"/>
      <c r="R803" s="414"/>
    </row>
    <row r="804" spans="2:29" ht="19.5" customHeight="1">
      <c r="B804" s="105" t="s">
        <v>169</v>
      </c>
      <c r="H804" s="23"/>
    </row>
    <row r="805" spans="2:29" ht="22.5" customHeight="1">
      <c r="B805" s="347" t="s">
        <v>395</v>
      </c>
      <c r="C805" s="347"/>
      <c r="D805" s="347"/>
      <c r="E805" s="347"/>
      <c r="F805" s="347"/>
      <c r="G805" s="347"/>
      <c r="H805" s="347"/>
      <c r="I805" s="347"/>
      <c r="J805" s="347"/>
      <c r="K805" s="347"/>
      <c r="L805" s="347"/>
      <c r="M805" s="347"/>
      <c r="N805" s="347"/>
      <c r="O805" s="347"/>
      <c r="P805" s="347"/>
      <c r="Q805" s="347"/>
      <c r="R805" s="347"/>
      <c r="S805" s="347"/>
      <c r="T805" s="347"/>
      <c r="U805" s="347"/>
      <c r="V805" s="347"/>
      <c r="W805" s="347"/>
      <c r="X805" s="347"/>
      <c r="Y805" s="347"/>
      <c r="Z805" s="347"/>
      <c r="AA805" s="347"/>
      <c r="AB805" s="347"/>
      <c r="AC805" s="347"/>
    </row>
    <row r="806" spans="2:29" ht="22.5" customHeight="1">
      <c r="B806" s="347"/>
      <c r="C806" s="347"/>
      <c r="D806" s="347"/>
      <c r="E806" s="347"/>
      <c r="F806" s="347"/>
      <c r="G806" s="347"/>
      <c r="H806" s="347"/>
      <c r="I806" s="347"/>
      <c r="J806" s="347"/>
      <c r="K806" s="347"/>
      <c r="L806" s="347"/>
      <c r="M806" s="347"/>
      <c r="N806" s="347"/>
      <c r="O806" s="347"/>
      <c r="P806" s="347"/>
      <c r="Q806" s="347"/>
      <c r="R806" s="347"/>
      <c r="S806" s="347"/>
      <c r="T806" s="347"/>
      <c r="U806" s="347"/>
      <c r="V806" s="347"/>
      <c r="W806" s="347"/>
      <c r="X806" s="347"/>
      <c r="Y806" s="347"/>
      <c r="Z806" s="347"/>
      <c r="AA806" s="347"/>
      <c r="AB806" s="347"/>
      <c r="AC806" s="347"/>
    </row>
    <row r="807" spans="2:29" ht="22.5" customHeight="1">
      <c r="B807" s="347"/>
      <c r="C807" s="347"/>
      <c r="D807" s="347"/>
      <c r="E807" s="347"/>
      <c r="F807" s="347"/>
      <c r="G807" s="347"/>
      <c r="H807" s="347"/>
      <c r="I807" s="347"/>
      <c r="J807" s="347"/>
      <c r="K807" s="347"/>
      <c r="L807" s="347"/>
      <c r="M807" s="347"/>
      <c r="N807" s="347"/>
      <c r="O807" s="347"/>
      <c r="P807" s="347"/>
      <c r="Q807" s="347"/>
      <c r="R807" s="347"/>
      <c r="S807" s="347"/>
      <c r="T807" s="347"/>
      <c r="U807" s="347"/>
      <c r="V807" s="347"/>
      <c r="W807" s="347"/>
      <c r="X807" s="347"/>
      <c r="Y807" s="347"/>
      <c r="Z807" s="347"/>
      <c r="AA807" s="347"/>
      <c r="AB807" s="347"/>
      <c r="AC807" s="347"/>
    </row>
    <row r="808" spans="2:29" ht="22.5" customHeight="1">
      <c r="B808" s="347"/>
      <c r="C808" s="347"/>
      <c r="D808" s="347"/>
      <c r="E808" s="347"/>
      <c r="F808" s="347"/>
      <c r="G808" s="347"/>
      <c r="H808" s="347"/>
      <c r="I808" s="347"/>
      <c r="J808" s="347"/>
      <c r="K808" s="347"/>
      <c r="L808" s="347"/>
      <c r="M808" s="347"/>
      <c r="N808" s="347"/>
      <c r="O808" s="347"/>
      <c r="P808" s="347"/>
      <c r="Q808" s="347"/>
      <c r="R808" s="347"/>
      <c r="S808" s="347"/>
      <c r="T808" s="347"/>
      <c r="U808" s="347"/>
      <c r="V808" s="347"/>
      <c r="W808" s="347"/>
      <c r="X808" s="347"/>
      <c r="Y808" s="347"/>
      <c r="Z808" s="347"/>
      <c r="AA808" s="347"/>
      <c r="AB808" s="347"/>
      <c r="AC808" s="347"/>
    </row>
    <row r="809" spans="2:29" ht="22.5" customHeight="1">
      <c r="B809" s="347"/>
      <c r="C809" s="347"/>
      <c r="D809" s="347"/>
      <c r="E809" s="347"/>
      <c r="F809" s="347"/>
      <c r="G809" s="347"/>
      <c r="H809" s="347"/>
      <c r="I809" s="347"/>
      <c r="J809" s="347"/>
      <c r="K809" s="347"/>
      <c r="L809" s="347"/>
      <c r="M809" s="347"/>
      <c r="N809" s="347"/>
      <c r="O809" s="347"/>
      <c r="P809" s="347"/>
      <c r="Q809" s="347"/>
      <c r="R809" s="347"/>
      <c r="S809" s="347"/>
      <c r="T809" s="347"/>
      <c r="U809" s="347"/>
      <c r="V809" s="347"/>
      <c r="W809" s="347"/>
      <c r="X809" s="347"/>
      <c r="Y809" s="347"/>
      <c r="Z809" s="347"/>
      <c r="AA809" s="347"/>
      <c r="AB809" s="347"/>
      <c r="AC809" s="347"/>
    </row>
    <row r="810" spans="2:29" ht="22.5" customHeight="1">
      <c r="B810" s="347"/>
      <c r="C810" s="347"/>
      <c r="D810" s="347"/>
      <c r="E810" s="347"/>
      <c r="F810" s="347"/>
      <c r="G810" s="347"/>
      <c r="H810" s="347"/>
      <c r="I810" s="347"/>
      <c r="J810" s="347"/>
      <c r="K810" s="347"/>
      <c r="L810" s="347"/>
      <c r="M810" s="347"/>
      <c r="N810" s="347"/>
      <c r="O810" s="347"/>
      <c r="P810" s="347"/>
      <c r="Q810" s="347"/>
      <c r="R810" s="347"/>
      <c r="S810" s="347"/>
      <c r="T810" s="347"/>
      <c r="U810" s="347"/>
      <c r="V810" s="347"/>
      <c r="W810" s="347"/>
      <c r="X810" s="347"/>
      <c r="Y810" s="347"/>
      <c r="Z810" s="347"/>
      <c r="AA810" s="347"/>
      <c r="AB810" s="347"/>
      <c r="AC810" s="347"/>
    </row>
    <row r="811" spans="2:29" ht="22.5" customHeight="1">
      <c r="B811" s="347"/>
      <c r="C811" s="347"/>
      <c r="D811" s="347"/>
      <c r="E811" s="347"/>
      <c r="F811" s="347"/>
      <c r="G811" s="347"/>
      <c r="H811" s="347"/>
      <c r="I811" s="347"/>
      <c r="J811" s="347"/>
      <c r="K811" s="347"/>
      <c r="L811" s="347"/>
      <c r="M811" s="347"/>
      <c r="N811" s="347"/>
      <c r="O811" s="347"/>
      <c r="P811" s="347"/>
      <c r="Q811" s="347"/>
      <c r="R811" s="347"/>
      <c r="S811" s="347"/>
      <c r="T811" s="347"/>
      <c r="U811" s="347"/>
      <c r="V811" s="347"/>
      <c r="W811" s="347"/>
      <c r="X811" s="347"/>
      <c r="Y811" s="347"/>
      <c r="Z811" s="347"/>
      <c r="AA811" s="347"/>
      <c r="AB811" s="347"/>
      <c r="AC811" s="347"/>
    </row>
    <row r="812" spans="2:29" ht="19.5" customHeight="1">
      <c r="B812" s="105" t="s">
        <v>170</v>
      </c>
      <c r="H812" s="23"/>
    </row>
    <row r="813" spans="2:29" ht="22.5" customHeight="1">
      <c r="B813" s="347" t="s">
        <v>396</v>
      </c>
      <c r="C813" s="347"/>
      <c r="D813" s="347"/>
      <c r="E813" s="347"/>
      <c r="F813" s="347"/>
      <c r="G813" s="347"/>
      <c r="H813" s="347"/>
      <c r="I813" s="347"/>
      <c r="J813" s="347"/>
      <c r="K813" s="347"/>
      <c r="L813" s="347"/>
      <c r="M813" s="347"/>
      <c r="N813" s="347"/>
      <c r="O813" s="347"/>
      <c r="P813" s="347"/>
      <c r="Q813" s="347"/>
      <c r="R813" s="347"/>
      <c r="S813" s="347"/>
      <c r="T813" s="347"/>
      <c r="U813" s="347"/>
      <c r="V813" s="347"/>
      <c r="W813" s="347"/>
      <c r="X813" s="347"/>
      <c r="Y813" s="347"/>
      <c r="Z813" s="347"/>
      <c r="AA813" s="347"/>
      <c r="AB813" s="347"/>
      <c r="AC813" s="347"/>
    </row>
    <row r="814" spans="2:29" ht="22.5" customHeight="1">
      <c r="B814" s="347"/>
      <c r="C814" s="347"/>
      <c r="D814" s="347"/>
      <c r="E814" s="347"/>
      <c r="F814" s="347"/>
      <c r="G814" s="347"/>
      <c r="H814" s="347"/>
      <c r="I814" s="347"/>
      <c r="J814" s="347"/>
      <c r="K814" s="347"/>
      <c r="L814" s="347"/>
      <c r="M814" s="347"/>
      <c r="N814" s="347"/>
      <c r="O814" s="347"/>
      <c r="P814" s="347"/>
      <c r="Q814" s="347"/>
      <c r="R814" s="347"/>
      <c r="S814" s="347"/>
      <c r="T814" s="347"/>
      <c r="U814" s="347"/>
      <c r="V814" s="347"/>
      <c r="W814" s="347"/>
      <c r="X814" s="347"/>
      <c r="Y814" s="347"/>
      <c r="Z814" s="347"/>
      <c r="AA814" s="347"/>
      <c r="AB814" s="347"/>
      <c r="AC814" s="347"/>
    </row>
    <row r="815" spans="2:29" ht="22.5" customHeight="1">
      <c r="B815" s="347"/>
      <c r="C815" s="347"/>
      <c r="D815" s="347"/>
      <c r="E815" s="347"/>
      <c r="F815" s="347"/>
      <c r="G815" s="347"/>
      <c r="H815" s="347"/>
      <c r="I815" s="347"/>
      <c r="J815" s="347"/>
      <c r="K815" s="347"/>
      <c r="L815" s="347"/>
      <c r="M815" s="347"/>
      <c r="N815" s="347"/>
      <c r="O815" s="347"/>
      <c r="P815" s="347"/>
      <c r="Q815" s="347"/>
      <c r="R815" s="347"/>
      <c r="S815" s="347"/>
      <c r="T815" s="347"/>
      <c r="U815" s="347"/>
      <c r="V815" s="347"/>
      <c r="W815" s="347"/>
      <c r="X815" s="347"/>
      <c r="Y815" s="347"/>
      <c r="Z815" s="347"/>
      <c r="AA815" s="347"/>
      <c r="AB815" s="347"/>
      <c r="AC815" s="347"/>
    </row>
    <row r="816" spans="2:29" ht="22.5" customHeight="1">
      <c r="B816" s="347"/>
      <c r="C816" s="347"/>
      <c r="D816" s="347"/>
      <c r="E816" s="347"/>
      <c r="F816" s="347"/>
      <c r="G816" s="347"/>
      <c r="H816" s="347"/>
      <c r="I816" s="347"/>
      <c r="J816" s="347"/>
      <c r="K816" s="347"/>
      <c r="L816" s="347"/>
      <c r="M816" s="347"/>
      <c r="N816" s="347"/>
      <c r="O816" s="347"/>
      <c r="P816" s="347"/>
      <c r="Q816" s="347"/>
      <c r="R816" s="347"/>
      <c r="S816" s="347"/>
      <c r="T816" s="347"/>
      <c r="U816" s="347"/>
      <c r="V816" s="347"/>
      <c r="W816" s="347"/>
      <c r="X816" s="347"/>
      <c r="Y816" s="347"/>
      <c r="Z816" s="347"/>
      <c r="AA816" s="347"/>
      <c r="AB816" s="347"/>
      <c r="AC816" s="347"/>
    </row>
    <row r="817" spans="2:29" ht="22.5" customHeight="1">
      <c r="B817" s="347"/>
      <c r="C817" s="347"/>
      <c r="D817" s="347"/>
      <c r="E817" s="347"/>
      <c r="F817" s="347"/>
      <c r="G817" s="347"/>
      <c r="H817" s="347"/>
      <c r="I817" s="347"/>
      <c r="J817" s="347"/>
      <c r="K817" s="347"/>
      <c r="L817" s="347"/>
      <c r="M817" s="347"/>
      <c r="N817" s="347"/>
      <c r="O817" s="347"/>
      <c r="P817" s="347"/>
      <c r="Q817" s="347"/>
      <c r="R817" s="347"/>
      <c r="S817" s="347"/>
      <c r="T817" s="347"/>
      <c r="U817" s="347"/>
      <c r="V817" s="347"/>
      <c r="W817" s="347"/>
      <c r="X817" s="347"/>
      <c r="Y817" s="347"/>
      <c r="Z817" s="347"/>
      <c r="AA817" s="347"/>
      <c r="AB817" s="347"/>
      <c r="AC817" s="347"/>
    </row>
    <row r="818" spans="2:29" ht="22.5" customHeight="1">
      <c r="B818" s="347"/>
      <c r="C818" s="347"/>
      <c r="D818" s="347"/>
      <c r="E818" s="347"/>
      <c r="F818" s="347"/>
      <c r="G818" s="347"/>
      <c r="H818" s="347"/>
      <c r="I818" s="347"/>
      <c r="J818" s="347"/>
      <c r="K818" s="347"/>
      <c r="L818" s="347"/>
      <c r="M818" s="347"/>
      <c r="N818" s="347"/>
      <c r="O818" s="347"/>
      <c r="P818" s="347"/>
      <c r="Q818" s="347"/>
      <c r="R818" s="347"/>
      <c r="S818" s="347"/>
      <c r="T818" s="347"/>
      <c r="U818" s="347"/>
      <c r="V818" s="347"/>
      <c r="W818" s="347"/>
      <c r="X818" s="347"/>
      <c r="Y818" s="347"/>
      <c r="Z818" s="347"/>
      <c r="AA818" s="347"/>
      <c r="AB818" s="347"/>
      <c r="AC818" s="347"/>
    </row>
    <row r="819" spans="2:29" ht="22.5" customHeight="1">
      <c r="B819" s="347"/>
      <c r="C819" s="347"/>
      <c r="D819" s="347"/>
      <c r="E819" s="347"/>
      <c r="F819" s="347"/>
      <c r="G819" s="347"/>
      <c r="H819" s="347"/>
      <c r="I819" s="347"/>
      <c r="J819" s="347"/>
      <c r="K819" s="347"/>
      <c r="L819" s="347"/>
      <c r="M819" s="347"/>
      <c r="N819" s="347"/>
      <c r="O819" s="347"/>
      <c r="P819" s="347"/>
      <c r="Q819" s="347"/>
      <c r="R819" s="347"/>
      <c r="S819" s="347"/>
      <c r="T819" s="347"/>
      <c r="U819" s="347"/>
      <c r="V819" s="347"/>
      <c r="W819" s="347"/>
      <c r="X819" s="347"/>
      <c r="Y819" s="347"/>
      <c r="Z819" s="347"/>
      <c r="AA819" s="347"/>
      <c r="AB819" s="347"/>
      <c r="AC819" s="347"/>
    </row>
    <row r="820" spans="2:29" ht="19.5" customHeight="1">
      <c r="B820" s="105" t="s">
        <v>171</v>
      </c>
      <c r="H820" s="23"/>
    </row>
    <row r="821" spans="2:29" ht="84" customHeight="1">
      <c r="B821" s="347" t="s">
        <v>397</v>
      </c>
      <c r="C821" s="347"/>
      <c r="D821" s="347"/>
      <c r="E821" s="347"/>
      <c r="F821" s="347"/>
      <c r="G821" s="347"/>
      <c r="H821" s="347"/>
      <c r="I821" s="347"/>
      <c r="J821" s="347"/>
      <c r="K821" s="347"/>
      <c r="L821" s="347"/>
      <c r="M821" s="347"/>
      <c r="N821" s="347"/>
      <c r="O821" s="347"/>
      <c r="P821" s="347"/>
      <c r="Q821" s="347"/>
      <c r="R821" s="347"/>
      <c r="S821" s="347"/>
      <c r="T821" s="347"/>
      <c r="U821" s="347"/>
      <c r="V821" s="347"/>
      <c r="W821" s="347"/>
      <c r="X821" s="347"/>
      <c r="Y821" s="347"/>
      <c r="Z821" s="347"/>
      <c r="AA821" s="347"/>
      <c r="AB821" s="347"/>
      <c r="AC821" s="347"/>
    </row>
    <row r="822" spans="2:29" ht="19.5" customHeight="1">
      <c r="B822" s="265"/>
      <c r="C822" s="265"/>
      <c r="D822" s="265"/>
      <c r="E822" s="265"/>
      <c r="F822" s="265"/>
      <c r="G822" s="265"/>
      <c r="H822" s="265"/>
      <c r="I822" s="265"/>
      <c r="J822" s="265"/>
      <c r="K822" s="265"/>
      <c r="L822" s="265"/>
      <c r="M822" s="265"/>
      <c r="N822" s="265"/>
      <c r="O822" s="265"/>
      <c r="P822" s="265"/>
      <c r="Q822" s="265"/>
      <c r="R822" s="265"/>
      <c r="S822" s="265"/>
      <c r="T822" s="265"/>
      <c r="U822" s="265"/>
      <c r="V822" s="265"/>
      <c r="W822" s="265"/>
      <c r="X822" s="265"/>
      <c r="Y822" s="265"/>
      <c r="Z822" s="265"/>
      <c r="AA822" s="265"/>
      <c r="AB822" s="265"/>
      <c r="AC822" s="265"/>
    </row>
    <row r="823" spans="2:29" ht="27" customHeight="1">
      <c r="B823" s="4" t="s">
        <v>165</v>
      </c>
    </row>
    <row r="824" spans="2:29" ht="7.5" customHeight="1"/>
    <row r="825" spans="2:29" ht="19.5" customHeight="1">
      <c r="B825" s="350" t="s">
        <v>167</v>
      </c>
      <c r="C825" s="459"/>
      <c r="D825" s="459"/>
      <c r="E825" s="459"/>
      <c r="F825" s="459"/>
      <c r="G825" s="459"/>
      <c r="H825" s="459"/>
      <c r="I825" s="459"/>
      <c r="J825" s="459"/>
      <c r="K825" s="459"/>
      <c r="L825" s="459"/>
      <c r="M825" s="459"/>
      <c r="N825" s="459"/>
      <c r="O825" s="459"/>
      <c r="P825" s="459"/>
      <c r="Q825" s="459"/>
      <c r="R825" s="459"/>
      <c r="S825" s="459"/>
      <c r="T825" s="459"/>
      <c r="U825" s="459"/>
      <c r="V825" s="459"/>
      <c r="W825" s="459"/>
      <c r="X825" s="459"/>
      <c r="Y825" s="459"/>
      <c r="Z825" s="459"/>
      <c r="AA825" s="459"/>
      <c r="AB825" s="459"/>
      <c r="AC825" s="460"/>
    </row>
    <row r="826" spans="2:29" ht="19.5" customHeight="1">
      <c r="B826" s="459"/>
      <c r="C826" s="459"/>
      <c r="D826" s="459"/>
      <c r="E826" s="459"/>
      <c r="F826" s="459"/>
      <c r="G826" s="459"/>
      <c r="H826" s="459"/>
      <c r="I826" s="459"/>
      <c r="J826" s="459"/>
      <c r="K826" s="459"/>
      <c r="L826" s="459"/>
      <c r="M826" s="459"/>
      <c r="N826" s="459"/>
      <c r="O826" s="459"/>
      <c r="P826" s="459"/>
      <c r="Q826" s="459"/>
      <c r="R826" s="459"/>
      <c r="S826" s="459"/>
      <c r="T826" s="459"/>
      <c r="U826" s="459"/>
      <c r="V826" s="459"/>
      <c r="W826" s="459"/>
      <c r="X826" s="459"/>
      <c r="Y826" s="459"/>
      <c r="Z826" s="459"/>
      <c r="AA826" s="459"/>
      <c r="AB826" s="459"/>
      <c r="AC826" s="460"/>
    </row>
    <row r="827" spans="2:29" ht="19.5" customHeight="1">
      <c r="B827" s="459"/>
      <c r="C827" s="459"/>
      <c r="D827" s="459"/>
      <c r="E827" s="459"/>
      <c r="F827" s="459"/>
      <c r="G827" s="459"/>
      <c r="H827" s="459"/>
      <c r="I827" s="459"/>
      <c r="J827" s="459"/>
      <c r="K827" s="459"/>
      <c r="L827" s="459"/>
      <c r="M827" s="459"/>
      <c r="N827" s="459"/>
      <c r="O827" s="459"/>
      <c r="P827" s="459"/>
      <c r="Q827" s="459"/>
      <c r="R827" s="459"/>
      <c r="S827" s="459"/>
      <c r="T827" s="459"/>
      <c r="U827" s="459"/>
      <c r="V827" s="459"/>
      <c r="W827" s="459"/>
      <c r="X827" s="459"/>
      <c r="Y827" s="459"/>
      <c r="Z827" s="459"/>
      <c r="AA827" s="459"/>
      <c r="AB827" s="459"/>
      <c r="AC827" s="460"/>
    </row>
    <row r="828" spans="2:29" ht="19.5" customHeight="1">
      <c r="B828" s="459"/>
      <c r="C828" s="459"/>
      <c r="D828" s="459"/>
      <c r="E828" s="459"/>
      <c r="F828" s="459"/>
      <c r="G828" s="459"/>
      <c r="H828" s="459"/>
      <c r="I828" s="459"/>
      <c r="J828" s="459"/>
      <c r="K828" s="459"/>
      <c r="L828" s="459"/>
      <c r="M828" s="459"/>
      <c r="N828" s="459"/>
      <c r="O828" s="459"/>
      <c r="P828" s="459"/>
      <c r="Q828" s="459"/>
      <c r="R828" s="459"/>
      <c r="S828" s="459"/>
      <c r="T828" s="459"/>
      <c r="U828" s="459"/>
      <c r="V828" s="459"/>
      <c r="W828" s="459"/>
      <c r="X828" s="459"/>
      <c r="Y828" s="459"/>
      <c r="Z828" s="459"/>
      <c r="AA828" s="459"/>
      <c r="AB828" s="459"/>
      <c r="AC828" s="460"/>
    </row>
    <row r="829" spans="2:29" ht="19.5" customHeight="1"/>
    <row r="830" spans="2:29" ht="19.5" customHeight="1">
      <c r="O830" t="s">
        <v>352</v>
      </c>
      <c r="Q830"/>
    </row>
    <row r="831" spans="2:29" ht="26.25" customHeight="1">
      <c r="O831" s="457" t="s">
        <v>236</v>
      </c>
      <c r="P831" s="457"/>
      <c r="Q831" s="457"/>
      <c r="R831" s="457"/>
      <c r="S831" s="457"/>
      <c r="T831" s="457"/>
      <c r="U831" s="457"/>
      <c r="V831" s="457"/>
      <c r="W831" s="457"/>
      <c r="X831" s="457"/>
      <c r="Y831" s="457"/>
      <c r="Z831" s="457"/>
      <c r="AA831" s="457"/>
      <c r="AB831" s="457"/>
      <c r="AC831" s="457"/>
    </row>
    <row r="832" spans="2:29" ht="26.25" customHeight="1">
      <c r="O832" s="323" t="s">
        <v>253</v>
      </c>
      <c r="P832" s="323"/>
      <c r="Q832" s="323"/>
      <c r="R832" s="323"/>
      <c r="S832" s="323"/>
      <c r="T832" s="323"/>
      <c r="U832" s="323"/>
      <c r="V832" s="323"/>
      <c r="W832" s="323"/>
      <c r="X832" s="323"/>
      <c r="Y832" s="323"/>
      <c r="Z832" s="323"/>
      <c r="AA832" s="323"/>
      <c r="AB832" s="323"/>
      <c r="AC832" s="323"/>
    </row>
    <row r="833" spans="2:29" ht="15" customHeight="1">
      <c r="O833" s="72"/>
      <c r="P833" s="330" t="s">
        <v>279</v>
      </c>
      <c r="Q833" s="330"/>
      <c r="R833" s="330"/>
      <c r="S833" s="330"/>
      <c r="T833" s="330"/>
      <c r="U833" s="330"/>
      <c r="V833" s="330"/>
      <c r="W833" s="330"/>
      <c r="X833" s="330"/>
      <c r="Y833" s="330"/>
      <c r="Z833" s="330"/>
      <c r="AA833" s="330"/>
      <c r="AB833" s="330"/>
      <c r="AC833" s="330"/>
    </row>
    <row r="834" spans="2:29" ht="26.25" customHeight="1">
      <c r="O834" s="323" t="s">
        <v>266</v>
      </c>
      <c r="P834" s="323"/>
      <c r="Q834" s="323"/>
      <c r="R834" s="323"/>
      <c r="S834" s="323"/>
      <c r="T834" s="323"/>
      <c r="U834" s="323"/>
      <c r="V834" s="323"/>
      <c r="W834" s="323"/>
      <c r="X834" s="323"/>
      <c r="Y834" s="323"/>
      <c r="Z834" s="323"/>
      <c r="AA834" s="323"/>
      <c r="AB834" s="323"/>
      <c r="AC834" s="323"/>
    </row>
    <row r="835" spans="2:29" ht="15" customHeight="1">
      <c r="O835" s="72"/>
      <c r="P835" s="458" t="s">
        <v>280</v>
      </c>
      <c r="Q835" s="458"/>
      <c r="R835" s="458"/>
      <c r="S835" s="458"/>
      <c r="T835" s="458"/>
      <c r="U835" s="458"/>
      <c r="V835" s="458"/>
      <c r="W835" s="458"/>
      <c r="X835" s="458"/>
      <c r="Y835" s="458"/>
      <c r="Z835" s="458"/>
      <c r="AA835" s="458"/>
      <c r="AB835" s="458"/>
      <c r="AC835" s="458"/>
    </row>
    <row r="836" spans="2:29" ht="15" customHeight="1">
      <c r="O836" s="157"/>
      <c r="P836" s="458"/>
      <c r="Q836" s="458"/>
      <c r="R836" s="458"/>
      <c r="S836" s="458"/>
      <c r="T836" s="458"/>
      <c r="U836" s="458"/>
      <c r="V836" s="458"/>
      <c r="W836" s="458"/>
      <c r="X836" s="458"/>
      <c r="Y836" s="458"/>
      <c r="Z836" s="458"/>
      <c r="AA836" s="458"/>
      <c r="AB836" s="458"/>
      <c r="AC836" s="458"/>
    </row>
    <row r="837" spans="2:29" ht="15" customHeight="1">
      <c r="O837" s="72"/>
      <c r="P837" s="458"/>
      <c r="Q837" s="458"/>
      <c r="R837" s="458"/>
      <c r="S837" s="458"/>
      <c r="T837" s="458"/>
      <c r="U837" s="458"/>
      <c r="V837" s="458"/>
      <c r="W837" s="458"/>
      <c r="X837" s="458"/>
      <c r="Y837" s="458"/>
      <c r="Z837" s="458"/>
      <c r="AA837" s="458"/>
      <c r="AB837" s="458"/>
      <c r="AC837" s="458"/>
    </row>
    <row r="838" spans="2:29" ht="26.25" customHeight="1">
      <c r="O838" s="456" t="s">
        <v>247</v>
      </c>
      <c r="P838" s="456"/>
      <c r="Q838" s="456"/>
      <c r="R838" s="456"/>
      <c r="S838" s="456"/>
      <c r="T838" s="456"/>
      <c r="U838" s="456"/>
      <c r="V838" s="456"/>
      <c r="W838" s="456"/>
      <c r="X838" s="456"/>
      <c r="Y838" s="456"/>
      <c r="Z838" s="456"/>
      <c r="AA838" s="456"/>
      <c r="AB838" s="456"/>
      <c r="AC838" s="456"/>
    </row>
    <row r="839" spans="2:29" ht="15" customHeight="1">
      <c r="O839" s="72"/>
      <c r="P839" s="330" t="s">
        <v>281</v>
      </c>
      <c r="Q839" s="330"/>
      <c r="R839" s="330"/>
      <c r="S839" s="330"/>
      <c r="T839" s="330"/>
      <c r="U839" s="330"/>
      <c r="V839" s="330"/>
      <c r="W839" s="330"/>
      <c r="X839" s="330"/>
      <c r="Y839" s="330"/>
      <c r="Z839" s="330"/>
      <c r="AA839" s="330"/>
      <c r="AB839" s="330"/>
      <c r="AC839" s="330"/>
    </row>
    <row r="840" spans="2:29" ht="26.25" customHeight="1">
      <c r="O840" s="457" t="s">
        <v>237</v>
      </c>
      <c r="P840" s="457"/>
      <c r="Q840" s="457"/>
      <c r="R840" s="457"/>
      <c r="S840" s="457"/>
      <c r="T840" s="457"/>
      <c r="U840" s="457"/>
      <c r="V840" s="457"/>
      <c r="W840" s="457"/>
      <c r="X840" s="457"/>
      <c r="Y840" s="457"/>
      <c r="Z840" s="457"/>
      <c r="AA840" s="457"/>
      <c r="AB840" s="457"/>
      <c r="AC840" s="457"/>
    </row>
    <row r="841" spans="2:29" ht="15" customHeight="1">
      <c r="P841" s="470" t="s">
        <v>282</v>
      </c>
      <c r="Q841" s="470"/>
      <c r="R841" s="470"/>
      <c r="S841" s="470"/>
      <c r="T841" s="470"/>
      <c r="U841" s="470"/>
      <c r="V841" s="470"/>
      <c r="W841" s="470"/>
      <c r="X841" s="470"/>
      <c r="Y841" s="470"/>
      <c r="Z841" s="470"/>
      <c r="AA841" s="470"/>
      <c r="AB841" s="470"/>
      <c r="AC841" s="470"/>
    </row>
    <row r="842" spans="2:29" ht="15" customHeight="1">
      <c r="P842" s="470"/>
      <c r="Q842" s="470"/>
      <c r="R842" s="470"/>
      <c r="S842" s="470"/>
      <c r="T842" s="470"/>
      <c r="U842" s="470"/>
      <c r="V842" s="470"/>
      <c r="W842" s="470"/>
      <c r="X842" s="470"/>
      <c r="Y842" s="470"/>
      <c r="Z842" s="470"/>
      <c r="AA842" s="470"/>
      <c r="AB842" s="470"/>
      <c r="AC842" s="470"/>
    </row>
    <row r="843" spans="2:29" ht="23.25" customHeight="1"/>
    <row r="844" spans="2:29" ht="19.5" customHeight="1">
      <c r="B844" s="105" t="s">
        <v>172</v>
      </c>
    </row>
    <row r="845" spans="2:29" ht="20.45" customHeight="1">
      <c r="B845" s="474" t="s">
        <v>398</v>
      </c>
      <c r="C845" s="474"/>
      <c r="D845" s="474"/>
      <c r="E845" s="474"/>
      <c r="F845" s="474"/>
      <c r="G845" s="474"/>
      <c r="H845" s="474"/>
      <c r="I845" s="474"/>
      <c r="J845" s="474"/>
      <c r="K845" s="474"/>
      <c r="L845" s="474"/>
      <c r="M845" s="474"/>
      <c r="N845" s="474"/>
      <c r="O845" s="474"/>
      <c r="P845" s="474"/>
      <c r="Q845" s="474"/>
      <c r="R845" s="474"/>
      <c r="S845" s="474"/>
      <c r="T845" s="474"/>
      <c r="U845" s="474"/>
      <c r="V845" s="474"/>
      <c r="W845" s="474"/>
      <c r="X845" s="474"/>
      <c r="Y845" s="474"/>
      <c r="Z845" s="474"/>
      <c r="AA845" s="474"/>
      <c r="AB845" s="474"/>
      <c r="AC845" s="474"/>
    </row>
    <row r="846" spans="2:29" ht="20.45" customHeight="1">
      <c r="B846" s="474"/>
      <c r="C846" s="474"/>
      <c r="D846" s="474"/>
      <c r="E846" s="474"/>
      <c r="F846" s="474"/>
      <c r="G846" s="474"/>
      <c r="H846" s="474"/>
      <c r="I846" s="474"/>
      <c r="J846" s="474"/>
      <c r="K846" s="474"/>
      <c r="L846" s="474"/>
      <c r="M846" s="474"/>
      <c r="N846" s="474"/>
      <c r="O846" s="474"/>
      <c r="P846" s="474"/>
      <c r="Q846" s="474"/>
      <c r="R846" s="474"/>
      <c r="S846" s="474"/>
      <c r="T846" s="474"/>
      <c r="U846" s="474"/>
      <c r="V846" s="474"/>
      <c r="W846" s="474"/>
      <c r="X846" s="474"/>
      <c r="Y846" s="474"/>
      <c r="Z846" s="474"/>
      <c r="AA846" s="474"/>
      <c r="AB846" s="474"/>
      <c r="AC846" s="474"/>
    </row>
    <row r="847" spans="2:29" ht="20.45" customHeight="1">
      <c r="B847" s="474"/>
      <c r="C847" s="474"/>
      <c r="D847" s="474"/>
      <c r="E847" s="474"/>
      <c r="F847" s="474"/>
      <c r="G847" s="474"/>
      <c r="H847" s="474"/>
      <c r="I847" s="474"/>
      <c r="J847" s="474"/>
      <c r="K847" s="474"/>
      <c r="L847" s="474"/>
      <c r="M847" s="474"/>
      <c r="N847" s="474"/>
      <c r="O847" s="474"/>
      <c r="P847" s="474"/>
      <c r="Q847" s="474"/>
      <c r="R847" s="474"/>
      <c r="S847" s="474"/>
      <c r="T847" s="474"/>
      <c r="U847" s="474"/>
      <c r="V847" s="474"/>
      <c r="W847" s="474"/>
      <c r="X847" s="474"/>
      <c r="Y847" s="474"/>
      <c r="Z847" s="474"/>
      <c r="AA847" s="474"/>
      <c r="AB847" s="474"/>
      <c r="AC847" s="474"/>
    </row>
    <row r="848" spans="2:29" ht="20.45" customHeight="1">
      <c r="B848" s="474"/>
      <c r="C848" s="474"/>
      <c r="D848" s="474"/>
      <c r="E848" s="474"/>
      <c r="F848" s="474"/>
      <c r="G848" s="474"/>
      <c r="H848" s="474"/>
      <c r="I848" s="474"/>
      <c r="J848" s="474"/>
      <c r="K848" s="474"/>
      <c r="L848" s="474"/>
      <c r="M848" s="474"/>
      <c r="N848" s="474"/>
      <c r="O848" s="474"/>
      <c r="P848" s="474"/>
      <c r="Q848" s="474"/>
      <c r="R848" s="474"/>
      <c r="S848" s="474"/>
      <c r="T848" s="474"/>
      <c r="U848" s="474"/>
      <c r="V848" s="474"/>
      <c r="W848" s="474"/>
      <c r="X848" s="474"/>
      <c r="Y848" s="474"/>
      <c r="Z848" s="474"/>
      <c r="AA848" s="474"/>
      <c r="AB848" s="474"/>
      <c r="AC848" s="474"/>
    </row>
    <row r="849" spans="2:29" ht="20.45" customHeight="1">
      <c r="B849" s="474"/>
      <c r="C849" s="474"/>
      <c r="D849" s="474"/>
      <c r="E849" s="474"/>
      <c r="F849" s="474"/>
      <c r="G849" s="474"/>
      <c r="H849" s="474"/>
      <c r="I849" s="474"/>
      <c r="J849" s="474"/>
      <c r="K849" s="474"/>
      <c r="L849" s="474"/>
      <c r="M849" s="474"/>
      <c r="N849" s="474"/>
      <c r="O849" s="474"/>
      <c r="P849" s="474"/>
      <c r="Q849" s="474"/>
      <c r="R849" s="474"/>
      <c r="S849" s="474"/>
      <c r="T849" s="474"/>
      <c r="U849" s="474"/>
      <c r="V849" s="474"/>
      <c r="W849" s="474"/>
      <c r="X849" s="474"/>
      <c r="Y849" s="474"/>
      <c r="Z849" s="474"/>
      <c r="AA849" s="474"/>
      <c r="AB849" s="474"/>
      <c r="AC849" s="474"/>
    </row>
    <row r="850" spans="2:29" ht="20.45" customHeight="1">
      <c r="B850" s="474"/>
      <c r="C850" s="474"/>
      <c r="D850" s="474"/>
      <c r="E850" s="474"/>
      <c r="F850" s="474"/>
      <c r="G850" s="474"/>
      <c r="H850" s="474"/>
      <c r="I850" s="474"/>
      <c r="J850" s="474"/>
      <c r="K850" s="474"/>
      <c r="L850" s="474"/>
      <c r="M850" s="474"/>
      <c r="N850" s="474"/>
      <c r="O850" s="474"/>
      <c r="P850" s="474"/>
      <c r="Q850" s="474"/>
      <c r="R850" s="474"/>
      <c r="S850" s="474"/>
      <c r="T850" s="474"/>
      <c r="U850" s="474"/>
      <c r="V850" s="474"/>
      <c r="W850" s="474"/>
      <c r="X850" s="474"/>
      <c r="Y850" s="474"/>
      <c r="Z850" s="474"/>
      <c r="AA850" s="474"/>
      <c r="AB850" s="474"/>
      <c r="AC850" s="474"/>
    </row>
    <row r="851" spans="2:29" ht="20.45" customHeight="1">
      <c r="B851" s="474"/>
      <c r="C851" s="474"/>
      <c r="D851" s="474"/>
      <c r="E851" s="474"/>
      <c r="F851" s="474"/>
      <c r="G851" s="474"/>
      <c r="H851" s="474"/>
      <c r="I851" s="474"/>
      <c r="J851" s="474"/>
      <c r="K851" s="474"/>
      <c r="L851" s="474"/>
      <c r="M851" s="474"/>
      <c r="N851" s="474"/>
      <c r="O851" s="474"/>
      <c r="P851" s="474"/>
      <c r="Q851" s="474"/>
      <c r="R851" s="474"/>
      <c r="S851" s="474"/>
      <c r="T851" s="474"/>
      <c r="U851" s="474"/>
      <c r="V851" s="474"/>
      <c r="W851" s="474"/>
      <c r="X851" s="474"/>
      <c r="Y851" s="474"/>
      <c r="Z851" s="474"/>
      <c r="AA851" s="474"/>
      <c r="AB851" s="474"/>
      <c r="AC851" s="474"/>
    </row>
    <row r="852" spans="2:29" ht="20.45" customHeight="1">
      <c r="B852" s="474"/>
      <c r="C852" s="474"/>
      <c r="D852" s="474"/>
      <c r="E852" s="474"/>
      <c r="F852" s="474"/>
      <c r="G852" s="474"/>
      <c r="H852" s="474"/>
      <c r="I852" s="474"/>
      <c r="J852" s="474"/>
      <c r="K852" s="474"/>
      <c r="L852" s="474"/>
      <c r="M852" s="474"/>
      <c r="N852" s="474"/>
      <c r="O852" s="474"/>
      <c r="P852" s="474"/>
      <c r="Q852" s="474"/>
      <c r="R852" s="474"/>
      <c r="S852" s="474"/>
      <c r="T852" s="474"/>
      <c r="U852" s="474"/>
      <c r="V852" s="474"/>
      <c r="W852" s="474"/>
      <c r="X852" s="474"/>
      <c r="Y852" s="474"/>
      <c r="Z852" s="474"/>
      <c r="AA852" s="474"/>
      <c r="AB852" s="474"/>
      <c r="AC852" s="474"/>
    </row>
    <row r="853" spans="2:29" ht="20.45" customHeight="1">
      <c r="B853" s="474"/>
      <c r="C853" s="474"/>
      <c r="D853" s="474"/>
      <c r="E853" s="474"/>
      <c r="F853" s="474"/>
      <c r="G853" s="474"/>
      <c r="H853" s="474"/>
      <c r="I853" s="474"/>
      <c r="J853" s="474"/>
      <c r="K853" s="474"/>
      <c r="L853" s="474"/>
      <c r="M853" s="474"/>
      <c r="N853" s="474"/>
      <c r="O853" s="474"/>
      <c r="P853" s="474"/>
      <c r="Q853" s="474"/>
      <c r="R853" s="474"/>
      <c r="S853" s="474"/>
      <c r="T853" s="474"/>
      <c r="U853" s="474"/>
      <c r="V853" s="474"/>
      <c r="W853" s="474"/>
      <c r="X853" s="474"/>
      <c r="Y853" s="474"/>
      <c r="Z853" s="474"/>
      <c r="AA853" s="474"/>
      <c r="AB853" s="474"/>
      <c r="AC853" s="474"/>
    </row>
    <row r="854" spans="2:29" ht="20.45" customHeight="1">
      <c r="B854" s="474"/>
      <c r="C854" s="474"/>
      <c r="D854" s="474"/>
      <c r="E854" s="474"/>
      <c r="F854" s="474"/>
      <c r="G854" s="474"/>
      <c r="H854" s="474"/>
      <c r="I854" s="474"/>
      <c r="J854" s="474"/>
      <c r="K854" s="474"/>
      <c r="L854" s="474"/>
      <c r="M854" s="474"/>
      <c r="N854" s="474"/>
      <c r="O854" s="474"/>
      <c r="P854" s="474"/>
      <c r="Q854" s="474"/>
      <c r="R854" s="474"/>
      <c r="S854" s="474"/>
      <c r="T854" s="474"/>
      <c r="U854" s="474"/>
      <c r="V854" s="474"/>
      <c r="W854" s="474"/>
      <c r="X854" s="474"/>
      <c r="Y854" s="474"/>
      <c r="Z854" s="474"/>
      <c r="AA854" s="474"/>
      <c r="AB854" s="474"/>
      <c r="AC854" s="474"/>
    </row>
    <row r="855" spans="2:29" ht="20.45" customHeight="1">
      <c r="B855" s="474"/>
      <c r="C855" s="474"/>
      <c r="D855" s="474"/>
      <c r="E855" s="474"/>
      <c r="F855" s="474"/>
      <c r="G855" s="474"/>
      <c r="H855" s="474"/>
      <c r="I855" s="474"/>
      <c r="J855" s="474"/>
      <c r="K855" s="474"/>
      <c r="L855" s="474"/>
      <c r="M855" s="474"/>
      <c r="N855" s="474"/>
      <c r="O855" s="474"/>
      <c r="P855" s="474"/>
      <c r="Q855" s="474"/>
      <c r="R855" s="474"/>
      <c r="S855" s="474"/>
      <c r="T855" s="474"/>
      <c r="U855" s="474"/>
      <c r="V855" s="474"/>
      <c r="W855" s="474"/>
      <c r="X855" s="474"/>
      <c r="Y855" s="474"/>
      <c r="Z855" s="474"/>
      <c r="AA855" s="474"/>
      <c r="AB855" s="474"/>
      <c r="AC855" s="474"/>
    </row>
    <row r="856" spans="2:29" ht="19.5" customHeight="1">
      <c r="B856" s="266"/>
      <c r="C856" s="266"/>
      <c r="D856" s="266"/>
      <c r="E856" s="266"/>
      <c r="F856" s="266"/>
      <c r="G856" s="266"/>
      <c r="H856" s="266"/>
      <c r="I856" s="266"/>
      <c r="J856" s="266"/>
      <c r="K856" s="266"/>
      <c r="L856" s="266"/>
      <c r="M856" s="266"/>
      <c r="N856" s="266"/>
      <c r="O856" s="266"/>
      <c r="P856" s="266"/>
      <c r="Q856" s="266"/>
      <c r="R856" s="266"/>
      <c r="S856" s="266"/>
      <c r="T856" s="266"/>
      <c r="U856" s="266"/>
      <c r="V856" s="266"/>
      <c r="W856" s="266"/>
      <c r="X856" s="266"/>
      <c r="Y856" s="266"/>
      <c r="Z856" s="266"/>
      <c r="AA856" s="266"/>
      <c r="AB856" s="266"/>
      <c r="AC856" s="266"/>
    </row>
    <row r="857" spans="2:29" ht="21">
      <c r="B857" s="4" t="s">
        <v>173</v>
      </c>
    </row>
    <row r="858" spans="2:29" ht="30" customHeight="1">
      <c r="B858" s="469" t="s">
        <v>283</v>
      </c>
      <c r="C858" s="469"/>
      <c r="D858" s="469"/>
      <c r="E858" s="469"/>
      <c r="F858" s="469"/>
      <c r="G858" s="469"/>
      <c r="H858" s="469"/>
      <c r="I858" s="469"/>
      <c r="J858" s="469"/>
      <c r="K858" s="469"/>
      <c r="L858" s="469"/>
      <c r="M858" s="469"/>
      <c r="N858" s="469"/>
      <c r="O858" s="469"/>
      <c r="P858" s="469"/>
      <c r="Q858" s="469"/>
      <c r="R858" s="469"/>
      <c r="S858" s="469"/>
      <c r="T858" s="469"/>
      <c r="U858" s="469"/>
      <c r="V858" s="469"/>
      <c r="W858" s="469"/>
      <c r="X858" s="469"/>
      <c r="Y858" s="469"/>
      <c r="Z858" s="469"/>
      <c r="AA858" s="469"/>
      <c r="AB858" s="469"/>
      <c r="AC858" s="469"/>
    </row>
    <row r="859" spans="2:29" ht="30" customHeight="1">
      <c r="B859" s="469"/>
      <c r="C859" s="469"/>
      <c r="D859" s="469"/>
      <c r="E859" s="469"/>
      <c r="F859" s="469"/>
      <c r="G859" s="469"/>
      <c r="H859" s="469"/>
      <c r="I859" s="469"/>
      <c r="J859" s="469"/>
      <c r="K859" s="469"/>
      <c r="L859" s="469"/>
      <c r="M859" s="469"/>
      <c r="N859" s="469"/>
      <c r="O859" s="469"/>
      <c r="P859" s="469"/>
      <c r="Q859" s="469"/>
      <c r="R859" s="469"/>
      <c r="S859" s="469"/>
      <c r="T859" s="469"/>
      <c r="U859" s="469"/>
      <c r="V859" s="469"/>
      <c r="W859" s="469"/>
      <c r="X859" s="469"/>
      <c r="Y859" s="469"/>
      <c r="Z859" s="469"/>
      <c r="AA859" s="469"/>
      <c r="AB859" s="469"/>
      <c r="AC859" s="469"/>
    </row>
    <row r="860" spans="2:29" ht="30" customHeight="1">
      <c r="B860" s="469"/>
      <c r="C860" s="469"/>
      <c r="D860" s="469"/>
      <c r="E860" s="469"/>
      <c r="F860" s="469"/>
      <c r="G860" s="469"/>
      <c r="H860" s="469"/>
      <c r="I860" s="469"/>
      <c r="J860" s="469"/>
      <c r="K860" s="469"/>
      <c r="L860" s="469"/>
      <c r="M860" s="469"/>
      <c r="N860" s="469"/>
      <c r="O860" s="469"/>
      <c r="P860" s="469"/>
      <c r="Q860" s="469"/>
      <c r="R860" s="469"/>
      <c r="S860" s="469"/>
      <c r="T860" s="469"/>
      <c r="U860" s="469"/>
      <c r="V860" s="469"/>
      <c r="W860" s="469"/>
      <c r="X860" s="469"/>
      <c r="Y860" s="469"/>
      <c r="Z860" s="469"/>
      <c r="AA860" s="469"/>
      <c r="AB860" s="469"/>
      <c r="AC860" s="469"/>
    </row>
    <row r="861" spans="2:29" ht="30" customHeight="1">
      <c r="B861" s="469"/>
      <c r="C861" s="469"/>
      <c r="D861" s="469"/>
      <c r="E861" s="469"/>
      <c r="F861" s="469"/>
      <c r="G861" s="469"/>
      <c r="H861" s="469"/>
      <c r="I861" s="469"/>
      <c r="J861" s="469"/>
      <c r="K861" s="469"/>
      <c r="L861" s="469"/>
      <c r="M861" s="469"/>
      <c r="N861" s="469"/>
      <c r="O861" s="469"/>
      <c r="P861" s="469"/>
      <c r="Q861" s="469"/>
      <c r="R861" s="469"/>
      <c r="S861" s="469"/>
      <c r="T861" s="469"/>
      <c r="U861" s="469"/>
      <c r="V861" s="469"/>
      <c r="W861" s="469"/>
      <c r="X861" s="469"/>
      <c r="Y861" s="469"/>
      <c r="Z861" s="469"/>
      <c r="AA861" s="469"/>
      <c r="AB861" s="469"/>
      <c r="AC861" s="469"/>
    </row>
    <row r="862" spans="2:29" ht="30" customHeight="1">
      <c r="B862" s="469"/>
      <c r="C862" s="469"/>
      <c r="D862" s="469"/>
      <c r="E862" s="469"/>
      <c r="F862" s="469"/>
      <c r="G862" s="469"/>
      <c r="H862" s="469"/>
      <c r="I862" s="469"/>
      <c r="J862" s="469"/>
      <c r="K862" s="469"/>
      <c r="L862" s="469"/>
      <c r="M862" s="469"/>
      <c r="N862" s="469"/>
      <c r="O862" s="469"/>
      <c r="P862" s="469"/>
      <c r="Q862" s="469"/>
      <c r="R862" s="469"/>
      <c r="S862" s="469"/>
      <c r="T862" s="469"/>
      <c r="U862" s="469"/>
      <c r="V862" s="469"/>
      <c r="W862" s="469"/>
      <c r="X862" s="469"/>
      <c r="Y862" s="469"/>
      <c r="Z862" s="469"/>
      <c r="AA862" s="469"/>
      <c r="AB862" s="469"/>
      <c r="AC862" s="469"/>
    </row>
    <row r="863" spans="2:29" ht="19.5" customHeight="1">
      <c r="P863" s="212"/>
      <c r="Q863" s="212"/>
      <c r="R863" s="212"/>
      <c r="S863" s="212"/>
      <c r="T863" s="212"/>
      <c r="U863" s="212"/>
      <c r="V863" s="212"/>
      <c r="W863" s="212"/>
      <c r="X863" s="212"/>
      <c r="Y863" s="212"/>
      <c r="Z863" s="212"/>
      <c r="AA863" s="212"/>
      <c r="AB863" s="212"/>
      <c r="AC863" s="212"/>
    </row>
    <row r="864" spans="2:29" ht="19.5" customHeight="1">
      <c r="O864" s="213"/>
      <c r="P864" s="212"/>
      <c r="Q864" s="212"/>
      <c r="R864" s="212"/>
      <c r="S864" s="212"/>
      <c r="T864" s="212"/>
      <c r="U864" s="212"/>
      <c r="V864" s="212"/>
      <c r="W864" s="212"/>
      <c r="X864" s="212"/>
      <c r="Y864" s="212"/>
      <c r="Z864" s="212"/>
      <c r="AA864" s="212"/>
      <c r="AB864" s="212"/>
      <c r="AC864" s="212"/>
    </row>
    <row r="865" spans="8:29" ht="19.5" customHeight="1">
      <c r="O865" s="213"/>
      <c r="P865" s="212"/>
      <c r="Q865" s="212"/>
      <c r="R865" s="212"/>
      <c r="S865" s="212"/>
      <c r="T865" s="212"/>
      <c r="U865" s="212"/>
      <c r="V865" s="212"/>
      <c r="W865" s="212"/>
      <c r="X865" s="212"/>
      <c r="Y865" s="212"/>
      <c r="Z865" s="212"/>
      <c r="AA865" s="212"/>
      <c r="AB865" s="212"/>
      <c r="AC865" s="212"/>
    </row>
    <row r="866" spans="8:29" ht="19.5" customHeight="1">
      <c r="O866" s="213"/>
      <c r="P866" s="212"/>
      <c r="Q866" s="212"/>
      <c r="R866" s="212"/>
      <c r="S866" s="212"/>
      <c r="T866" s="212"/>
      <c r="U866" s="212"/>
      <c r="V866" s="212"/>
      <c r="W866" s="212"/>
      <c r="X866" s="212"/>
      <c r="Y866" s="212"/>
      <c r="Z866" s="212"/>
      <c r="AA866" s="212"/>
      <c r="AB866" s="212"/>
      <c r="AC866" s="212"/>
    </row>
    <row r="867" spans="8:29" ht="19.5" customHeight="1">
      <c r="O867" s="213"/>
      <c r="P867" s="212"/>
      <c r="Q867" s="212"/>
      <c r="R867" s="212"/>
      <c r="S867" s="212"/>
      <c r="T867" s="212"/>
      <c r="U867" s="212"/>
      <c r="V867" s="212"/>
      <c r="W867" s="212"/>
      <c r="X867" s="212"/>
      <c r="Y867" s="212"/>
      <c r="Z867" s="212"/>
      <c r="AA867" s="212"/>
      <c r="AB867" s="212"/>
      <c r="AC867" s="212"/>
    </row>
    <row r="868" spans="8:29" ht="19.5" customHeight="1">
      <c r="P868" s="212"/>
      <c r="Q868" s="212"/>
      <c r="R868" s="212"/>
      <c r="S868" s="212"/>
      <c r="T868" s="212"/>
      <c r="U868" s="212"/>
      <c r="V868" s="212"/>
      <c r="W868" s="212"/>
      <c r="X868" s="212"/>
      <c r="Y868" s="212"/>
      <c r="Z868" s="212"/>
      <c r="AA868" s="212"/>
      <c r="AB868" s="212"/>
      <c r="AC868" s="212"/>
    </row>
    <row r="869" spans="8:29" ht="19.5" customHeight="1"/>
    <row r="870" spans="8:29" ht="19.5" customHeight="1"/>
    <row r="871" spans="8:29" ht="19.5" customHeight="1"/>
    <row r="872" spans="8:29" ht="19.5" customHeight="1"/>
    <row r="873" spans="8:29" ht="19.5" customHeight="1"/>
    <row r="874" spans="8:29" ht="19.5" customHeight="1">
      <c r="H874" s="23"/>
      <c r="W874"/>
    </row>
    <row r="875" spans="8:29" ht="19.5" customHeight="1">
      <c r="H875" s="23"/>
      <c r="N875"/>
      <c r="W875"/>
    </row>
    <row r="876" spans="8:29" ht="19.5" customHeight="1">
      <c r="H876" s="23"/>
      <c r="W876"/>
    </row>
    <row r="877" spans="8:29" ht="19.5" customHeight="1">
      <c r="H877" s="23"/>
      <c r="W877"/>
    </row>
    <row r="878" spans="8:29" ht="19.5" customHeight="1">
      <c r="H878" s="23"/>
      <c r="W878"/>
    </row>
    <row r="879" spans="8:29" ht="19.5" customHeight="1">
      <c r="H879" s="23"/>
      <c r="W879"/>
    </row>
    <row r="880" spans="8:29" ht="19.5" customHeight="1"/>
    <row r="881" spans="2:29" ht="20.100000000000001" customHeight="1">
      <c r="B881" s="472" t="s">
        <v>259</v>
      </c>
      <c r="C881" s="472"/>
      <c r="D881" s="472"/>
      <c r="E881" s="472"/>
      <c r="F881" s="472"/>
      <c r="G881" s="472"/>
      <c r="H881" s="472"/>
      <c r="I881" s="472"/>
      <c r="J881" s="472"/>
      <c r="K881" s="472"/>
      <c r="L881" s="472"/>
      <c r="M881" s="472"/>
      <c r="N881" s="472"/>
      <c r="O881" s="472"/>
      <c r="P881" s="472"/>
      <c r="Q881" s="472"/>
      <c r="R881" s="472"/>
      <c r="S881" s="472"/>
      <c r="T881" s="472"/>
      <c r="U881" s="472"/>
      <c r="V881" s="472"/>
      <c r="W881" s="472"/>
      <c r="X881" s="472"/>
      <c r="Y881" s="472"/>
      <c r="Z881" s="472"/>
      <c r="AA881" s="472"/>
      <c r="AB881" s="472"/>
      <c r="AC881" s="472"/>
    </row>
    <row r="882" spans="2:29" ht="15.75" customHeight="1">
      <c r="B882" s="475" t="s">
        <v>399</v>
      </c>
      <c r="C882" s="475"/>
      <c r="D882" s="475"/>
      <c r="E882" s="475"/>
      <c r="F882" s="475"/>
      <c r="G882" s="475"/>
      <c r="H882" s="475"/>
      <c r="I882" s="475"/>
      <c r="J882" s="475"/>
      <c r="K882" s="475"/>
      <c r="L882" s="475"/>
      <c r="M882" s="475"/>
      <c r="N882" s="475"/>
      <c r="O882" s="475"/>
      <c r="P882" s="475"/>
      <c r="Q882" s="475"/>
      <c r="R882" s="475"/>
      <c r="S882" s="475"/>
      <c r="T882" s="475"/>
      <c r="U882" s="475"/>
      <c r="V882" s="475"/>
      <c r="W882" s="475"/>
      <c r="X882" s="475"/>
      <c r="Y882" s="475"/>
      <c r="Z882" s="475"/>
      <c r="AA882" s="475"/>
      <c r="AB882" s="475"/>
      <c r="AC882" s="475"/>
    </row>
    <row r="883" spans="2:29" ht="15.75" customHeight="1">
      <c r="B883" s="475"/>
      <c r="C883" s="475"/>
      <c r="D883" s="475"/>
      <c r="E883" s="475"/>
      <c r="F883" s="475"/>
      <c r="G883" s="475"/>
      <c r="H883" s="475"/>
      <c r="I883" s="475"/>
      <c r="J883" s="475"/>
      <c r="K883" s="475"/>
      <c r="L883" s="475"/>
      <c r="M883" s="475"/>
      <c r="N883" s="475"/>
      <c r="O883" s="475"/>
      <c r="P883" s="475"/>
      <c r="Q883" s="475"/>
      <c r="R883" s="475"/>
      <c r="S883" s="475"/>
      <c r="T883" s="475"/>
      <c r="U883" s="475"/>
      <c r="V883" s="475"/>
      <c r="W883" s="475"/>
      <c r="X883" s="475"/>
      <c r="Y883" s="475"/>
      <c r="Z883" s="475"/>
      <c r="AA883" s="475"/>
      <c r="AB883" s="475"/>
      <c r="AC883" s="475"/>
    </row>
    <row r="884" spans="2:29" ht="19.5" customHeight="1"/>
    <row r="885" spans="2:29" ht="26.25" customHeight="1">
      <c r="B885" s="238" t="s">
        <v>311</v>
      </c>
    </row>
    <row r="886" spans="2:29" ht="15.95" customHeight="1">
      <c r="B886" s="347" t="s">
        <v>284</v>
      </c>
      <c r="C886" s="347"/>
      <c r="D886" s="347"/>
      <c r="E886" s="347"/>
      <c r="F886" s="347"/>
      <c r="G886" s="347"/>
      <c r="H886" s="347"/>
      <c r="I886" s="347"/>
      <c r="J886" s="347"/>
      <c r="K886" s="347"/>
      <c r="L886" s="347"/>
      <c r="M886" s="347"/>
      <c r="N886" s="347"/>
      <c r="O886" s="347"/>
      <c r="P886" s="347"/>
      <c r="Q886" s="347"/>
      <c r="R886" s="347"/>
      <c r="S886" s="347"/>
      <c r="T886" s="347"/>
      <c r="U886" s="347"/>
      <c r="V886" s="347"/>
      <c r="W886" s="347"/>
      <c r="X886" s="347"/>
      <c r="Y886" s="347"/>
      <c r="Z886" s="347"/>
      <c r="AA886" s="347"/>
      <c r="AB886" s="347"/>
      <c r="AC886" s="347"/>
    </row>
    <row r="887" spans="2:29" ht="15.95" customHeight="1">
      <c r="B887" s="347"/>
      <c r="C887" s="347"/>
      <c r="D887" s="347"/>
      <c r="E887" s="347"/>
      <c r="F887" s="347"/>
      <c r="G887" s="347"/>
      <c r="H887" s="347"/>
      <c r="I887" s="347"/>
      <c r="J887" s="347"/>
      <c r="K887" s="347"/>
      <c r="L887" s="347"/>
      <c r="M887" s="347"/>
      <c r="N887" s="347"/>
      <c r="O887" s="347"/>
      <c r="P887" s="347"/>
      <c r="Q887" s="347"/>
      <c r="R887" s="347"/>
      <c r="S887" s="347"/>
      <c r="T887" s="347"/>
      <c r="U887" s="347"/>
      <c r="V887" s="347"/>
      <c r="W887" s="347"/>
      <c r="X887" s="347"/>
      <c r="Y887" s="347"/>
      <c r="Z887" s="347"/>
      <c r="AA887" s="347"/>
      <c r="AB887" s="347"/>
      <c r="AC887" s="347"/>
    </row>
    <row r="888" spans="2:29" ht="19.5" customHeight="1"/>
    <row r="889" spans="2:29" ht="19.5" customHeight="1">
      <c r="N889"/>
    </row>
    <row r="890" spans="2:29" ht="19.5" customHeight="1"/>
    <row r="891" spans="2:29" ht="19.5" customHeight="1"/>
    <row r="892" spans="2:29" ht="19.5" customHeight="1"/>
    <row r="893" spans="2:29" ht="19.5" customHeight="1"/>
    <row r="894" spans="2:29" ht="19.5" customHeight="1"/>
    <row r="895" spans="2:29" ht="19.5" customHeight="1"/>
    <row r="896" spans="2:29" ht="19.5" customHeight="1">
      <c r="O896"/>
    </row>
    <row r="897" spans="2:49" ht="19.5" customHeight="1"/>
    <row r="898" spans="2:49" ht="69.75" customHeight="1"/>
    <row r="899" spans="2:49" ht="21.75" customHeight="1">
      <c r="H899" s="23"/>
      <c r="W899"/>
    </row>
    <row r="900" spans="2:49" ht="21.75" customHeight="1">
      <c r="H900" s="23"/>
      <c r="W900"/>
    </row>
    <row r="901" spans="2:49" ht="21.75" customHeight="1">
      <c r="H901" s="23"/>
      <c r="W901"/>
    </row>
    <row r="902" spans="2:49" ht="21.75" customHeight="1">
      <c r="H902" s="23"/>
      <c r="W902"/>
    </row>
    <row r="903" spans="2:49" ht="21.75" customHeight="1">
      <c r="H903" s="23"/>
      <c r="W903"/>
    </row>
    <row r="904" spans="2:49" ht="21.75" customHeight="1"/>
    <row r="905" spans="2:49" ht="21.75" customHeight="1"/>
    <row r="906" spans="2:49" ht="19.5" customHeight="1">
      <c r="B906" s="471" t="s">
        <v>400</v>
      </c>
      <c r="C906" s="471"/>
      <c r="D906" s="471"/>
      <c r="E906" s="471"/>
      <c r="F906" s="471"/>
      <c r="G906" s="471"/>
      <c r="H906" s="471"/>
      <c r="I906" s="471"/>
      <c r="J906" s="471"/>
      <c r="K906" s="471"/>
      <c r="L906" s="471"/>
      <c r="M906" s="471"/>
      <c r="N906" s="471"/>
      <c r="O906" s="471"/>
      <c r="P906" s="471"/>
      <c r="Q906" s="471"/>
      <c r="R906" s="471"/>
      <c r="S906" s="471"/>
      <c r="T906" s="471"/>
      <c r="U906" s="471"/>
      <c r="V906" s="471"/>
      <c r="W906" s="471"/>
      <c r="X906" s="471"/>
      <c r="Y906" s="471"/>
      <c r="Z906" s="471"/>
      <c r="AA906" s="471"/>
      <c r="AB906" s="471"/>
      <c r="AC906" s="471"/>
      <c r="AD906" s="240"/>
      <c r="AE906" s="240"/>
      <c r="AF906" s="240"/>
      <c r="AG906" s="240"/>
      <c r="AH906" s="240"/>
      <c r="AI906" s="240"/>
      <c r="AJ906" s="240"/>
      <c r="AK906" s="240"/>
      <c r="AL906" s="240"/>
      <c r="AM906" s="240"/>
      <c r="AN906" s="240"/>
      <c r="AO906" s="240"/>
      <c r="AP906" s="240"/>
      <c r="AQ906" s="240"/>
      <c r="AR906" s="240"/>
      <c r="AS906" s="240"/>
      <c r="AT906" s="240"/>
      <c r="AU906" s="240"/>
      <c r="AV906" s="240"/>
      <c r="AW906" s="240"/>
    </row>
    <row r="907" spans="2:49" ht="19.5" customHeight="1">
      <c r="B907" s="471"/>
      <c r="C907" s="471"/>
      <c r="D907" s="471"/>
      <c r="E907" s="471"/>
      <c r="F907" s="471"/>
      <c r="G907" s="471"/>
      <c r="H907" s="471"/>
      <c r="I907" s="471"/>
      <c r="J907" s="471"/>
      <c r="K907" s="471"/>
      <c r="L907" s="471"/>
      <c r="M907" s="471"/>
      <c r="N907" s="471"/>
      <c r="O907" s="471"/>
      <c r="P907" s="471"/>
      <c r="Q907" s="471"/>
      <c r="R907" s="471"/>
      <c r="S907" s="471"/>
      <c r="T907" s="471"/>
      <c r="U907" s="471"/>
      <c r="V907" s="471"/>
      <c r="W907" s="471"/>
      <c r="X907" s="471"/>
      <c r="Y907" s="471"/>
      <c r="Z907" s="471"/>
      <c r="AA907" s="471"/>
      <c r="AB907" s="471"/>
      <c r="AC907" s="471"/>
      <c r="AD907" s="240"/>
      <c r="AE907" s="240"/>
      <c r="AF907" s="240"/>
      <c r="AG907" s="240"/>
      <c r="AH907" s="240"/>
      <c r="AI907" s="240"/>
      <c r="AJ907" s="240"/>
      <c r="AK907" s="240"/>
      <c r="AL907" s="240"/>
      <c r="AM907" s="240"/>
      <c r="AN907" s="240"/>
      <c r="AO907" s="240"/>
      <c r="AP907" s="240"/>
      <c r="AQ907" s="240"/>
      <c r="AR907" s="240"/>
      <c r="AS907" s="240"/>
      <c r="AT907" s="240"/>
      <c r="AU907" s="240"/>
      <c r="AV907" s="240"/>
      <c r="AW907" s="240"/>
    </row>
    <row r="908" spans="2:49" ht="19.5" customHeight="1">
      <c r="B908" s="471"/>
      <c r="C908" s="471"/>
      <c r="D908" s="471"/>
      <c r="E908" s="471"/>
      <c r="F908" s="471"/>
      <c r="G908" s="471"/>
      <c r="H908" s="471"/>
      <c r="I908" s="471"/>
      <c r="J908" s="471"/>
      <c r="K908" s="471"/>
      <c r="L908" s="471"/>
      <c r="M908" s="471"/>
      <c r="N908" s="471"/>
      <c r="O908" s="471"/>
      <c r="P908" s="471"/>
      <c r="Q908" s="471"/>
      <c r="R908" s="471"/>
      <c r="S908" s="471"/>
      <c r="T908" s="471"/>
      <c r="U908" s="471"/>
      <c r="V908" s="471"/>
      <c r="W908" s="471"/>
      <c r="X908" s="471"/>
      <c r="Y908" s="471"/>
      <c r="Z908" s="471"/>
      <c r="AA908" s="471"/>
      <c r="AB908" s="471"/>
      <c r="AC908" s="471"/>
      <c r="AD908" s="240"/>
      <c r="AE908" s="240"/>
      <c r="AF908" s="240"/>
      <c r="AG908" s="240"/>
      <c r="AH908" s="240"/>
      <c r="AI908" s="240"/>
      <c r="AJ908" s="240"/>
      <c r="AK908" s="240"/>
      <c r="AL908" s="240"/>
      <c r="AM908" s="240"/>
      <c r="AN908" s="240"/>
      <c r="AO908" s="240"/>
      <c r="AP908" s="240"/>
      <c r="AQ908" s="240"/>
      <c r="AR908" s="240"/>
      <c r="AS908" s="240"/>
      <c r="AT908" s="240"/>
      <c r="AU908" s="240"/>
      <c r="AV908" s="240"/>
      <c r="AW908" s="240"/>
    </row>
    <row r="909" spans="2:49" ht="19.5" customHeight="1">
      <c r="B909" s="471"/>
      <c r="C909" s="471"/>
      <c r="D909" s="471"/>
      <c r="E909" s="471"/>
      <c r="F909" s="471"/>
      <c r="G909" s="471"/>
      <c r="H909" s="471"/>
      <c r="I909" s="471"/>
      <c r="J909" s="471"/>
      <c r="K909" s="471"/>
      <c r="L909" s="471"/>
      <c r="M909" s="471"/>
      <c r="N909" s="471"/>
      <c r="O909" s="471"/>
      <c r="P909" s="471"/>
      <c r="Q909" s="471"/>
      <c r="R909" s="471"/>
      <c r="S909" s="471"/>
      <c r="T909" s="471"/>
      <c r="U909" s="471"/>
      <c r="V909" s="471"/>
      <c r="W909" s="471"/>
      <c r="X909" s="471"/>
      <c r="Y909" s="471"/>
      <c r="Z909" s="471"/>
      <c r="AA909" s="471"/>
      <c r="AB909" s="471"/>
      <c r="AC909" s="471"/>
      <c r="AD909" s="240"/>
      <c r="AE909" s="240"/>
      <c r="AF909" s="240"/>
      <c r="AG909" s="240"/>
      <c r="AH909" s="240"/>
      <c r="AI909" s="240"/>
      <c r="AJ909" s="240"/>
      <c r="AK909" s="240"/>
      <c r="AL909" s="240"/>
      <c r="AM909" s="240"/>
      <c r="AN909" s="240"/>
      <c r="AO909" s="240"/>
      <c r="AP909" s="240"/>
      <c r="AQ909" s="240"/>
      <c r="AR909" s="240"/>
      <c r="AS909" s="240"/>
      <c r="AT909" s="240"/>
      <c r="AU909" s="240"/>
      <c r="AV909" s="240"/>
      <c r="AW909" s="240"/>
    </row>
    <row r="910" spans="2:49" ht="19.5" customHeight="1">
      <c r="B910" s="471"/>
      <c r="C910" s="471"/>
      <c r="D910" s="471"/>
      <c r="E910" s="471"/>
      <c r="F910" s="471"/>
      <c r="G910" s="471"/>
      <c r="H910" s="471"/>
      <c r="I910" s="471"/>
      <c r="J910" s="471"/>
      <c r="K910" s="471"/>
      <c r="L910" s="471"/>
      <c r="M910" s="471"/>
      <c r="N910" s="471"/>
      <c r="O910" s="471"/>
      <c r="P910" s="471"/>
      <c r="Q910" s="471"/>
      <c r="R910" s="471"/>
      <c r="S910" s="471"/>
      <c r="T910" s="471"/>
      <c r="U910" s="471"/>
      <c r="V910" s="471"/>
      <c r="W910" s="471"/>
      <c r="X910" s="471"/>
      <c r="Y910" s="471"/>
      <c r="Z910" s="471"/>
      <c r="AA910" s="471"/>
      <c r="AB910" s="471"/>
      <c r="AC910" s="471"/>
      <c r="AD910" s="240"/>
      <c r="AE910" s="240"/>
      <c r="AF910" s="240"/>
      <c r="AG910" s="240"/>
      <c r="AH910" s="240"/>
      <c r="AI910" s="240"/>
      <c r="AJ910" s="240"/>
      <c r="AK910" s="240"/>
      <c r="AL910" s="240"/>
      <c r="AM910" s="240"/>
      <c r="AN910" s="240"/>
      <c r="AO910" s="240"/>
      <c r="AP910" s="240"/>
      <c r="AQ910" s="240"/>
      <c r="AR910" s="240"/>
      <c r="AS910" s="240"/>
      <c r="AT910" s="240"/>
      <c r="AU910" s="240"/>
      <c r="AV910" s="240"/>
      <c r="AW910" s="240"/>
    </row>
    <row r="911" spans="2:49" ht="19.5" customHeight="1">
      <c r="B911" s="471"/>
      <c r="C911" s="471"/>
      <c r="D911" s="471"/>
      <c r="E911" s="471"/>
      <c r="F911" s="471"/>
      <c r="G911" s="471"/>
      <c r="H911" s="471"/>
      <c r="I911" s="471"/>
      <c r="J911" s="471"/>
      <c r="K911" s="471"/>
      <c r="L911" s="471"/>
      <c r="M911" s="471"/>
      <c r="N911" s="471"/>
      <c r="O911" s="471"/>
      <c r="P911" s="471"/>
      <c r="Q911" s="471"/>
      <c r="R911" s="471"/>
      <c r="S911" s="471"/>
      <c r="T911" s="471"/>
      <c r="U911" s="471"/>
      <c r="V911" s="471"/>
      <c r="W911" s="471"/>
      <c r="X911" s="471"/>
      <c r="Y911" s="471"/>
      <c r="Z911" s="471"/>
      <c r="AA911" s="471"/>
      <c r="AB911" s="471"/>
      <c r="AC911" s="471"/>
      <c r="AD911" s="240"/>
      <c r="AE911" s="240"/>
      <c r="AF911" s="240"/>
      <c r="AG911" s="240"/>
      <c r="AH911" s="240"/>
      <c r="AI911" s="240"/>
      <c r="AJ911" s="240"/>
      <c r="AK911" s="240"/>
      <c r="AL911" s="240"/>
      <c r="AM911" s="240"/>
      <c r="AN911" s="240"/>
      <c r="AO911" s="240"/>
      <c r="AP911" s="240"/>
      <c r="AQ911" s="240"/>
      <c r="AR911" s="240"/>
      <c r="AS911" s="240"/>
      <c r="AT911" s="240"/>
      <c r="AU911" s="240"/>
      <c r="AV911" s="240"/>
      <c r="AW911" s="240"/>
    </row>
    <row r="912" spans="2:49" ht="19.5" customHeight="1">
      <c r="B912" s="471"/>
      <c r="C912" s="471"/>
      <c r="D912" s="471"/>
      <c r="E912" s="471"/>
      <c r="F912" s="471"/>
      <c r="G912" s="471"/>
      <c r="H912" s="471"/>
      <c r="I912" s="471"/>
      <c r="J912" s="471"/>
      <c r="K912" s="471"/>
      <c r="L912" s="471"/>
      <c r="M912" s="471"/>
      <c r="N912" s="471"/>
      <c r="O912" s="471"/>
      <c r="P912" s="471"/>
      <c r="Q912" s="471"/>
      <c r="R912" s="471"/>
      <c r="S912" s="471"/>
      <c r="T912" s="471"/>
      <c r="U912" s="471"/>
      <c r="V912" s="471"/>
      <c r="W912" s="471"/>
      <c r="X912" s="471"/>
      <c r="Y912" s="471"/>
      <c r="Z912" s="471"/>
      <c r="AA912" s="471"/>
      <c r="AB912" s="471"/>
      <c r="AC912" s="471"/>
      <c r="AD912" s="240"/>
      <c r="AE912" s="240"/>
      <c r="AF912" s="240"/>
      <c r="AG912" s="240"/>
      <c r="AH912" s="240"/>
      <c r="AI912" s="240"/>
      <c r="AJ912" s="240"/>
      <c r="AK912" s="240"/>
      <c r="AL912" s="240"/>
      <c r="AM912" s="240"/>
      <c r="AN912" s="240"/>
      <c r="AO912" s="240"/>
      <c r="AP912" s="240"/>
      <c r="AQ912" s="240"/>
      <c r="AR912" s="240"/>
      <c r="AS912" s="240"/>
      <c r="AT912" s="240"/>
      <c r="AU912" s="240"/>
      <c r="AV912" s="240"/>
      <c r="AW912" s="240"/>
    </row>
    <row r="913" spans="2:49" ht="19.5" customHeight="1">
      <c r="B913" s="471"/>
      <c r="C913" s="471"/>
      <c r="D913" s="471"/>
      <c r="E913" s="471"/>
      <c r="F913" s="471"/>
      <c r="G913" s="471"/>
      <c r="H913" s="471"/>
      <c r="I913" s="471"/>
      <c r="J913" s="471"/>
      <c r="K913" s="471"/>
      <c r="L913" s="471"/>
      <c r="M913" s="471"/>
      <c r="N913" s="471"/>
      <c r="O913" s="471"/>
      <c r="P913" s="471"/>
      <c r="Q913" s="471"/>
      <c r="R913" s="471"/>
      <c r="S913" s="471"/>
      <c r="T913" s="471"/>
      <c r="U913" s="471"/>
      <c r="V913" s="471"/>
      <c r="W913" s="471"/>
      <c r="X913" s="471"/>
      <c r="Y913" s="471"/>
      <c r="Z913" s="471"/>
      <c r="AA913" s="471"/>
      <c r="AB913" s="471"/>
      <c r="AC913" s="471"/>
      <c r="AD913" s="240"/>
      <c r="AE913" s="240"/>
      <c r="AF913" s="240"/>
      <c r="AG913" s="240"/>
      <c r="AH913" s="240"/>
      <c r="AI913" s="240"/>
      <c r="AJ913" s="240"/>
      <c r="AK913" s="240"/>
      <c r="AL913" s="240"/>
      <c r="AM913" s="240"/>
      <c r="AN913" s="240"/>
      <c r="AO913" s="240"/>
      <c r="AP913" s="240"/>
      <c r="AQ913" s="240"/>
      <c r="AR913" s="240"/>
      <c r="AS913" s="240"/>
      <c r="AT913" s="240"/>
      <c r="AU913" s="240"/>
      <c r="AV913" s="240"/>
      <c r="AW913" s="240"/>
    </row>
    <row r="914" spans="2:49" ht="19.5" customHeight="1">
      <c r="B914" s="471"/>
      <c r="C914" s="471"/>
      <c r="D914" s="471"/>
      <c r="E914" s="471"/>
      <c r="F914" s="471"/>
      <c r="G914" s="471"/>
      <c r="H914" s="471"/>
      <c r="I914" s="471"/>
      <c r="J914" s="471"/>
      <c r="K914" s="471"/>
      <c r="L914" s="471"/>
      <c r="M914" s="471"/>
      <c r="N914" s="471"/>
      <c r="O914" s="471"/>
      <c r="P914" s="471"/>
      <c r="Q914" s="471"/>
      <c r="R914" s="471"/>
      <c r="S914" s="471"/>
      <c r="T914" s="471"/>
      <c r="U914" s="471"/>
      <c r="V914" s="471"/>
      <c r="W914" s="471"/>
      <c r="X914" s="471"/>
      <c r="Y914" s="471"/>
      <c r="Z914" s="471"/>
      <c r="AA914" s="471"/>
      <c r="AB914" s="471"/>
      <c r="AC914" s="471"/>
      <c r="AD914" s="240"/>
      <c r="AE914" s="240"/>
      <c r="AF914" s="240"/>
      <c r="AG914" s="240"/>
      <c r="AH914" s="240"/>
      <c r="AI914" s="240"/>
      <c r="AJ914" s="240"/>
      <c r="AK914" s="240"/>
      <c r="AL914" s="240"/>
      <c r="AM914" s="240"/>
      <c r="AN914" s="240"/>
      <c r="AO914" s="240"/>
      <c r="AP914" s="240"/>
      <c r="AQ914" s="240"/>
      <c r="AR914" s="240"/>
      <c r="AS914" s="240"/>
      <c r="AT914" s="240"/>
      <c r="AU914" s="240"/>
      <c r="AV914" s="240"/>
      <c r="AW914" s="240"/>
    </row>
    <row r="915" spans="2:49" ht="19.5" customHeight="1">
      <c r="B915" s="471"/>
      <c r="C915" s="471"/>
      <c r="D915" s="471"/>
      <c r="E915" s="471"/>
      <c r="F915" s="471"/>
      <c r="G915" s="471"/>
      <c r="H915" s="471"/>
      <c r="I915" s="471"/>
      <c r="J915" s="471"/>
      <c r="K915" s="471"/>
      <c r="L915" s="471"/>
      <c r="M915" s="471"/>
      <c r="N915" s="471"/>
      <c r="O915" s="471"/>
      <c r="P915" s="471"/>
      <c r="Q915" s="471"/>
      <c r="R915" s="471"/>
      <c r="S915" s="471"/>
      <c r="T915" s="471"/>
      <c r="U915" s="471"/>
      <c r="V915" s="471"/>
      <c r="W915" s="471"/>
      <c r="X915" s="471"/>
      <c r="Y915" s="471"/>
      <c r="Z915" s="471"/>
      <c r="AA915" s="471"/>
      <c r="AB915" s="471"/>
      <c r="AC915" s="471"/>
      <c r="AD915" s="240"/>
      <c r="AE915" s="240"/>
      <c r="AF915" s="240"/>
      <c r="AG915" s="240"/>
      <c r="AH915" s="240"/>
      <c r="AI915" s="240"/>
      <c r="AJ915" s="240"/>
      <c r="AK915" s="240"/>
      <c r="AL915" s="240"/>
      <c r="AM915" s="240"/>
      <c r="AN915" s="240"/>
      <c r="AO915" s="240"/>
      <c r="AP915" s="240"/>
      <c r="AQ915" s="240"/>
      <c r="AR915" s="240"/>
      <c r="AS915" s="240"/>
      <c r="AT915" s="240"/>
      <c r="AU915" s="240"/>
      <c r="AV915" s="240"/>
      <c r="AW915" s="240"/>
    </row>
    <row r="916" spans="2:49" ht="24.75" customHeight="1">
      <c r="B916" s="471"/>
      <c r="C916" s="471"/>
      <c r="D916" s="471"/>
      <c r="E916" s="471"/>
      <c r="F916" s="471"/>
      <c r="G916" s="471"/>
      <c r="H916" s="471"/>
      <c r="I916" s="471"/>
      <c r="J916" s="471"/>
      <c r="K916" s="471"/>
      <c r="L916" s="471"/>
      <c r="M916" s="471"/>
      <c r="N916" s="471"/>
      <c r="O916" s="471"/>
      <c r="P916" s="471"/>
      <c r="Q916" s="471"/>
      <c r="R916" s="471"/>
      <c r="S916" s="471"/>
      <c r="T916" s="471"/>
      <c r="U916" s="471"/>
      <c r="V916" s="471"/>
      <c r="W916" s="471"/>
      <c r="X916" s="471"/>
      <c r="Y916" s="471"/>
      <c r="Z916" s="471"/>
      <c r="AA916" s="471"/>
      <c r="AB916" s="471"/>
      <c r="AC916" s="471"/>
      <c r="AD916" s="240"/>
      <c r="AE916" s="240"/>
      <c r="AF916" s="240"/>
      <c r="AG916" s="240"/>
      <c r="AH916" s="240"/>
      <c r="AI916" s="240"/>
      <c r="AJ916" s="240"/>
      <c r="AK916" s="240"/>
      <c r="AL916" s="240"/>
      <c r="AM916" s="240"/>
      <c r="AN916" s="240"/>
      <c r="AO916" s="240"/>
      <c r="AP916" s="240"/>
      <c r="AQ916" s="240"/>
      <c r="AR916" s="240"/>
      <c r="AS916" s="240"/>
      <c r="AT916" s="240"/>
      <c r="AU916" s="240"/>
      <c r="AV916" s="240"/>
      <c r="AW916" s="240"/>
    </row>
    <row r="917" spans="2:49" ht="18" customHeight="1">
      <c r="B917" s="471"/>
      <c r="C917" s="471"/>
      <c r="D917" s="471"/>
      <c r="E917" s="471"/>
      <c r="F917" s="471"/>
      <c r="G917" s="471"/>
      <c r="H917" s="471"/>
      <c r="I917" s="471"/>
      <c r="J917" s="471"/>
      <c r="K917" s="471"/>
      <c r="L917" s="471"/>
      <c r="M917" s="471"/>
      <c r="N917" s="471"/>
      <c r="O917" s="471"/>
      <c r="P917" s="471"/>
      <c r="Q917" s="471"/>
      <c r="R917" s="471"/>
      <c r="S917" s="471"/>
      <c r="T917" s="471"/>
      <c r="U917" s="471"/>
      <c r="V917" s="471"/>
      <c r="W917" s="471"/>
      <c r="X917" s="471"/>
      <c r="Y917" s="471"/>
      <c r="Z917" s="471"/>
      <c r="AA917" s="471"/>
      <c r="AB917" s="471"/>
      <c r="AC917" s="471"/>
      <c r="AD917" s="240"/>
      <c r="AE917" s="240"/>
      <c r="AF917" s="240"/>
      <c r="AG917" s="240"/>
      <c r="AH917" s="240"/>
      <c r="AI917" s="240"/>
      <c r="AJ917" s="240"/>
      <c r="AK917" s="240"/>
      <c r="AL917" s="240"/>
      <c r="AM917" s="240"/>
      <c r="AN917" s="240"/>
      <c r="AO917" s="240"/>
      <c r="AP917" s="240"/>
      <c r="AQ917" s="240"/>
      <c r="AR917" s="240"/>
      <c r="AS917" s="240"/>
      <c r="AT917" s="240"/>
      <c r="AU917" s="240"/>
      <c r="AV917" s="240"/>
      <c r="AW917" s="240"/>
    </row>
    <row r="918" spans="2:49" ht="18" customHeight="1">
      <c r="B918" s="471"/>
      <c r="C918" s="471"/>
      <c r="D918" s="471"/>
      <c r="E918" s="471"/>
      <c r="F918" s="471"/>
      <c r="G918" s="471"/>
      <c r="H918" s="471"/>
      <c r="I918" s="471"/>
      <c r="J918" s="471"/>
      <c r="K918" s="471"/>
      <c r="L918" s="471"/>
      <c r="M918" s="471"/>
      <c r="N918" s="471"/>
      <c r="O918" s="471"/>
      <c r="P918" s="471"/>
      <c r="Q918" s="471"/>
      <c r="R918" s="471"/>
      <c r="S918" s="471"/>
      <c r="T918" s="471"/>
      <c r="U918" s="471"/>
      <c r="V918" s="471"/>
      <c r="W918" s="471"/>
      <c r="X918" s="471"/>
      <c r="Y918" s="471"/>
      <c r="Z918" s="471"/>
      <c r="AA918" s="471"/>
      <c r="AB918" s="471"/>
      <c r="AC918" s="471"/>
      <c r="AD918" s="240"/>
      <c r="AE918" s="240"/>
      <c r="AF918" s="240"/>
      <c r="AG918" s="240"/>
      <c r="AH918" s="240"/>
      <c r="AI918" s="240"/>
      <c r="AJ918" s="240"/>
      <c r="AK918" s="240"/>
      <c r="AL918" s="240"/>
      <c r="AM918" s="240"/>
      <c r="AN918" s="240"/>
      <c r="AO918" s="240"/>
      <c r="AP918" s="240"/>
      <c r="AQ918" s="240"/>
      <c r="AR918" s="240"/>
      <c r="AS918" s="240"/>
      <c r="AT918" s="240"/>
      <c r="AU918" s="240"/>
      <c r="AV918" s="240"/>
      <c r="AW918" s="240"/>
    </row>
    <row r="919" spans="2:49" ht="18" customHeight="1">
      <c r="B919" s="471"/>
      <c r="C919" s="471"/>
      <c r="D919" s="471"/>
      <c r="E919" s="471"/>
      <c r="F919" s="471"/>
      <c r="G919" s="471"/>
      <c r="H919" s="471"/>
      <c r="I919" s="471"/>
      <c r="J919" s="471"/>
      <c r="K919" s="471"/>
      <c r="L919" s="471"/>
      <c r="M919" s="471"/>
      <c r="N919" s="471"/>
      <c r="O919" s="471"/>
      <c r="P919" s="471"/>
      <c r="Q919" s="471"/>
      <c r="R919" s="471"/>
      <c r="S919" s="471"/>
      <c r="T919" s="471"/>
      <c r="U919" s="471"/>
      <c r="V919" s="471"/>
      <c r="W919" s="471"/>
      <c r="X919" s="471"/>
      <c r="Y919" s="471"/>
      <c r="Z919" s="471"/>
      <c r="AA919" s="471"/>
      <c r="AB919" s="471"/>
      <c r="AC919" s="471"/>
      <c r="AD919" s="240"/>
      <c r="AE919" s="240"/>
      <c r="AF919" s="240"/>
      <c r="AG919" s="240"/>
      <c r="AH919" s="240"/>
      <c r="AI919" s="240"/>
      <c r="AJ919" s="240"/>
      <c r="AK919" s="240"/>
      <c r="AL919" s="240"/>
      <c r="AM919" s="240"/>
      <c r="AN919" s="240"/>
      <c r="AO919" s="240"/>
      <c r="AP919" s="240"/>
      <c r="AQ919" s="240"/>
      <c r="AR919" s="240"/>
      <c r="AS919" s="240"/>
      <c r="AT919" s="240"/>
      <c r="AU919" s="240"/>
      <c r="AV919" s="240"/>
      <c r="AW919" s="240"/>
    </row>
    <row r="920" spans="2:49" ht="18" customHeight="1">
      <c r="B920" s="471"/>
      <c r="C920" s="471"/>
      <c r="D920" s="471"/>
      <c r="E920" s="471"/>
      <c r="F920" s="471"/>
      <c r="G920" s="471"/>
      <c r="H920" s="471"/>
      <c r="I920" s="471"/>
      <c r="J920" s="471"/>
      <c r="K920" s="471"/>
      <c r="L920" s="471"/>
      <c r="M920" s="471"/>
      <c r="N920" s="471"/>
      <c r="O920" s="471"/>
      <c r="P920" s="471"/>
      <c r="Q920" s="471"/>
      <c r="R920" s="471"/>
      <c r="S920" s="471"/>
      <c r="T920" s="471"/>
      <c r="U920" s="471"/>
      <c r="V920" s="471"/>
      <c r="W920" s="471"/>
      <c r="X920" s="471"/>
      <c r="Y920" s="471"/>
      <c r="Z920" s="471"/>
      <c r="AA920" s="471"/>
      <c r="AB920" s="471"/>
      <c r="AC920" s="471"/>
      <c r="AD920" s="240"/>
      <c r="AE920" s="240"/>
      <c r="AF920" s="240"/>
      <c r="AG920" s="240"/>
      <c r="AH920" s="240"/>
      <c r="AI920" s="240"/>
      <c r="AJ920" s="240"/>
      <c r="AK920" s="240"/>
      <c r="AL920" s="240"/>
      <c r="AM920" s="240"/>
      <c r="AN920" s="240"/>
      <c r="AO920" s="240"/>
      <c r="AP920" s="240"/>
      <c r="AQ920" s="240"/>
      <c r="AR920" s="240"/>
      <c r="AS920" s="240"/>
      <c r="AT920" s="240"/>
      <c r="AU920" s="240"/>
      <c r="AV920" s="240"/>
      <c r="AW920" s="240"/>
    </row>
    <row r="921" spans="2:49" ht="18" customHeight="1">
      <c r="B921" s="471"/>
      <c r="C921" s="471"/>
      <c r="D921" s="471"/>
      <c r="E921" s="471"/>
      <c r="F921" s="471"/>
      <c r="G921" s="471"/>
      <c r="H921" s="471"/>
      <c r="I921" s="471"/>
      <c r="J921" s="471"/>
      <c r="K921" s="471"/>
      <c r="L921" s="471"/>
      <c r="M921" s="471"/>
      <c r="N921" s="471"/>
      <c r="O921" s="471"/>
      <c r="P921" s="471"/>
      <c r="Q921" s="471"/>
      <c r="R921" s="471"/>
      <c r="S921" s="471"/>
      <c r="T921" s="471"/>
      <c r="U921" s="471"/>
      <c r="V921" s="471"/>
      <c r="W921" s="471"/>
      <c r="X921" s="471"/>
      <c r="Y921" s="471"/>
      <c r="Z921" s="471"/>
      <c r="AA921" s="471"/>
      <c r="AB921" s="471"/>
      <c r="AC921" s="471"/>
      <c r="AD921" s="240"/>
      <c r="AE921" s="240"/>
      <c r="AF921" s="240"/>
      <c r="AG921" s="240"/>
      <c r="AH921" s="240"/>
      <c r="AI921" s="240"/>
      <c r="AJ921" s="240"/>
      <c r="AK921" s="240"/>
      <c r="AL921" s="240"/>
      <c r="AM921" s="240"/>
      <c r="AN921" s="240"/>
      <c r="AO921" s="240"/>
      <c r="AP921" s="240"/>
      <c r="AQ921" s="240"/>
      <c r="AR921" s="240"/>
      <c r="AS921" s="240"/>
      <c r="AT921" s="240"/>
      <c r="AU921" s="240"/>
      <c r="AV921" s="240"/>
      <c r="AW921" s="240"/>
    </row>
    <row r="922" spans="2:49" ht="20.25" customHeight="1">
      <c r="B922" s="471"/>
      <c r="C922" s="471"/>
      <c r="D922" s="471"/>
      <c r="E922" s="471"/>
      <c r="F922" s="471"/>
      <c r="G922" s="471"/>
      <c r="H922" s="471"/>
      <c r="I922" s="471"/>
      <c r="J922" s="471"/>
      <c r="K922" s="471"/>
      <c r="L922" s="471"/>
      <c r="M922" s="471"/>
      <c r="N922" s="471"/>
      <c r="O922" s="471"/>
      <c r="P922" s="471"/>
      <c r="Q922" s="471"/>
      <c r="R922" s="471"/>
      <c r="S922" s="471"/>
      <c r="T922" s="471"/>
      <c r="U922" s="471"/>
      <c r="V922" s="471"/>
      <c r="W922" s="471"/>
      <c r="X922" s="471"/>
      <c r="Y922" s="471"/>
      <c r="Z922" s="471"/>
      <c r="AA922" s="471"/>
      <c r="AB922" s="471"/>
      <c r="AC922" s="471"/>
      <c r="AD922" s="240"/>
      <c r="AE922" s="240"/>
      <c r="AF922" s="240"/>
      <c r="AG922" s="240"/>
      <c r="AH922" s="240"/>
      <c r="AI922" s="240"/>
      <c r="AJ922" s="240"/>
      <c r="AK922" s="240"/>
      <c r="AL922" s="240"/>
      <c r="AM922" s="240"/>
      <c r="AN922" s="240"/>
      <c r="AO922" s="240"/>
      <c r="AP922" s="240"/>
      <c r="AQ922" s="240"/>
      <c r="AR922" s="240"/>
      <c r="AS922" s="240"/>
      <c r="AT922" s="240"/>
      <c r="AU922" s="240"/>
      <c r="AV922" s="240"/>
      <c r="AW922" s="240"/>
    </row>
    <row r="923" spans="2:49" ht="21">
      <c r="B923" s="4" t="s">
        <v>86</v>
      </c>
    </row>
    <row r="924" spans="2:49" ht="29.25" customHeight="1">
      <c r="B924" s="4"/>
    </row>
    <row r="925" spans="2:49" ht="57.75" customHeight="1">
      <c r="B925" s="473" t="s">
        <v>267</v>
      </c>
      <c r="C925" s="473"/>
      <c r="D925" s="473"/>
      <c r="E925" s="473"/>
      <c r="F925" s="473"/>
      <c r="G925" s="473"/>
      <c r="H925" s="473"/>
      <c r="I925" s="473"/>
      <c r="J925" s="473"/>
      <c r="K925" s="473"/>
      <c r="L925" s="473"/>
      <c r="M925" s="473"/>
      <c r="N925" s="473"/>
      <c r="O925" s="473"/>
      <c r="P925" s="473"/>
      <c r="Q925" s="473"/>
      <c r="R925" s="473"/>
      <c r="S925" s="473"/>
      <c r="T925" s="473"/>
      <c r="U925" s="473"/>
      <c r="V925" s="473"/>
      <c r="W925" s="473"/>
      <c r="X925" s="473"/>
      <c r="Y925" s="473"/>
      <c r="Z925" s="473"/>
      <c r="AA925" s="473"/>
      <c r="AB925" s="473"/>
      <c r="AC925" s="473"/>
    </row>
    <row r="926" spans="2:49" ht="31.5" customHeight="1">
      <c r="B926" s="350" t="s">
        <v>268</v>
      </c>
      <c r="C926" s="411"/>
      <c r="D926" s="411"/>
      <c r="E926" s="411"/>
      <c r="F926" s="411"/>
      <c r="G926" s="411"/>
      <c r="H926" s="411"/>
      <c r="I926" s="411"/>
      <c r="J926" s="411"/>
      <c r="K926" s="411"/>
      <c r="L926" s="411"/>
      <c r="M926" s="411"/>
      <c r="N926" s="411"/>
      <c r="O926" s="411"/>
      <c r="P926" s="411"/>
      <c r="Q926" s="411"/>
      <c r="R926" s="411"/>
      <c r="S926" s="411"/>
      <c r="T926" s="411"/>
      <c r="U926" s="411"/>
      <c r="V926" s="411"/>
      <c r="W926" s="411"/>
      <c r="X926" s="411"/>
      <c r="Y926" s="411"/>
      <c r="Z926" s="411"/>
      <c r="AA926" s="411"/>
      <c r="AB926" s="411"/>
      <c r="AC926" s="411"/>
    </row>
    <row r="927" spans="2:49" ht="17.25" customHeight="1">
      <c r="B927" s="118"/>
      <c r="C927" s="91"/>
      <c r="D927" s="91"/>
      <c r="F927" s="14"/>
      <c r="G927" s="219"/>
      <c r="H927" s="219"/>
      <c r="I927" s="59"/>
      <c r="J927" s="352"/>
      <c r="K927" s="352"/>
      <c r="L927" s="352"/>
      <c r="M927" s="352"/>
      <c r="N927" s="119"/>
      <c r="O927" s="119"/>
      <c r="P927" s="351"/>
      <c r="Q927" s="351"/>
      <c r="R927" s="351"/>
      <c r="S927" s="351"/>
      <c r="T927" s="221"/>
      <c r="U927" s="221"/>
      <c r="V927" s="222"/>
      <c r="W927" s="222"/>
      <c r="X927" s="221"/>
      <c r="Y927" s="352"/>
      <c r="Z927" s="275"/>
      <c r="AA927" s="275"/>
      <c r="AB927" s="275"/>
    </row>
    <row r="928" spans="2:49" ht="17.25" customHeight="1">
      <c r="B928" s="118"/>
      <c r="C928" s="91"/>
      <c r="D928" s="91"/>
      <c r="F928" s="14"/>
      <c r="G928" s="219"/>
      <c r="H928" s="219"/>
      <c r="I928" s="59"/>
      <c r="J928" s="119"/>
      <c r="K928" s="119"/>
      <c r="L928" s="119"/>
      <c r="M928" s="119"/>
      <c r="N928" s="119"/>
      <c r="O928" s="119"/>
      <c r="P928" s="120"/>
      <c r="Q928" s="120"/>
      <c r="R928" s="120"/>
      <c r="S928" s="120"/>
      <c r="T928" s="221"/>
      <c r="U928" s="221"/>
      <c r="V928" s="222"/>
      <c r="W928" s="222"/>
      <c r="X928" s="221"/>
      <c r="Y928" s="352"/>
      <c r="Z928" s="275"/>
      <c r="AA928" s="275"/>
      <c r="AB928" s="275"/>
    </row>
    <row r="929" spans="2:29" ht="17.25" customHeight="1">
      <c r="B929" s="118"/>
      <c r="C929" s="91"/>
      <c r="D929" s="91"/>
      <c r="F929" s="14"/>
      <c r="G929" s="219"/>
      <c r="H929" s="219"/>
      <c r="I929" s="59"/>
      <c r="J929" s="119"/>
      <c r="K929" s="119"/>
      <c r="L929" s="119"/>
      <c r="M929" s="119"/>
      <c r="N929" s="119"/>
      <c r="O929" s="119"/>
      <c r="P929" s="120"/>
      <c r="Q929" s="120"/>
      <c r="R929" s="120"/>
      <c r="S929" s="120"/>
      <c r="T929" s="221"/>
      <c r="U929" s="221"/>
      <c r="V929" s="222"/>
      <c r="W929" s="222"/>
      <c r="X929" s="221"/>
      <c r="Y929" s="352"/>
      <c r="Z929" s="275"/>
      <c r="AA929" s="275"/>
      <c r="AB929" s="275"/>
    </row>
    <row r="930" spans="2:29" ht="17.25" customHeight="1">
      <c r="B930" s="118"/>
      <c r="C930" s="91"/>
      <c r="D930" s="91"/>
      <c r="F930" s="14"/>
      <c r="G930" s="219"/>
      <c r="H930" s="219"/>
      <c r="I930" s="59"/>
      <c r="J930" s="119"/>
      <c r="K930" s="119"/>
      <c r="L930" s="119"/>
      <c r="M930" s="119"/>
      <c r="N930" s="119"/>
      <c r="O930" s="119"/>
      <c r="P930" s="120"/>
      <c r="Q930" s="120"/>
      <c r="R930" s="120"/>
      <c r="S930" s="120"/>
      <c r="T930" s="221"/>
      <c r="U930" s="221"/>
      <c r="V930" s="222"/>
      <c r="W930" s="222"/>
      <c r="X930" s="221"/>
      <c r="Y930" s="352"/>
      <c r="Z930" s="275"/>
      <c r="AA930" s="275"/>
      <c r="AB930" s="275"/>
    </row>
    <row r="931" spans="2:29" ht="17.25" customHeight="1">
      <c r="B931" s="118"/>
      <c r="C931" s="91"/>
      <c r="D931" s="91"/>
      <c r="F931" s="14"/>
      <c r="G931" s="219"/>
      <c r="H931" s="219"/>
      <c r="I931" s="59"/>
      <c r="J931" s="119"/>
      <c r="K931" s="119"/>
      <c r="L931" s="119"/>
      <c r="M931" s="119"/>
      <c r="N931" s="119"/>
      <c r="O931" s="119"/>
      <c r="P931" s="120"/>
      <c r="Q931" s="120"/>
      <c r="R931" s="120"/>
      <c r="S931" s="120"/>
      <c r="T931" s="221"/>
      <c r="U931" s="221"/>
      <c r="V931" s="222"/>
      <c r="W931" s="222"/>
      <c r="X931" s="221"/>
      <c r="Y931" s="352"/>
      <c r="Z931" s="275"/>
      <c r="AA931" s="275"/>
      <c r="AB931" s="275"/>
    </row>
    <row r="932" spans="2:29" ht="17.25" customHeight="1">
      <c r="B932" s="107"/>
      <c r="F932" s="352"/>
      <c r="G932" s="352"/>
      <c r="H932" s="352"/>
      <c r="I932" s="352"/>
      <c r="J932" s="119"/>
      <c r="K932" s="351"/>
      <c r="L932" s="351"/>
      <c r="M932" s="351"/>
      <c r="N932" s="351"/>
      <c r="O932" s="119"/>
      <c r="P932" s="352"/>
      <c r="Q932" s="352"/>
      <c r="R932" s="352"/>
      <c r="S932" s="352"/>
      <c r="T932" s="119"/>
      <c r="U932" s="351"/>
      <c r="V932" s="351"/>
      <c r="W932" s="351"/>
      <c r="X932" s="351"/>
      <c r="Y932" s="352"/>
      <c r="Z932" s="275"/>
      <c r="AA932" s="275"/>
      <c r="AB932" s="275"/>
    </row>
    <row r="933" spans="2:29" ht="17.25" customHeight="1">
      <c r="B933" s="107"/>
      <c r="F933" s="119"/>
      <c r="G933" s="119"/>
      <c r="H933" s="119"/>
      <c r="I933" s="119"/>
      <c r="J933" s="119"/>
      <c r="K933" s="120"/>
      <c r="L933" s="120"/>
      <c r="M933" s="120"/>
      <c r="N933" s="120"/>
      <c r="O933" s="119"/>
      <c r="P933" s="119"/>
      <c r="Q933" s="119"/>
      <c r="R933" s="119"/>
      <c r="S933" s="119"/>
      <c r="T933" s="119"/>
      <c r="U933" s="120"/>
      <c r="V933" s="120"/>
      <c r="W933" s="120"/>
      <c r="X933" s="120"/>
      <c r="Y933" s="119"/>
      <c r="Z933" s="220"/>
      <c r="AA933" s="220"/>
      <c r="AB933" s="220"/>
    </row>
    <row r="934" spans="2:29" ht="17.25" customHeight="1">
      <c r="B934" s="107"/>
      <c r="F934" s="119"/>
      <c r="G934" s="119"/>
      <c r="H934" s="119"/>
      <c r="I934" s="119"/>
      <c r="J934" s="119"/>
      <c r="K934" s="120"/>
      <c r="L934" s="120"/>
      <c r="M934" s="120"/>
      <c r="N934" s="120"/>
      <c r="O934" s="119"/>
      <c r="P934" s="119"/>
      <c r="Q934" s="119"/>
      <c r="R934" s="119"/>
      <c r="S934" s="119"/>
      <c r="T934" s="119"/>
      <c r="U934" s="120"/>
      <c r="V934" s="120"/>
      <c r="W934" s="120"/>
      <c r="X934" s="120"/>
      <c r="Y934" s="119"/>
      <c r="Z934" s="220"/>
      <c r="AA934" s="220"/>
      <c r="AB934" s="220"/>
    </row>
    <row r="935" spans="2:29" ht="17.25" customHeight="1">
      <c r="B935" s="107"/>
      <c r="F935" s="119"/>
      <c r="G935" s="119"/>
      <c r="H935" s="119"/>
      <c r="I935" s="119"/>
      <c r="J935" s="119"/>
      <c r="K935" s="120"/>
      <c r="L935" s="120"/>
      <c r="M935" s="120"/>
      <c r="N935" s="120"/>
      <c r="O935" s="119"/>
      <c r="P935" s="119"/>
      <c r="Q935" s="119"/>
      <c r="R935" s="119"/>
      <c r="S935" s="119"/>
      <c r="T935" s="119"/>
      <c r="U935" s="120"/>
      <c r="V935" s="120"/>
      <c r="W935" s="120"/>
      <c r="X935" s="120"/>
      <c r="Y935" s="119"/>
      <c r="Z935" s="220"/>
      <c r="AA935" s="220"/>
      <c r="AB935" s="220"/>
    </row>
    <row r="936" spans="2:29" ht="17.25" customHeight="1">
      <c r="B936" s="107"/>
      <c r="F936" s="227"/>
      <c r="G936" s="227"/>
      <c r="H936" s="227"/>
      <c r="I936" s="227"/>
      <c r="J936" s="227"/>
      <c r="K936" s="228"/>
      <c r="L936" s="228"/>
      <c r="M936" s="228"/>
      <c r="N936" s="228"/>
      <c r="O936" s="227"/>
      <c r="P936" s="227"/>
      <c r="Q936" s="227"/>
      <c r="R936" s="227"/>
      <c r="S936" s="227"/>
      <c r="T936" s="227"/>
      <c r="U936" s="228"/>
      <c r="V936" s="228"/>
      <c r="W936" s="228"/>
      <c r="X936" s="228"/>
      <c r="Y936" s="227"/>
      <c r="Z936" s="236"/>
      <c r="AA936" s="236"/>
      <c r="AB936" s="236"/>
    </row>
    <row r="937" spans="2:29" ht="17.25" customHeight="1">
      <c r="B937" s="107"/>
      <c r="F937" s="227"/>
      <c r="G937" s="227"/>
      <c r="H937" s="227"/>
      <c r="I937" s="227"/>
      <c r="J937" s="227"/>
      <c r="K937" s="228"/>
      <c r="L937" s="228"/>
      <c r="M937" s="228"/>
      <c r="N937" s="228"/>
      <c r="O937" s="227"/>
      <c r="P937" s="227"/>
      <c r="Q937" s="227"/>
      <c r="R937" s="227"/>
      <c r="S937" s="227"/>
      <c r="T937" s="227"/>
      <c r="U937" s="228"/>
      <c r="V937" s="228"/>
      <c r="W937" s="228"/>
      <c r="X937" s="228"/>
      <c r="Y937" s="227"/>
      <c r="Z937" s="236"/>
      <c r="AA937" s="236"/>
      <c r="AB937" s="236"/>
    </row>
    <row r="938" spans="2:29" ht="17.25" customHeight="1">
      <c r="B938" s="107"/>
      <c r="F938" s="227"/>
      <c r="G938" s="227"/>
      <c r="H938" s="227"/>
      <c r="I938" s="227"/>
      <c r="J938" s="227"/>
      <c r="K938" s="228"/>
      <c r="L938" s="228"/>
      <c r="M938" s="228"/>
      <c r="N938" s="228"/>
      <c r="O938" s="227"/>
      <c r="P938" s="227"/>
      <c r="Q938" s="227"/>
      <c r="R938" s="227"/>
      <c r="S938" s="227"/>
      <c r="T938" s="227"/>
      <c r="U938" s="228"/>
      <c r="V938" s="228"/>
      <c r="W938" s="228"/>
      <c r="X938" s="228"/>
      <c r="Y938" s="227"/>
      <c r="Z938" s="236"/>
      <c r="AA938" s="236"/>
      <c r="AB938" s="236"/>
    </row>
    <row r="939" spans="2:29" ht="17.25" customHeight="1">
      <c r="B939" s="107"/>
      <c r="F939" s="227"/>
      <c r="G939" s="227"/>
      <c r="H939" s="227"/>
      <c r="I939" s="227"/>
      <c r="J939" s="227"/>
      <c r="K939" s="228"/>
      <c r="L939" s="228"/>
      <c r="M939" s="228"/>
      <c r="N939" s="228"/>
      <c r="O939" s="227"/>
      <c r="P939" s="227"/>
      <c r="Q939" s="227"/>
      <c r="R939" s="227"/>
      <c r="S939" s="227"/>
      <c r="T939" s="227"/>
      <c r="U939" s="228"/>
      <c r="V939" s="228"/>
      <c r="W939" s="228"/>
      <c r="X939" s="228"/>
      <c r="Y939" s="227"/>
      <c r="Z939" s="236"/>
      <c r="AA939" s="236"/>
      <c r="AB939" s="236"/>
    </row>
    <row r="940" spans="2:29" ht="31.5" customHeight="1">
      <c r="B940" s="350" t="s">
        <v>401</v>
      </c>
      <c r="C940" s="350"/>
      <c r="D940" s="350"/>
      <c r="E940" s="350"/>
      <c r="F940" s="350"/>
      <c r="G940" s="350"/>
      <c r="H940" s="350"/>
      <c r="I940" s="350"/>
      <c r="J940" s="350"/>
      <c r="K940" s="350"/>
      <c r="L940" s="350"/>
      <c r="M940" s="350"/>
      <c r="N940" s="350"/>
      <c r="O940" s="350"/>
      <c r="P940" s="350"/>
      <c r="Q940" s="350"/>
      <c r="R940" s="350"/>
      <c r="S940" s="350"/>
      <c r="T940" s="350"/>
      <c r="U940" s="350"/>
      <c r="V940" s="350"/>
      <c r="W940" s="350"/>
      <c r="X940" s="350"/>
      <c r="Y940" s="350"/>
      <c r="Z940" s="350"/>
      <c r="AA940" s="350"/>
      <c r="AB940" s="350"/>
      <c r="AC940" s="350"/>
    </row>
    <row r="941" spans="2:29" ht="18" customHeight="1">
      <c r="B941" s="230"/>
      <c r="C941" s="230"/>
      <c r="D941" s="230"/>
      <c r="E941" s="230"/>
      <c r="F941" s="230"/>
      <c r="G941" s="230"/>
      <c r="H941" s="230"/>
      <c r="I941" s="230"/>
      <c r="J941" s="230"/>
      <c r="K941" s="230"/>
      <c r="L941" s="230"/>
      <c r="M941" s="230"/>
      <c r="N941" s="230"/>
      <c r="O941" s="230"/>
      <c r="P941" s="230"/>
      <c r="Q941" s="230"/>
      <c r="R941" s="230"/>
      <c r="S941" s="230"/>
      <c r="T941" s="230"/>
      <c r="U941" s="230"/>
      <c r="V941" s="230"/>
      <c r="W941" s="230"/>
      <c r="X941" s="230"/>
      <c r="Y941" s="230"/>
      <c r="Z941" s="230"/>
      <c r="AA941" s="230"/>
      <c r="AB941" s="230"/>
      <c r="AC941" s="230"/>
    </row>
    <row r="942" spans="2:29" ht="18" customHeight="1">
      <c r="B942" s="264"/>
      <c r="C942" s="264"/>
      <c r="D942" s="264"/>
      <c r="E942" s="264"/>
      <c r="F942" s="264"/>
      <c r="G942" s="264"/>
      <c r="H942" s="264"/>
      <c r="I942" s="264"/>
      <c r="J942" s="264"/>
      <c r="K942" s="264"/>
      <c r="L942" s="264"/>
      <c r="M942" s="264"/>
      <c r="N942" s="264"/>
      <c r="O942" s="264"/>
      <c r="P942" s="264"/>
      <c r="Q942" s="264"/>
      <c r="R942" s="264"/>
      <c r="S942" s="264"/>
      <c r="T942" s="264"/>
      <c r="U942" s="264"/>
      <c r="V942" s="264"/>
      <c r="W942" s="264"/>
      <c r="X942" s="264"/>
      <c r="Y942" s="264"/>
      <c r="Z942" s="264"/>
      <c r="AA942" s="264"/>
      <c r="AB942" s="264"/>
      <c r="AC942" s="264"/>
    </row>
    <row r="943" spans="2:29" ht="18" customHeight="1">
      <c r="B943" s="107"/>
      <c r="F943" s="119"/>
      <c r="G943" s="119"/>
      <c r="H943" s="119"/>
      <c r="I943" s="155"/>
      <c r="J943" s="119"/>
      <c r="K943" s="120"/>
      <c r="L943" s="120"/>
      <c r="M943" s="120"/>
      <c r="N943" s="120"/>
      <c r="O943" s="119"/>
      <c r="P943" s="155"/>
      <c r="Q943" s="119"/>
      <c r="R943" s="119"/>
      <c r="S943" s="119"/>
      <c r="T943" s="119"/>
      <c r="U943" s="120"/>
      <c r="V943" s="166"/>
      <c r="W943" s="166"/>
      <c r="X943" s="120"/>
      <c r="Y943" s="113"/>
      <c r="Z943" s="116"/>
      <c r="AA943" s="116"/>
      <c r="AB943" s="116"/>
    </row>
    <row r="944" spans="2:29" ht="19.5" customHeight="1">
      <c r="B944" s="405" t="s">
        <v>313</v>
      </c>
      <c r="C944" s="405"/>
      <c r="D944" s="405"/>
      <c r="E944" s="405"/>
      <c r="F944" s="405"/>
      <c r="G944" s="405"/>
      <c r="H944" s="405"/>
      <c r="I944" s="405"/>
      <c r="J944" s="405"/>
      <c r="K944" s="405"/>
      <c r="L944" s="405"/>
      <c r="M944" s="405"/>
      <c r="N944" s="405"/>
      <c r="O944" s="405"/>
      <c r="P944" s="405"/>
      <c r="Q944" s="405"/>
      <c r="R944" s="405"/>
      <c r="S944" s="405"/>
      <c r="T944" s="405"/>
      <c r="U944" s="405"/>
      <c r="V944" s="405"/>
      <c r="W944" s="405"/>
      <c r="X944" s="405"/>
      <c r="Y944" s="405"/>
      <c r="Z944" s="405"/>
      <c r="AA944" s="405"/>
      <c r="AB944" s="405"/>
      <c r="AC944" s="405"/>
    </row>
    <row r="945" spans="2:29" ht="31.5" customHeight="1">
      <c r="B945" s="350" t="s">
        <v>260</v>
      </c>
      <c r="C945" s="411"/>
      <c r="D945" s="411"/>
      <c r="E945" s="411"/>
      <c r="F945" s="411"/>
      <c r="G945" s="411"/>
      <c r="H945" s="411"/>
      <c r="I945" s="411"/>
      <c r="J945" s="411"/>
      <c r="K945" s="411"/>
      <c r="L945" s="411"/>
      <c r="M945" s="411"/>
      <c r="N945" s="411"/>
      <c r="O945" s="411"/>
      <c r="P945" s="411"/>
      <c r="Q945" s="411"/>
      <c r="R945" s="411"/>
      <c r="S945" s="411"/>
      <c r="T945" s="411"/>
      <c r="U945" s="411"/>
      <c r="V945" s="411"/>
      <c r="W945" s="411"/>
      <c r="X945" s="411"/>
      <c r="Y945" s="411"/>
      <c r="Z945" s="411"/>
      <c r="AA945" s="411"/>
      <c r="AB945" s="411"/>
      <c r="AC945" s="411"/>
    </row>
    <row r="946" spans="2:29" ht="24" customHeight="1">
      <c r="B946" s="241"/>
      <c r="C946" s="241"/>
      <c r="D946" s="241"/>
      <c r="E946" s="241"/>
      <c r="F946" s="241"/>
      <c r="G946" s="241"/>
      <c r="H946" s="241"/>
      <c r="I946" s="241"/>
      <c r="J946" s="241"/>
      <c r="K946" s="241"/>
      <c r="L946" s="241"/>
      <c r="M946" s="241"/>
      <c r="N946" s="241"/>
      <c r="O946" s="241"/>
      <c r="P946" s="241"/>
      <c r="Q946" s="241"/>
      <c r="R946" s="241"/>
      <c r="S946" s="241"/>
      <c r="T946" s="241"/>
      <c r="U946" s="241"/>
      <c r="V946" s="241"/>
      <c r="W946" s="241"/>
      <c r="X946" s="241"/>
      <c r="Y946" s="241"/>
      <c r="Z946" s="241"/>
      <c r="AA946" s="241"/>
      <c r="AB946" s="241"/>
      <c r="AC946" s="241"/>
    </row>
    <row r="947" spans="2:29" ht="19.5" customHeight="1">
      <c r="B947" s="223"/>
      <c r="C947" s="221"/>
      <c r="D947" s="221"/>
      <c r="E947" s="221"/>
      <c r="F947" s="352"/>
      <c r="G947" s="352"/>
      <c r="H947" s="352"/>
      <c r="I947" s="352"/>
      <c r="J947" s="352"/>
      <c r="K947" s="221"/>
      <c r="L947" s="351"/>
      <c r="M947" s="351"/>
      <c r="N947" s="351"/>
      <c r="O947" s="352"/>
      <c r="P947" s="407"/>
      <c r="Q947" s="407"/>
      <c r="R947" s="407"/>
      <c r="S947" s="107"/>
      <c r="T947" s="107"/>
      <c r="U947" s="107"/>
      <c r="V947" s="165"/>
      <c r="W947" s="165"/>
      <c r="X947" s="107"/>
      <c r="Y947" s="107"/>
      <c r="Z947" s="107"/>
      <c r="AA947" s="107"/>
      <c r="AB947" s="107"/>
      <c r="AC947" s="107"/>
    </row>
    <row r="948" spans="2:29" ht="19.5" customHeight="1">
      <c r="B948" s="223"/>
      <c r="C948" s="221"/>
      <c r="D948" s="221"/>
      <c r="E948" s="221"/>
      <c r="F948" s="119"/>
      <c r="G948" s="119"/>
      <c r="H948" s="119"/>
      <c r="I948" s="119"/>
      <c r="J948" s="119"/>
      <c r="K948" s="221"/>
      <c r="L948" s="120"/>
      <c r="M948" s="120"/>
      <c r="N948" s="120"/>
      <c r="O948" s="352"/>
      <c r="P948" s="407"/>
      <c r="Q948" s="407"/>
      <c r="R948" s="407"/>
      <c r="S948" s="107"/>
      <c r="T948" s="107"/>
      <c r="U948" s="107"/>
      <c r="V948" s="165"/>
      <c r="W948" s="165"/>
      <c r="X948" s="107"/>
      <c r="Y948" s="107"/>
      <c r="Z948" s="107"/>
      <c r="AA948" s="107"/>
      <c r="AB948" s="107"/>
      <c r="AC948" s="107"/>
    </row>
    <row r="949" spans="2:29" ht="19.5" customHeight="1">
      <c r="B949" s="223"/>
      <c r="C949" s="221"/>
      <c r="D949" s="221"/>
      <c r="E949" s="221"/>
      <c r="F949" s="119"/>
      <c r="G949" s="119"/>
      <c r="H949" s="119"/>
      <c r="I949" s="119"/>
      <c r="J949" s="119"/>
      <c r="K949" s="221"/>
      <c r="L949" s="120"/>
      <c r="M949" s="120"/>
      <c r="N949" s="120"/>
      <c r="O949" s="352"/>
      <c r="P949" s="407"/>
      <c r="Q949" s="407"/>
      <c r="R949" s="407"/>
      <c r="S949" s="107"/>
      <c r="T949" s="107"/>
      <c r="U949" s="107"/>
      <c r="V949" s="165"/>
      <c r="W949" s="165"/>
      <c r="X949" s="107"/>
      <c r="Y949" s="107"/>
      <c r="Z949" s="107"/>
      <c r="AA949" s="107"/>
      <c r="AB949" s="107"/>
      <c r="AC949" s="107"/>
    </row>
    <row r="950" spans="2:29" ht="19.5" customHeight="1">
      <c r="B950" s="223"/>
      <c r="C950" s="221"/>
      <c r="D950" s="221"/>
      <c r="E950" s="221"/>
      <c r="F950" s="119"/>
      <c r="G950" s="119"/>
      <c r="H950" s="119"/>
      <c r="I950" s="119"/>
      <c r="J950" s="119"/>
      <c r="K950" s="221"/>
      <c r="L950" s="120"/>
      <c r="M950" s="120"/>
      <c r="N950" s="120"/>
      <c r="O950" s="352"/>
      <c r="P950" s="407"/>
      <c r="Q950" s="407"/>
      <c r="R950" s="407"/>
      <c r="S950" s="107"/>
      <c r="T950" s="107"/>
      <c r="U950" s="107"/>
      <c r="V950" s="165"/>
      <c r="W950" s="165"/>
      <c r="X950" s="107"/>
      <c r="Y950" s="107"/>
      <c r="Z950" s="107"/>
      <c r="AA950" s="107"/>
      <c r="AB950" s="107"/>
      <c r="AC950" s="107"/>
    </row>
    <row r="951" spans="2:29" ht="19.5" customHeight="1">
      <c r="B951" s="223"/>
      <c r="C951" s="221"/>
      <c r="D951" s="221"/>
      <c r="E951" s="221"/>
      <c r="F951" s="119"/>
      <c r="G951" s="119"/>
      <c r="H951" s="119"/>
      <c r="I951" s="119"/>
      <c r="J951" s="119"/>
      <c r="K951" s="221"/>
      <c r="L951" s="120"/>
      <c r="M951" s="120"/>
      <c r="N951" s="120"/>
      <c r="O951" s="352"/>
      <c r="P951" s="407"/>
      <c r="Q951" s="407"/>
      <c r="R951" s="407"/>
      <c r="S951" s="107"/>
      <c r="T951" s="107"/>
      <c r="U951" s="107"/>
      <c r="V951" s="165"/>
      <c r="W951" s="165"/>
      <c r="X951" s="107"/>
      <c r="Y951" s="107"/>
      <c r="Z951" s="107"/>
      <c r="AA951" s="107"/>
      <c r="AB951" s="107"/>
      <c r="AC951" s="107"/>
    </row>
    <row r="952" spans="2:29" ht="19.5" customHeight="1">
      <c r="B952" s="223"/>
      <c r="C952" s="221"/>
      <c r="D952" s="221"/>
      <c r="E952" s="221"/>
      <c r="F952" s="119"/>
      <c r="G952" s="119"/>
      <c r="H952" s="119"/>
      <c r="I952" s="119"/>
      <c r="J952" s="119"/>
      <c r="K952" s="221"/>
      <c r="L952" s="120"/>
      <c r="M952" s="120"/>
      <c r="N952" s="120"/>
      <c r="O952" s="352"/>
      <c r="P952" s="407"/>
      <c r="Q952" s="407"/>
      <c r="R952" s="407"/>
      <c r="S952" s="107"/>
      <c r="T952" s="107"/>
      <c r="U952" s="107"/>
      <c r="V952" s="165"/>
      <c r="W952" s="165"/>
      <c r="X952" s="107"/>
      <c r="Y952" s="107"/>
      <c r="Z952" s="107"/>
      <c r="AA952" s="107"/>
      <c r="AB952" s="107"/>
      <c r="AC952" s="107"/>
    </row>
    <row r="953" spans="2:29" ht="19.5" customHeight="1">
      <c r="B953" s="221"/>
      <c r="C953" s="221"/>
      <c r="D953" s="221"/>
      <c r="E953" s="221"/>
      <c r="F953" s="352"/>
      <c r="G953" s="352"/>
      <c r="H953" s="352"/>
      <c r="I953" s="352"/>
      <c r="J953" s="352"/>
      <c r="K953" s="221"/>
      <c r="L953" s="351"/>
      <c r="M953" s="351"/>
      <c r="N953" s="351"/>
      <c r="O953" s="352"/>
      <c r="P953" s="407"/>
      <c r="Q953" s="407"/>
      <c r="R953" s="407"/>
      <c r="S953" s="107"/>
      <c r="T953" s="107"/>
      <c r="U953" s="107"/>
      <c r="V953" s="165"/>
      <c r="W953" s="165"/>
      <c r="X953" s="107"/>
      <c r="Y953" s="107"/>
      <c r="Z953" s="107"/>
      <c r="AA953" s="107"/>
      <c r="AB953" s="107"/>
      <c r="AC953" s="107"/>
    </row>
    <row r="954" spans="2:29" ht="19.5" customHeight="1">
      <c r="B954" s="235"/>
      <c r="C954" s="235"/>
      <c r="D954" s="235"/>
      <c r="E954" s="235"/>
      <c r="F954" s="227"/>
      <c r="G954" s="227"/>
      <c r="H954" s="227"/>
      <c r="I954" s="227"/>
      <c r="J954" s="227"/>
      <c r="K954" s="235"/>
      <c r="L954" s="228"/>
      <c r="M954" s="228"/>
      <c r="N954" s="228"/>
      <c r="O954" s="227"/>
      <c r="P954" s="229"/>
      <c r="Q954" s="229"/>
      <c r="R954" s="229"/>
      <c r="S954" s="107"/>
      <c r="T954" s="107"/>
      <c r="U954" s="107"/>
      <c r="V954" s="165"/>
      <c r="W954" s="165"/>
      <c r="X954" s="107"/>
      <c r="Y954" s="107"/>
      <c r="Z954" s="107"/>
      <c r="AA954" s="107"/>
      <c r="AB954" s="107"/>
      <c r="AC954" s="107"/>
    </row>
    <row r="955" spans="2:29" ht="19.5" customHeight="1">
      <c r="B955" s="235"/>
      <c r="C955" s="235"/>
      <c r="D955" s="235"/>
      <c r="E955" s="235"/>
      <c r="F955" s="227"/>
      <c r="G955" s="227"/>
      <c r="H955" s="227"/>
      <c r="I955" s="227"/>
      <c r="J955" s="227"/>
      <c r="K955" s="235"/>
      <c r="L955" s="228"/>
      <c r="M955" s="228"/>
      <c r="N955" s="228"/>
      <c r="O955" s="227"/>
      <c r="P955" s="229"/>
      <c r="Q955" s="229"/>
      <c r="R955" s="229"/>
      <c r="S955" s="107"/>
      <c r="T955" s="107"/>
      <c r="U955" s="107"/>
      <c r="V955" s="165"/>
      <c r="W955" s="165"/>
      <c r="X955" s="107"/>
      <c r="Y955" s="107"/>
      <c r="Z955" s="107"/>
      <c r="AA955" s="107"/>
      <c r="AB955" s="107"/>
      <c r="AC955" s="107"/>
    </row>
    <row r="956" spans="2:29" ht="19.5" customHeight="1">
      <c r="B956" s="235"/>
      <c r="C956" s="235"/>
      <c r="D956" s="235"/>
      <c r="E956" s="235"/>
      <c r="F956" s="227"/>
      <c r="G956" s="227"/>
      <c r="H956" s="227"/>
      <c r="I956" s="227"/>
      <c r="J956" s="227"/>
      <c r="K956" s="235"/>
      <c r="L956" s="228"/>
      <c r="M956" s="228"/>
      <c r="N956" s="228"/>
      <c r="O956" s="227"/>
      <c r="P956" s="229"/>
      <c r="Q956" s="229"/>
      <c r="R956" s="229"/>
      <c r="S956" s="107"/>
      <c r="T956" s="107"/>
      <c r="U956" s="107"/>
      <c r="V956" s="165"/>
      <c r="W956" s="165"/>
      <c r="X956" s="107"/>
      <c r="Y956" s="107"/>
      <c r="Z956" s="107"/>
      <c r="AA956" s="107"/>
      <c r="AB956" s="107"/>
      <c r="AC956" s="107"/>
    </row>
    <row r="957" spans="2:29" ht="31.5" customHeight="1">
      <c r="B957" s="350" t="s">
        <v>402</v>
      </c>
      <c r="C957" s="350"/>
      <c r="D957" s="350"/>
      <c r="E957" s="350"/>
      <c r="F957" s="350"/>
      <c r="G957" s="350"/>
      <c r="H957" s="350"/>
      <c r="I957" s="350"/>
      <c r="J957" s="350"/>
      <c r="K957" s="350"/>
      <c r="L957" s="350"/>
      <c r="M957" s="350"/>
      <c r="N957" s="350"/>
      <c r="O957" s="350"/>
      <c r="P957" s="350"/>
      <c r="Q957" s="350"/>
      <c r="R957" s="350"/>
      <c r="S957" s="350"/>
      <c r="T957" s="350"/>
      <c r="U957" s="350"/>
      <c r="V957" s="350"/>
      <c r="W957" s="350"/>
      <c r="X957" s="350"/>
      <c r="Y957" s="350"/>
      <c r="Z957" s="350"/>
      <c r="AA957" s="350"/>
      <c r="AB957" s="350"/>
      <c r="AC957" s="350"/>
    </row>
    <row r="958" spans="2:29" ht="23.25" customHeight="1">
      <c r="B958" s="230"/>
      <c r="C958" s="230"/>
      <c r="D958" s="230"/>
      <c r="E958" s="230"/>
      <c r="F958" s="230"/>
      <c r="G958" s="230"/>
      <c r="H958" s="230"/>
      <c r="I958" s="230"/>
      <c r="J958" s="230"/>
      <c r="K958" s="230"/>
      <c r="L958" s="230"/>
      <c r="M958" s="230"/>
      <c r="N958" s="230"/>
      <c r="O958" s="230"/>
      <c r="P958" s="230"/>
      <c r="Q958" s="230"/>
      <c r="R958" s="230"/>
      <c r="S958" s="230"/>
      <c r="T958" s="230"/>
      <c r="U958" s="230"/>
      <c r="V958" s="230"/>
      <c r="W958" s="230"/>
      <c r="X958" s="230"/>
      <c r="Y958" s="230"/>
      <c r="Z958" s="230"/>
      <c r="AA958" s="230"/>
      <c r="AB958" s="230"/>
      <c r="AC958" s="230"/>
    </row>
    <row r="959" spans="2:29" ht="23.25" customHeight="1">
      <c r="B959" s="230"/>
      <c r="C959" s="230"/>
      <c r="D959" s="230"/>
      <c r="E959" s="230"/>
      <c r="F959" s="230"/>
      <c r="G959" s="230"/>
      <c r="H959" s="230"/>
      <c r="I959" s="230"/>
      <c r="J959" s="230"/>
      <c r="K959" s="230"/>
      <c r="L959" s="230"/>
      <c r="M959" s="230"/>
      <c r="N959" s="230"/>
      <c r="O959" s="230"/>
      <c r="P959" s="230"/>
      <c r="Q959" s="230"/>
      <c r="R959" s="230"/>
      <c r="S959" s="230"/>
      <c r="T959" s="230"/>
      <c r="U959" s="230"/>
      <c r="V959" s="230"/>
      <c r="W959" s="230"/>
      <c r="X959" s="230"/>
      <c r="Y959" s="230"/>
      <c r="Z959" s="230"/>
      <c r="AA959" s="230"/>
      <c r="AB959" s="230"/>
      <c r="AC959" s="230"/>
    </row>
    <row r="960" spans="2:29" ht="23.25" customHeight="1">
      <c r="B960" s="230"/>
      <c r="C960" s="230"/>
      <c r="D960" s="230"/>
      <c r="E960" s="230"/>
      <c r="F960" s="230"/>
      <c r="G960" s="230"/>
      <c r="H960" s="230"/>
      <c r="I960" s="230"/>
      <c r="J960" s="230"/>
      <c r="K960" s="230"/>
      <c r="L960" s="230"/>
      <c r="M960" s="230"/>
      <c r="N960" s="230"/>
      <c r="O960" s="230"/>
      <c r="P960" s="230"/>
      <c r="Q960" s="230"/>
      <c r="R960" s="230"/>
      <c r="S960" s="230"/>
      <c r="T960" s="230"/>
      <c r="U960" s="230"/>
      <c r="V960" s="230"/>
      <c r="W960" s="230"/>
      <c r="X960" s="230"/>
      <c r="Y960" s="230"/>
      <c r="Z960" s="230"/>
      <c r="AA960" s="230"/>
      <c r="AB960" s="230"/>
      <c r="AC960" s="230"/>
    </row>
    <row r="961" spans="1:29" ht="46.5" customHeight="1">
      <c r="A961" s="23"/>
      <c r="B961" s="405" t="s">
        <v>269</v>
      </c>
      <c r="C961" s="405"/>
      <c r="D961" s="405"/>
      <c r="E961" s="405"/>
      <c r="F961" s="405"/>
      <c r="G961" s="405"/>
      <c r="H961" s="405"/>
      <c r="I961" s="405"/>
      <c r="J961" s="405"/>
      <c r="K961" s="405"/>
      <c r="L961" s="405"/>
      <c r="M961" s="405"/>
      <c r="N961" s="405"/>
      <c r="O961" s="405"/>
      <c r="P961" s="405"/>
      <c r="Q961" s="405"/>
      <c r="R961" s="405"/>
      <c r="S961" s="405"/>
      <c r="T961" s="405"/>
      <c r="U961" s="405"/>
      <c r="V961" s="405"/>
      <c r="W961" s="405"/>
      <c r="X961" s="405"/>
      <c r="Y961" s="405"/>
      <c r="Z961" s="405"/>
      <c r="AA961" s="405"/>
      <c r="AB961" s="405"/>
      <c r="AC961" s="405"/>
    </row>
    <row r="962" spans="1:29" ht="31.5" customHeight="1">
      <c r="A962" s="23"/>
      <c r="B962" s="404" t="s">
        <v>270</v>
      </c>
      <c r="C962" s="404"/>
      <c r="D962" s="404"/>
      <c r="E962" s="404"/>
      <c r="F962" s="404"/>
      <c r="G962" s="404"/>
      <c r="H962" s="404"/>
      <c r="I962" s="404"/>
      <c r="J962" s="404"/>
      <c r="K962" s="404"/>
      <c r="L962" s="404"/>
      <c r="M962" s="404"/>
      <c r="N962" s="404"/>
      <c r="O962" s="404"/>
      <c r="P962" s="404"/>
      <c r="Q962" s="404"/>
      <c r="R962" s="404"/>
      <c r="S962" s="404"/>
      <c r="T962" s="404"/>
      <c r="U962" s="404"/>
      <c r="V962" s="404"/>
      <c r="W962" s="404"/>
      <c r="X962" s="404"/>
      <c r="Y962" s="404"/>
      <c r="Z962" s="404"/>
      <c r="AA962" s="404"/>
      <c r="AB962" s="404"/>
      <c r="AC962" s="404"/>
    </row>
    <row r="963" spans="1:29" ht="24" customHeight="1">
      <c r="A963" s="23"/>
      <c r="B963" s="242"/>
      <c r="C963" s="242"/>
      <c r="D963" s="242"/>
      <c r="E963" s="242"/>
      <c r="F963" s="242"/>
      <c r="G963" s="242"/>
      <c r="H963" s="242"/>
      <c r="I963" s="242"/>
      <c r="J963" s="242"/>
      <c r="K963" s="242"/>
      <c r="L963" s="242"/>
      <c r="M963" s="242"/>
      <c r="N963" s="242"/>
      <c r="O963" s="242"/>
      <c r="P963" s="242"/>
      <c r="Q963" s="242"/>
      <c r="R963" s="242"/>
      <c r="S963" s="242"/>
      <c r="T963" s="242"/>
      <c r="U963" s="242"/>
      <c r="V963" s="242"/>
      <c r="W963" s="242"/>
      <c r="X963" s="242"/>
      <c r="Y963" s="242"/>
      <c r="Z963" s="242"/>
      <c r="AA963" s="242"/>
      <c r="AB963" s="242"/>
      <c r="AC963" s="242"/>
    </row>
    <row r="964" spans="1:29" s="14" customFormat="1" ht="19.5" customHeight="1">
      <c r="A964" s="157"/>
      <c r="B964" s="224"/>
      <c r="C964" s="222"/>
      <c r="D964" s="222"/>
      <c r="E964" s="222"/>
      <c r="F964" s="409"/>
      <c r="G964" s="409"/>
      <c r="H964" s="409"/>
      <c r="I964" s="409"/>
      <c r="J964" s="409"/>
      <c r="K964" s="409"/>
      <c r="L964" s="409"/>
      <c r="M964" s="409"/>
      <c r="N964" s="409"/>
      <c r="O964" s="409"/>
      <c r="P964" s="409"/>
      <c r="Q964" s="409"/>
      <c r="R964" s="409"/>
      <c r="S964" s="409"/>
      <c r="T964" s="409"/>
      <c r="U964" s="409"/>
      <c r="V964" s="410"/>
      <c r="W964" s="410"/>
      <c r="X964" s="410"/>
      <c r="Y964" s="408"/>
      <c r="Z964" s="279"/>
      <c r="AA964" s="279"/>
      <c r="AB964" s="279"/>
      <c r="AC964" s="222"/>
    </row>
    <row r="965" spans="1:29" s="14" customFormat="1" ht="19.5" customHeight="1">
      <c r="A965" s="157"/>
      <c r="B965" s="224"/>
      <c r="C965" s="222"/>
      <c r="D965" s="222"/>
      <c r="E965" s="222"/>
      <c r="F965" s="225"/>
      <c r="G965" s="225"/>
      <c r="H965" s="225"/>
      <c r="I965" s="225"/>
      <c r="J965" s="225"/>
      <c r="K965" s="225"/>
      <c r="L965" s="225"/>
      <c r="M965" s="225"/>
      <c r="N965" s="225"/>
      <c r="O965" s="225"/>
      <c r="P965" s="225"/>
      <c r="Q965" s="225"/>
      <c r="R965" s="225"/>
      <c r="S965" s="225"/>
      <c r="T965" s="225"/>
      <c r="U965" s="225"/>
      <c r="V965" s="226"/>
      <c r="W965" s="226"/>
      <c r="X965" s="226"/>
      <c r="Y965" s="408"/>
      <c r="Z965" s="279"/>
      <c r="AA965" s="279"/>
      <c r="AB965" s="279"/>
      <c r="AC965" s="222"/>
    </row>
    <row r="966" spans="1:29" s="14" customFormat="1" ht="19.5" customHeight="1">
      <c r="A966" s="157"/>
      <c r="B966" s="224"/>
      <c r="C966" s="222"/>
      <c r="D966" s="222"/>
      <c r="E966" s="222"/>
      <c r="F966" s="225"/>
      <c r="G966" s="225"/>
      <c r="H966" s="225"/>
      <c r="I966" s="225"/>
      <c r="J966" s="225"/>
      <c r="K966" s="225"/>
      <c r="L966" s="225"/>
      <c r="M966" s="225"/>
      <c r="N966" s="225"/>
      <c r="O966" s="225"/>
      <c r="P966" s="225"/>
      <c r="Q966" s="225"/>
      <c r="R966" s="225"/>
      <c r="S966" s="225"/>
      <c r="T966" s="225"/>
      <c r="U966" s="225"/>
      <c r="V966" s="226"/>
      <c r="W966" s="226"/>
      <c r="X966" s="226"/>
      <c r="Y966" s="408"/>
      <c r="Z966" s="279"/>
      <c r="AA966" s="279"/>
      <c r="AB966" s="279"/>
      <c r="AC966" s="222"/>
    </row>
    <row r="967" spans="1:29" s="14" customFormat="1" ht="19.5" customHeight="1">
      <c r="A967" s="157"/>
      <c r="B967" s="224"/>
      <c r="C967" s="222"/>
      <c r="D967" s="222"/>
      <c r="E967" s="222"/>
      <c r="F967" s="225"/>
      <c r="G967" s="225"/>
      <c r="H967" s="225"/>
      <c r="I967" s="225"/>
      <c r="J967" s="225"/>
      <c r="K967" s="225"/>
      <c r="L967" s="225"/>
      <c r="M967" s="225"/>
      <c r="N967" s="225"/>
      <c r="O967" s="225"/>
      <c r="P967" s="225"/>
      <c r="Q967" s="225"/>
      <c r="R967" s="225"/>
      <c r="S967" s="225"/>
      <c r="T967" s="225"/>
      <c r="U967" s="225"/>
      <c r="V967" s="226"/>
      <c r="W967" s="226"/>
      <c r="X967" s="226"/>
      <c r="Y967" s="408"/>
      <c r="Z967" s="279"/>
      <c r="AA967" s="279"/>
      <c r="AB967" s="279"/>
      <c r="AC967" s="222"/>
    </row>
    <row r="968" spans="1:29" s="14" customFormat="1" ht="19.5" customHeight="1">
      <c r="A968" s="157"/>
      <c r="B968" s="224"/>
      <c r="C968" s="222"/>
      <c r="D968" s="222"/>
      <c r="E968" s="222"/>
      <c r="F968" s="225"/>
      <c r="G968" s="225"/>
      <c r="H968" s="225"/>
      <c r="I968" s="225"/>
      <c r="J968" s="225"/>
      <c r="K968" s="225"/>
      <c r="L968" s="225"/>
      <c r="M968" s="225"/>
      <c r="N968" s="225"/>
      <c r="O968" s="225"/>
      <c r="P968" s="225"/>
      <c r="Q968" s="225"/>
      <c r="R968" s="225"/>
      <c r="S968" s="225"/>
      <c r="T968" s="225"/>
      <c r="U968" s="225"/>
      <c r="V968" s="226"/>
      <c r="W968" s="226"/>
      <c r="X968" s="226"/>
      <c r="Y968" s="408"/>
      <c r="Z968" s="279"/>
      <c r="AA968" s="279"/>
      <c r="AB968" s="279"/>
      <c r="AC968" s="222"/>
    </row>
    <row r="969" spans="1:29" s="14" customFormat="1" ht="19.5" customHeight="1">
      <c r="A969" s="157"/>
      <c r="B969" s="224"/>
      <c r="C969" s="222"/>
      <c r="D969" s="222"/>
      <c r="E969" s="222"/>
      <c r="F969" s="225"/>
      <c r="G969" s="225"/>
      <c r="H969" s="225"/>
      <c r="I969" s="225"/>
      <c r="J969" s="225"/>
      <c r="K969" s="225"/>
      <c r="L969" s="225"/>
      <c r="M969" s="225"/>
      <c r="N969" s="225"/>
      <c r="O969" s="225"/>
      <c r="P969" s="225"/>
      <c r="Q969" s="225"/>
      <c r="R969" s="225"/>
      <c r="S969" s="225"/>
      <c r="T969" s="225"/>
      <c r="U969" s="225"/>
      <c r="V969" s="226"/>
      <c r="W969" s="226"/>
      <c r="X969" s="226"/>
      <c r="Y969" s="408"/>
      <c r="Z969" s="279"/>
      <c r="AA969" s="279"/>
      <c r="AB969" s="279"/>
      <c r="AC969" s="222"/>
    </row>
    <row r="970" spans="1:29" s="14" customFormat="1" ht="19.5" customHeight="1">
      <c r="A970" s="157"/>
      <c r="B970" s="224"/>
      <c r="C970" s="222"/>
      <c r="D970" s="222"/>
      <c r="E970" s="222"/>
      <c r="F970" s="225"/>
      <c r="G970" s="225"/>
      <c r="H970" s="225"/>
      <c r="I970" s="225"/>
      <c r="J970" s="225"/>
      <c r="K970" s="225"/>
      <c r="L970" s="225"/>
      <c r="M970" s="225"/>
      <c r="N970" s="225"/>
      <c r="O970" s="225"/>
      <c r="P970" s="225"/>
      <c r="Q970" s="225"/>
      <c r="R970" s="225"/>
      <c r="S970" s="225"/>
      <c r="T970" s="225"/>
      <c r="U970" s="225"/>
      <c r="V970" s="226"/>
      <c r="W970" s="226"/>
      <c r="X970" s="226"/>
      <c r="Y970" s="408"/>
      <c r="Z970" s="279"/>
      <c r="AA970" s="279"/>
      <c r="AB970" s="279"/>
      <c r="AC970" s="222"/>
    </row>
    <row r="971" spans="1:29" s="14" customFormat="1" ht="19.5" customHeight="1">
      <c r="A971" s="157"/>
      <c r="B971" s="222"/>
      <c r="C971" s="222"/>
      <c r="D971" s="222"/>
      <c r="E971" s="222"/>
      <c r="F971" s="409"/>
      <c r="G971" s="409"/>
      <c r="H971" s="409"/>
      <c r="I971" s="409"/>
      <c r="J971" s="409"/>
      <c r="K971" s="409"/>
      <c r="L971" s="409"/>
      <c r="M971" s="409"/>
      <c r="N971" s="409"/>
      <c r="O971" s="409"/>
      <c r="P971" s="409"/>
      <c r="Q971" s="409"/>
      <c r="R971" s="409"/>
      <c r="S971" s="409"/>
      <c r="T971" s="409"/>
      <c r="U971" s="409"/>
      <c r="V971" s="410"/>
      <c r="W971" s="410"/>
      <c r="X971" s="410"/>
      <c r="Y971" s="408"/>
      <c r="Z971" s="279"/>
      <c r="AA971" s="279"/>
      <c r="AB971" s="279"/>
      <c r="AC971" s="222"/>
    </row>
    <row r="972" spans="1:29" s="14" customFormat="1" ht="19.5" customHeight="1">
      <c r="A972" s="157"/>
      <c r="B972" s="222"/>
      <c r="C972" s="222"/>
      <c r="D972" s="222"/>
      <c r="E972" s="222"/>
      <c r="F972" s="232"/>
      <c r="G972" s="232"/>
      <c r="H972" s="232"/>
      <c r="I972" s="232"/>
      <c r="J972" s="232"/>
      <c r="K972" s="232"/>
      <c r="L972" s="232"/>
      <c r="M972" s="232"/>
      <c r="N972" s="232"/>
      <c r="O972" s="232"/>
      <c r="P972" s="232"/>
      <c r="Q972" s="232"/>
      <c r="R972" s="232"/>
      <c r="S972" s="232"/>
      <c r="T972" s="232"/>
      <c r="U972" s="232"/>
      <c r="V972" s="233"/>
      <c r="W972" s="233"/>
      <c r="X972" s="233"/>
      <c r="Y972" s="231"/>
      <c r="Z972" s="234"/>
      <c r="AA972" s="234"/>
      <c r="AB972" s="234"/>
      <c r="AC972" s="222"/>
    </row>
    <row r="973" spans="1:29" s="14" customFormat="1" ht="19.5" customHeight="1">
      <c r="A973" s="157"/>
      <c r="B973" s="222"/>
      <c r="C973" s="222"/>
      <c r="D973" s="222"/>
      <c r="E973" s="222"/>
      <c r="F973" s="232"/>
      <c r="G973" s="232"/>
      <c r="H973" s="232"/>
      <c r="I973" s="232"/>
      <c r="J973" s="232"/>
      <c r="K973" s="232"/>
      <c r="L973" s="232"/>
      <c r="M973" s="232"/>
      <c r="N973" s="232"/>
      <c r="O973" s="232"/>
      <c r="P973" s="232"/>
      <c r="Q973" s="232"/>
      <c r="R973" s="232"/>
      <c r="S973" s="232"/>
      <c r="T973" s="232"/>
      <c r="U973" s="232"/>
      <c r="V973" s="233"/>
      <c r="W973" s="233"/>
      <c r="X973" s="233"/>
      <c r="Y973" s="231"/>
      <c r="Z973" s="234"/>
      <c r="AA973" s="234"/>
      <c r="AB973" s="234"/>
      <c r="AC973" s="222"/>
    </row>
    <row r="974" spans="1:29" ht="16.5" customHeight="1">
      <c r="B974" s="312"/>
      <c r="C974" s="312"/>
      <c r="D974" s="312"/>
      <c r="E974" s="312"/>
      <c r="F974" s="312"/>
      <c r="G974" s="312"/>
      <c r="H974" s="312"/>
      <c r="I974" s="312"/>
      <c r="J974" s="312"/>
      <c r="K974" s="312"/>
      <c r="L974" s="312"/>
      <c r="M974" s="312"/>
      <c r="N974" s="312"/>
      <c r="O974" s="312"/>
      <c r="P974" s="312"/>
      <c r="Q974" s="312"/>
      <c r="R974" s="312"/>
      <c r="S974" s="312"/>
      <c r="T974" s="312"/>
      <c r="U974" s="312"/>
      <c r="V974" s="312"/>
      <c r="W974" s="312"/>
      <c r="X974" s="312"/>
      <c r="Y974" s="312"/>
      <c r="Z974" s="312"/>
      <c r="AA974" s="312"/>
      <c r="AB974" s="312"/>
      <c r="AC974" s="312"/>
    </row>
    <row r="975" spans="1:29" ht="31.5" customHeight="1">
      <c r="A975" s="23"/>
      <c r="B975" s="404" t="s">
        <v>403</v>
      </c>
      <c r="C975" s="404"/>
      <c r="D975" s="404"/>
      <c r="E975" s="404"/>
      <c r="F975" s="404"/>
      <c r="G975" s="404"/>
      <c r="H975" s="404"/>
      <c r="I975" s="404"/>
      <c r="J975" s="404"/>
      <c r="K975" s="404"/>
      <c r="L975" s="404"/>
      <c r="M975" s="404"/>
      <c r="N975" s="404"/>
      <c r="O975" s="404"/>
      <c r="P975" s="404"/>
      <c r="Q975" s="404"/>
      <c r="R975" s="404"/>
      <c r="S975" s="404"/>
      <c r="T975" s="404"/>
      <c r="U975" s="404"/>
      <c r="V975" s="404"/>
      <c r="W975" s="404"/>
      <c r="X975" s="404"/>
      <c r="Y975" s="404"/>
      <c r="Z975" s="404"/>
      <c r="AA975" s="404"/>
      <c r="AB975" s="404"/>
      <c r="AC975" s="404"/>
    </row>
    <row r="976" spans="1:29" ht="31.5" customHeight="1">
      <c r="A976" s="23"/>
      <c r="B976" s="252"/>
      <c r="C976" s="252"/>
      <c r="D976" s="252"/>
      <c r="E976" s="252"/>
      <c r="F976" s="252"/>
      <c r="G976" s="252"/>
      <c r="H976" s="252"/>
      <c r="I976" s="252"/>
      <c r="J976" s="252"/>
      <c r="K976" s="252"/>
      <c r="L976" s="252"/>
      <c r="M976" s="252"/>
      <c r="N976" s="252"/>
      <c r="O976" s="252"/>
      <c r="P976" s="252"/>
      <c r="Q976" s="252"/>
      <c r="R976" s="252"/>
      <c r="S976" s="252"/>
      <c r="T976" s="252"/>
      <c r="U976" s="252"/>
      <c r="V976" s="252"/>
      <c r="W976" s="252"/>
      <c r="X976" s="252"/>
      <c r="Y976" s="252"/>
      <c r="Z976" s="252"/>
      <c r="AA976" s="252"/>
      <c r="AB976" s="252"/>
      <c r="AC976" s="252"/>
    </row>
    <row r="977" spans="2:29" ht="19.5" customHeight="1">
      <c r="B977" s="107"/>
      <c r="C977" s="107"/>
      <c r="D977" s="107"/>
      <c r="E977" s="107"/>
      <c r="F977" s="113"/>
      <c r="G977" s="113"/>
      <c r="H977" s="113"/>
      <c r="I977" s="170"/>
      <c r="J977" s="113"/>
      <c r="K977" s="107"/>
      <c r="L977" s="115"/>
      <c r="M977" s="115"/>
      <c r="N977" s="115"/>
      <c r="O977" s="113"/>
      <c r="P977" s="171"/>
      <c r="Q977" s="116"/>
      <c r="R977" s="116"/>
      <c r="S977" s="107"/>
      <c r="T977" s="107"/>
      <c r="U977" s="107"/>
      <c r="V977" s="165"/>
      <c r="W977" s="165"/>
      <c r="X977" s="107"/>
      <c r="Y977" s="107"/>
      <c r="Z977" s="107"/>
      <c r="AA977" s="107"/>
      <c r="AB977" s="107"/>
      <c r="AC977" s="107"/>
    </row>
    <row r="978" spans="2:29" ht="21">
      <c r="B978" s="4" t="s">
        <v>174</v>
      </c>
    </row>
    <row r="979" spans="2:29" ht="19.5" customHeight="1">
      <c r="B979" s="211"/>
      <c r="C979" s="211"/>
      <c r="D979" s="211"/>
      <c r="E979" s="211"/>
      <c r="F979" s="211"/>
      <c r="G979" s="211"/>
      <c r="I979" s="211"/>
      <c r="J979" s="211"/>
      <c r="K979" s="211"/>
      <c r="L979" s="211"/>
      <c r="M979" s="211"/>
      <c r="N979" s="211"/>
      <c r="P979" s="211"/>
      <c r="Q979" s="211"/>
      <c r="R979" s="211"/>
      <c r="S979" s="211"/>
      <c r="T979" s="211"/>
      <c r="U979" s="211"/>
      <c r="W979" s="211"/>
      <c r="X979" s="211"/>
      <c r="Y979" s="211"/>
      <c r="Z979" s="211"/>
      <c r="AA979" s="211"/>
      <c r="AB979" s="211"/>
    </row>
    <row r="980" spans="2:29" ht="19.5" customHeight="1">
      <c r="B980" s="211"/>
      <c r="C980" s="211"/>
      <c r="D980" s="211"/>
      <c r="E980" s="211"/>
      <c r="F980" s="211"/>
      <c r="G980" s="211"/>
    </row>
    <row r="981" spans="2:29" ht="19.5" customHeight="1"/>
    <row r="982" spans="2:29" ht="19.5" customHeight="1"/>
    <row r="983" spans="2:29" ht="19.5" customHeight="1"/>
    <row r="984" spans="2:29" ht="19.5" customHeight="1"/>
    <row r="985" spans="2:29" ht="19.5" customHeight="1"/>
    <row r="986" spans="2:29" ht="19.5" customHeight="1"/>
    <row r="987" spans="2:29" ht="19.5" customHeight="1"/>
    <row r="988" spans="2:29" ht="19.5" customHeight="1"/>
    <row r="989" spans="2:29" ht="19.5" customHeight="1"/>
    <row r="990" spans="2:29" ht="45" customHeight="1"/>
    <row r="991" spans="2:29" ht="24.75" customHeight="1">
      <c r="B991" s="406" t="s">
        <v>238</v>
      </c>
      <c r="C991" s="406"/>
      <c r="D991" s="406"/>
      <c r="E991" s="406"/>
      <c r="F991" s="406"/>
      <c r="G991" s="406"/>
      <c r="H991" s="406"/>
      <c r="I991" s="406"/>
      <c r="J991" s="406"/>
      <c r="K991" s="406"/>
      <c r="L991" s="406"/>
      <c r="M991" s="406"/>
      <c r="N991" s="406"/>
      <c r="O991" s="406"/>
      <c r="P991" s="406"/>
      <c r="Q991" s="406"/>
      <c r="R991" s="406"/>
      <c r="S991" s="406"/>
      <c r="T991" s="406"/>
      <c r="U991" s="406"/>
      <c r="V991" s="406"/>
      <c r="W991" s="406"/>
      <c r="X991" s="406"/>
      <c r="Y991" s="406"/>
      <c r="Z991" s="406"/>
      <c r="AA991" s="406"/>
      <c r="AB991" s="406"/>
      <c r="AC991" s="406"/>
    </row>
    <row r="992" spans="2:29" ht="16.5" customHeight="1">
      <c r="B992" s="406"/>
      <c r="C992" s="406"/>
      <c r="D992" s="406"/>
      <c r="E992" s="406"/>
      <c r="F992" s="406"/>
      <c r="G992" s="406"/>
      <c r="H992" s="406"/>
      <c r="I992" s="406"/>
      <c r="J992" s="406"/>
      <c r="K992" s="406"/>
      <c r="L992" s="406"/>
      <c r="M992" s="406"/>
      <c r="N992" s="406"/>
      <c r="O992" s="406"/>
      <c r="P992" s="406"/>
      <c r="Q992" s="406"/>
      <c r="R992" s="406"/>
      <c r="S992" s="406"/>
      <c r="T992" s="406"/>
      <c r="U992" s="406"/>
      <c r="V992" s="406"/>
      <c r="W992" s="406"/>
      <c r="X992" s="406"/>
      <c r="Y992" s="406"/>
      <c r="Z992" s="406"/>
      <c r="AA992" s="406"/>
      <c r="AB992" s="406"/>
      <c r="AC992" s="406"/>
    </row>
    <row r="993" spans="1:29" ht="19.5" customHeight="1"/>
    <row r="994" spans="1:29" ht="19.5" customHeight="1">
      <c r="B994" s="403" t="s">
        <v>143</v>
      </c>
      <c r="C994" s="403"/>
      <c r="D994" s="403"/>
      <c r="E994" s="403"/>
      <c r="F994" s="403"/>
      <c r="G994" s="403"/>
      <c r="H994" s="403"/>
      <c r="I994" s="403"/>
      <c r="J994" s="403"/>
      <c r="K994" s="403"/>
      <c r="L994" s="403"/>
      <c r="M994" s="403"/>
      <c r="N994" s="403"/>
      <c r="O994" s="403"/>
      <c r="P994" s="403"/>
      <c r="Q994" s="403"/>
      <c r="R994" s="403"/>
      <c r="S994" s="403"/>
      <c r="T994" s="403"/>
      <c r="U994" s="403"/>
      <c r="V994" s="403"/>
      <c r="W994" s="403"/>
      <c r="X994" s="403"/>
      <c r="Y994" s="403"/>
      <c r="Z994" s="403"/>
      <c r="AA994" s="403"/>
      <c r="AB994" s="403"/>
      <c r="AC994" s="403"/>
    </row>
    <row r="995" spans="1:29" ht="19.5" customHeight="1">
      <c r="B995" s="403"/>
      <c r="C995" s="403"/>
      <c r="D995" s="403"/>
      <c r="E995" s="403"/>
      <c r="F995" s="403"/>
      <c r="G995" s="403"/>
      <c r="H995" s="403"/>
      <c r="I995" s="403"/>
      <c r="J995" s="403"/>
      <c r="K995" s="403"/>
      <c r="L995" s="403"/>
      <c r="M995" s="403"/>
      <c r="N995" s="403"/>
      <c r="O995" s="403"/>
      <c r="P995" s="403"/>
      <c r="Q995" s="403"/>
      <c r="R995" s="403"/>
      <c r="S995" s="403"/>
      <c r="T995" s="403"/>
      <c r="U995" s="403"/>
      <c r="V995" s="403"/>
      <c r="W995" s="403"/>
      <c r="X995" s="403"/>
      <c r="Y995" s="403"/>
      <c r="Z995" s="403"/>
      <c r="AA995" s="403"/>
      <c r="AB995" s="403"/>
      <c r="AC995" s="403"/>
    </row>
    <row r="996" spans="1:29" ht="19.5" customHeight="1">
      <c r="B996" s="26"/>
      <c r="C996" s="1"/>
      <c r="D996" s="1"/>
      <c r="E996" s="1"/>
      <c r="F996" s="1"/>
      <c r="G996" s="1"/>
      <c r="H996" s="1"/>
      <c r="I996" s="54"/>
      <c r="J996" s="54"/>
      <c r="K996" s="54"/>
      <c r="L996" s="54"/>
      <c r="M996" s="54"/>
      <c r="N996" s="54"/>
      <c r="O996" s="54"/>
      <c r="P996" s="54"/>
      <c r="Q996" s="54"/>
      <c r="R996" s="54"/>
      <c r="S996" s="54"/>
      <c r="T996" s="54"/>
      <c r="U996" s="54"/>
      <c r="V996" s="54"/>
      <c r="W996" s="54"/>
      <c r="X996" s="1"/>
      <c r="Y996" s="1"/>
      <c r="Z996" s="1"/>
    </row>
    <row r="997" spans="1:29" ht="24.6" customHeight="1">
      <c r="B997" s="347" t="s">
        <v>415</v>
      </c>
      <c r="C997" s="347"/>
      <c r="D997" s="347"/>
      <c r="E997" s="347"/>
      <c r="F997" s="347"/>
      <c r="G997" s="347"/>
      <c r="H997" s="347"/>
      <c r="I997" s="347"/>
      <c r="J997" s="347"/>
      <c r="K997" s="347"/>
      <c r="L997" s="347"/>
      <c r="M997" s="347"/>
      <c r="N997" s="347"/>
      <c r="O997" s="347"/>
      <c r="P997" s="347"/>
      <c r="Q997" s="347"/>
      <c r="R997" s="347"/>
      <c r="S997" s="347"/>
      <c r="T997" s="347"/>
      <c r="U997" s="347"/>
      <c r="V997" s="347"/>
      <c r="W997" s="347"/>
      <c r="X997" s="347"/>
      <c r="Y997" s="347"/>
      <c r="Z997" s="347"/>
      <c r="AA997" s="347"/>
      <c r="AB997" s="347"/>
    </row>
    <row r="998" spans="1:29" ht="24.6" customHeight="1">
      <c r="B998" s="347"/>
      <c r="C998" s="347"/>
      <c r="D998" s="347"/>
      <c r="E998" s="347"/>
      <c r="F998" s="347"/>
      <c r="G998" s="347"/>
      <c r="H998" s="347"/>
      <c r="I998" s="347"/>
      <c r="J998" s="347"/>
      <c r="K998" s="347"/>
      <c r="L998" s="347"/>
      <c r="M998" s="347"/>
      <c r="N998" s="347"/>
      <c r="O998" s="347"/>
      <c r="P998" s="347"/>
      <c r="Q998" s="347"/>
      <c r="R998" s="347"/>
      <c r="S998" s="347"/>
      <c r="T998" s="347"/>
      <c r="U998" s="347"/>
      <c r="V998" s="347"/>
      <c r="W998" s="347"/>
      <c r="X998" s="347"/>
      <c r="Y998" s="347"/>
      <c r="Z998" s="347"/>
      <c r="AA998" s="347"/>
      <c r="AB998" s="347"/>
    </row>
    <row r="999" spans="1:29" ht="24.6" customHeight="1">
      <c r="B999" s="347"/>
      <c r="C999" s="347"/>
      <c r="D999" s="347"/>
      <c r="E999" s="347"/>
      <c r="F999" s="347"/>
      <c r="G999" s="347"/>
      <c r="H999" s="347"/>
      <c r="I999" s="347"/>
      <c r="J999" s="347"/>
      <c r="K999" s="347"/>
      <c r="L999" s="347"/>
      <c r="M999" s="347"/>
      <c r="N999" s="347"/>
      <c r="O999" s="347"/>
      <c r="P999" s="347"/>
      <c r="Q999" s="347"/>
      <c r="R999" s="347"/>
      <c r="S999" s="347"/>
      <c r="T999" s="347"/>
      <c r="U999" s="347"/>
      <c r="V999" s="347"/>
      <c r="W999" s="347"/>
      <c r="X999" s="347"/>
      <c r="Y999" s="347"/>
      <c r="Z999" s="347"/>
      <c r="AA999" s="347"/>
      <c r="AB999" s="347"/>
    </row>
    <row r="1000" spans="1:29" ht="24.6" customHeight="1">
      <c r="B1000" s="347"/>
      <c r="C1000" s="347"/>
      <c r="D1000" s="347"/>
      <c r="E1000" s="347"/>
      <c r="F1000" s="347"/>
      <c r="G1000" s="347"/>
      <c r="H1000" s="347"/>
      <c r="I1000" s="347"/>
      <c r="J1000" s="347"/>
      <c r="K1000" s="347"/>
      <c r="L1000" s="347"/>
      <c r="M1000" s="347"/>
      <c r="N1000" s="347"/>
      <c r="O1000" s="347"/>
      <c r="P1000" s="347"/>
      <c r="Q1000" s="347"/>
      <c r="R1000" s="347"/>
      <c r="S1000" s="347"/>
      <c r="T1000" s="347"/>
      <c r="U1000" s="347"/>
      <c r="V1000" s="347"/>
      <c r="W1000" s="347"/>
      <c r="X1000" s="347"/>
      <c r="Y1000" s="347"/>
      <c r="Z1000" s="347"/>
      <c r="AA1000" s="347"/>
      <c r="AB1000" s="347"/>
    </row>
    <row r="1001" spans="1:29" ht="24.6" customHeight="1">
      <c r="B1001" s="347"/>
      <c r="C1001" s="347"/>
      <c r="D1001" s="347"/>
      <c r="E1001" s="347"/>
      <c r="F1001" s="347"/>
      <c r="G1001" s="347"/>
      <c r="H1001" s="347"/>
      <c r="I1001" s="347"/>
      <c r="J1001" s="347"/>
      <c r="K1001" s="347"/>
      <c r="L1001" s="347"/>
      <c r="M1001" s="347"/>
      <c r="N1001" s="347"/>
      <c r="O1001" s="347"/>
      <c r="P1001" s="347"/>
      <c r="Q1001" s="347"/>
      <c r="R1001" s="347"/>
      <c r="S1001" s="347"/>
      <c r="T1001" s="347"/>
      <c r="U1001" s="347"/>
      <c r="V1001" s="347"/>
      <c r="W1001" s="347"/>
      <c r="X1001" s="347"/>
      <c r="Y1001" s="347"/>
      <c r="Z1001" s="347"/>
      <c r="AA1001" s="347"/>
      <c r="AB1001" s="347"/>
    </row>
    <row r="1002" spans="1:29" ht="24.6" customHeight="1">
      <c r="B1002" s="347"/>
      <c r="C1002" s="347"/>
      <c r="D1002" s="347"/>
      <c r="E1002" s="347"/>
      <c r="F1002" s="347"/>
      <c r="G1002" s="347"/>
      <c r="H1002" s="347"/>
      <c r="I1002" s="347"/>
      <c r="J1002" s="347"/>
      <c r="K1002" s="347"/>
      <c r="L1002" s="347"/>
      <c r="M1002" s="347"/>
      <c r="N1002" s="347"/>
      <c r="O1002" s="347"/>
      <c r="P1002" s="347"/>
      <c r="Q1002" s="347"/>
      <c r="R1002" s="347"/>
      <c r="S1002" s="347"/>
      <c r="T1002" s="347"/>
      <c r="U1002" s="347"/>
      <c r="V1002" s="347"/>
      <c r="W1002" s="347"/>
      <c r="X1002" s="347"/>
      <c r="Y1002" s="347"/>
      <c r="Z1002" s="347"/>
      <c r="AA1002" s="347"/>
      <c r="AB1002" s="347"/>
    </row>
    <row r="1003" spans="1:29" ht="24.6" customHeight="1">
      <c r="B1003" s="347"/>
      <c r="C1003" s="347"/>
      <c r="D1003" s="347"/>
      <c r="E1003" s="347"/>
      <c r="F1003" s="347"/>
      <c r="G1003" s="347"/>
      <c r="H1003" s="347"/>
      <c r="I1003" s="347"/>
      <c r="J1003" s="347"/>
      <c r="K1003" s="347"/>
      <c r="L1003" s="347"/>
      <c r="M1003" s="347"/>
      <c r="N1003" s="347"/>
      <c r="O1003" s="347"/>
      <c r="P1003" s="347"/>
      <c r="Q1003" s="347"/>
      <c r="R1003" s="347"/>
      <c r="S1003" s="347"/>
      <c r="T1003" s="347"/>
      <c r="U1003" s="347"/>
      <c r="V1003" s="347"/>
      <c r="W1003" s="347"/>
      <c r="X1003" s="347"/>
      <c r="Y1003" s="347"/>
      <c r="Z1003" s="347"/>
      <c r="AA1003" s="347"/>
      <c r="AB1003" s="347"/>
    </row>
    <row r="1004" spans="1:29" ht="24.75" customHeight="1">
      <c r="B1004" s="1"/>
      <c r="C1004" s="1"/>
      <c r="D1004" s="1"/>
      <c r="E1004" s="1"/>
      <c r="F1004" s="1"/>
      <c r="G1004" s="1"/>
      <c r="H1004" s="1"/>
      <c r="I1004" s="54"/>
      <c r="J1004" s="54"/>
      <c r="K1004" s="54"/>
      <c r="L1004" s="54"/>
      <c r="M1004" s="54"/>
      <c r="N1004" s="54"/>
      <c r="O1004" s="54"/>
      <c r="P1004" s="54"/>
      <c r="Q1004" s="54"/>
      <c r="R1004" s="54"/>
      <c r="S1004" s="54"/>
      <c r="T1004" s="54"/>
      <c r="U1004" s="54"/>
      <c r="V1004" s="54"/>
      <c r="W1004" s="54"/>
      <c r="X1004" s="1"/>
      <c r="Y1004" s="1"/>
      <c r="Z1004" s="1"/>
      <c r="AA1004" s="1"/>
      <c r="AB1004" s="1"/>
    </row>
    <row r="1005" spans="1:29" ht="19.5" customHeight="1">
      <c r="C1005" s="1"/>
      <c r="D1005" s="1"/>
      <c r="E1005" s="1"/>
      <c r="F1005" s="1"/>
      <c r="G1005" s="1"/>
      <c r="H1005" s="1"/>
      <c r="I1005" s="54"/>
      <c r="J1005" s="54"/>
      <c r="K1005" s="54"/>
      <c r="L1005" s="54"/>
      <c r="M1005" s="54"/>
      <c r="N1005" s="54"/>
      <c r="O1005" s="54"/>
      <c r="P1005" s="54"/>
      <c r="Q1005" s="54"/>
      <c r="R1005" s="54"/>
      <c r="S1005" s="54"/>
      <c r="T1005" s="54"/>
      <c r="U1005" s="54"/>
      <c r="V1005" s="54"/>
      <c r="W1005" s="54"/>
      <c r="X1005" s="1"/>
      <c r="Y1005" s="1"/>
      <c r="Z1005" s="1"/>
    </row>
    <row r="1006" spans="1:29" ht="19.5" customHeight="1">
      <c r="A1006" s="274" t="s">
        <v>76</v>
      </c>
      <c r="Z1006" s="282"/>
      <c r="AA1006" s="282"/>
      <c r="AB1006" s="282"/>
      <c r="AC1006" s="283" t="s">
        <v>345</v>
      </c>
    </row>
    <row r="1007" spans="1:29" ht="19.5" customHeight="1"/>
    <row r="1008" spans="1:29" ht="19.5" customHeight="1"/>
    <row r="1009" spans="1:29" ht="19.5" customHeight="1"/>
    <row r="1010" spans="1:29" ht="19.5" customHeight="1"/>
    <row r="1011" spans="1:29" ht="19.5" customHeight="1"/>
    <row r="1012" spans="1:29" ht="19.5" customHeight="1"/>
    <row r="1013" spans="1:29" ht="19.5" customHeight="1"/>
    <row r="1014" spans="1:29" ht="19.5" customHeight="1">
      <c r="B1014" s="4"/>
    </row>
    <row r="1015" spans="1:29" ht="19.5" customHeight="1"/>
    <row r="1016" spans="1:29" ht="19.5" customHeight="1">
      <c r="A1016" s="285" t="s">
        <v>346</v>
      </c>
    </row>
    <row r="1017" spans="1:29" ht="19.5" customHeight="1"/>
    <row r="1018" spans="1:29" ht="19.5" customHeight="1"/>
    <row r="1019" spans="1:29" ht="19.5" customHeight="1">
      <c r="A1019" s="17" t="s">
        <v>77</v>
      </c>
      <c r="Z1019" s="282"/>
      <c r="AA1019" s="282"/>
      <c r="AB1019" s="283"/>
      <c r="AC1019" s="283" t="s">
        <v>345</v>
      </c>
    </row>
    <row r="1020" spans="1:29" ht="19.5" customHeight="1"/>
    <row r="1021" spans="1:29" ht="19.5" customHeight="1"/>
    <row r="1022" spans="1:29" ht="19.5" customHeight="1"/>
    <row r="1023" spans="1:29" ht="19.5" customHeight="1"/>
    <row r="1024" spans="1:29" ht="19.5" customHeight="1"/>
    <row r="1025" spans="2:28" ht="19.5" customHeight="1"/>
    <row r="1026" spans="2:28" ht="19.5" customHeight="1"/>
    <row r="1027" spans="2:28" ht="19.5" customHeight="1"/>
    <row r="1028" spans="2:28" ht="23.25" customHeight="1" thickBot="1"/>
    <row r="1029" spans="2:28" ht="11.25" customHeight="1" thickTop="1">
      <c r="B1029" s="394" t="s">
        <v>344</v>
      </c>
      <c r="C1029" s="395"/>
      <c r="D1029" s="395"/>
      <c r="E1029" s="395"/>
      <c r="F1029" s="395"/>
      <c r="G1029" s="395"/>
      <c r="H1029" s="395"/>
      <c r="I1029" s="395"/>
      <c r="J1029" s="395"/>
      <c r="K1029" s="395"/>
      <c r="L1029" s="395"/>
      <c r="M1029" s="395"/>
      <c r="N1029" s="395"/>
      <c r="O1029" s="395"/>
      <c r="P1029" s="395"/>
      <c r="Q1029" s="395"/>
      <c r="R1029" s="395"/>
      <c r="S1029" s="395"/>
      <c r="T1029" s="395"/>
      <c r="U1029" s="395"/>
      <c r="V1029" s="395"/>
      <c r="W1029" s="395"/>
      <c r="X1029" s="395"/>
      <c r="Y1029" s="395"/>
      <c r="Z1029" s="395"/>
      <c r="AA1029" s="395"/>
      <c r="AB1029" s="396"/>
    </row>
    <row r="1030" spans="2:28" ht="11.25" customHeight="1">
      <c r="B1030" s="397"/>
      <c r="C1030" s="398"/>
      <c r="D1030" s="398"/>
      <c r="E1030" s="398"/>
      <c r="F1030" s="398"/>
      <c r="G1030" s="398"/>
      <c r="H1030" s="398"/>
      <c r="I1030" s="398"/>
      <c r="J1030" s="398"/>
      <c r="K1030" s="398"/>
      <c r="L1030" s="398"/>
      <c r="M1030" s="398"/>
      <c r="N1030" s="398"/>
      <c r="O1030" s="398"/>
      <c r="P1030" s="398"/>
      <c r="Q1030" s="398"/>
      <c r="R1030" s="398"/>
      <c r="S1030" s="398"/>
      <c r="T1030" s="398"/>
      <c r="U1030" s="398"/>
      <c r="V1030" s="398"/>
      <c r="W1030" s="398"/>
      <c r="X1030" s="398"/>
      <c r="Y1030" s="398"/>
      <c r="Z1030" s="398"/>
      <c r="AA1030" s="398"/>
      <c r="AB1030" s="399"/>
    </row>
    <row r="1031" spans="2:28" ht="11.25" customHeight="1">
      <c r="B1031" s="397"/>
      <c r="C1031" s="398"/>
      <c r="D1031" s="398"/>
      <c r="E1031" s="398"/>
      <c r="F1031" s="398"/>
      <c r="G1031" s="398"/>
      <c r="H1031" s="398"/>
      <c r="I1031" s="398"/>
      <c r="J1031" s="398"/>
      <c r="K1031" s="398"/>
      <c r="L1031" s="398"/>
      <c r="M1031" s="398"/>
      <c r="N1031" s="398"/>
      <c r="O1031" s="398"/>
      <c r="P1031" s="398"/>
      <c r="Q1031" s="398"/>
      <c r="R1031" s="398"/>
      <c r="S1031" s="398"/>
      <c r="T1031" s="398"/>
      <c r="U1031" s="398"/>
      <c r="V1031" s="398"/>
      <c r="W1031" s="398"/>
      <c r="X1031" s="398"/>
      <c r="Y1031" s="398"/>
      <c r="Z1031" s="398"/>
      <c r="AA1031" s="398"/>
      <c r="AB1031" s="399"/>
    </row>
    <row r="1032" spans="2:28" ht="11.25" customHeight="1">
      <c r="B1032" s="397"/>
      <c r="C1032" s="398"/>
      <c r="D1032" s="398"/>
      <c r="E1032" s="398"/>
      <c r="F1032" s="398"/>
      <c r="G1032" s="398"/>
      <c r="H1032" s="398"/>
      <c r="I1032" s="398"/>
      <c r="J1032" s="398"/>
      <c r="K1032" s="398"/>
      <c r="L1032" s="398"/>
      <c r="M1032" s="398"/>
      <c r="N1032" s="398"/>
      <c r="O1032" s="398"/>
      <c r="P1032" s="398"/>
      <c r="Q1032" s="398"/>
      <c r="R1032" s="398"/>
      <c r="S1032" s="398"/>
      <c r="T1032" s="398"/>
      <c r="U1032" s="398"/>
      <c r="V1032" s="398"/>
      <c r="W1032" s="398"/>
      <c r="X1032" s="398"/>
      <c r="Y1032" s="398"/>
      <c r="Z1032" s="398"/>
      <c r="AA1032" s="398"/>
      <c r="AB1032" s="399"/>
    </row>
    <row r="1033" spans="2:28" ht="11.25" customHeight="1">
      <c r="B1033" s="397"/>
      <c r="C1033" s="398"/>
      <c r="D1033" s="398"/>
      <c r="E1033" s="398"/>
      <c r="F1033" s="398"/>
      <c r="G1033" s="398"/>
      <c r="H1033" s="398"/>
      <c r="I1033" s="398"/>
      <c r="J1033" s="398"/>
      <c r="K1033" s="398"/>
      <c r="L1033" s="398"/>
      <c r="M1033" s="398"/>
      <c r="N1033" s="398"/>
      <c r="O1033" s="398"/>
      <c r="P1033" s="398"/>
      <c r="Q1033" s="398"/>
      <c r="R1033" s="398"/>
      <c r="S1033" s="398"/>
      <c r="T1033" s="398"/>
      <c r="U1033" s="398"/>
      <c r="V1033" s="398"/>
      <c r="W1033" s="398"/>
      <c r="X1033" s="398"/>
      <c r="Y1033" s="398"/>
      <c r="Z1033" s="398"/>
      <c r="AA1033" s="398"/>
      <c r="AB1033" s="399"/>
    </row>
    <row r="1034" spans="2:28" ht="11.25" customHeight="1" thickBot="1">
      <c r="B1034" s="400"/>
      <c r="C1034" s="401"/>
      <c r="D1034" s="401"/>
      <c r="E1034" s="401"/>
      <c r="F1034" s="401"/>
      <c r="G1034" s="401"/>
      <c r="H1034" s="401"/>
      <c r="I1034" s="401"/>
      <c r="J1034" s="401"/>
      <c r="K1034" s="401"/>
      <c r="L1034" s="401"/>
      <c r="M1034" s="401"/>
      <c r="N1034" s="401"/>
      <c r="O1034" s="401"/>
      <c r="P1034" s="401"/>
      <c r="Q1034" s="401"/>
      <c r="R1034" s="401"/>
      <c r="S1034" s="401"/>
      <c r="T1034" s="401"/>
      <c r="U1034" s="401"/>
      <c r="V1034" s="401"/>
      <c r="W1034" s="401"/>
      <c r="X1034" s="401"/>
      <c r="Y1034" s="401"/>
      <c r="Z1034" s="401"/>
      <c r="AA1034" s="401"/>
      <c r="AB1034" s="402"/>
    </row>
    <row r="1035" spans="2:28" ht="19.5" customHeight="1" thickTop="1"/>
    <row r="1036" spans="2:28" ht="19.5" customHeight="1"/>
    <row r="1037" spans="2:28" ht="19.5" customHeight="1"/>
    <row r="1038" spans="2:28" ht="19.5" customHeight="1"/>
    <row r="1039" spans="2:28" ht="19.5" customHeight="1"/>
    <row r="1040" spans="2:28" ht="19.5" customHeight="1"/>
    <row r="1041" spans="9:23" ht="19.5" customHeight="1"/>
    <row r="1042" spans="9:23" ht="19.5" customHeight="1"/>
    <row r="1043" spans="9:23" ht="19.5" customHeight="1">
      <c r="I1043"/>
      <c r="J1043"/>
      <c r="K1043"/>
      <c r="L1043"/>
      <c r="M1043"/>
      <c r="N1043"/>
      <c r="O1043"/>
      <c r="P1043"/>
      <c r="Q1043"/>
      <c r="R1043"/>
      <c r="S1043"/>
      <c r="T1043"/>
      <c r="U1043"/>
      <c r="V1043"/>
      <c r="W1043"/>
    </row>
    <row r="1044" spans="9:23" ht="19.5" customHeight="1">
      <c r="I1044"/>
      <c r="J1044"/>
      <c r="K1044"/>
      <c r="L1044"/>
      <c r="M1044"/>
      <c r="N1044"/>
      <c r="O1044"/>
      <c r="P1044"/>
      <c r="Q1044"/>
      <c r="R1044"/>
      <c r="S1044"/>
      <c r="T1044"/>
      <c r="U1044"/>
      <c r="V1044"/>
      <c r="W1044"/>
    </row>
    <row r="1045" spans="9:23" ht="19.5" customHeight="1">
      <c r="I1045"/>
      <c r="J1045"/>
      <c r="K1045"/>
      <c r="L1045"/>
      <c r="M1045"/>
      <c r="N1045"/>
      <c r="O1045"/>
      <c r="P1045"/>
      <c r="Q1045"/>
      <c r="R1045"/>
      <c r="S1045"/>
      <c r="T1045"/>
      <c r="U1045"/>
      <c r="V1045"/>
      <c r="W1045"/>
    </row>
  </sheetData>
  <mergeCells count="413">
    <mergeCell ref="O225:AB226"/>
    <mergeCell ref="F193:AB193"/>
    <mergeCell ref="K225:N226"/>
    <mergeCell ref="AM479:AQ479"/>
    <mergeCell ref="AH478:AL478"/>
    <mergeCell ref="AH479:AL479"/>
    <mergeCell ref="AM478:AQ478"/>
    <mergeCell ref="AH477:AL477"/>
    <mergeCell ref="AM477:AQ477"/>
    <mergeCell ref="D353:Z358"/>
    <mergeCell ref="U413:Z413"/>
    <mergeCell ref="W448:AA448"/>
    <mergeCell ref="D372:H372"/>
    <mergeCell ref="AD479:AG479"/>
    <mergeCell ref="AD478:AG478"/>
    <mergeCell ref="O371:T371"/>
    <mergeCell ref="C451:AA452"/>
    <mergeCell ref="B454:AB456"/>
    <mergeCell ref="D478:H478"/>
    <mergeCell ref="I478:N478"/>
    <mergeCell ref="I371:N371"/>
    <mergeCell ref="H450:L450"/>
    <mergeCell ref="M449:Q449"/>
    <mergeCell ref="M450:Q450"/>
    <mergeCell ref="R449:V449"/>
    <mergeCell ref="B153:E153"/>
    <mergeCell ref="B154:E154"/>
    <mergeCell ref="F154:AB154"/>
    <mergeCell ref="B221:J222"/>
    <mergeCell ref="I251:L251"/>
    <mergeCell ref="P251:W251"/>
    <mergeCell ref="X251:AA251"/>
    <mergeCell ref="B231:J232"/>
    <mergeCell ref="B205:AB214"/>
    <mergeCell ref="B219:J220"/>
    <mergeCell ref="B157:E157"/>
    <mergeCell ref="B156:E156"/>
    <mergeCell ref="F156:AB156"/>
    <mergeCell ref="B194:E194"/>
    <mergeCell ref="F157:AB157"/>
    <mergeCell ref="F195:AB195"/>
    <mergeCell ref="I250:L250"/>
    <mergeCell ref="O223:AB224"/>
    <mergeCell ref="B223:J224"/>
    <mergeCell ref="K234:N235"/>
    <mergeCell ref="M448:Q448"/>
    <mergeCell ref="R448:V448"/>
    <mergeCell ref="AD385:AG385"/>
    <mergeCell ref="I412:N412"/>
    <mergeCell ref="I411:N411"/>
    <mergeCell ref="O411:T411"/>
    <mergeCell ref="U336:AB336"/>
    <mergeCell ref="B431:AB438"/>
    <mergeCell ref="D414:H414"/>
    <mergeCell ref="I414:N414"/>
    <mergeCell ref="AD373:AF373"/>
    <mergeCell ref="D411:H411"/>
    <mergeCell ref="B400:AB409"/>
    <mergeCell ref="U411:Z411"/>
    <mergeCell ref="C448:G448"/>
    <mergeCell ref="R446:V447"/>
    <mergeCell ref="W446:AA447"/>
    <mergeCell ref="I413:N413"/>
    <mergeCell ref="O413:T413"/>
    <mergeCell ref="D413:H413"/>
    <mergeCell ref="A264:H264"/>
    <mergeCell ref="O350:T350"/>
    <mergeCell ref="U350:Z350"/>
    <mergeCell ref="D350:H350"/>
    <mergeCell ref="U371:Z371"/>
    <mergeCell ref="B321:AB326"/>
    <mergeCell ref="U328:Z328"/>
    <mergeCell ref="I350:N350"/>
    <mergeCell ref="B288:AB293"/>
    <mergeCell ref="U330:Z330"/>
    <mergeCell ref="D330:H330"/>
    <mergeCell ref="B340:AB347"/>
    <mergeCell ref="P264:W264"/>
    <mergeCell ref="U329:Z329"/>
    <mergeCell ref="D328:H328"/>
    <mergeCell ref="O329:T329"/>
    <mergeCell ref="B279:Z280"/>
    <mergeCell ref="X264:AA264"/>
    <mergeCell ref="D351:H351"/>
    <mergeCell ref="O349:T349"/>
    <mergeCell ref="D332:Z335"/>
    <mergeCell ref="I329:N329"/>
    <mergeCell ref="I5:U7"/>
    <mergeCell ref="A249:N249"/>
    <mergeCell ref="B240:Z241"/>
    <mergeCell ref="O236:AB238"/>
    <mergeCell ref="B82:AB88"/>
    <mergeCell ref="B106:E107"/>
    <mergeCell ref="F106:AB107"/>
    <mergeCell ref="B108:E109"/>
    <mergeCell ref="F108:AB109"/>
    <mergeCell ref="B110:E111"/>
    <mergeCell ref="B152:E152"/>
    <mergeCell ref="F153:AB153"/>
    <mergeCell ref="K219:N220"/>
    <mergeCell ref="B225:J226"/>
    <mergeCell ref="B243:AB246"/>
    <mergeCell ref="P249:AC249"/>
    <mergeCell ref="B114:E118"/>
    <mergeCell ref="F114:AB118"/>
    <mergeCell ref="B120:AB124"/>
    <mergeCell ref="B127:AB132"/>
    <mergeCell ref="K223:N224"/>
    <mergeCell ref="B234:J235"/>
    <mergeCell ref="K231:N232"/>
    <mergeCell ref="O231:AB232"/>
    <mergeCell ref="Z56:AA56"/>
    <mergeCell ref="A45:AC45"/>
    <mergeCell ref="B155:E155"/>
    <mergeCell ref="F155:AB155"/>
    <mergeCell ref="F152:AB152"/>
    <mergeCell ref="O221:AB222"/>
    <mergeCell ref="K221:N222"/>
    <mergeCell ref="Z49:AA49"/>
    <mergeCell ref="Z50:AA50"/>
    <mergeCell ref="Z51:AA51"/>
    <mergeCell ref="Z53:AA53"/>
    <mergeCell ref="Z55:AA55"/>
    <mergeCell ref="B112:E113"/>
    <mergeCell ref="Z71:AA71"/>
    <mergeCell ref="B79:Z80"/>
    <mergeCell ref="Z74:AA74"/>
    <mergeCell ref="Z72:AA72"/>
    <mergeCell ref="Z73:AA73"/>
    <mergeCell ref="Z77:AA77"/>
    <mergeCell ref="Z75:AA75"/>
    <mergeCell ref="Z68:AA68"/>
    <mergeCell ref="Z65:AA65"/>
    <mergeCell ref="Z64:AA64"/>
    <mergeCell ref="Z60:AA60"/>
    <mergeCell ref="X263:AA263"/>
    <mergeCell ref="I264:L264"/>
    <mergeCell ref="F57:Y57"/>
    <mergeCell ref="Z70:AA70"/>
    <mergeCell ref="A260:H260"/>
    <mergeCell ref="I260:L260"/>
    <mergeCell ref="P260:W260"/>
    <mergeCell ref="P262:W262"/>
    <mergeCell ref="I261:L261"/>
    <mergeCell ref="X261:AA261"/>
    <mergeCell ref="I259:L259"/>
    <mergeCell ref="A261:H261"/>
    <mergeCell ref="Z59:AA59"/>
    <mergeCell ref="F112:AB113"/>
    <mergeCell ref="Z62:AA62"/>
    <mergeCell ref="Z76:AA76"/>
    <mergeCell ref="Z69:AA69"/>
    <mergeCell ref="O217:AB218"/>
    <mergeCell ref="O219:AB220"/>
    <mergeCell ref="B228:J229"/>
    <mergeCell ref="K228:N229"/>
    <mergeCell ref="Z61:AA61"/>
    <mergeCell ref="F58:Y58"/>
    <mergeCell ref="Z66:AA66"/>
    <mergeCell ref="G39:V42"/>
    <mergeCell ref="C8:AA15"/>
    <mergeCell ref="P261:W261"/>
    <mergeCell ref="A258:H258"/>
    <mergeCell ref="I374:N374"/>
    <mergeCell ref="I372:N372"/>
    <mergeCell ref="B389:AB397"/>
    <mergeCell ref="U412:Z412"/>
    <mergeCell ref="D329:H329"/>
    <mergeCell ref="O330:T330"/>
    <mergeCell ref="O412:T412"/>
    <mergeCell ref="D412:H412"/>
    <mergeCell ref="Z48:AA48"/>
    <mergeCell ref="B104:E105"/>
    <mergeCell ref="F104:AB105"/>
    <mergeCell ref="X260:AA260"/>
    <mergeCell ref="A248:AC248"/>
    <mergeCell ref="A262:H262"/>
    <mergeCell ref="I262:L262"/>
    <mergeCell ref="A257:H257"/>
    <mergeCell ref="I257:L257"/>
    <mergeCell ref="P257:W257"/>
    <mergeCell ref="A259:H259"/>
    <mergeCell ref="X262:AA262"/>
    <mergeCell ref="U373:Z373"/>
    <mergeCell ref="U372:Z372"/>
    <mergeCell ref="O372:T372"/>
    <mergeCell ref="I349:N349"/>
    <mergeCell ref="U351:Z351"/>
    <mergeCell ref="I351:N351"/>
    <mergeCell ref="O351:T351"/>
    <mergeCell ref="D349:H349"/>
    <mergeCell ref="U349:Z349"/>
    <mergeCell ref="B362:AB369"/>
    <mergeCell ref="D371:H371"/>
    <mergeCell ref="D373:H373"/>
    <mergeCell ref="P250:W250"/>
    <mergeCell ref="X252:AA252"/>
    <mergeCell ref="A251:H251"/>
    <mergeCell ref="P259:W259"/>
    <mergeCell ref="X250:AA250"/>
    <mergeCell ref="A250:H250"/>
    <mergeCell ref="X258:AA258"/>
    <mergeCell ref="I258:L258"/>
    <mergeCell ref="P258:W258"/>
    <mergeCell ref="A252:H252"/>
    <mergeCell ref="I252:L252"/>
    <mergeCell ref="P256:AC256"/>
    <mergeCell ref="I253:L253"/>
    <mergeCell ref="X253:AA253"/>
    <mergeCell ref="A253:H253"/>
    <mergeCell ref="X257:AA257"/>
    <mergeCell ref="X259:AA259"/>
    <mergeCell ref="P253:W253"/>
    <mergeCell ref="A255:AC255"/>
    <mergeCell ref="A256:N256"/>
    <mergeCell ref="P252:W252"/>
    <mergeCell ref="D512:H512"/>
    <mergeCell ref="I330:N330"/>
    <mergeCell ref="C449:G449"/>
    <mergeCell ref="C450:G450"/>
    <mergeCell ref="W449:AA449"/>
    <mergeCell ref="W450:AA450"/>
    <mergeCell ref="O478:T478"/>
    <mergeCell ref="R450:V450"/>
    <mergeCell ref="H449:L449"/>
    <mergeCell ref="M447:Q447"/>
    <mergeCell ref="U477:Z477"/>
    <mergeCell ref="H448:L448"/>
    <mergeCell ref="M446:Q446"/>
    <mergeCell ref="D374:H374"/>
    <mergeCell ref="I373:N373"/>
    <mergeCell ref="D375:H375"/>
    <mergeCell ref="I375:N375"/>
    <mergeCell ref="O373:T373"/>
    <mergeCell ref="B460:AB464"/>
    <mergeCell ref="B525:AB528"/>
    <mergeCell ref="I560:N560"/>
    <mergeCell ref="I514:N514"/>
    <mergeCell ref="I512:N512"/>
    <mergeCell ref="D479:H479"/>
    <mergeCell ref="U479:Z479"/>
    <mergeCell ref="U555:Z555"/>
    <mergeCell ref="O554:T554"/>
    <mergeCell ref="B517:AB521"/>
    <mergeCell ref="U478:Z478"/>
    <mergeCell ref="O479:T479"/>
    <mergeCell ref="B482:AB484"/>
    <mergeCell ref="O559:T559"/>
    <mergeCell ref="U560:Z560"/>
    <mergeCell ref="O553:T553"/>
    <mergeCell ref="U553:Z553"/>
    <mergeCell ref="U558:Z558"/>
    <mergeCell ref="D477:H477"/>
    <mergeCell ref="B488:AB495"/>
    <mergeCell ref="O512:T512"/>
    <mergeCell ref="U512:Z512"/>
    <mergeCell ref="I479:N479"/>
    <mergeCell ref="I553:N553"/>
    <mergeCell ref="AD630:AR632"/>
    <mergeCell ref="E632:AB634"/>
    <mergeCell ref="AD611:AU617"/>
    <mergeCell ref="I477:N477"/>
    <mergeCell ref="O477:T477"/>
    <mergeCell ref="B597:AB600"/>
    <mergeCell ref="U594:Z594"/>
    <mergeCell ref="B604:Z605"/>
    <mergeCell ref="AD477:AG477"/>
    <mergeCell ref="D558:H558"/>
    <mergeCell ref="U592:Z592"/>
    <mergeCell ref="I592:N592"/>
    <mergeCell ref="I593:N593"/>
    <mergeCell ref="B523:AB523"/>
    <mergeCell ref="D559:H559"/>
    <mergeCell ref="D553:H553"/>
    <mergeCell ref="D592:H592"/>
    <mergeCell ref="D560:H560"/>
    <mergeCell ref="U554:Z554"/>
    <mergeCell ref="I555:N555"/>
    <mergeCell ref="O555:T555"/>
    <mergeCell ref="O558:T558"/>
    <mergeCell ref="I554:N554"/>
    <mergeCell ref="B571:AB573"/>
    <mergeCell ref="D554:H554"/>
    <mergeCell ref="D555:H555"/>
    <mergeCell ref="O560:T560"/>
    <mergeCell ref="B858:AC862"/>
    <mergeCell ref="O840:AC840"/>
    <mergeCell ref="J927:M927"/>
    <mergeCell ref="P927:S927"/>
    <mergeCell ref="Y927:Y932"/>
    <mergeCell ref="F932:I932"/>
    <mergeCell ref="P841:AC842"/>
    <mergeCell ref="B906:AC922"/>
    <mergeCell ref="B881:AC881"/>
    <mergeCell ref="B925:AC925"/>
    <mergeCell ref="B926:AC926"/>
    <mergeCell ref="B845:AC855"/>
    <mergeCell ref="B882:AC883"/>
    <mergeCell ref="A263:H263"/>
    <mergeCell ref="B282:AB284"/>
    <mergeCell ref="I328:N328"/>
    <mergeCell ref="O328:T328"/>
    <mergeCell ref="B266:AB277"/>
    <mergeCell ref="I263:L263"/>
    <mergeCell ref="P263:W263"/>
    <mergeCell ref="O838:AC838"/>
    <mergeCell ref="O831:AC831"/>
    <mergeCell ref="B736:AC736"/>
    <mergeCell ref="B738:AC738"/>
    <mergeCell ref="B740:AC740"/>
    <mergeCell ref="B743:AC743"/>
    <mergeCell ref="B803:R803"/>
    <mergeCell ref="C739:AC739"/>
    <mergeCell ref="P833:AC833"/>
    <mergeCell ref="C755:AC755"/>
    <mergeCell ref="P835:AC837"/>
    <mergeCell ref="B775:AB778"/>
    <mergeCell ref="B821:AC821"/>
    <mergeCell ref="B813:AC819"/>
    <mergeCell ref="B805:AC811"/>
    <mergeCell ref="B825:AC828"/>
    <mergeCell ref="C756:AC760"/>
    <mergeCell ref="F964:U964"/>
    <mergeCell ref="V971:X971"/>
    <mergeCell ref="B945:AC945"/>
    <mergeCell ref="B991:AC991"/>
    <mergeCell ref="F971:U971"/>
    <mergeCell ref="V964:X964"/>
    <mergeCell ref="D513:H513"/>
    <mergeCell ref="D514:H514"/>
    <mergeCell ref="C735:AC735"/>
    <mergeCell ref="B730:AC731"/>
    <mergeCell ref="B733:AC733"/>
    <mergeCell ref="B607:AB608"/>
    <mergeCell ref="U593:Z593"/>
    <mergeCell ref="B689:AB691"/>
    <mergeCell ref="B727:AB728"/>
    <mergeCell ref="B734:AC734"/>
    <mergeCell ref="D593:H593"/>
    <mergeCell ref="I594:N594"/>
    <mergeCell ref="B679:AB685"/>
    <mergeCell ref="B719:AB725"/>
    <mergeCell ref="E648:AB650"/>
    <mergeCell ref="D594:H594"/>
    <mergeCell ref="E613:AB617"/>
    <mergeCell ref="U559:Z559"/>
    <mergeCell ref="O228:AB229"/>
    <mergeCell ref="O234:AB235"/>
    <mergeCell ref="B217:N218"/>
    <mergeCell ref="I513:N513"/>
    <mergeCell ref="U513:Z513"/>
    <mergeCell ref="O514:T514"/>
    <mergeCell ref="I558:N558"/>
    <mergeCell ref="O513:T513"/>
    <mergeCell ref="B1029:AB1034"/>
    <mergeCell ref="B994:AC995"/>
    <mergeCell ref="B997:AB1003"/>
    <mergeCell ref="B975:AC975"/>
    <mergeCell ref="B944:AC944"/>
    <mergeCell ref="B961:AC961"/>
    <mergeCell ref="B962:AC962"/>
    <mergeCell ref="B992:AC992"/>
    <mergeCell ref="F947:J947"/>
    <mergeCell ref="L947:N947"/>
    <mergeCell ref="O947:O953"/>
    <mergeCell ref="P947:R953"/>
    <mergeCell ref="F953:J953"/>
    <mergeCell ref="L953:N953"/>
    <mergeCell ref="B957:AC957"/>
    <mergeCell ref="Y964:Y971"/>
    <mergeCell ref="B940:AC940"/>
    <mergeCell ref="K932:N932"/>
    <mergeCell ref="P932:S932"/>
    <mergeCell ref="U932:X932"/>
    <mergeCell ref="B442:AB444"/>
    <mergeCell ref="AD371:AF371"/>
    <mergeCell ref="AD372:AF372"/>
    <mergeCell ref="AD386:AG386"/>
    <mergeCell ref="O592:T592"/>
    <mergeCell ref="O593:T593"/>
    <mergeCell ref="O594:T594"/>
    <mergeCell ref="I559:N559"/>
    <mergeCell ref="B562:AB567"/>
    <mergeCell ref="U514:Z514"/>
    <mergeCell ref="H446:L446"/>
    <mergeCell ref="H447:L447"/>
    <mergeCell ref="C737:AC737"/>
    <mergeCell ref="C744:AC744"/>
    <mergeCell ref="C741:AC741"/>
    <mergeCell ref="B763:AB767"/>
    <mergeCell ref="O834:AC834"/>
    <mergeCell ref="O832:AC832"/>
    <mergeCell ref="B886:AC887"/>
    <mergeCell ref="P839:AC839"/>
    <mergeCell ref="AD199:AV199"/>
    <mergeCell ref="AD192:AV192"/>
    <mergeCell ref="AD194:AV194"/>
    <mergeCell ref="AD105:AV106"/>
    <mergeCell ref="B195:E195"/>
    <mergeCell ref="AD152:AW152"/>
    <mergeCell ref="B158:E159"/>
    <mergeCell ref="F158:AB159"/>
    <mergeCell ref="F194:AB194"/>
    <mergeCell ref="B196:E197"/>
    <mergeCell ref="F196:AB197"/>
    <mergeCell ref="B165:AB170"/>
    <mergeCell ref="B190:E190"/>
    <mergeCell ref="F190:AB190"/>
    <mergeCell ref="B191:E191"/>
    <mergeCell ref="F191:AB191"/>
    <mergeCell ref="B192:E192"/>
    <mergeCell ref="F192:AB192"/>
    <mergeCell ref="B193:E193"/>
  </mergeCells>
  <phoneticPr fontId="40"/>
  <printOptions horizontalCentered="1"/>
  <pageMargins left="0.59055118110236227" right="0.51181102362204722" top="0.6692913385826772" bottom="0.39370078740157483" header="0.51181102362204722" footer="0.51181102362204722"/>
  <pageSetup paperSize="9" scale="93" orientation="portrait" r:id="rId1"/>
  <headerFooter alignWithMargins="0"/>
  <rowBreaks count="25" manualBreakCount="25">
    <brk id="42" max="16383" man="1"/>
    <brk id="78" max="28" man="1"/>
    <brk id="124" max="28" man="1"/>
    <brk id="163" max="28" man="1"/>
    <brk id="202" max="28" man="1"/>
    <brk id="239" max="28" man="1"/>
    <brk id="278" max="28" man="1"/>
    <brk id="318" max="28" man="1"/>
    <brk id="359" max="28" man="1"/>
    <brk id="397" max="28" man="1"/>
    <brk id="439" max="28" man="1"/>
    <brk id="485" max="28" man="1"/>
    <brk id="522" max="28" man="1"/>
    <brk id="568" max="28" man="1"/>
    <brk id="603" max="28" man="1"/>
    <brk id="644" max="16383" man="1"/>
    <brk id="686" max="28" man="1"/>
    <brk id="726" max="28" man="1"/>
    <brk id="760" max="28" man="1"/>
    <brk id="802" max="28" man="1"/>
    <brk id="843" max="28" man="1"/>
    <brk id="884" max="28" man="1"/>
    <brk id="922" max="28" man="1"/>
    <brk id="960" max="28" man="1"/>
    <brk id="993" max="28" man="1"/>
  </rowBreaks>
  <drawing r:id="rId2"/>
  <legacyDrawing r:id="rId3"/>
  <oleObjects>
    <mc:AlternateContent xmlns:mc="http://schemas.openxmlformats.org/markup-compatibility/2006">
      <mc:Choice Requires="x14">
        <oleObject progId="Excel.Sheet.8" shapeId="2232651" r:id="rId4">
          <objectPr defaultSize="0" autoPict="0" r:id="rId5">
            <anchor moveWithCells="1" sizeWithCells="1">
              <from>
                <xdr:col>1</xdr:col>
                <xdr:colOff>285750</xdr:colOff>
                <xdr:row>873</xdr:row>
                <xdr:rowOff>19050</xdr:rowOff>
              </from>
              <to>
                <xdr:col>25</xdr:col>
                <xdr:colOff>142875</xdr:colOff>
                <xdr:row>879</xdr:row>
                <xdr:rowOff>9525</xdr:rowOff>
              </to>
            </anchor>
          </objectPr>
        </oleObject>
      </mc:Choice>
      <mc:Fallback>
        <oleObject progId="Excel.Sheet.8" shapeId="2232651" r:id="rId4"/>
      </mc:Fallback>
    </mc:AlternateContent>
    <mc:AlternateContent xmlns:mc="http://schemas.openxmlformats.org/markup-compatibility/2006">
      <mc:Choice Requires="x14">
        <oleObject progId="Excel.Sheet.8" shapeId="2232655" r:id="rId6">
          <objectPr defaultSize="0" autoPict="0" r:id="rId7">
            <anchor moveWithCells="1" sizeWithCells="1">
              <from>
                <xdr:col>1</xdr:col>
                <xdr:colOff>9525</xdr:colOff>
                <xdr:row>897</xdr:row>
                <xdr:rowOff>847725</xdr:rowOff>
              </from>
              <to>
                <xdr:col>23</xdr:col>
                <xdr:colOff>9525</xdr:colOff>
                <xdr:row>902</xdr:row>
                <xdr:rowOff>200025</xdr:rowOff>
              </to>
            </anchor>
          </objectPr>
        </oleObject>
      </mc:Choice>
      <mc:Fallback>
        <oleObject progId="Excel.Sheet.8" shapeId="2232655"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3:D25"/>
  <sheetViews>
    <sheetView workbookViewId="0">
      <selection activeCell="Q106" sqref="Q106"/>
    </sheetView>
  </sheetViews>
  <sheetFormatPr defaultRowHeight="13.5"/>
  <sheetData>
    <row r="23" spans="4:4">
      <c r="D23" t="s">
        <v>375</v>
      </c>
    </row>
    <row r="24" spans="4:4">
      <c r="D24" t="s">
        <v>376</v>
      </c>
    </row>
    <row r="25" spans="4:4">
      <c r="D25" t="s">
        <v>377</v>
      </c>
    </row>
  </sheetData>
  <phoneticPr fontId="3"/>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106" sqref="Q106"/>
    </sheetView>
  </sheetViews>
  <sheetFormatPr defaultRowHeight="13.5"/>
  <sheetData/>
  <phoneticPr fontId="3"/>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workbookViewId="0">
      <selection activeCell="Q106" sqref="Q106"/>
    </sheetView>
  </sheetViews>
  <sheetFormatPr defaultRowHeight="13.5"/>
  <cols>
    <col min="3" max="3" width="23.5" bestFit="1" customWidth="1"/>
    <col min="4" max="4" width="14" style="18" hidden="1" customWidth="1"/>
    <col min="5" max="5" width="10.125" style="18" bestFit="1" customWidth="1"/>
  </cols>
  <sheetData>
    <row r="1" spans="1:5">
      <c r="A1" t="s">
        <v>127</v>
      </c>
      <c r="D1" s="217"/>
      <c r="E1" s="152"/>
    </row>
    <row r="2" spans="1:5">
      <c r="B2">
        <v>1</v>
      </c>
      <c r="C2" t="s">
        <v>58</v>
      </c>
      <c r="D2" s="217">
        <v>16066334995</v>
      </c>
      <c r="E2" s="152">
        <v>51041764</v>
      </c>
    </row>
    <row r="3" spans="1:5">
      <c r="B3">
        <v>13</v>
      </c>
      <c r="C3" t="s">
        <v>60</v>
      </c>
      <c r="D3" s="217">
        <v>48815895030</v>
      </c>
      <c r="E3" s="152">
        <v>30216318</v>
      </c>
    </row>
    <row r="4" spans="1:5">
      <c r="B4">
        <v>18</v>
      </c>
      <c r="C4" t="s">
        <v>356</v>
      </c>
      <c r="D4" s="217">
        <v>5859000000</v>
      </c>
      <c r="E4" s="152">
        <v>11412879</v>
      </c>
    </row>
    <row r="5" spans="1:5">
      <c r="B5">
        <v>14</v>
      </c>
      <c r="C5" t="s">
        <v>118</v>
      </c>
      <c r="D5" s="217">
        <v>5781010468</v>
      </c>
      <c r="E5" s="152">
        <v>8248188</v>
      </c>
    </row>
    <row r="6" spans="1:5">
      <c r="C6" t="s">
        <v>62</v>
      </c>
      <c r="D6" s="215"/>
      <c r="E6" s="80">
        <f>E25</f>
        <v>32273684</v>
      </c>
    </row>
    <row r="7" spans="1:5">
      <c r="D7" s="215"/>
    </row>
    <row r="8" spans="1:5">
      <c r="B8">
        <v>6</v>
      </c>
      <c r="C8" t="s">
        <v>119</v>
      </c>
      <c r="D8" s="217">
        <v>5709598000</v>
      </c>
      <c r="E8" s="152">
        <v>7746267</v>
      </c>
    </row>
    <row r="9" spans="1:5">
      <c r="B9">
        <v>9</v>
      </c>
      <c r="C9" t="s">
        <v>287</v>
      </c>
      <c r="D9" s="217">
        <v>5160931785</v>
      </c>
      <c r="E9" s="152">
        <v>6388918</v>
      </c>
    </row>
    <row r="10" spans="1:5">
      <c r="B10">
        <v>21</v>
      </c>
      <c r="C10" t="s">
        <v>59</v>
      </c>
      <c r="D10" s="217">
        <v>4653320000</v>
      </c>
      <c r="E10" s="152">
        <v>5430000</v>
      </c>
    </row>
    <row r="11" spans="1:5">
      <c r="B11">
        <v>17</v>
      </c>
      <c r="C11" t="s">
        <v>235</v>
      </c>
      <c r="D11" s="217">
        <v>3146569000</v>
      </c>
      <c r="E11" s="152">
        <v>4449717</v>
      </c>
    </row>
    <row r="12" spans="1:5">
      <c r="B12">
        <v>19</v>
      </c>
      <c r="C12" t="s">
        <v>123</v>
      </c>
      <c r="D12" s="217">
        <v>2783397838</v>
      </c>
      <c r="E12" s="152">
        <v>3577453</v>
      </c>
    </row>
    <row r="13" spans="1:5">
      <c r="B13">
        <v>12</v>
      </c>
      <c r="C13" t="s">
        <v>126</v>
      </c>
      <c r="D13" s="217">
        <v>1795124916</v>
      </c>
      <c r="E13" s="152">
        <v>1559127</v>
      </c>
    </row>
    <row r="14" spans="1:5">
      <c r="B14">
        <v>2</v>
      </c>
      <c r="C14" t="s">
        <v>120</v>
      </c>
      <c r="D14" s="217">
        <v>386398000</v>
      </c>
      <c r="E14" s="152">
        <v>752948</v>
      </c>
    </row>
    <row r="15" spans="1:5">
      <c r="C15" t="s">
        <v>302</v>
      </c>
      <c r="D15" s="217">
        <v>973704595</v>
      </c>
      <c r="E15" s="152">
        <v>522294</v>
      </c>
    </row>
    <row r="16" spans="1:5">
      <c r="B16">
        <v>8</v>
      </c>
      <c r="C16" t="s">
        <v>357</v>
      </c>
      <c r="D16" s="217">
        <v>725562000</v>
      </c>
      <c r="E16" s="152">
        <v>505384</v>
      </c>
    </row>
    <row r="17" spans="1:20">
      <c r="B17">
        <v>11</v>
      </c>
      <c r="C17" t="s">
        <v>125</v>
      </c>
      <c r="D17" s="217">
        <v>184542000</v>
      </c>
      <c r="E17" s="152">
        <v>461932</v>
      </c>
    </row>
    <row r="18" spans="1:20">
      <c r="B18">
        <v>4</v>
      </c>
      <c r="C18" t="s">
        <v>121</v>
      </c>
      <c r="D18" s="217">
        <v>169493929</v>
      </c>
      <c r="E18" s="152">
        <v>300241</v>
      </c>
    </row>
    <row r="19" spans="1:20">
      <c r="B19">
        <v>5</v>
      </c>
      <c r="C19" t="s">
        <v>124</v>
      </c>
      <c r="D19" s="217">
        <v>310237000</v>
      </c>
      <c r="E19" s="152">
        <v>234511</v>
      </c>
    </row>
    <row r="20" spans="1:20">
      <c r="C20" t="s">
        <v>288</v>
      </c>
      <c r="D20" s="217">
        <v>200289000</v>
      </c>
      <c r="E20" s="152">
        <v>129314</v>
      </c>
    </row>
    <row r="21" spans="1:20">
      <c r="B21">
        <v>15</v>
      </c>
      <c r="C21" t="s">
        <v>358</v>
      </c>
      <c r="D21" s="217">
        <v>71978000</v>
      </c>
      <c r="E21" s="152">
        <v>95027</v>
      </c>
    </row>
    <row r="22" spans="1:20">
      <c r="B22">
        <v>16</v>
      </c>
      <c r="C22" t="s">
        <v>229</v>
      </c>
      <c r="D22" s="217">
        <v>42587000</v>
      </c>
      <c r="E22" s="152">
        <v>61940</v>
      </c>
    </row>
    <row r="23" spans="1:20">
      <c r="B23">
        <v>10</v>
      </c>
      <c r="C23" t="s">
        <v>122</v>
      </c>
      <c r="D23" s="217">
        <v>14219764</v>
      </c>
      <c r="E23" s="152">
        <v>37898</v>
      </c>
    </row>
    <row r="24" spans="1:20">
      <c r="B24">
        <v>3</v>
      </c>
      <c r="C24" t="s">
        <v>289</v>
      </c>
      <c r="D24" s="217"/>
      <c r="E24" s="152">
        <v>20713</v>
      </c>
    </row>
    <row r="25" spans="1:20">
      <c r="D25" s="24">
        <f>SUM(D2:D24)</f>
        <v>102850193320</v>
      </c>
      <c r="E25" s="18">
        <f>SUM(E8:E24)</f>
        <v>32273684</v>
      </c>
    </row>
    <row r="27" spans="1:20">
      <c r="A27" t="s">
        <v>128</v>
      </c>
      <c r="B27" t="s">
        <v>129</v>
      </c>
    </row>
    <row r="28" spans="1:20">
      <c r="B28">
        <v>3</v>
      </c>
      <c r="C28" t="s">
        <v>303</v>
      </c>
      <c r="D28" s="218">
        <v>12953238161</v>
      </c>
      <c r="E28" s="121">
        <v>57611171</v>
      </c>
    </row>
    <row r="29" spans="1:20">
      <c r="B29">
        <v>2</v>
      </c>
      <c r="C29" t="s">
        <v>230</v>
      </c>
      <c r="D29" s="218">
        <v>44635970875</v>
      </c>
      <c r="E29" s="121">
        <v>15376731</v>
      </c>
    </row>
    <row r="30" spans="1:20">
      <c r="B30">
        <v>4</v>
      </c>
      <c r="C30" t="s">
        <v>219</v>
      </c>
      <c r="D30" s="218">
        <v>8276595380</v>
      </c>
      <c r="E30" s="121">
        <v>14844263</v>
      </c>
    </row>
    <row r="31" spans="1:20">
      <c r="B31">
        <v>10</v>
      </c>
      <c r="C31" t="s">
        <v>304</v>
      </c>
      <c r="D31" s="218">
        <v>10287296575</v>
      </c>
      <c r="E31" s="121">
        <v>10883226</v>
      </c>
      <c r="S31" s="18"/>
      <c r="T31" s="80"/>
    </row>
    <row r="32" spans="1:20">
      <c r="B32">
        <v>8</v>
      </c>
      <c r="C32" t="s">
        <v>305</v>
      </c>
      <c r="D32" s="218">
        <v>9187525409</v>
      </c>
      <c r="E32" s="121">
        <v>9233088</v>
      </c>
    </row>
    <row r="33" spans="1:5">
      <c r="B33">
        <v>12</v>
      </c>
      <c r="C33" t="s">
        <v>218</v>
      </c>
      <c r="D33" s="218">
        <v>7095943325</v>
      </c>
      <c r="E33" s="121">
        <v>7607632</v>
      </c>
    </row>
    <row r="34" spans="1:5">
      <c r="C34" t="s">
        <v>62</v>
      </c>
      <c r="D34" s="216"/>
      <c r="E34" s="80">
        <f>E44</f>
        <v>7672098</v>
      </c>
    </row>
    <row r="35" spans="1:5">
      <c r="D35" s="216"/>
    </row>
    <row r="36" spans="1:5">
      <c r="B36">
        <v>9</v>
      </c>
      <c r="C36" t="s">
        <v>220</v>
      </c>
      <c r="D36" s="218">
        <v>3269124983</v>
      </c>
      <c r="E36" s="121">
        <v>3829870</v>
      </c>
    </row>
    <row r="37" spans="1:5">
      <c r="B37">
        <v>13</v>
      </c>
      <c r="C37" t="s">
        <v>306</v>
      </c>
      <c r="D37" s="218">
        <v>546034362</v>
      </c>
      <c r="E37" s="121">
        <v>1296605</v>
      </c>
    </row>
    <row r="38" spans="1:5">
      <c r="B38">
        <v>7</v>
      </c>
      <c r="C38" t="s">
        <v>291</v>
      </c>
      <c r="D38" s="218">
        <v>403272957</v>
      </c>
      <c r="E38" s="121">
        <v>1086355</v>
      </c>
    </row>
    <row r="39" spans="1:5">
      <c r="B39">
        <v>6</v>
      </c>
      <c r="C39" t="s">
        <v>221</v>
      </c>
      <c r="D39" s="218">
        <v>539593404</v>
      </c>
      <c r="E39" s="121">
        <v>862761</v>
      </c>
    </row>
    <row r="40" spans="1:5">
      <c r="B40">
        <v>1</v>
      </c>
      <c r="C40" t="s">
        <v>290</v>
      </c>
      <c r="D40" s="218">
        <v>453475932</v>
      </c>
      <c r="E40" s="121">
        <v>534444</v>
      </c>
    </row>
    <row r="41" spans="1:5">
      <c r="B41">
        <v>5</v>
      </c>
      <c r="C41" t="s">
        <v>222</v>
      </c>
      <c r="D41" s="218">
        <v>64608209</v>
      </c>
      <c r="E41" s="121">
        <v>62063</v>
      </c>
    </row>
    <row r="42" spans="1:5">
      <c r="B42">
        <v>11</v>
      </c>
      <c r="C42" t="s">
        <v>223</v>
      </c>
      <c r="D42" s="218">
        <v>0</v>
      </c>
      <c r="E42" s="121">
        <v>0</v>
      </c>
    </row>
    <row r="43" spans="1:5">
      <c r="B43">
        <v>14</v>
      </c>
      <c r="C43" t="s">
        <v>224</v>
      </c>
      <c r="D43" s="218">
        <v>0</v>
      </c>
      <c r="E43" s="121">
        <v>0</v>
      </c>
    </row>
    <row r="44" spans="1:5">
      <c r="D44" s="18">
        <f>SUM(D29:D43)</f>
        <v>84759441411</v>
      </c>
      <c r="E44" s="80">
        <f>SUM(E36:E43)</f>
        <v>7672098</v>
      </c>
    </row>
    <row r="47" spans="1:5">
      <c r="A47" t="s">
        <v>128</v>
      </c>
      <c r="B47" t="s">
        <v>130</v>
      </c>
    </row>
    <row r="48" spans="1:5">
      <c r="C48" s="151" t="s">
        <v>195</v>
      </c>
      <c r="D48" s="158">
        <f>E48*1000</f>
        <v>36903324000</v>
      </c>
      <c r="E48" s="159">
        <v>36903324</v>
      </c>
    </row>
    <row r="49" spans="3:5">
      <c r="C49" s="151" t="s">
        <v>199</v>
      </c>
      <c r="D49" s="158">
        <f>E49*1000</f>
        <v>21089989000</v>
      </c>
      <c r="E49" s="159">
        <v>21089989</v>
      </c>
    </row>
    <row r="50" spans="3:5">
      <c r="C50" s="151" t="s">
        <v>193</v>
      </c>
      <c r="D50" s="158">
        <f>E50*1000</f>
        <v>20060132000</v>
      </c>
      <c r="E50" s="159">
        <v>20060132</v>
      </c>
    </row>
    <row r="51" spans="3:5">
      <c r="C51" s="151" t="s">
        <v>307</v>
      </c>
      <c r="D51" s="158">
        <f>E51*1000</f>
        <v>10803932000</v>
      </c>
      <c r="E51" s="159">
        <v>10803932</v>
      </c>
    </row>
    <row r="52" spans="3:5">
      <c r="C52" s="151" t="s">
        <v>359</v>
      </c>
      <c r="D52" s="158">
        <f>E52*1000</f>
        <v>10786713000</v>
      </c>
      <c r="E52" s="159">
        <v>10786713</v>
      </c>
    </row>
    <row r="53" spans="3:5">
      <c r="C53" s="151" t="s">
        <v>308</v>
      </c>
      <c r="D53" s="158">
        <f t="shared" ref="D53" si="0">E53*1000</f>
        <v>8552450000</v>
      </c>
      <c r="E53" s="159">
        <v>8552450</v>
      </c>
    </row>
    <row r="54" spans="3:5">
      <c r="C54" s="151" t="s">
        <v>62</v>
      </c>
      <c r="D54" s="158"/>
      <c r="E54" s="158">
        <f>E61</f>
        <v>15031669</v>
      </c>
    </row>
    <row r="55" spans="3:5">
      <c r="C55" s="151"/>
      <c r="D55" s="158"/>
      <c r="E55" s="158"/>
    </row>
    <row r="56" spans="3:5">
      <c r="C56" s="151" t="s">
        <v>197</v>
      </c>
      <c r="D56" s="158">
        <f>E56*1000</f>
        <v>7607632000</v>
      </c>
      <c r="E56" s="159">
        <v>7607632</v>
      </c>
    </row>
    <row r="57" spans="3:5">
      <c r="C57" s="151" t="s">
        <v>131</v>
      </c>
      <c r="D57" s="158">
        <f t="shared" ref="D57:D60" si="1">E57*1000</f>
        <v>6760364000</v>
      </c>
      <c r="E57" s="159">
        <v>6760364</v>
      </c>
    </row>
    <row r="58" spans="3:5">
      <c r="C58" s="151" t="s">
        <v>225</v>
      </c>
      <c r="D58" s="158">
        <f t="shared" si="1"/>
        <v>527795000</v>
      </c>
      <c r="E58" s="159">
        <v>527795</v>
      </c>
    </row>
    <row r="59" spans="3:5">
      <c r="C59" s="151" t="s">
        <v>246</v>
      </c>
      <c r="D59" s="158">
        <f t="shared" si="1"/>
        <v>135430000</v>
      </c>
      <c r="E59" s="159">
        <v>135430</v>
      </c>
    </row>
    <row r="60" spans="3:5">
      <c r="C60" s="151" t="s">
        <v>232</v>
      </c>
      <c r="D60" s="158">
        <f t="shared" si="1"/>
        <v>448000</v>
      </c>
      <c r="E60" s="159">
        <v>448</v>
      </c>
    </row>
    <row r="61" spans="3:5">
      <c r="C61" s="151"/>
      <c r="D61" s="158">
        <f>SUM(D52:D60)</f>
        <v>34370832000</v>
      </c>
      <c r="E61" s="158">
        <f>SUM(E56:E60)</f>
        <v>15031669</v>
      </c>
    </row>
  </sheetData>
  <phoneticPr fontId="3"/>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データ（P25～P26）</vt:lpstr>
      <vt:lpstr>（グラフデータ用）データ</vt:lpstr>
      <vt:lpstr>文章(P1～P24)</vt:lpstr>
      <vt:lpstr>Sheet1</vt:lpstr>
      <vt:lpstr>Sheet2</vt:lpstr>
      <vt:lpstr>グラフデータ</vt:lpstr>
      <vt:lpstr>'（グラフデータ用）データ'!Print_Area</vt:lpstr>
      <vt:lpstr>'データ（P25～P26）'!Print_Area</vt:lpstr>
      <vt:lpstr>'文章(P1～P24)'!Print_Area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00035238</dc:creator>
  <cp:lastModifiedBy>やの</cp:lastModifiedBy>
  <cp:lastPrinted>2024-03-04T07:17:39Z</cp:lastPrinted>
  <dcterms:created xsi:type="dcterms:W3CDTF">2006-09-14T04:32:53Z</dcterms:created>
  <dcterms:modified xsi:type="dcterms:W3CDTF">2024-03-26T09:23:32Z</dcterms:modified>
</cp:coreProperties>
</file>